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8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9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0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1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drawings/drawing12.xml" ContentType="application/vnd.openxmlformats-officedocument.drawing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3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14.xml" ContentType="application/vnd.openxmlformats-officedocument.drawing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15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drawings/drawing16.xml" ContentType="application/vnd.openxmlformats-officedocument.drawing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drawings/drawing17.xml" ContentType="application/vnd.openxmlformats-officedocument.drawing+xml"/>
  <Override PartName="/xl/charts/chart49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18.xml" ContentType="application/vnd.openxmlformats-officedocument.drawing+xml"/>
  <Override PartName="/xl/charts/chart50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3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navonil/Documents/Hallem lab/Data/Calcium imaging/Dauers/AVE/Air control/"/>
    </mc:Choice>
  </mc:AlternateContent>
  <xr:revisionPtr revIDLastSave="0" documentId="13_ncr:1_{6A622840-E179-0F42-B2AF-0AAAA396E4A5}" xr6:coauthVersionLast="47" xr6:coauthVersionMax="47" xr10:uidLastSave="{00000000-0000-0000-0000-000000000000}"/>
  <bookViews>
    <workbookView xWindow="20060" yWindow="880" windowWidth="42060" windowHeight="21100" tabRatio="926" activeTab="18" xr2:uid="{00000000-000D-0000-FFFF-FFFF00000000}"/>
  </bookViews>
  <sheets>
    <sheet name="info" sheetId="113" r:id="rId1"/>
    <sheet name="6711" sheetId="111" r:id="rId2"/>
    <sheet name="6712" sheetId="93" r:id="rId3"/>
    <sheet name="6713" sheetId="116" r:id="rId4"/>
    <sheet name="6714" sheetId="120" r:id="rId5"/>
    <sheet name="6717" sheetId="94" r:id="rId6"/>
    <sheet name="6831" sheetId="95" r:id="rId7"/>
    <sheet name="6836" sheetId="96" r:id="rId8"/>
    <sheet name="6840" sheetId="121" r:id="rId9"/>
    <sheet name="6845" sheetId="122" r:id="rId10"/>
    <sheet name="7018" sheetId="132" r:id="rId11"/>
    <sheet name="7019" sheetId="134" r:id="rId12"/>
    <sheet name="7021" sheetId="151" r:id="rId13"/>
    <sheet name="7022" sheetId="152" r:id="rId14"/>
    <sheet name="7029" sheetId="153" r:id="rId15"/>
    <sheet name="7031" sheetId="154" r:id="rId16"/>
    <sheet name="7033" sheetId="135" r:id="rId17"/>
    <sheet name="summary" sheetId="39" r:id="rId18"/>
    <sheet name="graph" sheetId="150" r:id="rId19"/>
    <sheet name="analysis" sheetId="149" r:id="rId20"/>
  </sheets>
  <calcPr calcId="191029"/>
  <fileRecoveryPr autoRecover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3" i="149" l="1"/>
  <c r="G23" i="149"/>
  <c r="H22" i="149"/>
  <c r="G22" i="149"/>
  <c r="C23" i="149"/>
  <c r="B23" i="149"/>
  <c r="C22" i="149"/>
  <c r="B22" i="149"/>
  <c r="H19" i="149"/>
  <c r="H18" i="149"/>
  <c r="H17" i="149"/>
  <c r="H16" i="149"/>
  <c r="H15" i="149"/>
  <c r="H14" i="149"/>
  <c r="H13" i="149"/>
  <c r="G19" i="149"/>
  <c r="G18" i="149"/>
  <c r="G17" i="149"/>
  <c r="G16" i="149"/>
  <c r="G15" i="149"/>
  <c r="G14" i="149"/>
  <c r="G13" i="149"/>
  <c r="L7" i="150"/>
  <c r="M7" i="150"/>
  <c r="N7" i="150"/>
  <c r="O7" i="150"/>
  <c r="P7" i="150"/>
  <c r="Q7" i="150"/>
  <c r="R7" i="150"/>
  <c r="L8" i="150"/>
  <c r="M8" i="150"/>
  <c r="N8" i="150"/>
  <c r="O8" i="150"/>
  <c r="P8" i="150"/>
  <c r="Q8" i="150"/>
  <c r="R8" i="150"/>
  <c r="L9" i="150"/>
  <c r="M9" i="150"/>
  <c r="N9" i="150"/>
  <c r="O9" i="150"/>
  <c r="P9" i="150"/>
  <c r="Q9" i="150"/>
  <c r="R9" i="150"/>
  <c r="L10" i="150"/>
  <c r="M10" i="150"/>
  <c r="N10" i="150"/>
  <c r="O10" i="150"/>
  <c r="P10" i="150"/>
  <c r="Q10" i="150"/>
  <c r="R10" i="150"/>
  <c r="L11" i="150"/>
  <c r="M11" i="150"/>
  <c r="N11" i="150"/>
  <c r="O11" i="150"/>
  <c r="P11" i="150"/>
  <c r="Q11" i="150"/>
  <c r="R11" i="150"/>
  <c r="L12" i="150"/>
  <c r="M12" i="150"/>
  <c r="N12" i="150"/>
  <c r="O12" i="150"/>
  <c r="P12" i="150"/>
  <c r="Q12" i="150"/>
  <c r="R12" i="150"/>
  <c r="L13" i="150"/>
  <c r="M13" i="150"/>
  <c r="N13" i="150"/>
  <c r="O13" i="150"/>
  <c r="P13" i="150"/>
  <c r="Q13" i="150"/>
  <c r="R13" i="150"/>
  <c r="L14" i="150"/>
  <c r="M14" i="150"/>
  <c r="N14" i="150"/>
  <c r="O14" i="150"/>
  <c r="P14" i="150"/>
  <c r="Q14" i="150"/>
  <c r="R14" i="150"/>
  <c r="L15" i="150"/>
  <c r="M15" i="150"/>
  <c r="N15" i="150"/>
  <c r="O15" i="150"/>
  <c r="P15" i="150"/>
  <c r="Q15" i="150"/>
  <c r="R15" i="150"/>
  <c r="L16" i="150"/>
  <c r="M16" i="150"/>
  <c r="N16" i="150"/>
  <c r="O16" i="150"/>
  <c r="P16" i="150"/>
  <c r="Q16" i="150"/>
  <c r="R16" i="150"/>
  <c r="L17" i="150"/>
  <c r="M17" i="150"/>
  <c r="N17" i="150"/>
  <c r="O17" i="150"/>
  <c r="P17" i="150"/>
  <c r="Q17" i="150"/>
  <c r="R17" i="150"/>
  <c r="L18" i="150"/>
  <c r="M18" i="150"/>
  <c r="N18" i="150"/>
  <c r="O18" i="150"/>
  <c r="P18" i="150"/>
  <c r="Q18" i="150"/>
  <c r="R18" i="150"/>
  <c r="L19" i="150"/>
  <c r="M19" i="150"/>
  <c r="N19" i="150"/>
  <c r="O19" i="150"/>
  <c r="P19" i="150"/>
  <c r="Q19" i="150"/>
  <c r="R19" i="150"/>
  <c r="L20" i="150"/>
  <c r="M20" i="150"/>
  <c r="N20" i="150"/>
  <c r="O20" i="150"/>
  <c r="P20" i="150"/>
  <c r="Q20" i="150"/>
  <c r="R20" i="150"/>
  <c r="L21" i="150"/>
  <c r="M21" i="150"/>
  <c r="N21" i="150"/>
  <c r="O21" i="150"/>
  <c r="P21" i="150"/>
  <c r="Q21" i="150"/>
  <c r="R21" i="150"/>
  <c r="L22" i="150"/>
  <c r="M22" i="150"/>
  <c r="N22" i="150"/>
  <c r="O22" i="150"/>
  <c r="P22" i="150"/>
  <c r="Q22" i="150"/>
  <c r="R22" i="150"/>
  <c r="L23" i="150"/>
  <c r="M23" i="150"/>
  <c r="N23" i="150"/>
  <c r="O23" i="150"/>
  <c r="P23" i="150"/>
  <c r="Q23" i="150"/>
  <c r="R23" i="150"/>
  <c r="L24" i="150"/>
  <c r="M24" i="150"/>
  <c r="N24" i="150"/>
  <c r="O24" i="150"/>
  <c r="P24" i="150"/>
  <c r="Q24" i="150"/>
  <c r="R24" i="150"/>
  <c r="L25" i="150"/>
  <c r="M25" i="150"/>
  <c r="N25" i="150"/>
  <c r="O25" i="150"/>
  <c r="P25" i="150"/>
  <c r="Q25" i="150"/>
  <c r="R25" i="150"/>
  <c r="L26" i="150"/>
  <c r="M26" i="150"/>
  <c r="N26" i="150"/>
  <c r="O26" i="150"/>
  <c r="P26" i="150"/>
  <c r="Q26" i="150"/>
  <c r="R26" i="150"/>
  <c r="L27" i="150"/>
  <c r="M27" i="150"/>
  <c r="N27" i="150"/>
  <c r="O27" i="150"/>
  <c r="P27" i="150"/>
  <c r="Q27" i="150"/>
  <c r="R27" i="150"/>
  <c r="L28" i="150"/>
  <c r="M28" i="150"/>
  <c r="N28" i="150"/>
  <c r="O28" i="150"/>
  <c r="P28" i="150"/>
  <c r="Q28" i="150"/>
  <c r="R28" i="150"/>
  <c r="L29" i="150"/>
  <c r="M29" i="150"/>
  <c r="N29" i="150"/>
  <c r="O29" i="150"/>
  <c r="P29" i="150"/>
  <c r="Q29" i="150"/>
  <c r="R29" i="150"/>
  <c r="L30" i="150"/>
  <c r="M30" i="150"/>
  <c r="N30" i="150"/>
  <c r="O30" i="150"/>
  <c r="P30" i="150"/>
  <c r="Q30" i="150"/>
  <c r="R30" i="150"/>
  <c r="L31" i="150"/>
  <c r="M31" i="150"/>
  <c r="N31" i="150"/>
  <c r="O31" i="150"/>
  <c r="P31" i="150"/>
  <c r="Q31" i="150"/>
  <c r="R31" i="150"/>
  <c r="L32" i="150"/>
  <c r="M32" i="150"/>
  <c r="N32" i="150"/>
  <c r="O32" i="150"/>
  <c r="P32" i="150"/>
  <c r="Q32" i="150"/>
  <c r="R32" i="150"/>
  <c r="L33" i="150"/>
  <c r="M33" i="150"/>
  <c r="N33" i="150"/>
  <c r="O33" i="150"/>
  <c r="P33" i="150"/>
  <c r="Q33" i="150"/>
  <c r="R33" i="150"/>
  <c r="L34" i="150"/>
  <c r="M34" i="150"/>
  <c r="N34" i="150"/>
  <c r="O34" i="150"/>
  <c r="P34" i="150"/>
  <c r="Q34" i="150"/>
  <c r="R34" i="150"/>
  <c r="L35" i="150"/>
  <c r="M35" i="150"/>
  <c r="N35" i="150"/>
  <c r="O35" i="150"/>
  <c r="P35" i="150"/>
  <c r="Q35" i="150"/>
  <c r="R35" i="150"/>
  <c r="L36" i="150"/>
  <c r="M36" i="150"/>
  <c r="N36" i="150"/>
  <c r="O36" i="150"/>
  <c r="P36" i="150"/>
  <c r="Q36" i="150"/>
  <c r="R36" i="150"/>
  <c r="L37" i="150"/>
  <c r="M37" i="150"/>
  <c r="N37" i="150"/>
  <c r="O37" i="150"/>
  <c r="P37" i="150"/>
  <c r="Q37" i="150"/>
  <c r="R37" i="150"/>
  <c r="L38" i="150"/>
  <c r="M38" i="150"/>
  <c r="N38" i="150"/>
  <c r="O38" i="150"/>
  <c r="P38" i="150"/>
  <c r="Q38" i="150"/>
  <c r="R38" i="150"/>
  <c r="L39" i="150"/>
  <c r="M39" i="150"/>
  <c r="N39" i="150"/>
  <c r="O39" i="150"/>
  <c r="P39" i="150"/>
  <c r="Q39" i="150"/>
  <c r="R39" i="150"/>
  <c r="L40" i="150"/>
  <c r="M40" i="150"/>
  <c r="N40" i="150"/>
  <c r="O40" i="150"/>
  <c r="P40" i="150"/>
  <c r="Q40" i="150"/>
  <c r="R40" i="150"/>
  <c r="L41" i="150"/>
  <c r="M41" i="150"/>
  <c r="N41" i="150"/>
  <c r="O41" i="150"/>
  <c r="P41" i="150"/>
  <c r="Q41" i="150"/>
  <c r="R41" i="150"/>
  <c r="L42" i="150"/>
  <c r="M42" i="150"/>
  <c r="N42" i="150"/>
  <c r="O42" i="150"/>
  <c r="P42" i="150"/>
  <c r="Q42" i="150"/>
  <c r="R42" i="150"/>
  <c r="L43" i="150"/>
  <c r="M43" i="150"/>
  <c r="N43" i="150"/>
  <c r="O43" i="150"/>
  <c r="P43" i="150"/>
  <c r="Q43" i="150"/>
  <c r="R43" i="150"/>
  <c r="L44" i="150"/>
  <c r="M44" i="150"/>
  <c r="N44" i="150"/>
  <c r="O44" i="150"/>
  <c r="P44" i="150"/>
  <c r="Q44" i="150"/>
  <c r="R44" i="150"/>
  <c r="L45" i="150"/>
  <c r="M45" i="150"/>
  <c r="N45" i="150"/>
  <c r="O45" i="150"/>
  <c r="P45" i="150"/>
  <c r="Q45" i="150"/>
  <c r="R45" i="150"/>
  <c r="L46" i="150"/>
  <c r="M46" i="150"/>
  <c r="N46" i="150"/>
  <c r="O46" i="150"/>
  <c r="P46" i="150"/>
  <c r="Q46" i="150"/>
  <c r="R46" i="150"/>
  <c r="L47" i="150"/>
  <c r="M47" i="150"/>
  <c r="N47" i="150"/>
  <c r="O47" i="150"/>
  <c r="P47" i="150"/>
  <c r="Q47" i="150"/>
  <c r="R47" i="150"/>
  <c r="L48" i="150"/>
  <c r="M48" i="150"/>
  <c r="N48" i="150"/>
  <c r="O48" i="150"/>
  <c r="P48" i="150"/>
  <c r="Q48" i="150"/>
  <c r="R48" i="150"/>
  <c r="L49" i="150"/>
  <c r="M49" i="150"/>
  <c r="N49" i="150"/>
  <c r="O49" i="150"/>
  <c r="P49" i="150"/>
  <c r="Q49" i="150"/>
  <c r="R49" i="150"/>
  <c r="L50" i="150"/>
  <c r="M50" i="150"/>
  <c r="N50" i="150"/>
  <c r="O50" i="150"/>
  <c r="P50" i="150"/>
  <c r="Q50" i="150"/>
  <c r="R50" i="150"/>
  <c r="L51" i="150"/>
  <c r="M51" i="150"/>
  <c r="N51" i="150"/>
  <c r="O51" i="150"/>
  <c r="P51" i="150"/>
  <c r="Q51" i="150"/>
  <c r="R51" i="150"/>
  <c r="L52" i="150"/>
  <c r="M52" i="150"/>
  <c r="N52" i="150"/>
  <c r="O52" i="150"/>
  <c r="P52" i="150"/>
  <c r="Q52" i="150"/>
  <c r="R52" i="150"/>
  <c r="L53" i="150"/>
  <c r="M53" i="150"/>
  <c r="N53" i="150"/>
  <c r="O53" i="150"/>
  <c r="P53" i="150"/>
  <c r="Q53" i="150"/>
  <c r="R53" i="150"/>
  <c r="L54" i="150"/>
  <c r="M54" i="150"/>
  <c r="N54" i="150"/>
  <c r="O54" i="150"/>
  <c r="P54" i="150"/>
  <c r="Q54" i="150"/>
  <c r="R54" i="150"/>
  <c r="L55" i="150"/>
  <c r="M55" i="150"/>
  <c r="N55" i="150"/>
  <c r="O55" i="150"/>
  <c r="P55" i="150"/>
  <c r="Q55" i="150"/>
  <c r="R55" i="150"/>
  <c r="L56" i="150"/>
  <c r="M56" i="150"/>
  <c r="N56" i="150"/>
  <c r="O56" i="150"/>
  <c r="P56" i="150"/>
  <c r="Q56" i="150"/>
  <c r="R56" i="150"/>
  <c r="L57" i="150"/>
  <c r="M57" i="150"/>
  <c r="N57" i="150"/>
  <c r="O57" i="150"/>
  <c r="P57" i="150"/>
  <c r="Q57" i="150"/>
  <c r="R57" i="150"/>
  <c r="L58" i="150"/>
  <c r="M58" i="150"/>
  <c r="N58" i="150"/>
  <c r="O58" i="150"/>
  <c r="P58" i="150"/>
  <c r="Q58" i="150"/>
  <c r="R58" i="150"/>
  <c r="L59" i="150"/>
  <c r="M59" i="150"/>
  <c r="N59" i="150"/>
  <c r="O59" i="150"/>
  <c r="P59" i="150"/>
  <c r="Q59" i="150"/>
  <c r="R59" i="150"/>
  <c r="L60" i="150"/>
  <c r="M60" i="150"/>
  <c r="N60" i="150"/>
  <c r="O60" i="150"/>
  <c r="P60" i="150"/>
  <c r="Q60" i="150"/>
  <c r="R60" i="150"/>
  <c r="L61" i="150"/>
  <c r="M61" i="150"/>
  <c r="N61" i="150"/>
  <c r="O61" i="150"/>
  <c r="P61" i="150"/>
  <c r="Q61" i="150"/>
  <c r="R61" i="150"/>
  <c r="L62" i="150"/>
  <c r="M62" i="150"/>
  <c r="N62" i="150"/>
  <c r="O62" i="150"/>
  <c r="P62" i="150"/>
  <c r="Q62" i="150"/>
  <c r="R62" i="150"/>
  <c r="L63" i="150"/>
  <c r="M63" i="150"/>
  <c r="N63" i="150"/>
  <c r="O63" i="150"/>
  <c r="P63" i="150"/>
  <c r="Q63" i="150"/>
  <c r="R63" i="150"/>
  <c r="L64" i="150"/>
  <c r="M64" i="150"/>
  <c r="N64" i="150"/>
  <c r="O64" i="150"/>
  <c r="P64" i="150"/>
  <c r="Q64" i="150"/>
  <c r="R64" i="150"/>
  <c r="L65" i="150"/>
  <c r="M65" i="150"/>
  <c r="N65" i="150"/>
  <c r="O65" i="150"/>
  <c r="P65" i="150"/>
  <c r="Q65" i="150"/>
  <c r="R65" i="150"/>
  <c r="L66" i="150"/>
  <c r="M66" i="150"/>
  <c r="N66" i="150"/>
  <c r="O66" i="150"/>
  <c r="P66" i="150"/>
  <c r="Q66" i="150"/>
  <c r="R66" i="150"/>
  <c r="L67" i="150"/>
  <c r="M67" i="150"/>
  <c r="N67" i="150"/>
  <c r="O67" i="150"/>
  <c r="P67" i="150"/>
  <c r="Q67" i="150"/>
  <c r="R67" i="150"/>
  <c r="L68" i="150"/>
  <c r="M68" i="150"/>
  <c r="N68" i="150"/>
  <c r="O68" i="150"/>
  <c r="P68" i="150"/>
  <c r="Q68" i="150"/>
  <c r="R68" i="150"/>
  <c r="L69" i="150"/>
  <c r="M69" i="150"/>
  <c r="N69" i="150"/>
  <c r="O69" i="150"/>
  <c r="P69" i="150"/>
  <c r="Q69" i="150"/>
  <c r="R69" i="150"/>
  <c r="L70" i="150"/>
  <c r="M70" i="150"/>
  <c r="N70" i="150"/>
  <c r="O70" i="150"/>
  <c r="P70" i="150"/>
  <c r="Q70" i="150"/>
  <c r="R70" i="150"/>
  <c r="L71" i="150"/>
  <c r="M71" i="150"/>
  <c r="N71" i="150"/>
  <c r="O71" i="150"/>
  <c r="P71" i="150"/>
  <c r="Q71" i="150"/>
  <c r="R71" i="150"/>
  <c r="L72" i="150"/>
  <c r="M72" i="150"/>
  <c r="N72" i="150"/>
  <c r="O72" i="150"/>
  <c r="P72" i="150"/>
  <c r="Q72" i="150"/>
  <c r="R72" i="150"/>
  <c r="L73" i="150"/>
  <c r="M73" i="150"/>
  <c r="N73" i="150"/>
  <c r="O73" i="150"/>
  <c r="P73" i="150"/>
  <c r="Q73" i="150"/>
  <c r="R73" i="150"/>
  <c r="L74" i="150"/>
  <c r="M74" i="150"/>
  <c r="N74" i="150"/>
  <c r="O74" i="150"/>
  <c r="P74" i="150"/>
  <c r="Q74" i="150"/>
  <c r="R74" i="150"/>
  <c r="L75" i="150"/>
  <c r="M75" i="150"/>
  <c r="N75" i="150"/>
  <c r="O75" i="150"/>
  <c r="P75" i="150"/>
  <c r="Q75" i="150"/>
  <c r="R75" i="150"/>
  <c r="L76" i="150"/>
  <c r="M76" i="150"/>
  <c r="N76" i="150"/>
  <c r="O76" i="150"/>
  <c r="P76" i="150"/>
  <c r="Q76" i="150"/>
  <c r="R76" i="150"/>
  <c r="L77" i="150"/>
  <c r="M77" i="150"/>
  <c r="N77" i="150"/>
  <c r="O77" i="150"/>
  <c r="P77" i="150"/>
  <c r="Q77" i="150"/>
  <c r="R77" i="150"/>
  <c r="L78" i="150"/>
  <c r="M78" i="150"/>
  <c r="N78" i="150"/>
  <c r="O78" i="150"/>
  <c r="P78" i="150"/>
  <c r="Q78" i="150"/>
  <c r="R78" i="150"/>
  <c r="L79" i="150"/>
  <c r="M79" i="150"/>
  <c r="N79" i="150"/>
  <c r="O79" i="150"/>
  <c r="P79" i="150"/>
  <c r="Q79" i="150"/>
  <c r="R79" i="150"/>
  <c r="L80" i="150"/>
  <c r="M80" i="150"/>
  <c r="N80" i="150"/>
  <c r="O80" i="150"/>
  <c r="P80" i="150"/>
  <c r="Q80" i="150"/>
  <c r="R80" i="150"/>
  <c r="L81" i="150"/>
  <c r="M81" i="150"/>
  <c r="N81" i="150"/>
  <c r="O81" i="150"/>
  <c r="P81" i="150"/>
  <c r="Q81" i="150"/>
  <c r="R81" i="150"/>
  <c r="L82" i="150"/>
  <c r="M82" i="150"/>
  <c r="N82" i="150"/>
  <c r="O82" i="150"/>
  <c r="P82" i="150"/>
  <c r="Q82" i="150"/>
  <c r="R82" i="150"/>
  <c r="L83" i="150"/>
  <c r="M83" i="150"/>
  <c r="N83" i="150"/>
  <c r="O83" i="150"/>
  <c r="P83" i="150"/>
  <c r="Q83" i="150"/>
  <c r="R83" i="150"/>
  <c r="L84" i="150"/>
  <c r="M84" i="150"/>
  <c r="N84" i="150"/>
  <c r="O84" i="150"/>
  <c r="P84" i="150"/>
  <c r="Q84" i="150"/>
  <c r="R84" i="150"/>
  <c r="L85" i="150"/>
  <c r="M85" i="150"/>
  <c r="N85" i="150"/>
  <c r="O85" i="150"/>
  <c r="P85" i="150"/>
  <c r="Q85" i="150"/>
  <c r="R85" i="150"/>
  <c r="L86" i="150"/>
  <c r="M86" i="150"/>
  <c r="N86" i="150"/>
  <c r="O86" i="150"/>
  <c r="P86" i="150"/>
  <c r="Q86" i="150"/>
  <c r="R86" i="150"/>
  <c r="L87" i="150"/>
  <c r="M87" i="150"/>
  <c r="N87" i="150"/>
  <c r="O87" i="150"/>
  <c r="P87" i="150"/>
  <c r="Q87" i="150"/>
  <c r="R87" i="150"/>
  <c r="L88" i="150"/>
  <c r="M88" i="150"/>
  <c r="N88" i="150"/>
  <c r="O88" i="150"/>
  <c r="P88" i="150"/>
  <c r="Q88" i="150"/>
  <c r="R88" i="150"/>
  <c r="L89" i="150"/>
  <c r="M89" i="150"/>
  <c r="N89" i="150"/>
  <c r="O89" i="150"/>
  <c r="P89" i="150"/>
  <c r="Q89" i="150"/>
  <c r="R89" i="150"/>
  <c r="L90" i="150"/>
  <c r="M90" i="150"/>
  <c r="N90" i="150"/>
  <c r="O90" i="150"/>
  <c r="P90" i="150"/>
  <c r="Q90" i="150"/>
  <c r="R90" i="150"/>
  <c r="L91" i="150"/>
  <c r="M91" i="150"/>
  <c r="N91" i="150"/>
  <c r="O91" i="150"/>
  <c r="P91" i="150"/>
  <c r="Q91" i="150"/>
  <c r="R91" i="150"/>
  <c r="L92" i="150"/>
  <c r="M92" i="150"/>
  <c r="N92" i="150"/>
  <c r="O92" i="150"/>
  <c r="P92" i="150"/>
  <c r="Q92" i="150"/>
  <c r="R92" i="150"/>
  <c r="L93" i="150"/>
  <c r="M93" i="150"/>
  <c r="N93" i="150"/>
  <c r="O93" i="150"/>
  <c r="P93" i="150"/>
  <c r="Q93" i="150"/>
  <c r="R93" i="150"/>
  <c r="L94" i="150"/>
  <c r="M94" i="150"/>
  <c r="N94" i="150"/>
  <c r="O94" i="150"/>
  <c r="P94" i="150"/>
  <c r="Q94" i="150"/>
  <c r="R94" i="150"/>
  <c r="L95" i="150"/>
  <c r="M95" i="150"/>
  <c r="N95" i="150"/>
  <c r="O95" i="150"/>
  <c r="P95" i="150"/>
  <c r="Q95" i="150"/>
  <c r="R95" i="150"/>
  <c r="L96" i="150"/>
  <c r="M96" i="150"/>
  <c r="N96" i="150"/>
  <c r="O96" i="150"/>
  <c r="P96" i="150"/>
  <c r="Q96" i="150"/>
  <c r="R96" i="150"/>
  <c r="L97" i="150"/>
  <c r="M97" i="150"/>
  <c r="N97" i="150"/>
  <c r="O97" i="150"/>
  <c r="P97" i="150"/>
  <c r="Q97" i="150"/>
  <c r="R97" i="150"/>
  <c r="L98" i="150"/>
  <c r="M98" i="150"/>
  <c r="N98" i="150"/>
  <c r="O98" i="150"/>
  <c r="P98" i="150"/>
  <c r="Q98" i="150"/>
  <c r="R98" i="150"/>
  <c r="L99" i="150"/>
  <c r="M99" i="150"/>
  <c r="N99" i="150"/>
  <c r="O99" i="150"/>
  <c r="P99" i="150"/>
  <c r="Q99" i="150"/>
  <c r="R99" i="150"/>
  <c r="L100" i="150"/>
  <c r="M100" i="150"/>
  <c r="N100" i="150"/>
  <c r="O100" i="150"/>
  <c r="P100" i="150"/>
  <c r="Q100" i="150"/>
  <c r="R100" i="150"/>
  <c r="L101" i="150"/>
  <c r="M101" i="150"/>
  <c r="N101" i="150"/>
  <c r="O101" i="150"/>
  <c r="P101" i="150"/>
  <c r="Q101" i="150"/>
  <c r="R101" i="150"/>
  <c r="L102" i="150"/>
  <c r="M102" i="150"/>
  <c r="N102" i="150"/>
  <c r="O102" i="150"/>
  <c r="P102" i="150"/>
  <c r="Q102" i="150"/>
  <c r="R102" i="150"/>
  <c r="L103" i="150"/>
  <c r="M103" i="150"/>
  <c r="N103" i="150"/>
  <c r="O103" i="150"/>
  <c r="P103" i="150"/>
  <c r="Q103" i="150"/>
  <c r="R103" i="150"/>
  <c r="L104" i="150"/>
  <c r="M104" i="150"/>
  <c r="N104" i="150"/>
  <c r="O104" i="150"/>
  <c r="P104" i="150"/>
  <c r="Q104" i="150"/>
  <c r="R104" i="150"/>
  <c r="L105" i="150"/>
  <c r="M105" i="150"/>
  <c r="N105" i="150"/>
  <c r="O105" i="150"/>
  <c r="P105" i="150"/>
  <c r="Q105" i="150"/>
  <c r="R105" i="150"/>
  <c r="L106" i="150"/>
  <c r="M106" i="150"/>
  <c r="N106" i="150"/>
  <c r="O106" i="150"/>
  <c r="P106" i="150"/>
  <c r="Q106" i="150"/>
  <c r="R106" i="150"/>
  <c r="L107" i="150"/>
  <c r="M107" i="150"/>
  <c r="N107" i="150"/>
  <c r="O107" i="150"/>
  <c r="P107" i="150"/>
  <c r="Q107" i="150"/>
  <c r="R107" i="150"/>
  <c r="L108" i="150"/>
  <c r="M108" i="150"/>
  <c r="N108" i="150"/>
  <c r="O108" i="150"/>
  <c r="P108" i="150"/>
  <c r="Q108" i="150"/>
  <c r="R108" i="150"/>
  <c r="L109" i="150"/>
  <c r="M109" i="150"/>
  <c r="N109" i="150"/>
  <c r="O109" i="150"/>
  <c r="P109" i="150"/>
  <c r="Q109" i="150"/>
  <c r="R109" i="150"/>
  <c r="L110" i="150"/>
  <c r="M110" i="150"/>
  <c r="N110" i="150"/>
  <c r="O110" i="150"/>
  <c r="P110" i="150"/>
  <c r="Q110" i="150"/>
  <c r="R110" i="150"/>
  <c r="L111" i="150"/>
  <c r="M111" i="150"/>
  <c r="N111" i="150"/>
  <c r="O111" i="150"/>
  <c r="P111" i="150"/>
  <c r="Q111" i="150"/>
  <c r="R111" i="150"/>
  <c r="L112" i="150"/>
  <c r="M112" i="150"/>
  <c r="N112" i="150"/>
  <c r="O112" i="150"/>
  <c r="P112" i="150"/>
  <c r="Q112" i="150"/>
  <c r="R112" i="150"/>
  <c r="L113" i="150"/>
  <c r="M113" i="150"/>
  <c r="N113" i="150"/>
  <c r="O113" i="150"/>
  <c r="P113" i="150"/>
  <c r="Q113" i="150"/>
  <c r="R113" i="150"/>
  <c r="L114" i="150"/>
  <c r="M114" i="150"/>
  <c r="N114" i="150"/>
  <c r="O114" i="150"/>
  <c r="P114" i="150"/>
  <c r="Q114" i="150"/>
  <c r="R114" i="150"/>
  <c r="L115" i="150"/>
  <c r="M115" i="150"/>
  <c r="N115" i="150"/>
  <c r="O115" i="150"/>
  <c r="P115" i="150"/>
  <c r="Q115" i="150"/>
  <c r="R115" i="150"/>
  <c r="L116" i="150"/>
  <c r="M116" i="150"/>
  <c r="N116" i="150"/>
  <c r="O116" i="150"/>
  <c r="P116" i="150"/>
  <c r="Q116" i="150"/>
  <c r="R116" i="150"/>
  <c r="M6" i="150"/>
  <c r="N6" i="150"/>
  <c r="O6" i="150"/>
  <c r="P6" i="150"/>
  <c r="Q6" i="150"/>
  <c r="R6" i="150"/>
  <c r="L6" i="150"/>
  <c r="I170" i="154"/>
  <c r="J170" i="154"/>
  <c r="K170" i="154"/>
  <c r="L170" i="154" s="1"/>
  <c r="I26" i="154"/>
  <c r="J26" i="154"/>
  <c r="K26" i="154"/>
  <c r="L26" i="154" s="1"/>
  <c r="V64" i="154" s="1"/>
  <c r="I27" i="154"/>
  <c r="J27" i="154"/>
  <c r="K27" i="154" s="1"/>
  <c r="L27" i="154" s="1"/>
  <c r="V65" i="154" s="1"/>
  <c r="I28" i="154"/>
  <c r="J28" i="154"/>
  <c r="K28" i="154"/>
  <c r="L28" i="154" s="1"/>
  <c r="V66" i="154" s="1"/>
  <c r="I29" i="154"/>
  <c r="K29" i="154" s="1"/>
  <c r="J29" i="154"/>
  <c r="L29" i="154"/>
  <c r="V67" i="154" s="1"/>
  <c r="I30" i="154"/>
  <c r="K30" i="154" s="1"/>
  <c r="L30" i="154" s="1"/>
  <c r="V68" i="154" s="1"/>
  <c r="J30" i="154"/>
  <c r="I31" i="154"/>
  <c r="J31" i="154"/>
  <c r="K31" i="154"/>
  <c r="L31" i="154" s="1"/>
  <c r="V69" i="154" s="1"/>
  <c r="I32" i="154"/>
  <c r="K32" i="154" s="1"/>
  <c r="L32" i="154" s="1"/>
  <c r="V70" i="154" s="1"/>
  <c r="J32" i="154"/>
  <c r="I33" i="154"/>
  <c r="J33" i="154"/>
  <c r="K33" i="154"/>
  <c r="L33" i="154" s="1"/>
  <c r="I34" i="154"/>
  <c r="J34" i="154"/>
  <c r="K34" i="154"/>
  <c r="L34" i="154"/>
  <c r="V72" i="154"/>
  <c r="I35" i="154"/>
  <c r="K35" i="154" s="1"/>
  <c r="L35" i="154" s="1"/>
  <c r="V73" i="154" s="1"/>
  <c r="J35" i="154"/>
  <c r="I36" i="154"/>
  <c r="K36" i="154" s="1"/>
  <c r="L36" i="154" s="1"/>
  <c r="V74" i="154" s="1"/>
  <c r="J36" i="154"/>
  <c r="I37" i="154"/>
  <c r="K37" i="154" s="1"/>
  <c r="L37" i="154" s="1"/>
  <c r="J37" i="154"/>
  <c r="I38" i="154"/>
  <c r="K38" i="154" s="1"/>
  <c r="L38" i="154" s="1"/>
  <c r="V76" i="154" s="1"/>
  <c r="J38" i="154"/>
  <c r="I39" i="154"/>
  <c r="J39" i="154"/>
  <c r="K39" i="154"/>
  <c r="L39" i="154"/>
  <c r="V77" i="154" s="1"/>
  <c r="I40" i="154"/>
  <c r="J40" i="154"/>
  <c r="I41" i="154"/>
  <c r="K41" i="154" s="1"/>
  <c r="L41" i="154" s="1"/>
  <c r="V79" i="154" s="1"/>
  <c r="J41" i="154"/>
  <c r="I42" i="154"/>
  <c r="J42" i="154"/>
  <c r="K42" i="154"/>
  <c r="L42" i="154"/>
  <c r="V80" i="154" s="1"/>
  <c r="I43" i="154"/>
  <c r="K43" i="154" s="1"/>
  <c r="L43" i="154" s="1"/>
  <c r="J43" i="154"/>
  <c r="I44" i="154"/>
  <c r="J44" i="154"/>
  <c r="K44" i="154"/>
  <c r="L44" i="154"/>
  <c r="I45" i="154"/>
  <c r="K45" i="154" s="1"/>
  <c r="L45" i="154" s="1"/>
  <c r="V83" i="154" s="1"/>
  <c r="J45" i="154"/>
  <c r="I131" i="154"/>
  <c r="J131" i="154"/>
  <c r="K131" i="154"/>
  <c r="L131" i="154" s="1"/>
  <c r="V84" i="154" s="1"/>
  <c r="I132" i="154"/>
  <c r="J132" i="154"/>
  <c r="K132" i="154" s="1"/>
  <c r="L132" i="154" s="1"/>
  <c r="V85" i="154" s="1"/>
  <c r="I133" i="154"/>
  <c r="J133" i="154"/>
  <c r="I134" i="154"/>
  <c r="J134" i="154"/>
  <c r="I135" i="154"/>
  <c r="J135" i="154"/>
  <c r="K135" i="154"/>
  <c r="L135" i="154"/>
  <c r="V88" i="154"/>
  <c r="I136" i="154"/>
  <c r="K136" i="154" s="1"/>
  <c r="L136" i="154" s="1"/>
  <c r="V89" i="154" s="1"/>
  <c r="J136" i="154"/>
  <c r="I137" i="154"/>
  <c r="J137" i="154"/>
  <c r="K137" i="154" s="1"/>
  <c r="L137" i="154"/>
  <c r="V90" i="154" s="1"/>
  <c r="I138" i="154"/>
  <c r="K138" i="154" s="1"/>
  <c r="L138" i="154" s="1"/>
  <c r="V91" i="154" s="1"/>
  <c r="J138" i="154"/>
  <c r="I139" i="154"/>
  <c r="K139" i="154" s="1"/>
  <c r="L139" i="154" s="1"/>
  <c r="J139" i="154"/>
  <c r="I140" i="154"/>
  <c r="J140" i="154"/>
  <c r="K140" i="154"/>
  <c r="L140" i="154"/>
  <c r="V93" i="154"/>
  <c r="I141" i="154"/>
  <c r="J141" i="154"/>
  <c r="I142" i="154"/>
  <c r="K142" i="154" s="1"/>
  <c r="L142" i="154" s="1"/>
  <c r="V95" i="154" s="1"/>
  <c r="J142" i="154"/>
  <c r="I143" i="154"/>
  <c r="J143" i="154"/>
  <c r="K143" i="154"/>
  <c r="L143" i="154" s="1"/>
  <c r="V96" i="154" s="1"/>
  <c r="I144" i="154"/>
  <c r="J144" i="154"/>
  <c r="K144" i="154"/>
  <c r="L144" i="154" s="1"/>
  <c r="I145" i="154"/>
  <c r="J145" i="154"/>
  <c r="K145" i="154"/>
  <c r="L145" i="154" s="1"/>
  <c r="I146" i="154"/>
  <c r="K146" i="154" s="1"/>
  <c r="J146" i="154"/>
  <c r="L146" i="154"/>
  <c r="V99" i="154"/>
  <c r="I147" i="154"/>
  <c r="K147" i="154" s="1"/>
  <c r="L147" i="154" s="1"/>
  <c r="V100" i="154" s="1"/>
  <c r="J147" i="154"/>
  <c r="I148" i="154"/>
  <c r="J148" i="154"/>
  <c r="K148" i="154"/>
  <c r="L148" i="154" s="1"/>
  <c r="I149" i="154"/>
  <c r="K149" i="154" s="1"/>
  <c r="L149" i="154" s="1"/>
  <c r="J149" i="154"/>
  <c r="I150" i="154"/>
  <c r="J150" i="154"/>
  <c r="K150" i="154"/>
  <c r="L150" i="154"/>
  <c r="I151" i="154"/>
  <c r="J151" i="154"/>
  <c r="K151" i="154"/>
  <c r="L151" i="154"/>
  <c r="V104" i="154"/>
  <c r="I169" i="154"/>
  <c r="J169" i="154"/>
  <c r="K169" i="154" s="1"/>
  <c r="L169" i="154" s="1"/>
  <c r="I168" i="154"/>
  <c r="K168" i="154" s="1"/>
  <c r="J168" i="154"/>
  <c r="L168" i="154"/>
  <c r="I167" i="154"/>
  <c r="K167" i="154" s="1"/>
  <c r="L167" i="154" s="1"/>
  <c r="J167" i="154"/>
  <c r="I166" i="154"/>
  <c r="J166" i="154"/>
  <c r="K166" i="154"/>
  <c r="L166" i="154" s="1"/>
  <c r="I165" i="154"/>
  <c r="J165" i="154"/>
  <c r="K165" i="154"/>
  <c r="L165" i="154"/>
  <c r="I164" i="154"/>
  <c r="K164" i="154" s="1"/>
  <c r="L164" i="154" s="1"/>
  <c r="J164" i="154"/>
  <c r="I163" i="154"/>
  <c r="K163" i="154" s="1"/>
  <c r="L163" i="154" s="1"/>
  <c r="J163" i="154"/>
  <c r="I162" i="154"/>
  <c r="K162" i="154" s="1"/>
  <c r="L162" i="154" s="1"/>
  <c r="J162" i="154"/>
  <c r="I161" i="154"/>
  <c r="J161" i="154"/>
  <c r="K161" i="154"/>
  <c r="L161" i="154"/>
  <c r="I160" i="154"/>
  <c r="K160" i="154" s="1"/>
  <c r="L160" i="154" s="1"/>
  <c r="J160" i="154"/>
  <c r="I159" i="154"/>
  <c r="K159" i="154" s="1"/>
  <c r="L159" i="154" s="1"/>
  <c r="J159" i="154"/>
  <c r="I158" i="154"/>
  <c r="K158" i="154" s="1"/>
  <c r="L158" i="154" s="1"/>
  <c r="J158" i="154"/>
  <c r="I157" i="154"/>
  <c r="J157" i="154"/>
  <c r="K157" i="154"/>
  <c r="L157" i="154"/>
  <c r="I156" i="154"/>
  <c r="K156" i="154" s="1"/>
  <c r="L156" i="154" s="1"/>
  <c r="J156" i="154"/>
  <c r="I155" i="154"/>
  <c r="J155" i="154"/>
  <c r="K155" i="154"/>
  <c r="L155" i="154" s="1"/>
  <c r="I154" i="154"/>
  <c r="K154" i="154" s="1"/>
  <c r="J154" i="154"/>
  <c r="L154" i="154"/>
  <c r="I153" i="154"/>
  <c r="J153" i="154"/>
  <c r="K153" i="154"/>
  <c r="L153" i="154" s="1"/>
  <c r="I152" i="154"/>
  <c r="K152" i="154" s="1"/>
  <c r="J152" i="154"/>
  <c r="L152" i="154"/>
  <c r="I130" i="154"/>
  <c r="K130" i="154" s="1"/>
  <c r="L130" i="154" s="1"/>
  <c r="J130" i="154"/>
  <c r="I129" i="154"/>
  <c r="K129" i="154" s="1"/>
  <c r="L129" i="154" s="1"/>
  <c r="J129" i="154"/>
  <c r="I128" i="154"/>
  <c r="J128" i="154"/>
  <c r="K128" i="154"/>
  <c r="L128" i="154"/>
  <c r="I127" i="154"/>
  <c r="J127" i="154"/>
  <c r="K127" i="154"/>
  <c r="L127" i="154" s="1"/>
  <c r="I126" i="154"/>
  <c r="K126" i="154" s="1"/>
  <c r="L126" i="154" s="1"/>
  <c r="J126" i="154"/>
  <c r="I125" i="154"/>
  <c r="J125" i="154"/>
  <c r="K125" i="154"/>
  <c r="L125" i="154" s="1"/>
  <c r="I124" i="154"/>
  <c r="J124" i="154"/>
  <c r="K124" i="154"/>
  <c r="L124" i="154" s="1"/>
  <c r="I123" i="154"/>
  <c r="J123" i="154"/>
  <c r="K123" i="154"/>
  <c r="L123" i="154"/>
  <c r="I122" i="154"/>
  <c r="K122" i="154" s="1"/>
  <c r="L122" i="154" s="1"/>
  <c r="J122" i="154"/>
  <c r="I121" i="154"/>
  <c r="K121" i="154" s="1"/>
  <c r="L121" i="154" s="1"/>
  <c r="J121" i="154"/>
  <c r="I120" i="154"/>
  <c r="J120" i="154"/>
  <c r="K120" i="154"/>
  <c r="L120" i="154"/>
  <c r="I119" i="154"/>
  <c r="J119" i="154"/>
  <c r="K119" i="154"/>
  <c r="L119" i="154" s="1"/>
  <c r="I118" i="154"/>
  <c r="K118" i="154" s="1"/>
  <c r="L118" i="154" s="1"/>
  <c r="J118" i="154"/>
  <c r="I117" i="154"/>
  <c r="J117" i="154"/>
  <c r="K117" i="154"/>
  <c r="L117" i="154" s="1"/>
  <c r="I116" i="154"/>
  <c r="J116" i="154"/>
  <c r="I115" i="154"/>
  <c r="K115" i="154" s="1"/>
  <c r="L115" i="154" s="1"/>
  <c r="J115" i="154"/>
  <c r="I114" i="154"/>
  <c r="K114" i="154" s="1"/>
  <c r="L114" i="154" s="1"/>
  <c r="J114" i="154"/>
  <c r="I113" i="154"/>
  <c r="J113" i="154"/>
  <c r="K113" i="154"/>
  <c r="L113" i="154"/>
  <c r="I112" i="154"/>
  <c r="K112" i="154" s="1"/>
  <c r="L112" i="154" s="1"/>
  <c r="J112" i="154"/>
  <c r="I111" i="154"/>
  <c r="K111" i="154" s="1"/>
  <c r="L111" i="154" s="1"/>
  <c r="J111" i="154"/>
  <c r="I110" i="154"/>
  <c r="K110" i="154" s="1"/>
  <c r="L110" i="154" s="1"/>
  <c r="J110" i="154"/>
  <c r="I109" i="154"/>
  <c r="J109" i="154"/>
  <c r="K109" i="154"/>
  <c r="L109" i="154" s="1"/>
  <c r="I108" i="154"/>
  <c r="J108" i="154"/>
  <c r="I107" i="154"/>
  <c r="K107" i="154" s="1"/>
  <c r="L107" i="154" s="1"/>
  <c r="J107" i="154"/>
  <c r="I106" i="154"/>
  <c r="K106" i="154" s="1"/>
  <c r="L106" i="154" s="1"/>
  <c r="J106" i="154"/>
  <c r="I105" i="154"/>
  <c r="J105" i="154"/>
  <c r="K105" i="154"/>
  <c r="L105" i="154"/>
  <c r="I104" i="154"/>
  <c r="K104" i="154" s="1"/>
  <c r="L104" i="154" s="1"/>
  <c r="J104" i="154"/>
  <c r="I103" i="154"/>
  <c r="K103" i="154" s="1"/>
  <c r="L103" i="154" s="1"/>
  <c r="J103" i="154"/>
  <c r="I102" i="154"/>
  <c r="K102" i="154" s="1"/>
  <c r="L102" i="154" s="1"/>
  <c r="J102" i="154"/>
  <c r="I101" i="154"/>
  <c r="J101" i="154"/>
  <c r="K101" i="154"/>
  <c r="L101" i="154" s="1"/>
  <c r="I100" i="154"/>
  <c r="J100" i="154"/>
  <c r="I99" i="154"/>
  <c r="K99" i="154" s="1"/>
  <c r="L99" i="154" s="1"/>
  <c r="J99" i="154"/>
  <c r="I98" i="154"/>
  <c r="K98" i="154" s="1"/>
  <c r="L98" i="154" s="1"/>
  <c r="J98" i="154"/>
  <c r="I97" i="154"/>
  <c r="J97" i="154"/>
  <c r="K97" i="154"/>
  <c r="L97" i="154"/>
  <c r="I96" i="154"/>
  <c r="K96" i="154" s="1"/>
  <c r="L96" i="154" s="1"/>
  <c r="J96" i="154"/>
  <c r="I95" i="154"/>
  <c r="K95" i="154" s="1"/>
  <c r="L95" i="154" s="1"/>
  <c r="J95" i="154"/>
  <c r="I94" i="154"/>
  <c r="K94" i="154" s="1"/>
  <c r="L94" i="154" s="1"/>
  <c r="J94" i="154"/>
  <c r="I93" i="154"/>
  <c r="J93" i="154"/>
  <c r="K93" i="154"/>
  <c r="L93" i="154" s="1"/>
  <c r="I92" i="154"/>
  <c r="J92" i="154"/>
  <c r="I91" i="154"/>
  <c r="K91" i="154" s="1"/>
  <c r="L91" i="154" s="1"/>
  <c r="J91" i="154"/>
  <c r="I90" i="154"/>
  <c r="K90" i="154" s="1"/>
  <c r="L90" i="154" s="1"/>
  <c r="J90" i="154"/>
  <c r="I89" i="154"/>
  <c r="J89" i="154"/>
  <c r="K89" i="154"/>
  <c r="L89" i="154"/>
  <c r="I88" i="154"/>
  <c r="K88" i="154" s="1"/>
  <c r="L88" i="154" s="1"/>
  <c r="J88" i="154"/>
  <c r="I87" i="154"/>
  <c r="K87" i="154" s="1"/>
  <c r="L87" i="154" s="1"/>
  <c r="J87" i="154"/>
  <c r="I86" i="154"/>
  <c r="K86" i="154" s="1"/>
  <c r="L86" i="154" s="1"/>
  <c r="J86" i="154"/>
  <c r="I85" i="154"/>
  <c r="J85" i="154"/>
  <c r="K85" i="154"/>
  <c r="L85" i="154" s="1"/>
  <c r="I84" i="154"/>
  <c r="J84" i="154"/>
  <c r="I83" i="154"/>
  <c r="K83" i="154" s="1"/>
  <c r="L83" i="154" s="1"/>
  <c r="J83" i="154"/>
  <c r="I82" i="154"/>
  <c r="K82" i="154" s="1"/>
  <c r="L82" i="154" s="1"/>
  <c r="J82" i="154"/>
  <c r="I81" i="154"/>
  <c r="J81" i="154"/>
  <c r="K81" i="154"/>
  <c r="L81" i="154"/>
  <c r="I80" i="154"/>
  <c r="K80" i="154" s="1"/>
  <c r="L80" i="154" s="1"/>
  <c r="J80" i="154"/>
  <c r="I79" i="154"/>
  <c r="K79" i="154" s="1"/>
  <c r="L79" i="154" s="1"/>
  <c r="J79" i="154"/>
  <c r="I78" i="154"/>
  <c r="K78" i="154" s="1"/>
  <c r="L78" i="154" s="1"/>
  <c r="J78" i="154"/>
  <c r="I77" i="154"/>
  <c r="J77" i="154"/>
  <c r="K77" i="154"/>
  <c r="L77" i="154" s="1"/>
  <c r="I76" i="154"/>
  <c r="J76" i="154"/>
  <c r="I75" i="154"/>
  <c r="K75" i="154" s="1"/>
  <c r="L75" i="154" s="1"/>
  <c r="J75" i="154"/>
  <c r="I74" i="154"/>
  <c r="K74" i="154" s="1"/>
  <c r="L74" i="154" s="1"/>
  <c r="J74" i="154"/>
  <c r="I73" i="154"/>
  <c r="J73" i="154"/>
  <c r="K73" i="154"/>
  <c r="L73" i="154" s="1"/>
  <c r="I72" i="154"/>
  <c r="K72" i="154" s="1"/>
  <c r="L72" i="154" s="1"/>
  <c r="J72" i="154"/>
  <c r="I71" i="154"/>
  <c r="K71" i="154" s="1"/>
  <c r="L71" i="154" s="1"/>
  <c r="J71" i="154"/>
  <c r="I70" i="154"/>
  <c r="K70" i="154" s="1"/>
  <c r="L70" i="154" s="1"/>
  <c r="J70" i="154"/>
  <c r="I69" i="154"/>
  <c r="J69" i="154"/>
  <c r="K69" i="154"/>
  <c r="L69" i="154" s="1"/>
  <c r="I68" i="154"/>
  <c r="K68" i="154" s="1"/>
  <c r="L68" i="154" s="1"/>
  <c r="J68" i="154"/>
  <c r="I67" i="154"/>
  <c r="K67" i="154" s="1"/>
  <c r="L67" i="154" s="1"/>
  <c r="J67" i="154"/>
  <c r="I66" i="154"/>
  <c r="K66" i="154" s="1"/>
  <c r="L66" i="154" s="1"/>
  <c r="J66" i="154"/>
  <c r="I65" i="154"/>
  <c r="J65" i="154"/>
  <c r="K65" i="154"/>
  <c r="L65" i="154" s="1"/>
  <c r="I64" i="154"/>
  <c r="K64" i="154" s="1"/>
  <c r="L64" i="154" s="1"/>
  <c r="J64" i="154"/>
  <c r="I63" i="154"/>
  <c r="K63" i="154" s="1"/>
  <c r="L63" i="154" s="1"/>
  <c r="J63" i="154"/>
  <c r="I62" i="154"/>
  <c r="K62" i="154" s="1"/>
  <c r="L62" i="154" s="1"/>
  <c r="J62" i="154"/>
  <c r="I61" i="154"/>
  <c r="J61" i="154"/>
  <c r="K61" i="154"/>
  <c r="L61" i="154" s="1"/>
  <c r="I60" i="154"/>
  <c r="K60" i="154" s="1"/>
  <c r="L60" i="154" s="1"/>
  <c r="J60" i="154"/>
  <c r="I59" i="154"/>
  <c r="K59" i="154" s="1"/>
  <c r="L59" i="154" s="1"/>
  <c r="J59" i="154"/>
  <c r="I58" i="154"/>
  <c r="K58" i="154" s="1"/>
  <c r="L58" i="154" s="1"/>
  <c r="J58" i="154"/>
  <c r="I57" i="154"/>
  <c r="J57" i="154"/>
  <c r="K57" i="154"/>
  <c r="L57" i="154" s="1"/>
  <c r="I56" i="154"/>
  <c r="K56" i="154" s="1"/>
  <c r="L56" i="154" s="1"/>
  <c r="J56" i="154"/>
  <c r="I55" i="154"/>
  <c r="K55" i="154" s="1"/>
  <c r="L55" i="154" s="1"/>
  <c r="J55" i="154"/>
  <c r="I54" i="154"/>
  <c r="K54" i="154" s="1"/>
  <c r="L54" i="154" s="1"/>
  <c r="J54" i="154"/>
  <c r="I53" i="154"/>
  <c r="J53" i="154"/>
  <c r="K53" i="154"/>
  <c r="L53" i="154" s="1"/>
  <c r="I52" i="154"/>
  <c r="J52" i="154"/>
  <c r="I51" i="154"/>
  <c r="J51" i="154"/>
  <c r="I50" i="154"/>
  <c r="K50" i="154" s="1"/>
  <c r="L50" i="154" s="1"/>
  <c r="J50" i="154"/>
  <c r="I49" i="154"/>
  <c r="J49" i="154"/>
  <c r="K49" i="154"/>
  <c r="L49" i="154"/>
  <c r="I48" i="154"/>
  <c r="K48" i="154" s="1"/>
  <c r="L48" i="154" s="1"/>
  <c r="J48" i="154"/>
  <c r="I47" i="154"/>
  <c r="J47" i="154"/>
  <c r="I46" i="154"/>
  <c r="J46" i="154"/>
  <c r="I25" i="154"/>
  <c r="J25" i="154"/>
  <c r="K25" i="154"/>
  <c r="L25" i="154"/>
  <c r="I24" i="154"/>
  <c r="K24" i="154" s="1"/>
  <c r="L24" i="154" s="1"/>
  <c r="J24" i="154"/>
  <c r="I23" i="154"/>
  <c r="J23" i="154"/>
  <c r="I22" i="154"/>
  <c r="J22" i="154"/>
  <c r="I21" i="154"/>
  <c r="J21" i="154"/>
  <c r="K21" i="154"/>
  <c r="L21" i="154"/>
  <c r="I20" i="154"/>
  <c r="J20" i="154"/>
  <c r="I19" i="154"/>
  <c r="J19" i="154"/>
  <c r="I18" i="154"/>
  <c r="K18" i="154" s="1"/>
  <c r="L18" i="154" s="1"/>
  <c r="J18" i="154"/>
  <c r="I17" i="154"/>
  <c r="J17" i="154"/>
  <c r="K17" i="154"/>
  <c r="L17" i="154"/>
  <c r="I16" i="154"/>
  <c r="K16" i="154" s="1"/>
  <c r="L16" i="154" s="1"/>
  <c r="J16" i="154"/>
  <c r="I15" i="154"/>
  <c r="J15" i="154"/>
  <c r="I14" i="154"/>
  <c r="J14" i="154"/>
  <c r="K14" i="154"/>
  <c r="L14" i="154" s="1"/>
  <c r="I13" i="154"/>
  <c r="J13" i="154"/>
  <c r="I12" i="154"/>
  <c r="J12" i="154"/>
  <c r="K12" i="154"/>
  <c r="L12" i="154" s="1"/>
  <c r="I11" i="154"/>
  <c r="J11" i="154"/>
  <c r="I10" i="154"/>
  <c r="J10" i="154"/>
  <c r="K10" i="154"/>
  <c r="L10" i="154" s="1"/>
  <c r="I9" i="154"/>
  <c r="J9" i="154"/>
  <c r="I8" i="154"/>
  <c r="J8" i="154"/>
  <c r="K8" i="154"/>
  <c r="L8" i="154"/>
  <c r="I7" i="154"/>
  <c r="K7" i="154" s="1"/>
  <c r="L7" i="154" s="1"/>
  <c r="J7" i="154"/>
  <c r="I6" i="154"/>
  <c r="J6" i="154"/>
  <c r="K6" i="154"/>
  <c r="L6" i="154"/>
  <c r="I5" i="154"/>
  <c r="J5" i="154"/>
  <c r="K5" i="154"/>
  <c r="L5" i="154" s="1"/>
  <c r="I4" i="154"/>
  <c r="K4" i="154" s="1"/>
  <c r="J4" i="154"/>
  <c r="L4" i="154"/>
  <c r="I3" i="154"/>
  <c r="K3" i="154" s="1"/>
  <c r="L3" i="154" s="1"/>
  <c r="J3" i="154"/>
  <c r="I2" i="154"/>
  <c r="K2" i="154" s="1"/>
  <c r="L2" i="154" s="1"/>
  <c r="J2" i="154"/>
  <c r="I170" i="153"/>
  <c r="K170" i="153" s="1"/>
  <c r="L170" i="153" s="1"/>
  <c r="J170" i="153"/>
  <c r="I26" i="153"/>
  <c r="K26" i="153" s="1"/>
  <c r="L26" i="153" s="1"/>
  <c r="V64" i="153" s="1"/>
  <c r="J26" i="153"/>
  <c r="I27" i="153"/>
  <c r="K27" i="153" s="1"/>
  <c r="L27" i="153" s="1"/>
  <c r="J27" i="153"/>
  <c r="I28" i="153"/>
  <c r="J28" i="153"/>
  <c r="K28" i="153" s="1"/>
  <c r="L28" i="153" s="1"/>
  <c r="V66" i="153" s="1"/>
  <c r="I29" i="153"/>
  <c r="K29" i="153" s="1"/>
  <c r="L29" i="153" s="1"/>
  <c r="V67" i="153" s="1"/>
  <c r="J29" i="153"/>
  <c r="I30" i="153"/>
  <c r="K30" i="153" s="1"/>
  <c r="L30" i="153" s="1"/>
  <c r="J30" i="153"/>
  <c r="I31" i="153"/>
  <c r="J31" i="153"/>
  <c r="K31" i="153"/>
  <c r="L31" i="153"/>
  <c r="V69" i="153" s="1"/>
  <c r="I32" i="153"/>
  <c r="J32" i="153"/>
  <c r="K32" i="153"/>
  <c r="L32" i="153" s="1"/>
  <c r="V70" i="153" s="1"/>
  <c r="I33" i="153"/>
  <c r="K33" i="153" s="1"/>
  <c r="L33" i="153" s="1"/>
  <c r="V71" i="153" s="1"/>
  <c r="J33" i="153"/>
  <c r="I34" i="153"/>
  <c r="K34" i="153" s="1"/>
  <c r="J34" i="153"/>
  <c r="L34" i="153"/>
  <c r="V72" i="153"/>
  <c r="I35" i="153"/>
  <c r="J35" i="153"/>
  <c r="K35" i="153"/>
  <c r="L35" i="153" s="1"/>
  <c r="I36" i="153"/>
  <c r="J36" i="153"/>
  <c r="K36" i="153"/>
  <c r="L36" i="153"/>
  <c r="I37" i="153"/>
  <c r="J37" i="153"/>
  <c r="I38" i="153"/>
  <c r="J38" i="153"/>
  <c r="K38" i="153"/>
  <c r="L38" i="153"/>
  <c r="V76" i="153" s="1"/>
  <c r="I39" i="153"/>
  <c r="J39" i="153"/>
  <c r="K39" i="153"/>
  <c r="L39" i="153" s="1"/>
  <c r="I40" i="153"/>
  <c r="K40" i="153" s="1"/>
  <c r="L40" i="153" s="1"/>
  <c r="J40" i="153"/>
  <c r="I41" i="153"/>
  <c r="J41" i="153"/>
  <c r="K41" i="153" s="1"/>
  <c r="L41" i="153" s="1"/>
  <c r="I42" i="153"/>
  <c r="K42" i="153" s="1"/>
  <c r="L42" i="153" s="1"/>
  <c r="J42" i="153"/>
  <c r="I43" i="153"/>
  <c r="K43" i="153" s="1"/>
  <c r="L43" i="153" s="1"/>
  <c r="J43" i="153"/>
  <c r="I44" i="153"/>
  <c r="J44" i="153"/>
  <c r="K44" i="153" s="1"/>
  <c r="L44" i="153" s="1"/>
  <c r="I45" i="153"/>
  <c r="K45" i="153" s="1"/>
  <c r="L45" i="153" s="1"/>
  <c r="V83" i="153" s="1"/>
  <c r="J45" i="153"/>
  <c r="I131" i="153"/>
  <c r="K131" i="153" s="1"/>
  <c r="L131" i="153" s="1"/>
  <c r="J131" i="153"/>
  <c r="I132" i="153"/>
  <c r="J132" i="153"/>
  <c r="K132" i="153"/>
  <c r="L132" i="153"/>
  <c r="V85" i="153"/>
  <c r="I133" i="153"/>
  <c r="J133" i="153"/>
  <c r="K133" i="153"/>
  <c r="L133" i="153" s="1"/>
  <c r="I134" i="153"/>
  <c r="K134" i="153" s="1"/>
  <c r="L134" i="153" s="1"/>
  <c r="J134" i="153"/>
  <c r="I135" i="153"/>
  <c r="K135" i="153" s="1"/>
  <c r="J135" i="153"/>
  <c r="L135" i="153"/>
  <c r="I136" i="153"/>
  <c r="J136" i="153"/>
  <c r="K136" i="153"/>
  <c r="L136" i="153"/>
  <c r="V89" i="153" s="1"/>
  <c r="I137" i="153"/>
  <c r="J137" i="153"/>
  <c r="K137" i="153"/>
  <c r="L137" i="153" s="1"/>
  <c r="I138" i="153"/>
  <c r="J138" i="153"/>
  <c r="I139" i="153"/>
  <c r="J139" i="153"/>
  <c r="K139" i="153"/>
  <c r="L139" i="153" s="1"/>
  <c r="I140" i="153"/>
  <c r="J140" i="153"/>
  <c r="K140" i="153"/>
  <c r="L140" i="153" s="1"/>
  <c r="I141" i="153"/>
  <c r="K141" i="153" s="1"/>
  <c r="L141" i="153" s="1"/>
  <c r="J141" i="153"/>
  <c r="I142" i="153"/>
  <c r="J142" i="153"/>
  <c r="K142" i="153"/>
  <c r="L142" i="153" s="1"/>
  <c r="I143" i="153"/>
  <c r="K143" i="153" s="1"/>
  <c r="L143" i="153" s="1"/>
  <c r="J143" i="153"/>
  <c r="I144" i="153"/>
  <c r="K144" i="153" s="1"/>
  <c r="L144" i="153" s="1"/>
  <c r="J144" i="153"/>
  <c r="I145" i="153"/>
  <c r="J145" i="153"/>
  <c r="K145" i="153" s="1"/>
  <c r="L145" i="153" s="1"/>
  <c r="I146" i="153"/>
  <c r="K146" i="153" s="1"/>
  <c r="L146" i="153" s="1"/>
  <c r="J146" i="153"/>
  <c r="I147" i="153"/>
  <c r="K147" i="153" s="1"/>
  <c r="L147" i="153" s="1"/>
  <c r="J147" i="153"/>
  <c r="I148" i="153"/>
  <c r="J148" i="153"/>
  <c r="K148" i="153"/>
  <c r="L148" i="153"/>
  <c r="V101" i="153" s="1"/>
  <c r="I149" i="153"/>
  <c r="J149" i="153"/>
  <c r="K149" i="153"/>
  <c r="L149" i="153" s="1"/>
  <c r="I150" i="153"/>
  <c r="K150" i="153" s="1"/>
  <c r="L150" i="153" s="1"/>
  <c r="J150" i="153"/>
  <c r="I151" i="153"/>
  <c r="K151" i="153" s="1"/>
  <c r="J151" i="153"/>
  <c r="L151" i="153"/>
  <c r="V104" i="153"/>
  <c r="I169" i="153"/>
  <c r="J169" i="153"/>
  <c r="K169" i="153"/>
  <c r="L169" i="153"/>
  <c r="I168" i="153"/>
  <c r="K168" i="153" s="1"/>
  <c r="L168" i="153" s="1"/>
  <c r="J168" i="153"/>
  <c r="I167" i="153"/>
  <c r="J167" i="153"/>
  <c r="K167" i="153"/>
  <c r="L167" i="153"/>
  <c r="I166" i="153"/>
  <c r="J166" i="153"/>
  <c r="K166" i="153"/>
  <c r="L166" i="153" s="1"/>
  <c r="I165" i="153"/>
  <c r="J165" i="153"/>
  <c r="K165" i="153"/>
  <c r="L165" i="153" s="1"/>
  <c r="I164" i="153"/>
  <c r="J164" i="153"/>
  <c r="I163" i="153"/>
  <c r="J163" i="153"/>
  <c r="K163" i="153"/>
  <c r="L163" i="153" s="1"/>
  <c r="I162" i="153"/>
  <c r="J162" i="153"/>
  <c r="K162" i="153"/>
  <c r="L162" i="153"/>
  <c r="I161" i="153"/>
  <c r="J161" i="153"/>
  <c r="K161" i="153"/>
  <c r="L161" i="153"/>
  <c r="I160" i="153"/>
  <c r="K160" i="153" s="1"/>
  <c r="L160" i="153" s="1"/>
  <c r="J160" i="153"/>
  <c r="I159" i="153"/>
  <c r="J159" i="153"/>
  <c r="K159" i="153"/>
  <c r="L159" i="153"/>
  <c r="I158" i="153"/>
  <c r="K158" i="153" s="1"/>
  <c r="L158" i="153" s="1"/>
  <c r="J158" i="153"/>
  <c r="I157" i="153"/>
  <c r="J157" i="153"/>
  <c r="K157" i="153"/>
  <c r="L157" i="153" s="1"/>
  <c r="I156" i="153"/>
  <c r="K156" i="153" s="1"/>
  <c r="L156" i="153" s="1"/>
  <c r="J156" i="153"/>
  <c r="I155" i="153"/>
  <c r="K155" i="153" s="1"/>
  <c r="L155" i="153" s="1"/>
  <c r="J155" i="153"/>
  <c r="I154" i="153"/>
  <c r="J154" i="153"/>
  <c r="K154" i="153"/>
  <c r="L154" i="153"/>
  <c r="I153" i="153"/>
  <c r="J153" i="153"/>
  <c r="K153" i="153"/>
  <c r="L153" i="153" s="1"/>
  <c r="I152" i="153"/>
  <c r="K152" i="153" s="1"/>
  <c r="L152" i="153" s="1"/>
  <c r="J152" i="153"/>
  <c r="I130" i="153"/>
  <c r="K130" i="153" s="1"/>
  <c r="L130" i="153" s="1"/>
  <c r="J130" i="153"/>
  <c r="I129" i="153"/>
  <c r="K129" i="153" s="1"/>
  <c r="L129" i="153" s="1"/>
  <c r="J129" i="153"/>
  <c r="I128" i="153"/>
  <c r="J128" i="153"/>
  <c r="K128" i="153"/>
  <c r="L128" i="153"/>
  <c r="I127" i="153"/>
  <c r="J127" i="153"/>
  <c r="K127" i="153"/>
  <c r="L127" i="153" s="1"/>
  <c r="I126" i="153"/>
  <c r="K126" i="153" s="1"/>
  <c r="L126" i="153" s="1"/>
  <c r="J126" i="153"/>
  <c r="I125" i="153"/>
  <c r="J125" i="153"/>
  <c r="K125" i="153"/>
  <c r="L125" i="153"/>
  <c r="I124" i="153"/>
  <c r="K124" i="153" s="1"/>
  <c r="L124" i="153" s="1"/>
  <c r="J124" i="153"/>
  <c r="I123" i="153"/>
  <c r="J123" i="153"/>
  <c r="K123" i="153"/>
  <c r="L123" i="153" s="1"/>
  <c r="I122" i="153"/>
  <c r="K122" i="153" s="1"/>
  <c r="L122" i="153" s="1"/>
  <c r="J122" i="153"/>
  <c r="I121" i="153"/>
  <c r="K121" i="153" s="1"/>
  <c r="L121" i="153" s="1"/>
  <c r="J121" i="153"/>
  <c r="I120" i="153"/>
  <c r="J120" i="153"/>
  <c r="K120" i="153"/>
  <c r="L120" i="153"/>
  <c r="I119" i="153"/>
  <c r="J119" i="153"/>
  <c r="K119" i="153"/>
  <c r="L119" i="153" s="1"/>
  <c r="I118" i="153"/>
  <c r="K118" i="153" s="1"/>
  <c r="L118" i="153" s="1"/>
  <c r="J118" i="153"/>
  <c r="I117" i="153"/>
  <c r="J117" i="153"/>
  <c r="K117" i="153"/>
  <c r="L117" i="153"/>
  <c r="I116" i="153"/>
  <c r="K116" i="153" s="1"/>
  <c r="L116" i="153" s="1"/>
  <c r="J116" i="153"/>
  <c r="I115" i="153"/>
  <c r="J115" i="153"/>
  <c r="K115" i="153"/>
  <c r="L115" i="153" s="1"/>
  <c r="I114" i="153"/>
  <c r="K114" i="153" s="1"/>
  <c r="L114" i="153" s="1"/>
  <c r="J114" i="153"/>
  <c r="I113" i="153"/>
  <c r="K113" i="153" s="1"/>
  <c r="L113" i="153" s="1"/>
  <c r="J113" i="153"/>
  <c r="I112" i="153"/>
  <c r="J112" i="153"/>
  <c r="K112" i="153"/>
  <c r="L112" i="153"/>
  <c r="I111" i="153"/>
  <c r="J111" i="153"/>
  <c r="K111" i="153"/>
  <c r="L111" i="153" s="1"/>
  <c r="I110" i="153"/>
  <c r="K110" i="153" s="1"/>
  <c r="L110" i="153" s="1"/>
  <c r="J110" i="153"/>
  <c r="I109" i="153"/>
  <c r="J109" i="153"/>
  <c r="K109" i="153"/>
  <c r="L109" i="153"/>
  <c r="I108" i="153"/>
  <c r="K108" i="153" s="1"/>
  <c r="L108" i="153" s="1"/>
  <c r="J108" i="153"/>
  <c r="I107" i="153"/>
  <c r="J107" i="153"/>
  <c r="K107" i="153"/>
  <c r="L107" i="153" s="1"/>
  <c r="I106" i="153"/>
  <c r="K106" i="153" s="1"/>
  <c r="L106" i="153" s="1"/>
  <c r="J106" i="153"/>
  <c r="I105" i="153"/>
  <c r="K105" i="153" s="1"/>
  <c r="L105" i="153" s="1"/>
  <c r="J105" i="153"/>
  <c r="I104" i="153"/>
  <c r="J104" i="153"/>
  <c r="K104" i="153"/>
  <c r="L104" i="153"/>
  <c r="I103" i="153"/>
  <c r="J103" i="153"/>
  <c r="K103" i="153"/>
  <c r="L103" i="153" s="1"/>
  <c r="I102" i="153"/>
  <c r="K102" i="153" s="1"/>
  <c r="L102" i="153" s="1"/>
  <c r="J102" i="153"/>
  <c r="I101" i="153"/>
  <c r="J101" i="153"/>
  <c r="K101" i="153"/>
  <c r="L101" i="153"/>
  <c r="I100" i="153"/>
  <c r="K100" i="153" s="1"/>
  <c r="L100" i="153" s="1"/>
  <c r="J100" i="153"/>
  <c r="I99" i="153"/>
  <c r="J99" i="153"/>
  <c r="K99" i="153"/>
  <c r="L99" i="153" s="1"/>
  <c r="I98" i="153"/>
  <c r="K98" i="153" s="1"/>
  <c r="L98" i="153" s="1"/>
  <c r="J98" i="153"/>
  <c r="I97" i="153"/>
  <c r="K97" i="153" s="1"/>
  <c r="L97" i="153" s="1"/>
  <c r="J97" i="153"/>
  <c r="I96" i="153"/>
  <c r="J96" i="153"/>
  <c r="K96" i="153"/>
  <c r="L96" i="153"/>
  <c r="I95" i="153"/>
  <c r="J95" i="153"/>
  <c r="K95" i="153"/>
  <c r="L95" i="153" s="1"/>
  <c r="I94" i="153"/>
  <c r="K94" i="153" s="1"/>
  <c r="L94" i="153" s="1"/>
  <c r="J94" i="153"/>
  <c r="I93" i="153"/>
  <c r="J93" i="153"/>
  <c r="K93" i="153"/>
  <c r="L93" i="153"/>
  <c r="I92" i="153"/>
  <c r="K92" i="153" s="1"/>
  <c r="L92" i="153" s="1"/>
  <c r="J92" i="153"/>
  <c r="I91" i="153"/>
  <c r="J91" i="153"/>
  <c r="K91" i="153"/>
  <c r="L91" i="153" s="1"/>
  <c r="I90" i="153"/>
  <c r="K90" i="153" s="1"/>
  <c r="L90" i="153" s="1"/>
  <c r="J90" i="153"/>
  <c r="I89" i="153"/>
  <c r="K89" i="153" s="1"/>
  <c r="L89" i="153" s="1"/>
  <c r="J89" i="153"/>
  <c r="I88" i="153"/>
  <c r="J88" i="153"/>
  <c r="K88" i="153"/>
  <c r="L88" i="153"/>
  <c r="I87" i="153"/>
  <c r="J87" i="153"/>
  <c r="K87" i="153"/>
  <c r="L87" i="153" s="1"/>
  <c r="I86" i="153"/>
  <c r="K86" i="153" s="1"/>
  <c r="L86" i="153" s="1"/>
  <c r="J86" i="153"/>
  <c r="I85" i="153"/>
  <c r="J85" i="153"/>
  <c r="K85" i="153"/>
  <c r="L85" i="153"/>
  <c r="I84" i="153"/>
  <c r="K84" i="153" s="1"/>
  <c r="L84" i="153" s="1"/>
  <c r="J84" i="153"/>
  <c r="I83" i="153"/>
  <c r="J83" i="153"/>
  <c r="K83" i="153"/>
  <c r="L83" i="153" s="1"/>
  <c r="I82" i="153"/>
  <c r="K82" i="153" s="1"/>
  <c r="L82" i="153" s="1"/>
  <c r="J82" i="153"/>
  <c r="I81" i="153"/>
  <c r="K81" i="153" s="1"/>
  <c r="L81" i="153" s="1"/>
  <c r="J81" i="153"/>
  <c r="I80" i="153"/>
  <c r="J80" i="153"/>
  <c r="K80" i="153"/>
  <c r="L80" i="153"/>
  <c r="I79" i="153"/>
  <c r="J79" i="153"/>
  <c r="K79" i="153"/>
  <c r="L79" i="153" s="1"/>
  <c r="I78" i="153"/>
  <c r="K78" i="153" s="1"/>
  <c r="L78" i="153" s="1"/>
  <c r="J78" i="153"/>
  <c r="I77" i="153"/>
  <c r="J77" i="153"/>
  <c r="K77" i="153"/>
  <c r="L77" i="153"/>
  <c r="I76" i="153"/>
  <c r="K76" i="153" s="1"/>
  <c r="L76" i="153" s="1"/>
  <c r="J76" i="153"/>
  <c r="I75" i="153"/>
  <c r="J75" i="153"/>
  <c r="K75" i="153"/>
  <c r="L75" i="153" s="1"/>
  <c r="I74" i="153"/>
  <c r="K74" i="153" s="1"/>
  <c r="L74" i="153" s="1"/>
  <c r="J74" i="153"/>
  <c r="I73" i="153"/>
  <c r="K73" i="153" s="1"/>
  <c r="L73" i="153" s="1"/>
  <c r="J73" i="153"/>
  <c r="I72" i="153"/>
  <c r="J72" i="153"/>
  <c r="K72" i="153"/>
  <c r="L72" i="153"/>
  <c r="I71" i="153"/>
  <c r="J71" i="153"/>
  <c r="K71" i="153"/>
  <c r="L71" i="153" s="1"/>
  <c r="I70" i="153"/>
  <c r="K70" i="153" s="1"/>
  <c r="L70" i="153" s="1"/>
  <c r="J70" i="153"/>
  <c r="I69" i="153"/>
  <c r="J69" i="153"/>
  <c r="K69" i="153"/>
  <c r="L69" i="153"/>
  <c r="I68" i="153"/>
  <c r="K68" i="153" s="1"/>
  <c r="L68" i="153" s="1"/>
  <c r="J68" i="153"/>
  <c r="I67" i="153"/>
  <c r="J67" i="153"/>
  <c r="K67" i="153"/>
  <c r="L67" i="153" s="1"/>
  <c r="I66" i="153"/>
  <c r="K66" i="153" s="1"/>
  <c r="L66" i="153" s="1"/>
  <c r="J66" i="153"/>
  <c r="I65" i="153"/>
  <c r="K65" i="153" s="1"/>
  <c r="L65" i="153" s="1"/>
  <c r="J65" i="153"/>
  <c r="I64" i="153"/>
  <c r="J64" i="153"/>
  <c r="K64" i="153"/>
  <c r="L64" i="153"/>
  <c r="I63" i="153"/>
  <c r="J63" i="153"/>
  <c r="K63" i="153"/>
  <c r="L63" i="153" s="1"/>
  <c r="I62" i="153"/>
  <c r="K62" i="153" s="1"/>
  <c r="L62" i="153" s="1"/>
  <c r="J62" i="153"/>
  <c r="I61" i="153"/>
  <c r="J61" i="153"/>
  <c r="K61" i="153"/>
  <c r="L61" i="153" s="1"/>
  <c r="I60" i="153"/>
  <c r="K60" i="153" s="1"/>
  <c r="L60" i="153" s="1"/>
  <c r="J60" i="153"/>
  <c r="I59" i="153"/>
  <c r="J59" i="153"/>
  <c r="K59" i="153"/>
  <c r="L59" i="153" s="1"/>
  <c r="I58" i="153"/>
  <c r="K58" i="153" s="1"/>
  <c r="L58" i="153" s="1"/>
  <c r="J58" i="153"/>
  <c r="I57" i="153"/>
  <c r="K57" i="153" s="1"/>
  <c r="L57" i="153" s="1"/>
  <c r="J57" i="153"/>
  <c r="I56" i="153"/>
  <c r="J56" i="153"/>
  <c r="K56" i="153"/>
  <c r="L56" i="153" s="1"/>
  <c r="I55" i="153"/>
  <c r="J55" i="153"/>
  <c r="K55" i="153"/>
  <c r="L55" i="153" s="1"/>
  <c r="I54" i="153"/>
  <c r="K54" i="153" s="1"/>
  <c r="L54" i="153" s="1"/>
  <c r="J54" i="153"/>
  <c r="I53" i="153"/>
  <c r="J53" i="153"/>
  <c r="K53" i="153"/>
  <c r="L53" i="153" s="1"/>
  <c r="I52" i="153"/>
  <c r="K52" i="153" s="1"/>
  <c r="L52" i="153" s="1"/>
  <c r="J52" i="153"/>
  <c r="I51" i="153"/>
  <c r="J51" i="153"/>
  <c r="K51" i="153"/>
  <c r="L51" i="153" s="1"/>
  <c r="I50" i="153"/>
  <c r="K50" i="153" s="1"/>
  <c r="L50" i="153" s="1"/>
  <c r="J50" i="153"/>
  <c r="I49" i="153"/>
  <c r="K49" i="153" s="1"/>
  <c r="L49" i="153" s="1"/>
  <c r="J49" i="153"/>
  <c r="I48" i="153"/>
  <c r="J48" i="153"/>
  <c r="K48" i="153"/>
  <c r="L48" i="153" s="1"/>
  <c r="I47" i="153"/>
  <c r="J47" i="153"/>
  <c r="K47" i="153"/>
  <c r="L47" i="153" s="1"/>
  <c r="I46" i="153"/>
  <c r="J46" i="153"/>
  <c r="I25" i="153"/>
  <c r="J25" i="153"/>
  <c r="K25" i="153"/>
  <c r="L25" i="153"/>
  <c r="I24" i="153"/>
  <c r="K24" i="153" s="1"/>
  <c r="L24" i="153" s="1"/>
  <c r="J24" i="153"/>
  <c r="I23" i="153"/>
  <c r="J23" i="153"/>
  <c r="K23" i="153"/>
  <c r="L23" i="153"/>
  <c r="I22" i="153"/>
  <c r="K22" i="153" s="1"/>
  <c r="L22" i="153" s="1"/>
  <c r="J22" i="153"/>
  <c r="I21" i="153"/>
  <c r="K21" i="153" s="1"/>
  <c r="L21" i="153" s="1"/>
  <c r="J21" i="153"/>
  <c r="I20" i="153"/>
  <c r="J20" i="153"/>
  <c r="K20" i="153"/>
  <c r="L20" i="153"/>
  <c r="I19" i="153"/>
  <c r="J19" i="153"/>
  <c r="K19" i="153"/>
  <c r="L19" i="153" s="1"/>
  <c r="I18" i="153"/>
  <c r="J18" i="153"/>
  <c r="I17" i="153"/>
  <c r="J17" i="153"/>
  <c r="K17" i="153"/>
  <c r="L17" i="153" s="1"/>
  <c r="I16" i="153"/>
  <c r="J16" i="153"/>
  <c r="K16" i="153"/>
  <c r="L16" i="153" s="1"/>
  <c r="I15" i="153"/>
  <c r="J15" i="153"/>
  <c r="K15" i="153"/>
  <c r="L15" i="153" s="1"/>
  <c r="I14" i="153"/>
  <c r="K14" i="153" s="1"/>
  <c r="L14" i="153" s="1"/>
  <c r="J14" i="153"/>
  <c r="I13" i="153"/>
  <c r="K13" i="153" s="1"/>
  <c r="L13" i="153" s="1"/>
  <c r="J13" i="153"/>
  <c r="I12" i="153"/>
  <c r="J12" i="153"/>
  <c r="K12" i="153"/>
  <c r="L12" i="153" s="1"/>
  <c r="I11" i="153"/>
  <c r="J11" i="153"/>
  <c r="K11" i="153"/>
  <c r="L11" i="153" s="1"/>
  <c r="I10" i="153"/>
  <c r="J10" i="153"/>
  <c r="I9" i="153"/>
  <c r="J9" i="153"/>
  <c r="K9" i="153"/>
  <c r="L9" i="153" s="1"/>
  <c r="I8" i="153"/>
  <c r="K8" i="153" s="1"/>
  <c r="L8" i="153" s="1"/>
  <c r="J8" i="153"/>
  <c r="I7" i="153"/>
  <c r="J7" i="153"/>
  <c r="K7" i="153"/>
  <c r="L7" i="153" s="1"/>
  <c r="I6" i="153"/>
  <c r="K6" i="153" s="1"/>
  <c r="L6" i="153" s="1"/>
  <c r="J6" i="153"/>
  <c r="I5" i="153"/>
  <c r="J5" i="153"/>
  <c r="K5" i="153"/>
  <c r="L5" i="153" s="1"/>
  <c r="I4" i="153"/>
  <c r="J4" i="153"/>
  <c r="K4" i="153"/>
  <c r="L4" i="153"/>
  <c r="I3" i="153"/>
  <c r="K3" i="153" s="1"/>
  <c r="L3" i="153" s="1"/>
  <c r="J3" i="153"/>
  <c r="I2" i="153"/>
  <c r="J2" i="153"/>
  <c r="K2" i="153" s="1"/>
  <c r="L2" i="153"/>
  <c r="I170" i="152"/>
  <c r="J170" i="152"/>
  <c r="K170" i="152"/>
  <c r="L170" i="152" s="1"/>
  <c r="I26" i="152"/>
  <c r="J26" i="152"/>
  <c r="K26" i="152" s="1"/>
  <c r="L26" i="152" s="1"/>
  <c r="V64" i="152" s="1"/>
  <c r="I27" i="152"/>
  <c r="J27" i="152"/>
  <c r="I28" i="152"/>
  <c r="J28" i="152"/>
  <c r="I29" i="152"/>
  <c r="J29" i="152"/>
  <c r="K29" i="152"/>
  <c r="L29" i="152"/>
  <c r="V67" i="152"/>
  <c r="I30" i="152"/>
  <c r="J30" i="152"/>
  <c r="K30" i="152"/>
  <c r="L30" i="152" s="1"/>
  <c r="V68" i="152" s="1"/>
  <c r="I31" i="152"/>
  <c r="K31" i="152" s="1"/>
  <c r="L31" i="152" s="1"/>
  <c r="V69" i="152" s="1"/>
  <c r="J31" i="152"/>
  <c r="I32" i="152"/>
  <c r="K32" i="152" s="1"/>
  <c r="J32" i="152"/>
  <c r="L32" i="152"/>
  <c r="V70" i="152" s="1"/>
  <c r="I33" i="152"/>
  <c r="K33" i="152" s="1"/>
  <c r="L33" i="152" s="1"/>
  <c r="J33" i="152"/>
  <c r="I34" i="152"/>
  <c r="J34" i="152"/>
  <c r="K34" i="152"/>
  <c r="L34" i="152" s="1"/>
  <c r="V72" i="152" s="1"/>
  <c r="I35" i="152"/>
  <c r="J35" i="152"/>
  <c r="I36" i="152"/>
  <c r="J36" i="152"/>
  <c r="K36" i="152"/>
  <c r="L36" i="152" s="1"/>
  <c r="I37" i="152"/>
  <c r="J37" i="152"/>
  <c r="K37" i="152"/>
  <c r="L37" i="152" s="1"/>
  <c r="V75" i="152" s="1"/>
  <c r="I38" i="152"/>
  <c r="K38" i="152" s="1"/>
  <c r="L38" i="152" s="1"/>
  <c r="J38" i="152"/>
  <c r="I39" i="152"/>
  <c r="K39" i="152" s="1"/>
  <c r="L39" i="152" s="1"/>
  <c r="J39" i="152"/>
  <c r="I40" i="152"/>
  <c r="K40" i="152" s="1"/>
  <c r="J40" i="152"/>
  <c r="L40" i="152"/>
  <c r="V78" i="152"/>
  <c r="I41" i="152"/>
  <c r="K41" i="152" s="1"/>
  <c r="L41" i="152" s="1"/>
  <c r="V79" i="152" s="1"/>
  <c r="J41" i="152"/>
  <c r="I42" i="152"/>
  <c r="J42" i="152"/>
  <c r="K42" i="152"/>
  <c r="L42" i="152"/>
  <c r="V80" i="152" s="1"/>
  <c r="I43" i="152"/>
  <c r="K43" i="152" s="1"/>
  <c r="L43" i="152" s="1"/>
  <c r="V81" i="152" s="1"/>
  <c r="J43" i="152"/>
  <c r="I44" i="152"/>
  <c r="K44" i="152" s="1"/>
  <c r="L44" i="152" s="1"/>
  <c r="J44" i="152"/>
  <c r="I45" i="152"/>
  <c r="J45" i="152"/>
  <c r="K45" i="152"/>
  <c r="L45" i="152"/>
  <c r="V83" i="152" s="1"/>
  <c r="I131" i="152"/>
  <c r="J131" i="152"/>
  <c r="K131" i="152"/>
  <c r="L131" i="152" s="1"/>
  <c r="V84" i="152" s="1"/>
  <c r="I132" i="152"/>
  <c r="K132" i="152" s="1"/>
  <c r="L132" i="152" s="1"/>
  <c r="J132" i="152"/>
  <c r="I133" i="152"/>
  <c r="K133" i="152" s="1"/>
  <c r="L133" i="152" s="1"/>
  <c r="J133" i="152"/>
  <c r="I134" i="152"/>
  <c r="J134" i="152"/>
  <c r="K134" i="152"/>
  <c r="L134" i="152" s="1"/>
  <c r="I135" i="152"/>
  <c r="J135" i="152"/>
  <c r="K135" i="152"/>
  <c r="L135" i="152"/>
  <c r="V88" i="152" s="1"/>
  <c r="I136" i="152"/>
  <c r="J136" i="152"/>
  <c r="I137" i="152"/>
  <c r="K137" i="152" s="1"/>
  <c r="L137" i="152" s="1"/>
  <c r="J137" i="152"/>
  <c r="I138" i="152"/>
  <c r="J138" i="152"/>
  <c r="K138" i="152"/>
  <c r="L138" i="152" s="1"/>
  <c r="I139" i="152"/>
  <c r="K139" i="152" s="1"/>
  <c r="L139" i="152" s="1"/>
  <c r="V92" i="152" s="1"/>
  <c r="J139" i="152"/>
  <c r="I140" i="152"/>
  <c r="J140" i="152"/>
  <c r="K140" i="152" s="1"/>
  <c r="L140" i="152" s="1"/>
  <c r="I141" i="152"/>
  <c r="K141" i="152" s="1"/>
  <c r="L141" i="152" s="1"/>
  <c r="V94" i="152" s="1"/>
  <c r="J141" i="152"/>
  <c r="I142" i="152"/>
  <c r="J142" i="152"/>
  <c r="K142" i="152"/>
  <c r="L142" i="152" s="1"/>
  <c r="I143" i="152"/>
  <c r="J143" i="152"/>
  <c r="K143" i="152" s="1"/>
  <c r="L143" i="152" s="1"/>
  <c r="V96" i="152" s="1"/>
  <c r="I144" i="152"/>
  <c r="K144" i="152" s="1"/>
  <c r="L144" i="152" s="1"/>
  <c r="V97" i="152" s="1"/>
  <c r="J144" i="152"/>
  <c r="I145" i="152"/>
  <c r="K145" i="152" s="1"/>
  <c r="L145" i="152" s="1"/>
  <c r="J145" i="152"/>
  <c r="V98" i="152"/>
  <c r="I146" i="152"/>
  <c r="J146" i="152"/>
  <c r="K146" i="152"/>
  <c r="L146" i="152" s="1"/>
  <c r="I147" i="152"/>
  <c r="J147" i="152"/>
  <c r="K147" i="152"/>
  <c r="L147" i="152" s="1"/>
  <c r="V100" i="152" s="1"/>
  <c r="I148" i="152"/>
  <c r="K148" i="152" s="1"/>
  <c r="L148" i="152" s="1"/>
  <c r="J148" i="152"/>
  <c r="I149" i="152"/>
  <c r="K149" i="152" s="1"/>
  <c r="J149" i="152"/>
  <c r="L149" i="152"/>
  <c r="V102" i="152" s="1"/>
  <c r="I150" i="152"/>
  <c r="K150" i="152" s="1"/>
  <c r="L150" i="152" s="1"/>
  <c r="J150" i="152"/>
  <c r="I151" i="152"/>
  <c r="J151" i="152"/>
  <c r="K151" i="152"/>
  <c r="L151" i="152" s="1"/>
  <c r="I169" i="152"/>
  <c r="K169" i="152" s="1"/>
  <c r="L169" i="152" s="1"/>
  <c r="J169" i="152"/>
  <c r="I168" i="152"/>
  <c r="J168" i="152"/>
  <c r="K168" i="152"/>
  <c r="L168" i="152" s="1"/>
  <c r="I167" i="152"/>
  <c r="J167" i="152"/>
  <c r="I166" i="152"/>
  <c r="K166" i="152" s="1"/>
  <c r="L166" i="152" s="1"/>
  <c r="J166" i="152"/>
  <c r="I165" i="152"/>
  <c r="K165" i="152" s="1"/>
  <c r="L165" i="152" s="1"/>
  <c r="J165" i="152"/>
  <c r="I164" i="152"/>
  <c r="J164" i="152"/>
  <c r="K164" i="152"/>
  <c r="L164" i="152"/>
  <c r="I163" i="152"/>
  <c r="K163" i="152" s="1"/>
  <c r="L163" i="152" s="1"/>
  <c r="J163" i="152"/>
  <c r="I162" i="152"/>
  <c r="K162" i="152" s="1"/>
  <c r="L162" i="152" s="1"/>
  <c r="J162" i="152"/>
  <c r="I161" i="152"/>
  <c r="K161" i="152" s="1"/>
  <c r="L161" i="152" s="1"/>
  <c r="J161" i="152"/>
  <c r="I160" i="152"/>
  <c r="J160" i="152"/>
  <c r="K160" i="152"/>
  <c r="L160" i="152" s="1"/>
  <c r="I159" i="152"/>
  <c r="J159" i="152"/>
  <c r="I158" i="152"/>
  <c r="K158" i="152" s="1"/>
  <c r="L158" i="152" s="1"/>
  <c r="J158" i="152"/>
  <c r="I157" i="152"/>
  <c r="K157" i="152" s="1"/>
  <c r="L157" i="152" s="1"/>
  <c r="J157" i="152"/>
  <c r="I156" i="152"/>
  <c r="J156" i="152"/>
  <c r="K156" i="152"/>
  <c r="L156" i="152"/>
  <c r="I155" i="152"/>
  <c r="K155" i="152" s="1"/>
  <c r="L155" i="152" s="1"/>
  <c r="J155" i="152"/>
  <c r="I154" i="152"/>
  <c r="K154" i="152" s="1"/>
  <c r="L154" i="152" s="1"/>
  <c r="J154" i="152"/>
  <c r="I153" i="152"/>
  <c r="K153" i="152" s="1"/>
  <c r="L153" i="152" s="1"/>
  <c r="J153" i="152"/>
  <c r="I152" i="152"/>
  <c r="J152" i="152"/>
  <c r="K152" i="152"/>
  <c r="L152" i="152" s="1"/>
  <c r="I130" i="152"/>
  <c r="J130" i="152"/>
  <c r="K130" i="152"/>
  <c r="L130" i="152" s="1"/>
  <c r="I129" i="152"/>
  <c r="J129" i="152"/>
  <c r="I128" i="152"/>
  <c r="J128" i="152"/>
  <c r="K128" i="152"/>
  <c r="L128" i="152" s="1"/>
  <c r="I127" i="152"/>
  <c r="J127" i="152"/>
  <c r="K127" i="152"/>
  <c r="L127" i="152"/>
  <c r="I126" i="152"/>
  <c r="J126" i="152"/>
  <c r="K126" i="152"/>
  <c r="L126" i="152"/>
  <c r="I125" i="152"/>
  <c r="K125" i="152" s="1"/>
  <c r="L125" i="152" s="1"/>
  <c r="J125" i="152"/>
  <c r="I124" i="152"/>
  <c r="J124" i="152"/>
  <c r="K124" i="152"/>
  <c r="L124" i="152"/>
  <c r="I123" i="152"/>
  <c r="J123" i="152"/>
  <c r="K123" i="152"/>
  <c r="L123" i="152" s="1"/>
  <c r="I122" i="152"/>
  <c r="J122" i="152"/>
  <c r="K122" i="152"/>
  <c r="L122" i="152" s="1"/>
  <c r="I121" i="152"/>
  <c r="J121" i="152"/>
  <c r="I120" i="152"/>
  <c r="J120" i="152"/>
  <c r="K120" i="152"/>
  <c r="L120" i="152" s="1"/>
  <c r="I119" i="152"/>
  <c r="J119" i="152"/>
  <c r="K119" i="152" s="1"/>
  <c r="L119" i="152"/>
  <c r="I118" i="152"/>
  <c r="J118" i="152"/>
  <c r="K118" i="152"/>
  <c r="L118" i="152"/>
  <c r="I117" i="152"/>
  <c r="K117" i="152" s="1"/>
  <c r="L117" i="152" s="1"/>
  <c r="J117" i="152"/>
  <c r="I116" i="152"/>
  <c r="J116" i="152"/>
  <c r="K116" i="152" s="1"/>
  <c r="L116" i="152"/>
  <c r="I115" i="152"/>
  <c r="J115" i="152"/>
  <c r="K115" i="152"/>
  <c r="L115" i="152" s="1"/>
  <c r="I114" i="152"/>
  <c r="J114" i="152"/>
  <c r="K114" i="152"/>
  <c r="L114" i="152" s="1"/>
  <c r="I113" i="152"/>
  <c r="J113" i="152"/>
  <c r="I112" i="152"/>
  <c r="J112" i="152"/>
  <c r="K112" i="152"/>
  <c r="L112" i="152" s="1"/>
  <c r="I111" i="152"/>
  <c r="J111" i="152"/>
  <c r="K111" i="152" s="1"/>
  <c r="L111" i="152"/>
  <c r="I110" i="152"/>
  <c r="J110" i="152"/>
  <c r="K110" i="152"/>
  <c r="L110" i="152"/>
  <c r="I109" i="152"/>
  <c r="K109" i="152" s="1"/>
  <c r="L109" i="152" s="1"/>
  <c r="J109" i="152"/>
  <c r="I108" i="152"/>
  <c r="J108" i="152"/>
  <c r="K108" i="152" s="1"/>
  <c r="L108" i="152" s="1"/>
  <c r="I107" i="152"/>
  <c r="J107" i="152"/>
  <c r="K107" i="152"/>
  <c r="L107" i="152" s="1"/>
  <c r="I106" i="152"/>
  <c r="J106" i="152"/>
  <c r="K106" i="152"/>
  <c r="L106" i="152" s="1"/>
  <c r="I105" i="152"/>
  <c r="J105" i="152"/>
  <c r="I104" i="152"/>
  <c r="K104" i="152" s="1"/>
  <c r="L104" i="152" s="1"/>
  <c r="J104" i="152"/>
  <c r="I103" i="152"/>
  <c r="J103" i="152"/>
  <c r="K103" i="152" s="1"/>
  <c r="L103" i="152" s="1"/>
  <c r="I102" i="152"/>
  <c r="J102" i="152"/>
  <c r="K102" i="152"/>
  <c r="L102" i="152"/>
  <c r="I101" i="152"/>
  <c r="K101" i="152" s="1"/>
  <c r="L101" i="152" s="1"/>
  <c r="J101" i="152"/>
  <c r="I100" i="152"/>
  <c r="J100" i="152"/>
  <c r="K100" i="152" s="1"/>
  <c r="L100" i="152"/>
  <c r="I99" i="152"/>
  <c r="K99" i="152" s="1"/>
  <c r="L99" i="152" s="1"/>
  <c r="J99" i="152"/>
  <c r="I98" i="152"/>
  <c r="J98" i="152"/>
  <c r="K98" i="152"/>
  <c r="L98" i="152" s="1"/>
  <c r="I97" i="152"/>
  <c r="J97" i="152"/>
  <c r="I96" i="152"/>
  <c r="J96" i="152"/>
  <c r="K96" i="152"/>
  <c r="L96" i="152" s="1"/>
  <c r="I95" i="152"/>
  <c r="J95" i="152"/>
  <c r="K95" i="152" s="1"/>
  <c r="L95" i="152"/>
  <c r="I94" i="152"/>
  <c r="J94" i="152"/>
  <c r="K94" i="152"/>
  <c r="L94" i="152"/>
  <c r="I93" i="152"/>
  <c r="K93" i="152" s="1"/>
  <c r="L93" i="152" s="1"/>
  <c r="J93" i="152"/>
  <c r="I92" i="152"/>
  <c r="J92" i="152"/>
  <c r="K92" i="152"/>
  <c r="L92" i="152" s="1"/>
  <c r="I91" i="152"/>
  <c r="J91" i="152"/>
  <c r="K91" i="152"/>
  <c r="L91" i="152" s="1"/>
  <c r="I90" i="152"/>
  <c r="J90" i="152"/>
  <c r="K90" i="152"/>
  <c r="L90" i="152" s="1"/>
  <c r="I89" i="152"/>
  <c r="J89" i="152"/>
  <c r="I88" i="152"/>
  <c r="J88" i="152"/>
  <c r="K88" i="152"/>
  <c r="L88" i="152" s="1"/>
  <c r="I87" i="152"/>
  <c r="J87" i="152"/>
  <c r="K87" i="152"/>
  <c r="L87" i="152" s="1"/>
  <c r="I86" i="152"/>
  <c r="J86" i="152"/>
  <c r="K86" i="152"/>
  <c r="L86" i="152"/>
  <c r="I85" i="152"/>
  <c r="K85" i="152" s="1"/>
  <c r="L85" i="152" s="1"/>
  <c r="J85" i="152"/>
  <c r="I84" i="152"/>
  <c r="J84" i="152"/>
  <c r="K84" i="152"/>
  <c r="L84" i="152" s="1"/>
  <c r="I83" i="152"/>
  <c r="J83" i="152"/>
  <c r="K83" i="152"/>
  <c r="L83" i="152" s="1"/>
  <c r="I82" i="152"/>
  <c r="J82" i="152"/>
  <c r="K82" i="152"/>
  <c r="L82" i="152"/>
  <c r="I81" i="152"/>
  <c r="J81" i="152"/>
  <c r="I80" i="152"/>
  <c r="K80" i="152" s="1"/>
  <c r="L80" i="152" s="1"/>
  <c r="J80" i="152"/>
  <c r="I79" i="152"/>
  <c r="J79" i="152"/>
  <c r="K79" i="152" s="1"/>
  <c r="L79" i="152" s="1"/>
  <c r="I78" i="152"/>
  <c r="J78" i="152"/>
  <c r="K78" i="152"/>
  <c r="L78" i="152"/>
  <c r="I77" i="152"/>
  <c r="J77" i="152"/>
  <c r="I76" i="152"/>
  <c r="J76" i="152"/>
  <c r="K76" i="152" s="1"/>
  <c r="L76" i="152" s="1"/>
  <c r="I75" i="152"/>
  <c r="J75" i="152"/>
  <c r="K75" i="152"/>
  <c r="L75" i="152" s="1"/>
  <c r="I74" i="152"/>
  <c r="J74" i="152"/>
  <c r="K74" i="152"/>
  <c r="L74" i="152" s="1"/>
  <c r="I73" i="152"/>
  <c r="J73" i="152"/>
  <c r="I72" i="152"/>
  <c r="K72" i="152" s="1"/>
  <c r="L72" i="152" s="1"/>
  <c r="J72" i="152"/>
  <c r="I71" i="152"/>
  <c r="J71" i="152"/>
  <c r="K71" i="152"/>
  <c r="L71" i="152" s="1"/>
  <c r="I70" i="152"/>
  <c r="J70" i="152"/>
  <c r="K70" i="152"/>
  <c r="L70" i="152"/>
  <c r="I69" i="152"/>
  <c r="J69" i="152"/>
  <c r="I68" i="152"/>
  <c r="J68" i="152"/>
  <c r="K68" i="152"/>
  <c r="L68" i="152"/>
  <c r="I67" i="152"/>
  <c r="J67" i="152"/>
  <c r="K67" i="152"/>
  <c r="L67" i="152" s="1"/>
  <c r="I66" i="152"/>
  <c r="J66" i="152"/>
  <c r="K66" i="152"/>
  <c r="L66" i="152"/>
  <c r="I65" i="152"/>
  <c r="J65" i="152"/>
  <c r="I64" i="152"/>
  <c r="J64" i="152"/>
  <c r="K64" i="152"/>
  <c r="L64" i="152" s="1"/>
  <c r="I63" i="152"/>
  <c r="J63" i="152"/>
  <c r="K63" i="152"/>
  <c r="L63" i="152" s="1"/>
  <c r="I62" i="152"/>
  <c r="J62" i="152"/>
  <c r="K62" i="152"/>
  <c r="L62" i="152"/>
  <c r="I61" i="152"/>
  <c r="K61" i="152" s="1"/>
  <c r="L61" i="152" s="1"/>
  <c r="J61" i="152"/>
  <c r="I60" i="152"/>
  <c r="J60" i="152"/>
  <c r="K60" i="152"/>
  <c r="L60" i="152" s="1"/>
  <c r="I59" i="152"/>
  <c r="J59" i="152"/>
  <c r="I58" i="152"/>
  <c r="J58" i="152"/>
  <c r="K58" i="152"/>
  <c r="L58" i="152"/>
  <c r="I57" i="152"/>
  <c r="J57" i="152"/>
  <c r="I56" i="152"/>
  <c r="K56" i="152" s="1"/>
  <c r="L56" i="152" s="1"/>
  <c r="J56" i="152"/>
  <c r="I55" i="152"/>
  <c r="J55" i="152"/>
  <c r="K55" i="152" s="1"/>
  <c r="L55" i="152" s="1"/>
  <c r="I54" i="152"/>
  <c r="J54" i="152"/>
  <c r="K54" i="152"/>
  <c r="L54" i="152"/>
  <c r="I53" i="152"/>
  <c r="J53" i="152"/>
  <c r="I52" i="152"/>
  <c r="J52" i="152"/>
  <c r="K52" i="152" s="1"/>
  <c r="L52" i="152" s="1"/>
  <c r="I51" i="152"/>
  <c r="J51" i="152"/>
  <c r="K51" i="152"/>
  <c r="L51" i="152" s="1"/>
  <c r="I50" i="152"/>
  <c r="J50" i="152"/>
  <c r="K50" i="152"/>
  <c r="L50" i="152" s="1"/>
  <c r="I49" i="152"/>
  <c r="J49" i="152"/>
  <c r="I48" i="152"/>
  <c r="K48" i="152" s="1"/>
  <c r="L48" i="152" s="1"/>
  <c r="J48" i="152"/>
  <c r="I47" i="152"/>
  <c r="J47" i="152"/>
  <c r="K47" i="152" s="1"/>
  <c r="L47" i="152" s="1"/>
  <c r="I46" i="152"/>
  <c r="J46" i="152"/>
  <c r="K46" i="152"/>
  <c r="L46" i="152"/>
  <c r="I25" i="152"/>
  <c r="K25" i="152" s="1"/>
  <c r="L25" i="152" s="1"/>
  <c r="J25" i="152"/>
  <c r="I24" i="152"/>
  <c r="J24" i="152"/>
  <c r="K24" i="152"/>
  <c r="L24" i="152" s="1"/>
  <c r="I23" i="152"/>
  <c r="J23" i="152"/>
  <c r="I22" i="152"/>
  <c r="J22" i="152"/>
  <c r="K22" i="152"/>
  <c r="L22" i="152"/>
  <c r="I21" i="152"/>
  <c r="J21" i="152"/>
  <c r="I20" i="152"/>
  <c r="K20" i="152" s="1"/>
  <c r="L20" i="152" s="1"/>
  <c r="J20" i="152"/>
  <c r="I19" i="152"/>
  <c r="J19" i="152"/>
  <c r="K19" i="152" s="1"/>
  <c r="L19" i="152" s="1"/>
  <c r="I18" i="152"/>
  <c r="J18" i="152"/>
  <c r="K18" i="152"/>
  <c r="L18" i="152"/>
  <c r="I17" i="152"/>
  <c r="J17" i="152"/>
  <c r="I16" i="152"/>
  <c r="J16" i="152"/>
  <c r="K16" i="152" s="1"/>
  <c r="L16" i="152" s="1"/>
  <c r="I15" i="152"/>
  <c r="J15" i="152"/>
  <c r="K15" i="152"/>
  <c r="L15" i="152" s="1"/>
  <c r="I14" i="152"/>
  <c r="J14" i="152"/>
  <c r="K14" i="152"/>
  <c r="L14" i="152" s="1"/>
  <c r="I13" i="152"/>
  <c r="J13" i="152"/>
  <c r="I12" i="152"/>
  <c r="K12" i="152" s="1"/>
  <c r="L12" i="152" s="1"/>
  <c r="J12" i="152"/>
  <c r="I11" i="152"/>
  <c r="J11" i="152"/>
  <c r="K11" i="152" s="1"/>
  <c r="L11" i="152" s="1"/>
  <c r="I10" i="152"/>
  <c r="J10" i="152"/>
  <c r="K10" i="152"/>
  <c r="L10" i="152"/>
  <c r="I9" i="152"/>
  <c r="J9" i="152"/>
  <c r="I8" i="152"/>
  <c r="J8" i="152"/>
  <c r="K8" i="152"/>
  <c r="L8" i="152" s="1"/>
  <c r="I7" i="152"/>
  <c r="K7" i="152" s="1"/>
  <c r="L7" i="152" s="1"/>
  <c r="J7" i="152"/>
  <c r="I6" i="152"/>
  <c r="J6" i="152"/>
  <c r="K6" i="152"/>
  <c r="L6" i="152" s="1"/>
  <c r="I5" i="152"/>
  <c r="K5" i="152" s="1"/>
  <c r="J5" i="152"/>
  <c r="L5" i="152"/>
  <c r="I4" i="152"/>
  <c r="J4" i="152"/>
  <c r="K4" i="152"/>
  <c r="L4" i="152" s="1"/>
  <c r="I3" i="152"/>
  <c r="K3" i="152" s="1"/>
  <c r="J3" i="152"/>
  <c r="L3" i="152"/>
  <c r="I2" i="152"/>
  <c r="J2" i="152"/>
  <c r="I170" i="151"/>
  <c r="K170" i="151" s="1"/>
  <c r="J170" i="151"/>
  <c r="L170" i="151"/>
  <c r="I26" i="151"/>
  <c r="K26" i="151" s="1"/>
  <c r="L26" i="151" s="1"/>
  <c r="J26" i="151"/>
  <c r="I27" i="151"/>
  <c r="J27" i="151"/>
  <c r="K27" i="151"/>
  <c r="L27" i="151"/>
  <c r="V65" i="151"/>
  <c r="I28" i="151"/>
  <c r="K28" i="151" s="1"/>
  <c r="L28" i="151" s="1"/>
  <c r="J28" i="151"/>
  <c r="I29" i="151"/>
  <c r="J29" i="151"/>
  <c r="K29" i="151"/>
  <c r="L29" i="151" s="1"/>
  <c r="V67" i="151" s="1"/>
  <c r="I30" i="151"/>
  <c r="K30" i="151" s="1"/>
  <c r="L30" i="151" s="1"/>
  <c r="V68" i="151" s="1"/>
  <c r="J30" i="151"/>
  <c r="I31" i="151"/>
  <c r="J31" i="151"/>
  <c r="K31" i="151" s="1"/>
  <c r="L31" i="151" s="1"/>
  <c r="I32" i="151"/>
  <c r="J32" i="151"/>
  <c r="K32" i="151" s="1"/>
  <c r="L32" i="151" s="1"/>
  <c r="I33" i="151"/>
  <c r="J33" i="151"/>
  <c r="I34" i="151"/>
  <c r="J34" i="151"/>
  <c r="K34" i="151"/>
  <c r="L34" i="151" s="1"/>
  <c r="V72" i="151" s="1"/>
  <c r="I35" i="151"/>
  <c r="J35" i="151"/>
  <c r="K35" i="151"/>
  <c r="L35" i="151"/>
  <c r="V73" i="151" s="1"/>
  <c r="I36" i="151"/>
  <c r="K36" i="151" s="1"/>
  <c r="L36" i="151" s="1"/>
  <c r="J36" i="151"/>
  <c r="I37" i="151"/>
  <c r="K37" i="151" s="1"/>
  <c r="L37" i="151" s="1"/>
  <c r="V75" i="151" s="1"/>
  <c r="J37" i="151"/>
  <c r="I38" i="151"/>
  <c r="K38" i="151" s="1"/>
  <c r="L38" i="151" s="1"/>
  <c r="J38" i="151"/>
  <c r="I39" i="151"/>
  <c r="K39" i="151" s="1"/>
  <c r="L39" i="151" s="1"/>
  <c r="J39" i="151"/>
  <c r="V77" i="151"/>
  <c r="I40" i="151"/>
  <c r="J40" i="151"/>
  <c r="K40" i="151"/>
  <c r="L40" i="151" s="1"/>
  <c r="I41" i="151"/>
  <c r="J41" i="151"/>
  <c r="K41" i="151"/>
  <c r="L41" i="151" s="1"/>
  <c r="I42" i="151"/>
  <c r="J42" i="151"/>
  <c r="K42" i="151"/>
  <c r="L42" i="151" s="1"/>
  <c r="V80" i="151" s="1"/>
  <c r="I43" i="151"/>
  <c r="K43" i="151" s="1"/>
  <c r="J43" i="151"/>
  <c r="L43" i="151"/>
  <c r="V81" i="151" s="1"/>
  <c r="I44" i="151"/>
  <c r="J44" i="151"/>
  <c r="K44" i="151" s="1"/>
  <c r="L44" i="151" s="1"/>
  <c r="I45" i="151"/>
  <c r="J45" i="151"/>
  <c r="K45" i="151"/>
  <c r="L45" i="151" s="1"/>
  <c r="I131" i="151"/>
  <c r="K131" i="151" s="1"/>
  <c r="L131" i="151" s="1"/>
  <c r="J131" i="151"/>
  <c r="I132" i="151"/>
  <c r="J132" i="151"/>
  <c r="K132" i="151"/>
  <c r="L132" i="151" s="1"/>
  <c r="I133" i="151"/>
  <c r="J133" i="151"/>
  <c r="K133" i="151"/>
  <c r="L133" i="151" s="1"/>
  <c r="V86" i="151" s="1"/>
  <c r="I134" i="151"/>
  <c r="J134" i="151"/>
  <c r="K134" i="151"/>
  <c r="L134" i="151" s="1"/>
  <c r="I135" i="151"/>
  <c r="J135" i="151"/>
  <c r="K135" i="151"/>
  <c r="L135" i="151" s="1"/>
  <c r="I136" i="151"/>
  <c r="K136" i="151" s="1"/>
  <c r="L136" i="151" s="1"/>
  <c r="J136" i="151"/>
  <c r="I137" i="151"/>
  <c r="K137" i="151" s="1"/>
  <c r="L137" i="151" s="1"/>
  <c r="V90" i="151" s="1"/>
  <c r="J137" i="151"/>
  <c r="I138" i="151"/>
  <c r="J138" i="151"/>
  <c r="K138" i="151" s="1"/>
  <c r="L138" i="151" s="1"/>
  <c r="I139" i="151"/>
  <c r="K139" i="151" s="1"/>
  <c r="L139" i="151" s="1"/>
  <c r="V92" i="151" s="1"/>
  <c r="J139" i="151"/>
  <c r="I140" i="151"/>
  <c r="J140" i="151"/>
  <c r="K140" i="151"/>
  <c r="L140" i="151" s="1"/>
  <c r="I141" i="151"/>
  <c r="J141" i="151"/>
  <c r="K141" i="151"/>
  <c r="L141" i="151"/>
  <c r="V94" i="151" s="1"/>
  <c r="I142" i="151"/>
  <c r="K142" i="151" s="1"/>
  <c r="L142" i="151" s="1"/>
  <c r="J142" i="151"/>
  <c r="I143" i="151"/>
  <c r="K143" i="151" s="1"/>
  <c r="J143" i="151"/>
  <c r="L143" i="151"/>
  <c r="V96" i="151" s="1"/>
  <c r="I144" i="151"/>
  <c r="K144" i="151" s="1"/>
  <c r="J144" i="151"/>
  <c r="L144" i="151"/>
  <c r="V97" i="151" s="1"/>
  <c r="I145" i="151"/>
  <c r="J145" i="151"/>
  <c r="K145" i="151"/>
  <c r="L145" i="151" s="1"/>
  <c r="I146" i="151"/>
  <c r="J146" i="151"/>
  <c r="K146" i="151" s="1"/>
  <c r="L146" i="151" s="1"/>
  <c r="I147" i="151"/>
  <c r="J147" i="151"/>
  <c r="I148" i="151"/>
  <c r="J148" i="151"/>
  <c r="K148" i="151"/>
  <c r="L148" i="151" s="1"/>
  <c r="I149" i="151"/>
  <c r="J149" i="151"/>
  <c r="K149" i="151"/>
  <c r="L149" i="151"/>
  <c r="V102" i="151" s="1"/>
  <c r="I150" i="151"/>
  <c r="J150" i="151"/>
  <c r="I151" i="151"/>
  <c r="J151" i="151"/>
  <c r="K151" i="151" s="1"/>
  <c r="L151" i="151" s="1"/>
  <c r="I169" i="151"/>
  <c r="J169" i="151"/>
  <c r="I168" i="151"/>
  <c r="J168" i="151"/>
  <c r="K168" i="151"/>
  <c r="L168" i="151" s="1"/>
  <c r="I167" i="151"/>
  <c r="K167" i="151" s="1"/>
  <c r="J167" i="151"/>
  <c r="L167" i="151"/>
  <c r="I166" i="151"/>
  <c r="K166" i="151" s="1"/>
  <c r="L166" i="151" s="1"/>
  <c r="J166" i="151"/>
  <c r="I165" i="151"/>
  <c r="J165" i="151"/>
  <c r="K165" i="151"/>
  <c r="L165" i="151" s="1"/>
  <c r="I164" i="151"/>
  <c r="J164" i="151"/>
  <c r="K164" i="151"/>
  <c r="L164" i="151"/>
  <c r="I163" i="151"/>
  <c r="K163" i="151" s="1"/>
  <c r="J163" i="151"/>
  <c r="L163" i="151"/>
  <c r="I162" i="151"/>
  <c r="K162" i="151" s="1"/>
  <c r="L162" i="151" s="1"/>
  <c r="J162" i="151"/>
  <c r="I161" i="151"/>
  <c r="K161" i="151" s="1"/>
  <c r="L161" i="151" s="1"/>
  <c r="J161" i="151"/>
  <c r="I160" i="151"/>
  <c r="J160" i="151"/>
  <c r="K160" i="151" s="1"/>
  <c r="L160" i="151" s="1"/>
  <c r="I159" i="151"/>
  <c r="K159" i="151" s="1"/>
  <c r="J159" i="151"/>
  <c r="L159" i="151"/>
  <c r="I158" i="151"/>
  <c r="K158" i="151" s="1"/>
  <c r="L158" i="151" s="1"/>
  <c r="J158" i="151"/>
  <c r="I157" i="151"/>
  <c r="J157" i="151"/>
  <c r="K157" i="151" s="1"/>
  <c r="L157" i="151" s="1"/>
  <c r="I156" i="151"/>
  <c r="J156" i="151"/>
  <c r="K156" i="151"/>
  <c r="L156" i="151"/>
  <c r="I155" i="151"/>
  <c r="K155" i="151" s="1"/>
  <c r="J155" i="151"/>
  <c r="L155" i="151"/>
  <c r="I154" i="151"/>
  <c r="K154" i="151" s="1"/>
  <c r="L154" i="151" s="1"/>
  <c r="J154" i="151"/>
  <c r="I153" i="151"/>
  <c r="K153" i="151" s="1"/>
  <c r="L153" i="151" s="1"/>
  <c r="J153" i="151"/>
  <c r="I152" i="151"/>
  <c r="J152" i="151"/>
  <c r="K152" i="151" s="1"/>
  <c r="L152" i="151" s="1"/>
  <c r="I130" i="151"/>
  <c r="J130" i="151"/>
  <c r="K130" i="151"/>
  <c r="L130" i="151"/>
  <c r="I129" i="151"/>
  <c r="K129" i="151" s="1"/>
  <c r="L129" i="151" s="1"/>
  <c r="J129" i="151"/>
  <c r="I128" i="151"/>
  <c r="J128" i="151"/>
  <c r="K128" i="151" s="1"/>
  <c r="L128" i="151" s="1"/>
  <c r="I127" i="151"/>
  <c r="K127" i="151" s="1"/>
  <c r="J127" i="151"/>
  <c r="L127" i="151"/>
  <c r="I126" i="151"/>
  <c r="J126" i="151"/>
  <c r="K126" i="151"/>
  <c r="L126" i="151" s="1"/>
  <c r="I125" i="151"/>
  <c r="K125" i="151" s="1"/>
  <c r="J125" i="151"/>
  <c r="L125" i="151"/>
  <c r="I124" i="151"/>
  <c r="K124" i="151" s="1"/>
  <c r="L124" i="151" s="1"/>
  <c r="J124" i="151"/>
  <c r="I123" i="151"/>
  <c r="J123" i="151"/>
  <c r="K123" i="151"/>
  <c r="L123" i="151" s="1"/>
  <c r="I122" i="151"/>
  <c r="J122" i="151"/>
  <c r="K122" i="151"/>
  <c r="L122" i="151" s="1"/>
  <c r="I121" i="151"/>
  <c r="K121" i="151" s="1"/>
  <c r="L121" i="151" s="1"/>
  <c r="J121" i="151"/>
  <c r="I120" i="151"/>
  <c r="K120" i="151" s="1"/>
  <c r="L120" i="151" s="1"/>
  <c r="J120" i="151"/>
  <c r="I119" i="151"/>
  <c r="K119" i="151" s="1"/>
  <c r="L119" i="151" s="1"/>
  <c r="J119" i="151"/>
  <c r="I118" i="151"/>
  <c r="J118" i="151"/>
  <c r="K118" i="151" s="1"/>
  <c r="L118" i="151" s="1"/>
  <c r="I117" i="151"/>
  <c r="K117" i="151" s="1"/>
  <c r="L117" i="151" s="1"/>
  <c r="J117" i="151"/>
  <c r="I116" i="151"/>
  <c r="K116" i="151" s="1"/>
  <c r="L116" i="151" s="1"/>
  <c r="J116" i="151"/>
  <c r="I115" i="151"/>
  <c r="K115" i="151" s="1"/>
  <c r="L115" i="151" s="1"/>
  <c r="J115" i="151"/>
  <c r="I114" i="151"/>
  <c r="J114" i="151"/>
  <c r="K114" i="151"/>
  <c r="L114" i="151"/>
  <c r="I113" i="151"/>
  <c r="K113" i="151" s="1"/>
  <c r="L113" i="151" s="1"/>
  <c r="J113" i="151"/>
  <c r="I112" i="151"/>
  <c r="J112" i="151"/>
  <c r="K112" i="151"/>
  <c r="L112" i="151" s="1"/>
  <c r="I111" i="151"/>
  <c r="K111" i="151" s="1"/>
  <c r="J111" i="151"/>
  <c r="L111" i="151"/>
  <c r="I110" i="151"/>
  <c r="J110" i="151"/>
  <c r="K110" i="151"/>
  <c r="L110" i="151" s="1"/>
  <c r="I109" i="151"/>
  <c r="K109" i="151" s="1"/>
  <c r="J109" i="151"/>
  <c r="L109" i="151"/>
  <c r="I108" i="151"/>
  <c r="K108" i="151" s="1"/>
  <c r="L108" i="151" s="1"/>
  <c r="J108" i="151"/>
  <c r="I107" i="151"/>
  <c r="J107" i="151"/>
  <c r="K107" i="151" s="1"/>
  <c r="L107" i="151" s="1"/>
  <c r="I106" i="151"/>
  <c r="J106" i="151"/>
  <c r="K106" i="151"/>
  <c r="L106" i="151" s="1"/>
  <c r="I105" i="151"/>
  <c r="K105" i="151" s="1"/>
  <c r="L105" i="151" s="1"/>
  <c r="J105" i="151"/>
  <c r="I104" i="151"/>
  <c r="K104" i="151" s="1"/>
  <c r="L104" i="151" s="1"/>
  <c r="J104" i="151"/>
  <c r="I103" i="151"/>
  <c r="K103" i="151" s="1"/>
  <c r="L103" i="151" s="1"/>
  <c r="J103" i="151"/>
  <c r="I102" i="151"/>
  <c r="J102" i="151"/>
  <c r="K102" i="151" s="1"/>
  <c r="L102" i="151"/>
  <c r="I101" i="151"/>
  <c r="K101" i="151" s="1"/>
  <c r="L101" i="151" s="1"/>
  <c r="J101" i="151"/>
  <c r="I100" i="151"/>
  <c r="K100" i="151" s="1"/>
  <c r="L100" i="151" s="1"/>
  <c r="J100" i="151"/>
  <c r="I99" i="151"/>
  <c r="K99" i="151" s="1"/>
  <c r="L99" i="151" s="1"/>
  <c r="J99" i="151"/>
  <c r="I98" i="151"/>
  <c r="J98" i="151"/>
  <c r="K98" i="151"/>
  <c r="L98" i="151"/>
  <c r="I97" i="151"/>
  <c r="K97" i="151" s="1"/>
  <c r="L97" i="151" s="1"/>
  <c r="J97" i="151"/>
  <c r="I96" i="151"/>
  <c r="J96" i="151"/>
  <c r="K96" i="151"/>
  <c r="L96" i="151" s="1"/>
  <c r="I95" i="151"/>
  <c r="K95" i="151" s="1"/>
  <c r="J95" i="151"/>
  <c r="L95" i="151"/>
  <c r="I94" i="151"/>
  <c r="J94" i="151"/>
  <c r="K94" i="151"/>
  <c r="L94" i="151" s="1"/>
  <c r="I93" i="151"/>
  <c r="K93" i="151" s="1"/>
  <c r="J93" i="151"/>
  <c r="L93" i="151"/>
  <c r="I92" i="151"/>
  <c r="K92" i="151" s="1"/>
  <c r="L92" i="151" s="1"/>
  <c r="J92" i="151"/>
  <c r="I91" i="151"/>
  <c r="J91" i="151"/>
  <c r="K91" i="151"/>
  <c r="L91" i="151" s="1"/>
  <c r="I90" i="151"/>
  <c r="J90" i="151"/>
  <c r="K90" i="151"/>
  <c r="L90" i="151" s="1"/>
  <c r="I89" i="151"/>
  <c r="K89" i="151" s="1"/>
  <c r="L89" i="151" s="1"/>
  <c r="J89" i="151"/>
  <c r="I88" i="151"/>
  <c r="K88" i="151" s="1"/>
  <c r="L88" i="151" s="1"/>
  <c r="J88" i="151"/>
  <c r="I87" i="151"/>
  <c r="K87" i="151" s="1"/>
  <c r="L87" i="151" s="1"/>
  <c r="J87" i="151"/>
  <c r="I86" i="151"/>
  <c r="J86" i="151"/>
  <c r="K86" i="151" s="1"/>
  <c r="L86" i="151" s="1"/>
  <c r="I85" i="151"/>
  <c r="K85" i="151" s="1"/>
  <c r="L85" i="151" s="1"/>
  <c r="J85" i="151"/>
  <c r="I84" i="151"/>
  <c r="K84" i="151" s="1"/>
  <c r="L84" i="151" s="1"/>
  <c r="J84" i="151"/>
  <c r="I83" i="151"/>
  <c r="K83" i="151" s="1"/>
  <c r="J83" i="151"/>
  <c r="L83" i="151"/>
  <c r="I82" i="151"/>
  <c r="J82" i="151"/>
  <c r="K82" i="151"/>
  <c r="L82" i="151"/>
  <c r="I81" i="151"/>
  <c r="K81" i="151" s="1"/>
  <c r="L81" i="151" s="1"/>
  <c r="J81" i="151"/>
  <c r="I80" i="151"/>
  <c r="J80" i="151"/>
  <c r="K80" i="151"/>
  <c r="L80" i="151" s="1"/>
  <c r="I79" i="151"/>
  <c r="K79" i="151" s="1"/>
  <c r="J79" i="151"/>
  <c r="L79" i="151"/>
  <c r="I78" i="151"/>
  <c r="J78" i="151"/>
  <c r="K78" i="151"/>
  <c r="L78" i="151" s="1"/>
  <c r="I77" i="151"/>
  <c r="K77" i="151" s="1"/>
  <c r="J77" i="151"/>
  <c r="L77" i="151"/>
  <c r="I76" i="151"/>
  <c r="K76" i="151" s="1"/>
  <c r="L76" i="151" s="1"/>
  <c r="J76" i="151"/>
  <c r="I75" i="151"/>
  <c r="J75" i="151"/>
  <c r="K75" i="151"/>
  <c r="L75" i="151" s="1"/>
  <c r="I74" i="151"/>
  <c r="J74" i="151"/>
  <c r="K74" i="151"/>
  <c r="L74" i="151" s="1"/>
  <c r="I73" i="151"/>
  <c r="K73" i="151" s="1"/>
  <c r="L73" i="151" s="1"/>
  <c r="J73" i="151"/>
  <c r="I72" i="151"/>
  <c r="K72" i="151" s="1"/>
  <c r="L72" i="151" s="1"/>
  <c r="J72" i="151"/>
  <c r="I71" i="151"/>
  <c r="K71" i="151" s="1"/>
  <c r="L71" i="151" s="1"/>
  <c r="J71" i="151"/>
  <c r="I70" i="151"/>
  <c r="J70" i="151"/>
  <c r="K70" i="151" s="1"/>
  <c r="L70" i="151" s="1"/>
  <c r="I69" i="151"/>
  <c r="K69" i="151" s="1"/>
  <c r="L69" i="151" s="1"/>
  <c r="J69" i="151"/>
  <c r="I68" i="151"/>
  <c r="K68" i="151" s="1"/>
  <c r="L68" i="151" s="1"/>
  <c r="J68" i="151"/>
  <c r="I67" i="151"/>
  <c r="K67" i="151" s="1"/>
  <c r="L67" i="151" s="1"/>
  <c r="J67" i="151"/>
  <c r="I66" i="151"/>
  <c r="J66" i="151"/>
  <c r="K66" i="151"/>
  <c r="L66" i="151"/>
  <c r="I65" i="151"/>
  <c r="K65" i="151" s="1"/>
  <c r="L65" i="151" s="1"/>
  <c r="J65" i="151"/>
  <c r="I64" i="151"/>
  <c r="J64" i="151"/>
  <c r="K64" i="151"/>
  <c r="L64" i="151" s="1"/>
  <c r="I63" i="151"/>
  <c r="K63" i="151" s="1"/>
  <c r="J63" i="151"/>
  <c r="L63" i="151"/>
  <c r="I62" i="151"/>
  <c r="J62" i="151"/>
  <c r="K62" i="151" s="1"/>
  <c r="L62" i="151" s="1"/>
  <c r="I61" i="151"/>
  <c r="K61" i="151" s="1"/>
  <c r="J61" i="151"/>
  <c r="L61" i="151"/>
  <c r="I60" i="151"/>
  <c r="K60" i="151" s="1"/>
  <c r="L60" i="151" s="1"/>
  <c r="J60" i="151"/>
  <c r="I59" i="151"/>
  <c r="K59" i="151" s="1"/>
  <c r="J59" i="151"/>
  <c r="L59" i="151"/>
  <c r="I58" i="151"/>
  <c r="J58" i="151"/>
  <c r="K58" i="151"/>
  <c r="L58" i="151"/>
  <c r="I57" i="151"/>
  <c r="K57" i="151" s="1"/>
  <c r="L57" i="151" s="1"/>
  <c r="J57" i="151"/>
  <c r="I56" i="151"/>
  <c r="J56" i="151"/>
  <c r="I55" i="151"/>
  <c r="K55" i="151" s="1"/>
  <c r="L55" i="151" s="1"/>
  <c r="J55" i="151"/>
  <c r="I54" i="151"/>
  <c r="J54" i="151"/>
  <c r="K54" i="151"/>
  <c r="L54" i="151"/>
  <c r="I53" i="151"/>
  <c r="K53" i="151" s="1"/>
  <c r="J53" i="151"/>
  <c r="L53" i="151"/>
  <c r="I52" i="151"/>
  <c r="K52" i="151" s="1"/>
  <c r="L52" i="151" s="1"/>
  <c r="J52" i="151"/>
  <c r="I51" i="151"/>
  <c r="J51" i="151"/>
  <c r="I50" i="151"/>
  <c r="J50" i="151"/>
  <c r="K50" i="151"/>
  <c r="L50" i="151"/>
  <c r="I49" i="151"/>
  <c r="K49" i="151" s="1"/>
  <c r="L49" i="151" s="1"/>
  <c r="J49" i="151"/>
  <c r="I48" i="151"/>
  <c r="K48" i="151" s="1"/>
  <c r="L48" i="151" s="1"/>
  <c r="J48" i="151"/>
  <c r="I47" i="151"/>
  <c r="K47" i="151" s="1"/>
  <c r="L47" i="151" s="1"/>
  <c r="J47" i="151"/>
  <c r="I46" i="151"/>
  <c r="J46" i="151"/>
  <c r="K46" i="151"/>
  <c r="L46" i="151" s="1"/>
  <c r="I25" i="151"/>
  <c r="K25" i="151" s="1"/>
  <c r="J25" i="151"/>
  <c r="L25" i="151"/>
  <c r="I24" i="151"/>
  <c r="K24" i="151" s="1"/>
  <c r="L24" i="151" s="1"/>
  <c r="J24" i="151"/>
  <c r="I23" i="151"/>
  <c r="K23" i="151" s="1"/>
  <c r="L23" i="151" s="1"/>
  <c r="J23" i="151"/>
  <c r="I22" i="151"/>
  <c r="J22" i="151"/>
  <c r="K22" i="151"/>
  <c r="L22" i="151"/>
  <c r="I21" i="151"/>
  <c r="K21" i="151" s="1"/>
  <c r="L21" i="151" s="1"/>
  <c r="J21" i="151"/>
  <c r="I20" i="151"/>
  <c r="J20" i="151"/>
  <c r="I19" i="151"/>
  <c r="K19" i="151" s="1"/>
  <c r="L19" i="151" s="1"/>
  <c r="J19" i="151"/>
  <c r="I18" i="151"/>
  <c r="J18" i="151"/>
  <c r="K18" i="151"/>
  <c r="L18" i="151"/>
  <c r="I17" i="151"/>
  <c r="K17" i="151" s="1"/>
  <c r="J17" i="151"/>
  <c r="L17" i="151"/>
  <c r="I16" i="151"/>
  <c r="K16" i="151" s="1"/>
  <c r="L16" i="151" s="1"/>
  <c r="J16" i="151"/>
  <c r="I15" i="151"/>
  <c r="J15" i="151"/>
  <c r="I14" i="151"/>
  <c r="J14" i="151"/>
  <c r="K14" i="151"/>
  <c r="L14" i="151"/>
  <c r="I13" i="151"/>
  <c r="K13" i="151" s="1"/>
  <c r="L13" i="151" s="1"/>
  <c r="J13" i="151"/>
  <c r="I12" i="151"/>
  <c r="K12" i="151" s="1"/>
  <c r="L12" i="151" s="1"/>
  <c r="J12" i="151"/>
  <c r="I11" i="151"/>
  <c r="K11" i="151" s="1"/>
  <c r="L11" i="151" s="1"/>
  <c r="J11" i="151"/>
  <c r="I10" i="151"/>
  <c r="J10" i="151"/>
  <c r="K10" i="151" s="1"/>
  <c r="L10" i="151" s="1"/>
  <c r="I9" i="151"/>
  <c r="K9" i="151" s="1"/>
  <c r="J9" i="151"/>
  <c r="L9" i="151"/>
  <c r="I8" i="151"/>
  <c r="J8" i="151"/>
  <c r="I7" i="151"/>
  <c r="K7" i="151" s="1"/>
  <c r="L7" i="151" s="1"/>
  <c r="J7" i="151"/>
  <c r="I6" i="151"/>
  <c r="J6" i="151"/>
  <c r="K6" i="151"/>
  <c r="L6" i="151"/>
  <c r="I5" i="151"/>
  <c r="J5" i="151"/>
  <c r="K5" i="151"/>
  <c r="L5" i="151"/>
  <c r="I4" i="151"/>
  <c r="K4" i="151" s="1"/>
  <c r="L4" i="151" s="1"/>
  <c r="J4" i="151"/>
  <c r="I3" i="151"/>
  <c r="J3" i="151"/>
  <c r="K3" i="151"/>
  <c r="L3" i="151"/>
  <c r="I2" i="151"/>
  <c r="K2" i="151" s="1"/>
  <c r="L2" i="151" s="1"/>
  <c r="J2" i="151"/>
  <c r="I152" i="39"/>
  <c r="I37" i="95"/>
  <c r="J37" i="95"/>
  <c r="K37" i="95"/>
  <c r="L37" i="95" s="1"/>
  <c r="I26" i="95"/>
  <c r="J26" i="95"/>
  <c r="K26" i="95"/>
  <c r="L26" i="95"/>
  <c r="V64" i="95"/>
  <c r="I27" i="95"/>
  <c r="J27" i="95"/>
  <c r="K27" i="95"/>
  <c r="L27" i="95" s="1"/>
  <c r="V65" i="95" s="1"/>
  <c r="I28" i="95"/>
  <c r="J28" i="95"/>
  <c r="K28" i="95"/>
  <c r="L28" i="95"/>
  <c r="V66" i="95" s="1"/>
  <c r="I29" i="95"/>
  <c r="K29" i="95" s="1"/>
  <c r="L29" i="95" s="1"/>
  <c r="V67" i="95" s="1"/>
  <c r="J29" i="95"/>
  <c r="I30" i="95"/>
  <c r="J30" i="95"/>
  <c r="K30" i="95"/>
  <c r="L30" i="95"/>
  <c r="V68" i="95" s="1"/>
  <c r="I31" i="95"/>
  <c r="J31" i="95"/>
  <c r="K31" i="95"/>
  <c r="L31" i="95"/>
  <c r="V69" i="95"/>
  <c r="I32" i="95"/>
  <c r="J32" i="95"/>
  <c r="I33" i="95"/>
  <c r="J33" i="95"/>
  <c r="K33" i="95" s="1"/>
  <c r="L33" i="95" s="1"/>
  <c r="I34" i="95"/>
  <c r="J34" i="95"/>
  <c r="K34" i="95"/>
  <c r="L34" i="95"/>
  <c r="V72" i="95"/>
  <c r="I35" i="95"/>
  <c r="J35" i="95"/>
  <c r="K35" i="95"/>
  <c r="L35" i="95" s="1"/>
  <c r="V73" i="95" s="1"/>
  <c r="I36" i="95"/>
  <c r="J36" i="95"/>
  <c r="K36" i="95"/>
  <c r="L36" i="95" s="1"/>
  <c r="I38" i="95"/>
  <c r="J38" i="95"/>
  <c r="K38" i="95"/>
  <c r="L38" i="95" s="1"/>
  <c r="V76" i="95"/>
  <c r="I39" i="95"/>
  <c r="J39" i="95"/>
  <c r="K39" i="95"/>
  <c r="L39" i="95" s="1"/>
  <c r="V77" i="95" s="1"/>
  <c r="I40" i="95"/>
  <c r="J40" i="95"/>
  <c r="K40" i="95"/>
  <c r="L40" i="95"/>
  <c r="V78" i="95"/>
  <c r="I41" i="95"/>
  <c r="K41" i="95" s="1"/>
  <c r="L41" i="95" s="1"/>
  <c r="V79" i="95" s="1"/>
  <c r="J41" i="95"/>
  <c r="I42" i="95"/>
  <c r="K42" i="95" s="1"/>
  <c r="L42" i="95" s="1"/>
  <c r="J42" i="95"/>
  <c r="I43" i="95"/>
  <c r="J43" i="95"/>
  <c r="K43" i="95" s="1"/>
  <c r="L43" i="95"/>
  <c r="V81" i="95" s="1"/>
  <c r="I44" i="95"/>
  <c r="K44" i="95" s="1"/>
  <c r="L44" i="95" s="1"/>
  <c r="J44" i="95"/>
  <c r="I45" i="95"/>
  <c r="J45" i="95"/>
  <c r="K45" i="95"/>
  <c r="L45" i="95"/>
  <c r="V83" i="95"/>
  <c r="I131" i="95"/>
  <c r="J131" i="95"/>
  <c r="K131" i="95"/>
  <c r="L131" i="95" s="1"/>
  <c r="V84" i="95"/>
  <c r="I132" i="95"/>
  <c r="J132" i="95"/>
  <c r="K132" i="95"/>
  <c r="L132" i="95" s="1"/>
  <c r="V85" i="95" s="1"/>
  <c r="I133" i="95"/>
  <c r="J133" i="95"/>
  <c r="K133" i="95"/>
  <c r="L133" i="95" s="1"/>
  <c r="I134" i="95"/>
  <c r="K134" i="95" s="1"/>
  <c r="L134" i="95" s="1"/>
  <c r="J134" i="95"/>
  <c r="I135" i="95"/>
  <c r="K135" i="95" s="1"/>
  <c r="L135" i="95" s="1"/>
  <c r="J135" i="95"/>
  <c r="I136" i="95"/>
  <c r="J136" i="95"/>
  <c r="K136" i="95" s="1"/>
  <c r="L136" i="95"/>
  <c r="V89" i="95"/>
  <c r="I137" i="95"/>
  <c r="J137" i="95"/>
  <c r="I138" i="95"/>
  <c r="J138" i="95"/>
  <c r="K138" i="95" s="1"/>
  <c r="L138" i="95" s="1"/>
  <c r="I139" i="95"/>
  <c r="J139" i="95"/>
  <c r="K139" i="95"/>
  <c r="L139" i="95" s="1"/>
  <c r="V92" i="95" s="1"/>
  <c r="I140" i="95"/>
  <c r="K140" i="95" s="1"/>
  <c r="L140" i="95" s="1"/>
  <c r="J140" i="95"/>
  <c r="I141" i="95"/>
  <c r="J141" i="95"/>
  <c r="K141" i="95"/>
  <c r="L141" i="95"/>
  <c r="V94" i="95" s="1"/>
  <c r="I142" i="95"/>
  <c r="K142" i="95" s="1"/>
  <c r="L142" i="95" s="1"/>
  <c r="J142" i="95"/>
  <c r="I143" i="95"/>
  <c r="J143" i="95"/>
  <c r="K143" i="95"/>
  <c r="L143" i="95"/>
  <c r="I144" i="95"/>
  <c r="J144" i="95"/>
  <c r="K144" i="95" s="1"/>
  <c r="L144" i="95"/>
  <c r="V97" i="95" s="1"/>
  <c r="I145" i="95"/>
  <c r="J145" i="95"/>
  <c r="I146" i="95"/>
  <c r="J146" i="95"/>
  <c r="K146" i="95"/>
  <c r="L146" i="95" s="1"/>
  <c r="I147" i="95"/>
  <c r="J147" i="95"/>
  <c r="K147" i="95"/>
  <c r="L147" i="95" s="1"/>
  <c r="V100" i="95"/>
  <c r="I148" i="95"/>
  <c r="K148" i="95" s="1"/>
  <c r="L148" i="95" s="1"/>
  <c r="J148" i="95"/>
  <c r="I149" i="95"/>
  <c r="J149" i="95"/>
  <c r="K149" i="95"/>
  <c r="L149" i="95"/>
  <c r="V102" i="95"/>
  <c r="I150" i="95"/>
  <c r="K150" i="95" s="1"/>
  <c r="L150" i="95" s="1"/>
  <c r="V103" i="95" s="1"/>
  <c r="J150" i="95"/>
  <c r="I151" i="95"/>
  <c r="K151" i="95" s="1"/>
  <c r="L151" i="95" s="1"/>
  <c r="V104" i="95" s="1"/>
  <c r="J151" i="95"/>
  <c r="I46" i="95"/>
  <c r="J46" i="95"/>
  <c r="K46" i="95"/>
  <c r="L46" i="95" s="1"/>
  <c r="I47" i="95"/>
  <c r="J47" i="95"/>
  <c r="K47" i="95" s="1"/>
  <c r="L47" i="95" s="1"/>
  <c r="I48" i="95"/>
  <c r="J48" i="95"/>
  <c r="K48" i="95"/>
  <c r="L48" i="95"/>
  <c r="I49" i="95"/>
  <c r="K49" i="95" s="1"/>
  <c r="L49" i="95" s="1"/>
  <c r="J49" i="95"/>
  <c r="I50" i="95"/>
  <c r="K50" i="95" s="1"/>
  <c r="L50" i="95" s="1"/>
  <c r="J50" i="95"/>
  <c r="I51" i="95"/>
  <c r="J51" i="95"/>
  <c r="K51" i="95"/>
  <c r="L51" i="95"/>
  <c r="I52" i="95"/>
  <c r="J52" i="95"/>
  <c r="K52" i="95"/>
  <c r="L52" i="95"/>
  <c r="I53" i="95"/>
  <c r="K53" i="95" s="1"/>
  <c r="L53" i="95" s="1"/>
  <c r="J53" i="95"/>
  <c r="I54" i="95"/>
  <c r="J54" i="95"/>
  <c r="K54" i="95"/>
  <c r="L54" i="95" s="1"/>
  <c r="I55" i="95"/>
  <c r="J55" i="95"/>
  <c r="K55" i="95"/>
  <c r="L55" i="95"/>
  <c r="I56" i="95"/>
  <c r="J56" i="95"/>
  <c r="K56" i="95"/>
  <c r="L56" i="95"/>
  <c r="I57" i="95"/>
  <c r="K57" i="95" s="1"/>
  <c r="L57" i="95" s="1"/>
  <c r="J57" i="95"/>
  <c r="I58" i="95"/>
  <c r="K58" i="95" s="1"/>
  <c r="L58" i="95" s="1"/>
  <c r="J58" i="95"/>
  <c r="I59" i="95"/>
  <c r="J59" i="95"/>
  <c r="K59" i="95"/>
  <c r="L59" i="95"/>
  <c r="I60" i="95"/>
  <c r="J60" i="95"/>
  <c r="K60" i="95"/>
  <c r="L60" i="95"/>
  <c r="I61" i="95"/>
  <c r="K61" i="95" s="1"/>
  <c r="L61" i="95" s="1"/>
  <c r="J61" i="95"/>
  <c r="I62" i="95"/>
  <c r="K62" i="95" s="1"/>
  <c r="L62" i="95" s="1"/>
  <c r="J62" i="95"/>
  <c r="I63" i="95"/>
  <c r="J63" i="95"/>
  <c r="K63" i="95"/>
  <c r="L63" i="95" s="1"/>
  <c r="I64" i="95"/>
  <c r="J64" i="95"/>
  <c r="K64" i="95"/>
  <c r="L64" i="95"/>
  <c r="I65" i="95"/>
  <c r="K65" i="95" s="1"/>
  <c r="L65" i="95" s="1"/>
  <c r="J65" i="95"/>
  <c r="I66" i="95"/>
  <c r="J66" i="95"/>
  <c r="K66" i="95"/>
  <c r="L66" i="95" s="1"/>
  <c r="I67" i="95"/>
  <c r="J67" i="95"/>
  <c r="K67" i="95" s="1"/>
  <c r="L67" i="95" s="1"/>
  <c r="I68" i="95"/>
  <c r="J68" i="95"/>
  <c r="K68" i="95"/>
  <c r="L68" i="95"/>
  <c r="I69" i="95"/>
  <c r="K69" i="95" s="1"/>
  <c r="L69" i="95" s="1"/>
  <c r="J69" i="95"/>
  <c r="I70" i="95"/>
  <c r="J70" i="95"/>
  <c r="K70" i="95"/>
  <c r="L70" i="95" s="1"/>
  <c r="I71" i="95"/>
  <c r="J71" i="95"/>
  <c r="K71" i="95" s="1"/>
  <c r="L71" i="95" s="1"/>
  <c r="I72" i="95"/>
  <c r="J72" i="95"/>
  <c r="K72" i="95"/>
  <c r="L72" i="95"/>
  <c r="I73" i="95"/>
  <c r="K73" i="95" s="1"/>
  <c r="L73" i="95" s="1"/>
  <c r="J73" i="95"/>
  <c r="I74" i="95"/>
  <c r="J74" i="95"/>
  <c r="K74" i="95"/>
  <c r="L74" i="95" s="1"/>
  <c r="I75" i="95"/>
  <c r="J75" i="95"/>
  <c r="K75" i="95"/>
  <c r="L75" i="95" s="1"/>
  <c r="I76" i="95"/>
  <c r="J76" i="95"/>
  <c r="K76" i="95"/>
  <c r="L76" i="95"/>
  <c r="I77" i="95"/>
  <c r="K77" i="95" s="1"/>
  <c r="L77" i="95" s="1"/>
  <c r="J77" i="95"/>
  <c r="I78" i="95"/>
  <c r="J78" i="95"/>
  <c r="K78" i="95" s="1"/>
  <c r="L78" i="95" s="1"/>
  <c r="I79" i="95"/>
  <c r="J79" i="95"/>
  <c r="K79" i="95" s="1"/>
  <c r="L79" i="95" s="1"/>
  <c r="I80" i="95"/>
  <c r="J80" i="95"/>
  <c r="K80" i="95"/>
  <c r="L80" i="95"/>
  <c r="I81" i="95"/>
  <c r="K81" i="95" s="1"/>
  <c r="L81" i="95" s="1"/>
  <c r="J81" i="95"/>
  <c r="I82" i="95"/>
  <c r="K82" i="95" s="1"/>
  <c r="L82" i="95" s="1"/>
  <c r="J82" i="95"/>
  <c r="I83" i="95"/>
  <c r="J83" i="95"/>
  <c r="K83" i="95"/>
  <c r="L83" i="95"/>
  <c r="I84" i="95"/>
  <c r="J84" i="95"/>
  <c r="K84" i="95"/>
  <c r="L84" i="95"/>
  <c r="I85" i="95"/>
  <c r="K85" i="95" s="1"/>
  <c r="L85" i="95" s="1"/>
  <c r="J85" i="95"/>
  <c r="I86" i="95"/>
  <c r="J86" i="95"/>
  <c r="K86" i="95"/>
  <c r="L86" i="95" s="1"/>
  <c r="I87" i="95"/>
  <c r="J87" i="95"/>
  <c r="K87" i="95"/>
  <c r="L87" i="95"/>
  <c r="I88" i="95"/>
  <c r="J88" i="95"/>
  <c r="K88" i="95"/>
  <c r="L88" i="95"/>
  <c r="I89" i="95"/>
  <c r="K89" i="95" s="1"/>
  <c r="L89" i="95" s="1"/>
  <c r="J89" i="95"/>
  <c r="I90" i="95"/>
  <c r="K90" i="95" s="1"/>
  <c r="L90" i="95" s="1"/>
  <c r="J90" i="95"/>
  <c r="I91" i="95"/>
  <c r="J91" i="95"/>
  <c r="K91" i="95"/>
  <c r="L91" i="95"/>
  <c r="I92" i="95"/>
  <c r="J92" i="95"/>
  <c r="K92" i="95"/>
  <c r="L92" i="95"/>
  <c r="I93" i="95"/>
  <c r="K93" i="95" s="1"/>
  <c r="L93" i="95" s="1"/>
  <c r="J93" i="95"/>
  <c r="I94" i="95"/>
  <c r="K94" i="95" s="1"/>
  <c r="L94" i="95" s="1"/>
  <c r="J94" i="95"/>
  <c r="I95" i="95"/>
  <c r="J95" i="95"/>
  <c r="K95" i="95"/>
  <c r="L95" i="95" s="1"/>
  <c r="I96" i="95"/>
  <c r="J96" i="95"/>
  <c r="K96" i="95"/>
  <c r="L96" i="95"/>
  <c r="I97" i="95"/>
  <c r="K97" i="95" s="1"/>
  <c r="L97" i="95" s="1"/>
  <c r="J97" i="95"/>
  <c r="I98" i="95"/>
  <c r="J98" i="95"/>
  <c r="K98" i="95"/>
  <c r="L98" i="95" s="1"/>
  <c r="I99" i="95"/>
  <c r="J99" i="95"/>
  <c r="K99" i="95" s="1"/>
  <c r="L99" i="95" s="1"/>
  <c r="I100" i="95"/>
  <c r="J100" i="95"/>
  <c r="K100" i="95"/>
  <c r="L100" i="95"/>
  <c r="I101" i="95"/>
  <c r="K101" i="95" s="1"/>
  <c r="L101" i="95" s="1"/>
  <c r="J101" i="95"/>
  <c r="I102" i="95"/>
  <c r="J102" i="95"/>
  <c r="K102" i="95"/>
  <c r="L102" i="95" s="1"/>
  <c r="I103" i="95"/>
  <c r="J103" i="95"/>
  <c r="K103" i="95" s="1"/>
  <c r="L103" i="95" s="1"/>
  <c r="I104" i="95"/>
  <c r="J104" i="95"/>
  <c r="K104" i="95"/>
  <c r="L104" i="95"/>
  <c r="I105" i="95"/>
  <c r="K105" i="95" s="1"/>
  <c r="L105" i="95" s="1"/>
  <c r="J105" i="95"/>
  <c r="I106" i="95"/>
  <c r="J106" i="95"/>
  <c r="K106" i="95"/>
  <c r="L106" i="95" s="1"/>
  <c r="I107" i="95"/>
  <c r="J107" i="95"/>
  <c r="K107" i="95"/>
  <c r="L107" i="95" s="1"/>
  <c r="I108" i="95"/>
  <c r="J108" i="95"/>
  <c r="K108" i="95"/>
  <c r="L108" i="95"/>
  <c r="I109" i="95"/>
  <c r="K109" i="95" s="1"/>
  <c r="L109" i="95" s="1"/>
  <c r="J109" i="95"/>
  <c r="I110" i="95"/>
  <c r="J110" i="95"/>
  <c r="K110" i="95" s="1"/>
  <c r="L110" i="95" s="1"/>
  <c r="I111" i="95"/>
  <c r="J111" i="95"/>
  <c r="K111" i="95" s="1"/>
  <c r="L111" i="95" s="1"/>
  <c r="I112" i="95"/>
  <c r="J112" i="95"/>
  <c r="K112" i="95"/>
  <c r="L112" i="95"/>
  <c r="I113" i="95"/>
  <c r="K113" i="95" s="1"/>
  <c r="L113" i="95" s="1"/>
  <c r="J113" i="95"/>
  <c r="I114" i="95"/>
  <c r="K114" i="95" s="1"/>
  <c r="L114" i="95" s="1"/>
  <c r="J114" i="95"/>
  <c r="I115" i="95"/>
  <c r="J115" i="95"/>
  <c r="K115" i="95"/>
  <c r="L115" i="95"/>
  <c r="I116" i="95"/>
  <c r="J116" i="95"/>
  <c r="K116" i="95"/>
  <c r="L116" i="95"/>
  <c r="I117" i="95"/>
  <c r="K117" i="95" s="1"/>
  <c r="L117" i="95" s="1"/>
  <c r="J117" i="95"/>
  <c r="I118" i="95"/>
  <c r="J118" i="95"/>
  <c r="K118" i="95"/>
  <c r="L118" i="95" s="1"/>
  <c r="I119" i="95"/>
  <c r="J119" i="95"/>
  <c r="K119" i="95"/>
  <c r="L119" i="95"/>
  <c r="I120" i="95"/>
  <c r="J120" i="95"/>
  <c r="K120" i="95"/>
  <c r="L120" i="95"/>
  <c r="I121" i="95"/>
  <c r="K121" i="95" s="1"/>
  <c r="L121" i="95" s="1"/>
  <c r="J121" i="95"/>
  <c r="I122" i="95"/>
  <c r="K122" i="95" s="1"/>
  <c r="L122" i="95" s="1"/>
  <c r="J122" i="95"/>
  <c r="I123" i="95"/>
  <c r="J123" i="95"/>
  <c r="K123" i="95"/>
  <c r="L123" i="95"/>
  <c r="I124" i="95"/>
  <c r="J124" i="95"/>
  <c r="K124" i="95"/>
  <c r="L124" i="95"/>
  <c r="I125" i="95"/>
  <c r="K125" i="95" s="1"/>
  <c r="L125" i="95" s="1"/>
  <c r="J125" i="95"/>
  <c r="I126" i="95"/>
  <c r="K126" i="95" s="1"/>
  <c r="L126" i="95" s="1"/>
  <c r="J126" i="95"/>
  <c r="I127" i="95"/>
  <c r="J127" i="95"/>
  <c r="K127" i="95"/>
  <c r="L127" i="95" s="1"/>
  <c r="I128" i="95"/>
  <c r="J128" i="95"/>
  <c r="K128" i="95"/>
  <c r="L128" i="95"/>
  <c r="I129" i="95"/>
  <c r="K129" i="95" s="1"/>
  <c r="L129" i="95" s="1"/>
  <c r="J129" i="95"/>
  <c r="I130" i="95"/>
  <c r="J130" i="95"/>
  <c r="K130" i="95"/>
  <c r="L130" i="95" s="1"/>
  <c r="I37" i="94"/>
  <c r="K37" i="94" s="1"/>
  <c r="L37" i="94" s="1"/>
  <c r="J37" i="94"/>
  <c r="I26" i="94"/>
  <c r="J26" i="94"/>
  <c r="K26" i="94"/>
  <c r="L26" i="94"/>
  <c r="V64" i="94"/>
  <c r="I27" i="94"/>
  <c r="K27" i="94" s="1"/>
  <c r="L27" i="94" s="1"/>
  <c r="V65" i="94" s="1"/>
  <c r="J27" i="94"/>
  <c r="I28" i="94"/>
  <c r="K28" i="94" s="1"/>
  <c r="L28" i="94" s="1"/>
  <c r="J28" i="94"/>
  <c r="I29" i="94"/>
  <c r="J29" i="94"/>
  <c r="K29" i="94"/>
  <c r="L29" i="94"/>
  <c r="V67" i="94"/>
  <c r="I30" i="94"/>
  <c r="J30" i="94"/>
  <c r="K30" i="94"/>
  <c r="L30" i="94" s="1"/>
  <c r="V68" i="94" s="1"/>
  <c r="I31" i="94"/>
  <c r="J31" i="94"/>
  <c r="K31" i="94" s="1"/>
  <c r="L31" i="94" s="1"/>
  <c r="I32" i="94"/>
  <c r="K32" i="94" s="1"/>
  <c r="L32" i="94" s="1"/>
  <c r="J32" i="94"/>
  <c r="V70" i="94"/>
  <c r="I33" i="94"/>
  <c r="J33" i="94"/>
  <c r="K33" i="94" s="1"/>
  <c r="L33" i="94" s="1"/>
  <c r="V71" i="94" s="1"/>
  <c r="I34" i="94"/>
  <c r="J34" i="94"/>
  <c r="K34" i="94" s="1"/>
  <c r="L34" i="94" s="1"/>
  <c r="V72" i="94" s="1"/>
  <c r="I35" i="94"/>
  <c r="K35" i="94" s="1"/>
  <c r="L35" i="94" s="1"/>
  <c r="V73" i="94" s="1"/>
  <c r="J35" i="94"/>
  <c r="I36" i="94"/>
  <c r="K36" i="94" s="1"/>
  <c r="L36" i="94" s="1"/>
  <c r="J36" i="94"/>
  <c r="I38" i="94"/>
  <c r="J38" i="94"/>
  <c r="K38" i="94" s="1"/>
  <c r="L38" i="94" s="1"/>
  <c r="I39" i="94"/>
  <c r="J39" i="94"/>
  <c r="I40" i="94"/>
  <c r="K40" i="94" s="1"/>
  <c r="L40" i="94" s="1"/>
  <c r="J40" i="94"/>
  <c r="I41" i="94"/>
  <c r="J41" i="94"/>
  <c r="K41" i="94"/>
  <c r="L41" i="94"/>
  <c r="V79" i="94" s="1"/>
  <c r="I42" i="94"/>
  <c r="K42" i="94" s="1"/>
  <c r="L42" i="94" s="1"/>
  <c r="J42" i="94"/>
  <c r="I43" i="94"/>
  <c r="J43" i="94"/>
  <c r="K43" i="94"/>
  <c r="L43" i="94"/>
  <c r="V81" i="94" s="1"/>
  <c r="I44" i="94"/>
  <c r="K44" i="94" s="1"/>
  <c r="L44" i="94" s="1"/>
  <c r="J44" i="94"/>
  <c r="I45" i="94"/>
  <c r="J45" i="94"/>
  <c r="K45" i="94"/>
  <c r="L45" i="94" s="1"/>
  <c r="I131" i="94"/>
  <c r="J131" i="94"/>
  <c r="K131" i="94" s="1"/>
  <c r="L131" i="94" s="1"/>
  <c r="I132" i="94"/>
  <c r="J132" i="94"/>
  <c r="I133" i="94"/>
  <c r="K133" i="94" s="1"/>
  <c r="L133" i="94" s="1"/>
  <c r="J133" i="94"/>
  <c r="I134" i="94"/>
  <c r="J134" i="94"/>
  <c r="K134" i="94"/>
  <c r="L134" i="94" s="1"/>
  <c r="I135" i="94"/>
  <c r="J135" i="94"/>
  <c r="K135" i="94"/>
  <c r="L135" i="94" s="1"/>
  <c r="V88" i="94" s="1"/>
  <c r="I136" i="94"/>
  <c r="J136" i="94"/>
  <c r="K136" i="94" s="1"/>
  <c r="L136" i="94" s="1"/>
  <c r="I137" i="94"/>
  <c r="K137" i="94" s="1"/>
  <c r="J137" i="94"/>
  <c r="L137" i="94"/>
  <c r="V90" i="94"/>
  <c r="I138" i="94"/>
  <c r="K138" i="94" s="1"/>
  <c r="L138" i="94" s="1"/>
  <c r="J138" i="94"/>
  <c r="I139" i="94"/>
  <c r="J139" i="94"/>
  <c r="K139" i="94"/>
  <c r="L139" i="94"/>
  <c r="V92" i="94"/>
  <c r="I140" i="94"/>
  <c r="K140" i="94" s="1"/>
  <c r="L140" i="94" s="1"/>
  <c r="J140" i="94"/>
  <c r="V93" i="94"/>
  <c r="I141" i="94"/>
  <c r="J141" i="94"/>
  <c r="K141" i="94"/>
  <c r="L141" i="94"/>
  <c r="V94" i="94"/>
  <c r="I142" i="94"/>
  <c r="J142" i="94"/>
  <c r="K142" i="94"/>
  <c r="L142" i="94" s="1"/>
  <c r="I143" i="94"/>
  <c r="J143" i="94"/>
  <c r="K143" i="94"/>
  <c r="L143" i="94" s="1"/>
  <c r="V96" i="94" s="1"/>
  <c r="I144" i="94"/>
  <c r="J144" i="94"/>
  <c r="K144" i="94"/>
  <c r="L144" i="94" s="1"/>
  <c r="I145" i="94"/>
  <c r="K145" i="94" s="1"/>
  <c r="J145" i="94"/>
  <c r="L145" i="94"/>
  <c r="I146" i="94"/>
  <c r="K146" i="94" s="1"/>
  <c r="L146" i="94" s="1"/>
  <c r="J146" i="94"/>
  <c r="I147" i="94"/>
  <c r="J147" i="94"/>
  <c r="K147" i="94"/>
  <c r="L147" i="94" s="1"/>
  <c r="I148" i="94"/>
  <c r="K148" i="94" s="1"/>
  <c r="L148" i="94" s="1"/>
  <c r="V101" i="94" s="1"/>
  <c r="J148" i="94"/>
  <c r="I149" i="94"/>
  <c r="J149" i="94"/>
  <c r="K149" i="94"/>
  <c r="L149" i="94" s="1"/>
  <c r="V102" i="94" s="1"/>
  <c r="I150" i="94"/>
  <c r="J150" i="94"/>
  <c r="K150" i="94"/>
  <c r="L150" i="94"/>
  <c r="V103" i="94" s="1"/>
  <c r="I151" i="94"/>
  <c r="K151" i="94" s="1"/>
  <c r="L151" i="94" s="1"/>
  <c r="J151" i="94"/>
  <c r="I46" i="94"/>
  <c r="K46" i="94" s="1"/>
  <c r="L46" i="94" s="1"/>
  <c r="J46" i="94"/>
  <c r="I47" i="94"/>
  <c r="J47" i="94"/>
  <c r="K47" i="94" s="1"/>
  <c r="L47" i="94" s="1"/>
  <c r="I48" i="94"/>
  <c r="K48" i="94" s="1"/>
  <c r="L48" i="94" s="1"/>
  <c r="J48" i="94"/>
  <c r="I49" i="94"/>
  <c r="J49" i="94"/>
  <c r="K49" i="94"/>
  <c r="L49" i="94" s="1"/>
  <c r="I50" i="94"/>
  <c r="J50" i="94"/>
  <c r="I51" i="94"/>
  <c r="K51" i="94" s="1"/>
  <c r="L51" i="94" s="1"/>
  <c r="J51" i="94"/>
  <c r="I52" i="94"/>
  <c r="J52" i="94"/>
  <c r="K52" i="94" s="1"/>
  <c r="L52" i="94" s="1"/>
  <c r="I53" i="94"/>
  <c r="J53" i="94"/>
  <c r="K53" i="94"/>
  <c r="L53" i="94"/>
  <c r="I54" i="94"/>
  <c r="K54" i="94" s="1"/>
  <c r="L54" i="94" s="1"/>
  <c r="J54" i="94"/>
  <c r="I55" i="94"/>
  <c r="J55" i="94"/>
  <c r="K55" i="94" s="1"/>
  <c r="L55" i="94" s="1"/>
  <c r="I56" i="94"/>
  <c r="K56" i="94" s="1"/>
  <c r="L56" i="94" s="1"/>
  <c r="J56" i="94"/>
  <c r="I57" i="94"/>
  <c r="J57" i="94"/>
  <c r="K57" i="94"/>
  <c r="L57" i="94" s="1"/>
  <c r="I58" i="94"/>
  <c r="J58" i="94"/>
  <c r="I59" i="94"/>
  <c r="K59" i="94" s="1"/>
  <c r="L59" i="94" s="1"/>
  <c r="J59" i="94"/>
  <c r="I60" i="94"/>
  <c r="J60" i="94"/>
  <c r="K60" i="94" s="1"/>
  <c r="L60" i="94" s="1"/>
  <c r="I61" i="94"/>
  <c r="J61" i="94"/>
  <c r="K61" i="94"/>
  <c r="L61" i="94"/>
  <c r="I62" i="94"/>
  <c r="K62" i="94" s="1"/>
  <c r="L62" i="94" s="1"/>
  <c r="J62" i="94"/>
  <c r="I63" i="94"/>
  <c r="J63" i="94"/>
  <c r="K63" i="94" s="1"/>
  <c r="L63" i="94" s="1"/>
  <c r="I64" i="94"/>
  <c r="K64" i="94" s="1"/>
  <c r="L64" i="94" s="1"/>
  <c r="J64" i="94"/>
  <c r="I65" i="94"/>
  <c r="J65" i="94"/>
  <c r="K65" i="94"/>
  <c r="L65" i="94" s="1"/>
  <c r="I66" i="94"/>
  <c r="J66" i="94"/>
  <c r="I67" i="94"/>
  <c r="K67" i="94" s="1"/>
  <c r="L67" i="94" s="1"/>
  <c r="J67" i="94"/>
  <c r="I68" i="94"/>
  <c r="J68" i="94"/>
  <c r="K68" i="94" s="1"/>
  <c r="L68" i="94" s="1"/>
  <c r="I69" i="94"/>
  <c r="J69" i="94"/>
  <c r="K69" i="94"/>
  <c r="L69" i="94"/>
  <c r="I70" i="94"/>
  <c r="K70" i="94" s="1"/>
  <c r="L70" i="94" s="1"/>
  <c r="J70" i="94"/>
  <c r="I71" i="94"/>
  <c r="J71" i="94"/>
  <c r="K71" i="94" s="1"/>
  <c r="L71" i="94" s="1"/>
  <c r="I72" i="94"/>
  <c r="K72" i="94" s="1"/>
  <c r="L72" i="94" s="1"/>
  <c r="J72" i="94"/>
  <c r="I73" i="94"/>
  <c r="J73" i="94"/>
  <c r="K73" i="94"/>
  <c r="L73" i="94" s="1"/>
  <c r="I74" i="94"/>
  <c r="J74" i="94"/>
  <c r="I75" i="94"/>
  <c r="K75" i="94" s="1"/>
  <c r="L75" i="94" s="1"/>
  <c r="J75" i="94"/>
  <c r="I76" i="94"/>
  <c r="J76" i="94"/>
  <c r="K76" i="94" s="1"/>
  <c r="L76" i="94" s="1"/>
  <c r="I77" i="94"/>
  <c r="J77" i="94"/>
  <c r="K77" i="94"/>
  <c r="L77" i="94"/>
  <c r="I78" i="94"/>
  <c r="K78" i="94" s="1"/>
  <c r="L78" i="94" s="1"/>
  <c r="J78" i="94"/>
  <c r="I79" i="94"/>
  <c r="J79" i="94"/>
  <c r="K79" i="94" s="1"/>
  <c r="L79" i="94" s="1"/>
  <c r="I80" i="94"/>
  <c r="K80" i="94" s="1"/>
  <c r="L80" i="94" s="1"/>
  <c r="J80" i="94"/>
  <c r="I81" i="94"/>
  <c r="J81" i="94"/>
  <c r="K81" i="94"/>
  <c r="L81" i="94" s="1"/>
  <c r="I82" i="94"/>
  <c r="J82" i="94"/>
  <c r="I83" i="94"/>
  <c r="K83" i="94" s="1"/>
  <c r="L83" i="94" s="1"/>
  <c r="J83" i="94"/>
  <c r="I84" i="94"/>
  <c r="J84" i="94"/>
  <c r="K84" i="94" s="1"/>
  <c r="L84" i="94" s="1"/>
  <c r="I85" i="94"/>
  <c r="J85" i="94"/>
  <c r="K85" i="94"/>
  <c r="L85" i="94"/>
  <c r="I86" i="94"/>
  <c r="K86" i="94" s="1"/>
  <c r="L86" i="94" s="1"/>
  <c r="J86" i="94"/>
  <c r="I87" i="94"/>
  <c r="J87" i="94"/>
  <c r="K87" i="94" s="1"/>
  <c r="L87" i="94" s="1"/>
  <c r="I88" i="94"/>
  <c r="K88" i="94" s="1"/>
  <c r="L88" i="94" s="1"/>
  <c r="J88" i="94"/>
  <c r="I89" i="94"/>
  <c r="J89" i="94"/>
  <c r="K89" i="94"/>
  <c r="L89" i="94" s="1"/>
  <c r="I90" i="94"/>
  <c r="J90" i="94"/>
  <c r="I91" i="94"/>
  <c r="K91" i="94" s="1"/>
  <c r="L91" i="94" s="1"/>
  <c r="J91" i="94"/>
  <c r="I92" i="94"/>
  <c r="J92" i="94"/>
  <c r="K92" i="94" s="1"/>
  <c r="L92" i="94" s="1"/>
  <c r="I93" i="94"/>
  <c r="J93" i="94"/>
  <c r="K93" i="94"/>
  <c r="L93" i="94"/>
  <c r="I94" i="94"/>
  <c r="K94" i="94" s="1"/>
  <c r="L94" i="94" s="1"/>
  <c r="J94" i="94"/>
  <c r="I95" i="94"/>
  <c r="J95" i="94"/>
  <c r="K95" i="94" s="1"/>
  <c r="L95" i="94" s="1"/>
  <c r="I96" i="94"/>
  <c r="K96" i="94" s="1"/>
  <c r="L96" i="94" s="1"/>
  <c r="J96" i="94"/>
  <c r="I97" i="94"/>
  <c r="J97" i="94"/>
  <c r="K97" i="94"/>
  <c r="L97" i="94" s="1"/>
  <c r="I98" i="94"/>
  <c r="J98" i="94"/>
  <c r="I99" i="94"/>
  <c r="K99" i="94" s="1"/>
  <c r="L99" i="94" s="1"/>
  <c r="J99" i="94"/>
  <c r="I100" i="94"/>
  <c r="J100" i="94"/>
  <c r="K100" i="94" s="1"/>
  <c r="L100" i="94" s="1"/>
  <c r="I101" i="94"/>
  <c r="J101" i="94"/>
  <c r="K101" i="94"/>
  <c r="L101" i="94"/>
  <c r="I102" i="94"/>
  <c r="K102" i="94" s="1"/>
  <c r="L102" i="94" s="1"/>
  <c r="J102" i="94"/>
  <c r="I103" i="94"/>
  <c r="J103" i="94"/>
  <c r="K103" i="94" s="1"/>
  <c r="L103" i="94" s="1"/>
  <c r="I104" i="94"/>
  <c r="K104" i="94" s="1"/>
  <c r="L104" i="94" s="1"/>
  <c r="J104" i="94"/>
  <c r="I105" i="94"/>
  <c r="J105" i="94"/>
  <c r="K105" i="94"/>
  <c r="L105" i="94" s="1"/>
  <c r="I106" i="94"/>
  <c r="J106" i="94"/>
  <c r="I107" i="94"/>
  <c r="K107" i="94" s="1"/>
  <c r="L107" i="94" s="1"/>
  <c r="J107" i="94"/>
  <c r="I108" i="94"/>
  <c r="J108" i="94"/>
  <c r="K108" i="94" s="1"/>
  <c r="L108" i="94" s="1"/>
  <c r="I109" i="94"/>
  <c r="J109" i="94"/>
  <c r="K109" i="94"/>
  <c r="L109" i="94"/>
  <c r="I110" i="94"/>
  <c r="K110" i="94" s="1"/>
  <c r="L110" i="94" s="1"/>
  <c r="J110" i="94"/>
  <c r="I111" i="94"/>
  <c r="J111" i="94"/>
  <c r="K111" i="94" s="1"/>
  <c r="L111" i="94" s="1"/>
  <c r="I112" i="94"/>
  <c r="K112" i="94" s="1"/>
  <c r="L112" i="94" s="1"/>
  <c r="J112" i="94"/>
  <c r="I113" i="94"/>
  <c r="J113" i="94"/>
  <c r="K113" i="94"/>
  <c r="L113" i="94" s="1"/>
  <c r="I114" i="94"/>
  <c r="J114" i="94"/>
  <c r="I115" i="94"/>
  <c r="K115" i="94" s="1"/>
  <c r="L115" i="94" s="1"/>
  <c r="J115" i="94"/>
  <c r="I116" i="94"/>
  <c r="J116" i="94"/>
  <c r="K116" i="94" s="1"/>
  <c r="L116" i="94" s="1"/>
  <c r="I117" i="94"/>
  <c r="J117" i="94"/>
  <c r="K117" i="94"/>
  <c r="L117" i="94"/>
  <c r="I118" i="94"/>
  <c r="K118" i="94" s="1"/>
  <c r="L118" i="94" s="1"/>
  <c r="J118" i="94"/>
  <c r="I119" i="94"/>
  <c r="J119" i="94"/>
  <c r="K119" i="94"/>
  <c r="L119" i="94" s="1"/>
  <c r="I120" i="94"/>
  <c r="J120" i="94"/>
  <c r="K120" i="94" s="1"/>
  <c r="L120" i="94" s="1"/>
  <c r="I121" i="94"/>
  <c r="J121" i="94"/>
  <c r="K121" i="94"/>
  <c r="L121" i="94"/>
  <c r="I122" i="94"/>
  <c r="K122" i="94" s="1"/>
  <c r="L122" i="94" s="1"/>
  <c r="J122" i="94"/>
  <c r="I123" i="94"/>
  <c r="J123" i="94"/>
  <c r="K123" i="94"/>
  <c r="L123" i="94" s="1"/>
  <c r="I124" i="94"/>
  <c r="J124" i="94"/>
  <c r="K124" i="94" s="1"/>
  <c r="L124" i="94" s="1"/>
  <c r="I125" i="94"/>
  <c r="J125" i="94"/>
  <c r="K125" i="94"/>
  <c r="L125" i="94"/>
  <c r="I126" i="94"/>
  <c r="K126" i="94" s="1"/>
  <c r="L126" i="94" s="1"/>
  <c r="J126" i="94"/>
  <c r="I127" i="94"/>
  <c r="J127" i="94"/>
  <c r="K127" i="94"/>
  <c r="L127" i="94" s="1"/>
  <c r="I128" i="94"/>
  <c r="J128" i="94"/>
  <c r="K128" i="94" s="1"/>
  <c r="L128" i="94" s="1"/>
  <c r="I129" i="94"/>
  <c r="J129" i="94"/>
  <c r="K129" i="94"/>
  <c r="L129" i="94"/>
  <c r="I130" i="94"/>
  <c r="K130" i="94" s="1"/>
  <c r="L130" i="94" s="1"/>
  <c r="J130" i="94"/>
  <c r="I37" i="93"/>
  <c r="K37" i="93" s="1"/>
  <c r="L37" i="93" s="1"/>
  <c r="J37" i="93"/>
  <c r="I26" i="93"/>
  <c r="J26" i="93"/>
  <c r="K26" i="93" s="1"/>
  <c r="L26" i="93" s="1"/>
  <c r="V64" i="93" s="1"/>
  <c r="I27" i="93"/>
  <c r="J27" i="93"/>
  <c r="K27" i="93"/>
  <c r="L27" i="93"/>
  <c r="V65" i="93"/>
  <c r="I28" i="93"/>
  <c r="J28" i="93"/>
  <c r="K28" i="93"/>
  <c r="L28" i="93" s="1"/>
  <c r="I29" i="93"/>
  <c r="J29" i="93"/>
  <c r="K29" i="93"/>
  <c r="L29" i="93" s="1"/>
  <c r="I30" i="93"/>
  <c r="K30" i="93" s="1"/>
  <c r="L30" i="93" s="1"/>
  <c r="V68" i="93" s="1"/>
  <c r="J30" i="93"/>
  <c r="I31" i="93"/>
  <c r="K31" i="93" s="1"/>
  <c r="L31" i="93" s="1"/>
  <c r="V69" i="93" s="1"/>
  <c r="J31" i="93"/>
  <c r="I32" i="93"/>
  <c r="J32" i="93"/>
  <c r="K32" i="93"/>
  <c r="L32" i="93"/>
  <c r="I33" i="93"/>
  <c r="K33" i="93" s="1"/>
  <c r="L33" i="93" s="1"/>
  <c r="V71" i="93" s="1"/>
  <c r="J33" i="93"/>
  <c r="I34" i="93"/>
  <c r="J34" i="93"/>
  <c r="K34" i="93" s="1"/>
  <c r="L34" i="93" s="1"/>
  <c r="V72" i="93" s="1"/>
  <c r="I35" i="93"/>
  <c r="J35" i="93"/>
  <c r="K35" i="93"/>
  <c r="L35" i="93"/>
  <c r="V73" i="93"/>
  <c r="I36" i="93"/>
  <c r="J36" i="93"/>
  <c r="K36" i="93"/>
  <c r="L36" i="93" s="1"/>
  <c r="I38" i="93"/>
  <c r="J38" i="93"/>
  <c r="K38" i="93" s="1"/>
  <c r="L38" i="93" s="1"/>
  <c r="I39" i="93"/>
  <c r="J39" i="93"/>
  <c r="K39" i="93"/>
  <c r="L39" i="93"/>
  <c r="V77" i="93"/>
  <c r="I40" i="93"/>
  <c r="J40" i="93"/>
  <c r="K40" i="93"/>
  <c r="L40" i="93" s="1"/>
  <c r="I41" i="93"/>
  <c r="J41" i="93"/>
  <c r="K41" i="93"/>
  <c r="L41" i="93" s="1"/>
  <c r="I42" i="93"/>
  <c r="K42" i="93" s="1"/>
  <c r="L42" i="93" s="1"/>
  <c r="J42" i="93"/>
  <c r="I43" i="93"/>
  <c r="K43" i="93" s="1"/>
  <c r="L43" i="93" s="1"/>
  <c r="J43" i="93"/>
  <c r="I44" i="93"/>
  <c r="J44" i="93"/>
  <c r="K44" i="93"/>
  <c r="L44" i="93"/>
  <c r="V82" i="93" s="1"/>
  <c r="I45" i="93"/>
  <c r="K45" i="93" s="1"/>
  <c r="L45" i="93" s="1"/>
  <c r="J45" i="93"/>
  <c r="I131" i="93"/>
  <c r="J131" i="93"/>
  <c r="K131" i="93" s="1"/>
  <c r="L131" i="93" s="1"/>
  <c r="I132" i="93"/>
  <c r="J132" i="93"/>
  <c r="K132" i="93"/>
  <c r="L132" i="93"/>
  <c r="V85" i="93"/>
  <c r="I133" i="93"/>
  <c r="J133" i="93"/>
  <c r="K133" i="93"/>
  <c r="L133" i="93" s="1"/>
  <c r="I134" i="93"/>
  <c r="J134" i="93"/>
  <c r="K134" i="93"/>
  <c r="L134" i="93" s="1"/>
  <c r="V87" i="93" s="1"/>
  <c r="I135" i="93"/>
  <c r="K135" i="93" s="1"/>
  <c r="L135" i="93" s="1"/>
  <c r="J135" i="93"/>
  <c r="I136" i="93"/>
  <c r="K136" i="93" s="1"/>
  <c r="L136" i="93" s="1"/>
  <c r="J136" i="93"/>
  <c r="I137" i="93"/>
  <c r="J137" i="93"/>
  <c r="K137" i="93"/>
  <c r="L137" i="93"/>
  <c r="I138" i="93"/>
  <c r="K138" i="93" s="1"/>
  <c r="L138" i="93" s="1"/>
  <c r="V91" i="93" s="1"/>
  <c r="J138" i="93"/>
  <c r="I139" i="93"/>
  <c r="J139" i="93"/>
  <c r="K139" i="93" s="1"/>
  <c r="L139" i="93" s="1"/>
  <c r="I140" i="93"/>
  <c r="J140" i="93"/>
  <c r="K140" i="93"/>
  <c r="L140" i="93"/>
  <c r="V93" i="93"/>
  <c r="I141" i="93"/>
  <c r="J141" i="93"/>
  <c r="K141" i="93"/>
  <c r="L141" i="93" s="1"/>
  <c r="I142" i="93"/>
  <c r="J142" i="93"/>
  <c r="K142" i="93"/>
  <c r="L142" i="93" s="1"/>
  <c r="V95" i="93" s="1"/>
  <c r="I143" i="93"/>
  <c r="K143" i="93" s="1"/>
  <c r="L143" i="93" s="1"/>
  <c r="J143" i="93"/>
  <c r="I144" i="93"/>
  <c r="K144" i="93" s="1"/>
  <c r="L144" i="93" s="1"/>
  <c r="J144" i="93"/>
  <c r="I145" i="93"/>
  <c r="J145" i="93"/>
  <c r="K145" i="93"/>
  <c r="L145" i="93"/>
  <c r="I146" i="93"/>
  <c r="K146" i="93" s="1"/>
  <c r="L146" i="93" s="1"/>
  <c r="V99" i="93" s="1"/>
  <c r="J146" i="93"/>
  <c r="I147" i="93"/>
  <c r="J147" i="93"/>
  <c r="K147" i="93" s="1"/>
  <c r="L147" i="93" s="1"/>
  <c r="I148" i="93"/>
  <c r="J148" i="93"/>
  <c r="K148" i="93"/>
  <c r="L148" i="93"/>
  <c r="V101" i="93"/>
  <c r="I149" i="93"/>
  <c r="J149" i="93"/>
  <c r="K149" i="93"/>
  <c r="L149" i="93" s="1"/>
  <c r="V102" i="93" s="1"/>
  <c r="I150" i="93"/>
  <c r="J150" i="93"/>
  <c r="K150" i="93"/>
  <c r="L150" i="93" s="1"/>
  <c r="V103" i="93" s="1"/>
  <c r="I151" i="93"/>
  <c r="K151" i="93" s="1"/>
  <c r="L151" i="93" s="1"/>
  <c r="J151" i="93"/>
  <c r="I46" i="93"/>
  <c r="J46" i="93"/>
  <c r="K46" i="93"/>
  <c r="L46" i="93"/>
  <c r="I47" i="93"/>
  <c r="K47" i="93" s="1"/>
  <c r="L47" i="93" s="1"/>
  <c r="J47" i="93"/>
  <c r="I48" i="93"/>
  <c r="K48" i="93" s="1"/>
  <c r="L48" i="93" s="1"/>
  <c r="J48" i="93"/>
  <c r="I49" i="93"/>
  <c r="J49" i="93"/>
  <c r="K49" i="93"/>
  <c r="L49" i="93" s="1"/>
  <c r="I50" i="93"/>
  <c r="J50" i="93"/>
  <c r="K50" i="93"/>
  <c r="L50" i="93"/>
  <c r="I51" i="93"/>
  <c r="K51" i="93" s="1"/>
  <c r="L51" i="93" s="1"/>
  <c r="J51" i="93"/>
  <c r="I52" i="93"/>
  <c r="K52" i="93" s="1"/>
  <c r="L52" i="93" s="1"/>
  <c r="J52" i="93"/>
  <c r="I53" i="93"/>
  <c r="J53" i="93"/>
  <c r="K53" i="93"/>
  <c r="L53" i="93" s="1"/>
  <c r="I54" i="93"/>
  <c r="J54" i="93"/>
  <c r="K54" i="93"/>
  <c r="L54" i="93"/>
  <c r="I55" i="93"/>
  <c r="K55" i="93" s="1"/>
  <c r="L55" i="93" s="1"/>
  <c r="J55" i="93"/>
  <c r="I56" i="93"/>
  <c r="K56" i="93" s="1"/>
  <c r="L56" i="93" s="1"/>
  <c r="J56" i="93"/>
  <c r="I57" i="93"/>
  <c r="J57" i="93"/>
  <c r="K57" i="93"/>
  <c r="L57" i="93" s="1"/>
  <c r="I58" i="93"/>
  <c r="J58" i="93"/>
  <c r="K58" i="93"/>
  <c r="L58" i="93"/>
  <c r="I59" i="93"/>
  <c r="J59" i="93"/>
  <c r="I60" i="93"/>
  <c r="K60" i="93" s="1"/>
  <c r="L60" i="93" s="1"/>
  <c r="J60" i="93"/>
  <c r="I61" i="93"/>
  <c r="J61" i="93"/>
  <c r="K61" i="93"/>
  <c r="L61" i="93" s="1"/>
  <c r="I62" i="93"/>
  <c r="J62" i="93"/>
  <c r="K62" i="93"/>
  <c r="L62" i="93"/>
  <c r="I63" i="93"/>
  <c r="J63" i="93"/>
  <c r="I64" i="93"/>
  <c r="K64" i="93" s="1"/>
  <c r="J64" i="93"/>
  <c r="L64" i="93"/>
  <c r="I65" i="93"/>
  <c r="J65" i="93"/>
  <c r="K65" i="93"/>
  <c r="L65" i="93" s="1"/>
  <c r="I66" i="93"/>
  <c r="J66" i="93"/>
  <c r="K66" i="93"/>
  <c r="L66" i="93"/>
  <c r="I67" i="93"/>
  <c r="K67" i="93" s="1"/>
  <c r="L67" i="93" s="1"/>
  <c r="J67" i="93"/>
  <c r="I68" i="93"/>
  <c r="K68" i="93" s="1"/>
  <c r="J68" i="93"/>
  <c r="L68" i="93"/>
  <c r="I69" i="93"/>
  <c r="J69" i="93"/>
  <c r="K69" i="93"/>
  <c r="L69" i="93" s="1"/>
  <c r="I70" i="93"/>
  <c r="J70" i="93"/>
  <c r="K70" i="93"/>
  <c r="L70" i="93"/>
  <c r="I71" i="93"/>
  <c r="K71" i="93" s="1"/>
  <c r="L71" i="93" s="1"/>
  <c r="J71" i="93"/>
  <c r="I72" i="93"/>
  <c r="K72" i="93" s="1"/>
  <c r="L72" i="93" s="1"/>
  <c r="J72" i="93"/>
  <c r="I73" i="93"/>
  <c r="J73" i="93"/>
  <c r="K73" i="93"/>
  <c r="L73" i="93" s="1"/>
  <c r="I74" i="93"/>
  <c r="J74" i="93"/>
  <c r="K74" i="93"/>
  <c r="L74" i="93"/>
  <c r="I75" i="93"/>
  <c r="J75" i="93"/>
  <c r="I76" i="93"/>
  <c r="K76" i="93" s="1"/>
  <c r="L76" i="93" s="1"/>
  <c r="J76" i="93"/>
  <c r="I77" i="93"/>
  <c r="J77" i="93"/>
  <c r="K77" i="93"/>
  <c r="L77" i="93" s="1"/>
  <c r="I78" i="93"/>
  <c r="J78" i="93"/>
  <c r="K78" i="93"/>
  <c r="L78" i="93"/>
  <c r="I79" i="93"/>
  <c r="J79" i="93"/>
  <c r="I80" i="93"/>
  <c r="K80" i="93" s="1"/>
  <c r="J80" i="93"/>
  <c r="L80" i="93"/>
  <c r="I81" i="93"/>
  <c r="J81" i="93"/>
  <c r="K81" i="93"/>
  <c r="L81" i="93" s="1"/>
  <c r="I82" i="93"/>
  <c r="J82" i="93"/>
  <c r="K82" i="93"/>
  <c r="L82" i="93"/>
  <c r="I83" i="93"/>
  <c r="K83" i="93" s="1"/>
  <c r="L83" i="93" s="1"/>
  <c r="J83" i="93"/>
  <c r="I84" i="93"/>
  <c r="K84" i="93" s="1"/>
  <c r="J84" i="93"/>
  <c r="L84" i="93"/>
  <c r="I85" i="93"/>
  <c r="J85" i="93"/>
  <c r="K85" i="93"/>
  <c r="L85" i="93" s="1"/>
  <c r="I86" i="93"/>
  <c r="J86" i="93"/>
  <c r="K86" i="93"/>
  <c r="L86" i="93"/>
  <c r="I87" i="93"/>
  <c r="K87" i="93" s="1"/>
  <c r="L87" i="93" s="1"/>
  <c r="J87" i="93"/>
  <c r="I88" i="93"/>
  <c r="K88" i="93" s="1"/>
  <c r="L88" i="93" s="1"/>
  <c r="J88" i="93"/>
  <c r="I89" i="93"/>
  <c r="J89" i="93"/>
  <c r="K89" i="93"/>
  <c r="L89" i="93" s="1"/>
  <c r="I90" i="93"/>
  <c r="J90" i="93"/>
  <c r="K90" i="93"/>
  <c r="L90" i="93"/>
  <c r="I91" i="93"/>
  <c r="J91" i="93"/>
  <c r="I92" i="93"/>
  <c r="K92" i="93" s="1"/>
  <c r="L92" i="93" s="1"/>
  <c r="J92" i="93"/>
  <c r="I93" i="93"/>
  <c r="J93" i="93"/>
  <c r="K93" i="93"/>
  <c r="L93" i="93" s="1"/>
  <c r="I94" i="93"/>
  <c r="J94" i="93"/>
  <c r="K94" i="93"/>
  <c r="L94" i="93"/>
  <c r="I95" i="93"/>
  <c r="J95" i="93"/>
  <c r="I96" i="93"/>
  <c r="K96" i="93" s="1"/>
  <c r="J96" i="93"/>
  <c r="L96" i="93"/>
  <c r="I97" i="93"/>
  <c r="J97" i="93"/>
  <c r="K97" i="93"/>
  <c r="L97" i="93" s="1"/>
  <c r="I98" i="93"/>
  <c r="J98" i="93"/>
  <c r="K98" i="93"/>
  <c r="L98" i="93"/>
  <c r="I99" i="93"/>
  <c r="K99" i="93" s="1"/>
  <c r="L99" i="93" s="1"/>
  <c r="J99" i="93"/>
  <c r="I100" i="93"/>
  <c r="K100" i="93" s="1"/>
  <c r="J100" i="93"/>
  <c r="L100" i="93"/>
  <c r="I101" i="93"/>
  <c r="J101" i="93"/>
  <c r="K101" i="93"/>
  <c r="L101" i="93" s="1"/>
  <c r="I102" i="93"/>
  <c r="J102" i="93"/>
  <c r="K102" i="93"/>
  <c r="L102" i="93"/>
  <c r="I103" i="93"/>
  <c r="K103" i="93" s="1"/>
  <c r="L103" i="93" s="1"/>
  <c r="J103" i="93"/>
  <c r="I104" i="93"/>
  <c r="K104" i="93" s="1"/>
  <c r="L104" i="93" s="1"/>
  <c r="J104" i="93"/>
  <c r="I105" i="93"/>
  <c r="J105" i="93"/>
  <c r="K105" i="93"/>
  <c r="L105" i="93" s="1"/>
  <c r="I106" i="93"/>
  <c r="J106" i="93"/>
  <c r="K106" i="93"/>
  <c r="L106" i="93"/>
  <c r="I107" i="93"/>
  <c r="J107" i="93"/>
  <c r="I108" i="93"/>
  <c r="K108" i="93" s="1"/>
  <c r="L108" i="93" s="1"/>
  <c r="J108" i="93"/>
  <c r="I109" i="93"/>
  <c r="J109" i="93"/>
  <c r="K109" i="93"/>
  <c r="L109" i="93" s="1"/>
  <c r="I110" i="93"/>
  <c r="J110" i="93"/>
  <c r="K110" i="93"/>
  <c r="L110" i="93"/>
  <c r="I111" i="93"/>
  <c r="J111" i="93"/>
  <c r="I112" i="93"/>
  <c r="K112" i="93" s="1"/>
  <c r="J112" i="93"/>
  <c r="L112" i="93"/>
  <c r="I113" i="93"/>
  <c r="J113" i="93"/>
  <c r="K113" i="93"/>
  <c r="L113" i="93" s="1"/>
  <c r="I114" i="93"/>
  <c r="J114" i="93"/>
  <c r="K114" i="93"/>
  <c r="L114" i="93"/>
  <c r="I115" i="93"/>
  <c r="K115" i="93" s="1"/>
  <c r="L115" i="93" s="1"/>
  <c r="J115" i="93"/>
  <c r="I116" i="93"/>
  <c r="K116" i="93" s="1"/>
  <c r="J116" i="93"/>
  <c r="L116" i="93"/>
  <c r="I117" i="93"/>
  <c r="J117" i="93"/>
  <c r="K117" i="93"/>
  <c r="L117" i="93" s="1"/>
  <c r="I118" i="93"/>
  <c r="J118" i="93"/>
  <c r="K118" i="93"/>
  <c r="L118" i="93"/>
  <c r="I119" i="93"/>
  <c r="K119" i="93" s="1"/>
  <c r="L119" i="93" s="1"/>
  <c r="J119" i="93"/>
  <c r="I120" i="93"/>
  <c r="K120" i="93" s="1"/>
  <c r="L120" i="93" s="1"/>
  <c r="J120" i="93"/>
  <c r="I121" i="93"/>
  <c r="J121" i="93"/>
  <c r="K121" i="93"/>
  <c r="L121" i="93" s="1"/>
  <c r="I122" i="93"/>
  <c r="J122" i="93"/>
  <c r="K122" i="93"/>
  <c r="L122" i="93"/>
  <c r="I123" i="93"/>
  <c r="J123" i="93"/>
  <c r="I124" i="93"/>
  <c r="K124" i="93" s="1"/>
  <c r="L124" i="93" s="1"/>
  <c r="J124" i="93"/>
  <c r="I125" i="93"/>
  <c r="J125" i="93"/>
  <c r="K125" i="93"/>
  <c r="L125" i="93" s="1"/>
  <c r="I126" i="93"/>
  <c r="J126" i="93"/>
  <c r="K126" i="93"/>
  <c r="L126" i="93"/>
  <c r="I127" i="93"/>
  <c r="J127" i="93"/>
  <c r="I128" i="93"/>
  <c r="K128" i="93" s="1"/>
  <c r="J128" i="93"/>
  <c r="L128" i="93"/>
  <c r="I129" i="93"/>
  <c r="J129" i="93"/>
  <c r="K129" i="93"/>
  <c r="L129" i="93" s="1"/>
  <c r="I130" i="93"/>
  <c r="J130" i="93"/>
  <c r="K130" i="93"/>
  <c r="L130" i="93" s="1"/>
  <c r="I37" i="111"/>
  <c r="J37" i="111"/>
  <c r="K37" i="111"/>
  <c r="L37" i="111" s="1"/>
  <c r="V75" i="111" s="1"/>
  <c r="I26" i="111"/>
  <c r="K26" i="111" s="1"/>
  <c r="L26" i="111" s="1"/>
  <c r="J26" i="111"/>
  <c r="I27" i="111"/>
  <c r="J27" i="111"/>
  <c r="K27" i="111" s="1"/>
  <c r="L27" i="111"/>
  <c r="V65" i="111" s="1"/>
  <c r="I28" i="111"/>
  <c r="J28" i="111"/>
  <c r="I29" i="111"/>
  <c r="J29" i="111"/>
  <c r="K29" i="111" s="1"/>
  <c r="L29" i="111" s="1"/>
  <c r="V67" i="111"/>
  <c r="I30" i="111"/>
  <c r="J30" i="111"/>
  <c r="K30" i="111"/>
  <c r="L30" i="111" s="1"/>
  <c r="I31" i="111"/>
  <c r="J31" i="111"/>
  <c r="K31" i="111" s="1"/>
  <c r="L31" i="111" s="1"/>
  <c r="I32" i="111"/>
  <c r="J32" i="111"/>
  <c r="K32" i="111"/>
  <c r="L32" i="111"/>
  <c r="V70" i="111" s="1"/>
  <c r="I33" i="111"/>
  <c r="K33" i="111" s="1"/>
  <c r="L33" i="111" s="1"/>
  <c r="V71" i="111" s="1"/>
  <c r="J33" i="111"/>
  <c r="I34" i="111"/>
  <c r="J34" i="111"/>
  <c r="K34" i="111"/>
  <c r="L34" i="111" s="1"/>
  <c r="I35" i="111"/>
  <c r="J35" i="111"/>
  <c r="K35" i="111" s="1"/>
  <c r="L35" i="111"/>
  <c r="V73" i="111"/>
  <c r="I36" i="111"/>
  <c r="J36" i="111"/>
  <c r="I38" i="111"/>
  <c r="K38" i="111" s="1"/>
  <c r="L38" i="111" s="1"/>
  <c r="J38" i="111"/>
  <c r="I39" i="111"/>
  <c r="J39" i="111"/>
  <c r="K39" i="111" s="1"/>
  <c r="L39" i="111"/>
  <c r="V77" i="111" s="1"/>
  <c r="I40" i="111"/>
  <c r="K40" i="111" s="1"/>
  <c r="L40" i="111" s="1"/>
  <c r="J40" i="111"/>
  <c r="I41" i="111"/>
  <c r="J41" i="111"/>
  <c r="K41" i="111"/>
  <c r="L41" i="111"/>
  <c r="V79" i="111"/>
  <c r="I42" i="111"/>
  <c r="J42" i="111"/>
  <c r="K42" i="111"/>
  <c r="L42" i="111" s="1"/>
  <c r="V80" i="111"/>
  <c r="I43" i="111"/>
  <c r="J43" i="111"/>
  <c r="K43" i="111"/>
  <c r="L43" i="111" s="1"/>
  <c r="V81" i="111" s="1"/>
  <c r="I44" i="111"/>
  <c r="J44" i="111"/>
  <c r="K44" i="111"/>
  <c r="L44" i="111" s="1"/>
  <c r="I45" i="111"/>
  <c r="K45" i="111" s="1"/>
  <c r="L45" i="111" s="1"/>
  <c r="V83" i="111" s="1"/>
  <c r="J45" i="111"/>
  <c r="I131" i="111"/>
  <c r="K131" i="111" s="1"/>
  <c r="L131" i="111" s="1"/>
  <c r="J131" i="111"/>
  <c r="I132" i="111"/>
  <c r="J132" i="111"/>
  <c r="K132" i="111" s="1"/>
  <c r="L132" i="111" s="1"/>
  <c r="I133" i="111"/>
  <c r="K133" i="111" s="1"/>
  <c r="L133" i="111" s="1"/>
  <c r="J133" i="111"/>
  <c r="I134" i="111"/>
  <c r="J134" i="111"/>
  <c r="K134" i="111" s="1"/>
  <c r="L134" i="111" s="1"/>
  <c r="I135" i="111"/>
  <c r="J135" i="111"/>
  <c r="K135" i="111"/>
  <c r="L135" i="111" s="1"/>
  <c r="V88" i="111" s="1"/>
  <c r="I136" i="111"/>
  <c r="K136" i="111" s="1"/>
  <c r="L136" i="111" s="1"/>
  <c r="J136" i="111"/>
  <c r="I137" i="111"/>
  <c r="J137" i="111"/>
  <c r="K137" i="111"/>
  <c r="L137" i="111" s="1"/>
  <c r="I138" i="111"/>
  <c r="K138" i="111" s="1"/>
  <c r="L138" i="111" s="1"/>
  <c r="V91" i="111" s="1"/>
  <c r="J138" i="111"/>
  <c r="I139" i="111"/>
  <c r="K139" i="111" s="1"/>
  <c r="L139" i="111" s="1"/>
  <c r="J139" i="111"/>
  <c r="I140" i="111"/>
  <c r="J140" i="111"/>
  <c r="K140" i="111" s="1"/>
  <c r="L140" i="111"/>
  <c r="V93" i="111" s="1"/>
  <c r="I141" i="111"/>
  <c r="K141" i="111" s="1"/>
  <c r="L141" i="111" s="1"/>
  <c r="J141" i="111"/>
  <c r="I142" i="111"/>
  <c r="J142" i="111"/>
  <c r="K142" i="111" s="1"/>
  <c r="L142" i="111" s="1"/>
  <c r="I143" i="111"/>
  <c r="J143" i="111"/>
  <c r="K143" i="111"/>
  <c r="L143" i="111" s="1"/>
  <c r="V96" i="111" s="1"/>
  <c r="I144" i="111"/>
  <c r="K144" i="111" s="1"/>
  <c r="L144" i="111" s="1"/>
  <c r="J144" i="111"/>
  <c r="I145" i="111"/>
  <c r="J145" i="111"/>
  <c r="K145" i="111"/>
  <c r="L145" i="111" s="1"/>
  <c r="I146" i="111"/>
  <c r="K146" i="111" s="1"/>
  <c r="L146" i="111" s="1"/>
  <c r="V99" i="111" s="1"/>
  <c r="J146" i="111"/>
  <c r="I147" i="111"/>
  <c r="K147" i="111" s="1"/>
  <c r="L147" i="111" s="1"/>
  <c r="J147" i="111"/>
  <c r="I148" i="111"/>
  <c r="J148" i="111"/>
  <c r="K148" i="111" s="1"/>
  <c r="L148" i="111"/>
  <c r="V101" i="111" s="1"/>
  <c r="I149" i="111"/>
  <c r="J149" i="111"/>
  <c r="I150" i="111"/>
  <c r="J150" i="111"/>
  <c r="K150" i="111" s="1"/>
  <c r="L150" i="111" s="1"/>
  <c r="I151" i="111"/>
  <c r="J151" i="111"/>
  <c r="K151" i="111"/>
  <c r="L151" i="111" s="1"/>
  <c r="V104" i="111" s="1"/>
  <c r="I46" i="111"/>
  <c r="J46" i="111"/>
  <c r="K46" i="111" s="1"/>
  <c r="L46" i="111" s="1"/>
  <c r="I47" i="111"/>
  <c r="K47" i="111" s="1"/>
  <c r="L47" i="111" s="1"/>
  <c r="J47" i="111"/>
  <c r="I48" i="111"/>
  <c r="K48" i="111" s="1"/>
  <c r="L48" i="111" s="1"/>
  <c r="J48" i="111"/>
  <c r="I49" i="111"/>
  <c r="J49" i="111"/>
  <c r="K49" i="111"/>
  <c r="L49" i="111" s="1"/>
  <c r="I50" i="111"/>
  <c r="J50" i="111"/>
  <c r="K50" i="111" s="1"/>
  <c r="L50" i="111" s="1"/>
  <c r="I51" i="111"/>
  <c r="K51" i="111" s="1"/>
  <c r="L51" i="111" s="1"/>
  <c r="J51" i="111"/>
  <c r="I52" i="111"/>
  <c r="K52" i="111" s="1"/>
  <c r="L52" i="111" s="1"/>
  <c r="J52" i="111"/>
  <c r="I53" i="111"/>
  <c r="J53" i="111"/>
  <c r="K53" i="111"/>
  <c r="L53" i="111" s="1"/>
  <c r="I54" i="111"/>
  <c r="J54" i="111"/>
  <c r="K54" i="111"/>
  <c r="L54" i="111"/>
  <c r="I55" i="111"/>
  <c r="K55" i="111" s="1"/>
  <c r="L55" i="111" s="1"/>
  <c r="J55" i="111"/>
  <c r="I56" i="111"/>
  <c r="J56" i="111"/>
  <c r="K56" i="111"/>
  <c r="L56" i="111" s="1"/>
  <c r="I57" i="111"/>
  <c r="J57" i="111"/>
  <c r="K57" i="111" s="1"/>
  <c r="L57" i="111" s="1"/>
  <c r="I58" i="111"/>
  <c r="J58" i="111"/>
  <c r="K58" i="111"/>
  <c r="L58" i="111"/>
  <c r="I59" i="111"/>
  <c r="K59" i="111" s="1"/>
  <c r="L59" i="111" s="1"/>
  <c r="J59" i="111"/>
  <c r="I60" i="111"/>
  <c r="K60" i="111" s="1"/>
  <c r="L60" i="111" s="1"/>
  <c r="J60" i="111"/>
  <c r="I61" i="111"/>
  <c r="J61" i="111"/>
  <c r="K61" i="111" s="1"/>
  <c r="L61" i="111" s="1"/>
  <c r="I62" i="111"/>
  <c r="J62" i="111"/>
  <c r="K62" i="111" s="1"/>
  <c r="L62" i="111" s="1"/>
  <c r="I63" i="111"/>
  <c r="K63" i="111" s="1"/>
  <c r="L63" i="111" s="1"/>
  <c r="J63" i="111"/>
  <c r="I64" i="111"/>
  <c r="K64" i="111" s="1"/>
  <c r="L64" i="111" s="1"/>
  <c r="J64" i="111"/>
  <c r="I65" i="111"/>
  <c r="J65" i="111"/>
  <c r="K65" i="111"/>
  <c r="L65" i="111"/>
  <c r="I66" i="111"/>
  <c r="J66" i="111"/>
  <c r="K66" i="111" s="1"/>
  <c r="L66" i="111" s="1"/>
  <c r="I67" i="111"/>
  <c r="K67" i="111" s="1"/>
  <c r="L67" i="111" s="1"/>
  <c r="J67" i="111"/>
  <c r="I68" i="111"/>
  <c r="K68" i="111" s="1"/>
  <c r="L68" i="111" s="1"/>
  <c r="J68" i="111"/>
  <c r="I69" i="111"/>
  <c r="J69" i="111"/>
  <c r="K69" i="111"/>
  <c r="L69" i="111"/>
  <c r="I70" i="111"/>
  <c r="J70" i="111"/>
  <c r="K70" i="111" s="1"/>
  <c r="L70" i="111" s="1"/>
  <c r="I71" i="111"/>
  <c r="K71" i="111" s="1"/>
  <c r="L71" i="111" s="1"/>
  <c r="J71" i="111"/>
  <c r="I72" i="111"/>
  <c r="J72" i="111"/>
  <c r="K72" i="111" s="1"/>
  <c r="L72" i="111" s="1"/>
  <c r="I73" i="111"/>
  <c r="J73" i="111"/>
  <c r="K73" i="111"/>
  <c r="L73" i="111"/>
  <c r="I74" i="111"/>
  <c r="J74" i="111"/>
  <c r="K74" i="111"/>
  <c r="L74" i="111"/>
  <c r="I75" i="111"/>
  <c r="K75" i="111" s="1"/>
  <c r="L75" i="111" s="1"/>
  <c r="J75" i="111"/>
  <c r="I76" i="111"/>
  <c r="K76" i="111" s="1"/>
  <c r="L76" i="111" s="1"/>
  <c r="J76" i="111"/>
  <c r="I77" i="111"/>
  <c r="J77" i="111"/>
  <c r="K77" i="111"/>
  <c r="L77" i="111" s="1"/>
  <c r="I78" i="111"/>
  <c r="J78" i="111"/>
  <c r="K78" i="111"/>
  <c r="L78" i="111"/>
  <c r="I79" i="111"/>
  <c r="K79" i="111" s="1"/>
  <c r="L79" i="111" s="1"/>
  <c r="J79" i="111"/>
  <c r="I80" i="111"/>
  <c r="K80" i="111" s="1"/>
  <c r="L80" i="111" s="1"/>
  <c r="J80" i="111"/>
  <c r="I81" i="111"/>
  <c r="J81" i="111"/>
  <c r="K81" i="111" s="1"/>
  <c r="L81" i="111" s="1"/>
  <c r="I82" i="111"/>
  <c r="J82" i="111"/>
  <c r="K82" i="111"/>
  <c r="L82" i="111"/>
  <c r="I83" i="111"/>
  <c r="K83" i="111" s="1"/>
  <c r="L83" i="111" s="1"/>
  <c r="J83" i="111"/>
  <c r="I84" i="111"/>
  <c r="K84" i="111" s="1"/>
  <c r="L84" i="111" s="1"/>
  <c r="J84" i="111"/>
  <c r="I85" i="111"/>
  <c r="J85" i="111"/>
  <c r="K85" i="111" s="1"/>
  <c r="L85" i="111" s="1"/>
  <c r="I86" i="111"/>
  <c r="J86" i="111"/>
  <c r="K86" i="111"/>
  <c r="L86" i="111"/>
  <c r="I87" i="111"/>
  <c r="K87" i="111" s="1"/>
  <c r="L87" i="111" s="1"/>
  <c r="J87" i="111"/>
  <c r="I88" i="111"/>
  <c r="J88" i="111"/>
  <c r="K88" i="111"/>
  <c r="L88" i="111" s="1"/>
  <c r="I89" i="111"/>
  <c r="J89" i="111"/>
  <c r="K89" i="111"/>
  <c r="L89" i="111" s="1"/>
  <c r="I90" i="111"/>
  <c r="J90" i="111"/>
  <c r="K90" i="111"/>
  <c r="L90" i="111"/>
  <c r="I91" i="111"/>
  <c r="K91" i="111" s="1"/>
  <c r="L91" i="111" s="1"/>
  <c r="J91" i="111"/>
  <c r="I92" i="111"/>
  <c r="J92" i="111"/>
  <c r="K92" i="111" s="1"/>
  <c r="L92" i="111" s="1"/>
  <c r="I93" i="111"/>
  <c r="J93" i="111"/>
  <c r="K93" i="111" s="1"/>
  <c r="L93" i="111" s="1"/>
  <c r="I94" i="111"/>
  <c r="J94" i="111"/>
  <c r="K94" i="111"/>
  <c r="L94" i="111"/>
  <c r="I95" i="111"/>
  <c r="K95" i="111" s="1"/>
  <c r="L95" i="111" s="1"/>
  <c r="J95" i="111"/>
  <c r="I96" i="111"/>
  <c r="K96" i="111" s="1"/>
  <c r="L96" i="111" s="1"/>
  <c r="J96" i="111"/>
  <c r="I97" i="111"/>
  <c r="J97" i="111"/>
  <c r="K97" i="111"/>
  <c r="L97" i="111" s="1"/>
  <c r="I98" i="111"/>
  <c r="J98" i="111"/>
  <c r="K98" i="111"/>
  <c r="L98" i="111"/>
  <c r="I99" i="111"/>
  <c r="K99" i="111" s="1"/>
  <c r="L99" i="111" s="1"/>
  <c r="J99" i="111"/>
  <c r="I100" i="111"/>
  <c r="J100" i="111"/>
  <c r="K100" i="111"/>
  <c r="L100" i="111" s="1"/>
  <c r="I101" i="111"/>
  <c r="J101" i="111"/>
  <c r="K101" i="111" s="1"/>
  <c r="L101" i="111" s="1"/>
  <c r="I102" i="111"/>
  <c r="J102" i="111"/>
  <c r="K102" i="111"/>
  <c r="L102" i="111"/>
  <c r="I103" i="111"/>
  <c r="K103" i="111" s="1"/>
  <c r="L103" i="111" s="1"/>
  <c r="J103" i="111"/>
  <c r="I104" i="111"/>
  <c r="K104" i="111" s="1"/>
  <c r="L104" i="111" s="1"/>
  <c r="J104" i="111"/>
  <c r="I105" i="111"/>
  <c r="J105" i="111"/>
  <c r="K105" i="111"/>
  <c r="L105" i="111"/>
  <c r="I106" i="111"/>
  <c r="J106" i="111"/>
  <c r="K106" i="111"/>
  <c r="L106" i="111"/>
  <c r="I107" i="111"/>
  <c r="K107" i="111" s="1"/>
  <c r="L107" i="111" s="1"/>
  <c r="J107" i="111"/>
  <c r="I108" i="111"/>
  <c r="K108" i="111" s="1"/>
  <c r="L108" i="111" s="1"/>
  <c r="J108" i="111"/>
  <c r="I109" i="111"/>
  <c r="J109" i="111"/>
  <c r="K109" i="111"/>
  <c r="L109" i="111" s="1"/>
  <c r="I110" i="111"/>
  <c r="J110" i="111"/>
  <c r="K110" i="111"/>
  <c r="L110" i="111"/>
  <c r="I111" i="111"/>
  <c r="K111" i="111" s="1"/>
  <c r="L111" i="111" s="1"/>
  <c r="J111" i="111"/>
  <c r="I112" i="111"/>
  <c r="K112" i="111" s="1"/>
  <c r="L112" i="111" s="1"/>
  <c r="J112" i="111"/>
  <c r="I113" i="111"/>
  <c r="J113" i="111"/>
  <c r="K113" i="111" s="1"/>
  <c r="L113" i="111" s="1"/>
  <c r="I114" i="111"/>
  <c r="J114" i="111"/>
  <c r="K114" i="111"/>
  <c r="L114" i="111"/>
  <c r="I115" i="111"/>
  <c r="K115" i="111" s="1"/>
  <c r="L115" i="111" s="1"/>
  <c r="J115" i="111"/>
  <c r="I116" i="111"/>
  <c r="K116" i="111" s="1"/>
  <c r="L116" i="111" s="1"/>
  <c r="J116" i="111"/>
  <c r="I117" i="111"/>
  <c r="J117" i="111"/>
  <c r="K117" i="111" s="1"/>
  <c r="L117" i="111" s="1"/>
  <c r="I118" i="111"/>
  <c r="J118" i="111"/>
  <c r="K118" i="111"/>
  <c r="L118" i="111"/>
  <c r="I119" i="111"/>
  <c r="K119" i="111" s="1"/>
  <c r="L119" i="111" s="1"/>
  <c r="J119" i="111"/>
  <c r="I120" i="111"/>
  <c r="J120" i="111"/>
  <c r="K120" i="111"/>
  <c r="L120" i="111" s="1"/>
  <c r="I121" i="111"/>
  <c r="J121" i="111"/>
  <c r="K121" i="111"/>
  <c r="L121" i="111" s="1"/>
  <c r="I122" i="111"/>
  <c r="J122" i="111"/>
  <c r="K122" i="111"/>
  <c r="L122" i="111"/>
  <c r="I123" i="111"/>
  <c r="K123" i="111" s="1"/>
  <c r="L123" i="111" s="1"/>
  <c r="J123" i="111"/>
  <c r="I124" i="111"/>
  <c r="J124" i="111"/>
  <c r="K124" i="111" s="1"/>
  <c r="L124" i="111" s="1"/>
  <c r="I125" i="111"/>
  <c r="J125" i="111"/>
  <c r="K125" i="111" s="1"/>
  <c r="L125" i="111" s="1"/>
  <c r="I126" i="111"/>
  <c r="J126" i="111"/>
  <c r="K126" i="111"/>
  <c r="L126" i="111"/>
  <c r="I127" i="111"/>
  <c r="K127" i="111" s="1"/>
  <c r="L127" i="111" s="1"/>
  <c r="J127" i="111"/>
  <c r="I128" i="111"/>
  <c r="K128" i="111" s="1"/>
  <c r="L128" i="111" s="1"/>
  <c r="J128" i="111"/>
  <c r="I129" i="111"/>
  <c r="J129" i="111"/>
  <c r="K129" i="111"/>
  <c r="L129" i="111" s="1"/>
  <c r="I130" i="111"/>
  <c r="J130" i="111"/>
  <c r="K130" i="111"/>
  <c r="L130" i="111"/>
  <c r="I7" i="95"/>
  <c r="J7" i="95"/>
  <c r="K7" i="95"/>
  <c r="L7" i="95"/>
  <c r="I8" i="95"/>
  <c r="K8" i="95" s="1"/>
  <c r="L8" i="95" s="1"/>
  <c r="J8" i="95"/>
  <c r="I9" i="95"/>
  <c r="K9" i="95" s="1"/>
  <c r="L9" i="95" s="1"/>
  <c r="J9" i="95"/>
  <c r="I10" i="95"/>
  <c r="J10" i="95"/>
  <c r="K10" i="95"/>
  <c r="L10" i="95" s="1"/>
  <c r="I11" i="95"/>
  <c r="J11" i="95"/>
  <c r="K11" i="95"/>
  <c r="L11" i="95"/>
  <c r="I12" i="95"/>
  <c r="K12" i="95" s="1"/>
  <c r="L12" i="95" s="1"/>
  <c r="J12" i="95"/>
  <c r="I13" i="95"/>
  <c r="J13" i="95"/>
  <c r="K13" i="95"/>
  <c r="L13" i="95" s="1"/>
  <c r="I14" i="95"/>
  <c r="J14" i="95"/>
  <c r="K14" i="95" s="1"/>
  <c r="L14" i="95" s="1"/>
  <c r="I15" i="95"/>
  <c r="J15" i="95"/>
  <c r="K15" i="95"/>
  <c r="L15" i="95"/>
  <c r="I16" i="95"/>
  <c r="K16" i="95" s="1"/>
  <c r="L16" i="95" s="1"/>
  <c r="J16" i="95"/>
  <c r="I17" i="95"/>
  <c r="J17" i="95"/>
  <c r="K17" i="95" s="1"/>
  <c r="L17" i="95" s="1"/>
  <c r="I18" i="95"/>
  <c r="J18" i="95"/>
  <c r="K18" i="95"/>
  <c r="L18" i="95"/>
  <c r="I19" i="95"/>
  <c r="J19" i="95"/>
  <c r="K19" i="95"/>
  <c r="L19" i="95"/>
  <c r="I20" i="95"/>
  <c r="K20" i="95" s="1"/>
  <c r="L20" i="95" s="1"/>
  <c r="J20" i="95"/>
  <c r="I21" i="95"/>
  <c r="K21" i="95" s="1"/>
  <c r="L21" i="95" s="1"/>
  <c r="J21" i="95"/>
  <c r="I22" i="95"/>
  <c r="J22" i="95"/>
  <c r="K22" i="95"/>
  <c r="L22" i="95" s="1"/>
  <c r="I23" i="95"/>
  <c r="J23" i="95"/>
  <c r="K23" i="95"/>
  <c r="L23" i="95"/>
  <c r="I24" i="95"/>
  <c r="K24" i="95" s="1"/>
  <c r="L24" i="95" s="1"/>
  <c r="J24" i="95"/>
  <c r="I25" i="95"/>
  <c r="K25" i="95" s="1"/>
  <c r="L25" i="95" s="1"/>
  <c r="J25" i="95"/>
  <c r="I152" i="95"/>
  <c r="J152" i="95"/>
  <c r="K152" i="95"/>
  <c r="L152" i="95"/>
  <c r="I6" i="95"/>
  <c r="K6" i="95" s="1"/>
  <c r="L6" i="95" s="1"/>
  <c r="J6" i="95"/>
  <c r="I7" i="94"/>
  <c r="K7" i="94" s="1"/>
  <c r="L7" i="94" s="1"/>
  <c r="J7" i="94"/>
  <c r="I8" i="94"/>
  <c r="J8" i="94"/>
  <c r="K8" i="94"/>
  <c r="L8" i="94" s="1"/>
  <c r="I9" i="94"/>
  <c r="J9" i="94"/>
  <c r="K9" i="94"/>
  <c r="L9" i="94"/>
  <c r="I10" i="94"/>
  <c r="K10" i="94" s="1"/>
  <c r="L10" i="94" s="1"/>
  <c r="J10" i="94"/>
  <c r="I11" i="94"/>
  <c r="J11" i="94"/>
  <c r="K11" i="94"/>
  <c r="L11" i="94" s="1"/>
  <c r="I12" i="94"/>
  <c r="J12" i="94"/>
  <c r="K12" i="94" s="1"/>
  <c r="L12" i="94" s="1"/>
  <c r="I13" i="94"/>
  <c r="J13" i="94"/>
  <c r="K13" i="94"/>
  <c r="L13" i="94"/>
  <c r="I14" i="94"/>
  <c r="K14" i="94" s="1"/>
  <c r="L14" i="94" s="1"/>
  <c r="J14" i="94"/>
  <c r="I15" i="94"/>
  <c r="J15" i="94"/>
  <c r="K15" i="94" s="1"/>
  <c r="L15" i="94" s="1"/>
  <c r="I16" i="94"/>
  <c r="J16" i="94"/>
  <c r="K16" i="94"/>
  <c r="L16" i="94"/>
  <c r="I17" i="94"/>
  <c r="J17" i="94"/>
  <c r="K17" i="94"/>
  <c r="L17" i="94"/>
  <c r="I18" i="94"/>
  <c r="K18" i="94" s="1"/>
  <c r="L18" i="94" s="1"/>
  <c r="J18" i="94"/>
  <c r="I19" i="94"/>
  <c r="J19" i="94"/>
  <c r="K19" i="94"/>
  <c r="L19" i="94" s="1"/>
  <c r="I20" i="94"/>
  <c r="J20" i="94"/>
  <c r="K20" i="94"/>
  <c r="L20" i="94" s="1"/>
  <c r="I21" i="94"/>
  <c r="J21" i="94"/>
  <c r="K21" i="94"/>
  <c r="L21" i="94"/>
  <c r="I22" i="94"/>
  <c r="K22" i="94" s="1"/>
  <c r="L22" i="94" s="1"/>
  <c r="J22" i="94"/>
  <c r="I23" i="94"/>
  <c r="K23" i="94" s="1"/>
  <c r="L23" i="94" s="1"/>
  <c r="J23" i="94"/>
  <c r="I24" i="94"/>
  <c r="J24" i="94"/>
  <c r="K24" i="94" s="1"/>
  <c r="L24" i="94" s="1"/>
  <c r="I25" i="94"/>
  <c r="J25" i="94"/>
  <c r="K25" i="94"/>
  <c r="L25" i="94"/>
  <c r="I6" i="94"/>
  <c r="K6" i="94" s="1"/>
  <c r="L6" i="94" s="1"/>
  <c r="J6" i="94"/>
  <c r="I7" i="93"/>
  <c r="J7" i="93"/>
  <c r="K7" i="93"/>
  <c r="L7" i="93" s="1"/>
  <c r="I8" i="93"/>
  <c r="J8" i="93"/>
  <c r="K8" i="93"/>
  <c r="L8" i="93"/>
  <c r="I9" i="93"/>
  <c r="K9" i="93" s="1"/>
  <c r="L9" i="93" s="1"/>
  <c r="J9" i="93"/>
  <c r="I10" i="93"/>
  <c r="J10" i="93"/>
  <c r="K10" i="93"/>
  <c r="L10" i="93" s="1"/>
  <c r="I11" i="93"/>
  <c r="J11" i="93"/>
  <c r="K11" i="93" s="1"/>
  <c r="L11" i="93" s="1"/>
  <c r="I12" i="93"/>
  <c r="J12" i="93"/>
  <c r="K12" i="93"/>
  <c r="L12" i="93"/>
  <c r="I13" i="93"/>
  <c r="K13" i="93" s="1"/>
  <c r="L13" i="93" s="1"/>
  <c r="J13" i="93"/>
  <c r="I14" i="93"/>
  <c r="J14" i="93"/>
  <c r="K14" i="93" s="1"/>
  <c r="L14" i="93" s="1"/>
  <c r="I15" i="93"/>
  <c r="J15" i="93"/>
  <c r="K15" i="93" s="1"/>
  <c r="L15" i="93" s="1"/>
  <c r="I16" i="93"/>
  <c r="J16" i="93"/>
  <c r="K16" i="93"/>
  <c r="L16" i="93"/>
  <c r="I17" i="93"/>
  <c r="K17" i="93" s="1"/>
  <c r="L17" i="93" s="1"/>
  <c r="J17" i="93"/>
  <c r="I18" i="93"/>
  <c r="K18" i="93" s="1"/>
  <c r="L18" i="93" s="1"/>
  <c r="J18" i="93"/>
  <c r="I19" i="93"/>
  <c r="J19" i="93"/>
  <c r="K19" i="93"/>
  <c r="L19" i="93" s="1"/>
  <c r="I20" i="93"/>
  <c r="J20" i="93"/>
  <c r="K20" i="93"/>
  <c r="L20" i="93"/>
  <c r="I21" i="93"/>
  <c r="K21" i="93" s="1"/>
  <c r="L21" i="93" s="1"/>
  <c r="J21" i="93"/>
  <c r="I22" i="93"/>
  <c r="K22" i="93" s="1"/>
  <c r="L22" i="93" s="1"/>
  <c r="J22" i="93"/>
  <c r="I23" i="93"/>
  <c r="J23" i="93"/>
  <c r="K23" i="93" s="1"/>
  <c r="L23" i="93" s="1"/>
  <c r="I24" i="93"/>
  <c r="J24" i="93"/>
  <c r="K24" i="93"/>
  <c r="L24" i="93"/>
  <c r="I25" i="93"/>
  <c r="K25" i="93" s="1"/>
  <c r="L25" i="93" s="1"/>
  <c r="J25" i="93"/>
  <c r="I152" i="93"/>
  <c r="J152" i="93"/>
  <c r="K152" i="93"/>
  <c r="L152" i="93" s="1"/>
  <c r="I6" i="93"/>
  <c r="J6" i="93"/>
  <c r="K6" i="93"/>
  <c r="L6" i="93" s="1"/>
  <c r="I7" i="111"/>
  <c r="K7" i="111" s="1"/>
  <c r="J7" i="111"/>
  <c r="L7" i="111"/>
  <c r="I8" i="111"/>
  <c r="J8" i="111"/>
  <c r="K8" i="111"/>
  <c r="L8" i="111" s="1"/>
  <c r="I9" i="111"/>
  <c r="K9" i="111" s="1"/>
  <c r="L9" i="111" s="1"/>
  <c r="J9" i="111"/>
  <c r="I10" i="111"/>
  <c r="J10" i="111"/>
  <c r="K10" i="111" s="1"/>
  <c r="L10" i="111" s="1"/>
  <c r="I11" i="111"/>
  <c r="K11" i="111" s="1"/>
  <c r="L11" i="111" s="1"/>
  <c r="J11" i="111"/>
  <c r="I12" i="111"/>
  <c r="K12" i="111" s="1"/>
  <c r="L12" i="111" s="1"/>
  <c r="J12" i="111"/>
  <c r="I13" i="111"/>
  <c r="J13" i="111"/>
  <c r="K13" i="111"/>
  <c r="L13" i="111" s="1"/>
  <c r="I14" i="111"/>
  <c r="J14" i="111"/>
  <c r="K14" i="111"/>
  <c r="L14" i="111" s="1"/>
  <c r="I15" i="111"/>
  <c r="K15" i="111" s="1"/>
  <c r="J15" i="111"/>
  <c r="L15" i="111"/>
  <c r="I16" i="111"/>
  <c r="J16" i="111"/>
  <c r="K16" i="111"/>
  <c r="L16" i="111" s="1"/>
  <c r="I17" i="111"/>
  <c r="K17" i="111" s="1"/>
  <c r="L17" i="111" s="1"/>
  <c r="J17" i="111"/>
  <c r="I18" i="111"/>
  <c r="J18" i="111"/>
  <c r="K18" i="111" s="1"/>
  <c r="L18" i="111" s="1"/>
  <c r="I19" i="111"/>
  <c r="K19" i="111" s="1"/>
  <c r="L19" i="111" s="1"/>
  <c r="J19" i="111"/>
  <c r="I20" i="111"/>
  <c r="K20" i="111" s="1"/>
  <c r="L20" i="111" s="1"/>
  <c r="J20" i="111"/>
  <c r="I21" i="111"/>
  <c r="J21" i="111"/>
  <c r="K21" i="111"/>
  <c r="L21" i="111" s="1"/>
  <c r="I22" i="111"/>
  <c r="J22" i="111"/>
  <c r="K22" i="111"/>
  <c r="L22" i="111" s="1"/>
  <c r="I23" i="111"/>
  <c r="K23" i="111" s="1"/>
  <c r="J23" i="111"/>
  <c r="L23" i="111"/>
  <c r="I24" i="111"/>
  <c r="J24" i="111"/>
  <c r="K24" i="111"/>
  <c r="L24" i="111" s="1"/>
  <c r="I25" i="111"/>
  <c r="K25" i="111" s="1"/>
  <c r="L25" i="111" s="1"/>
  <c r="J25" i="111"/>
  <c r="I152" i="111"/>
  <c r="K152" i="111" s="1"/>
  <c r="J152" i="111"/>
  <c r="L152" i="111"/>
  <c r="I6" i="111"/>
  <c r="K6" i="111" s="1"/>
  <c r="L6" i="111" s="1"/>
  <c r="J6" i="111"/>
  <c r="I146" i="96"/>
  <c r="K146" i="96" s="1"/>
  <c r="L146" i="96" s="1"/>
  <c r="J146" i="96"/>
  <c r="I26" i="96"/>
  <c r="J26" i="96"/>
  <c r="K26" i="96"/>
  <c r="L26" i="96" s="1"/>
  <c r="V64" i="96" s="1"/>
  <c r="I27" i="96"/>
  <c r="J27" i="96"/>
  <c r="K27" i="96"/>
  <c r="L27" i="96"/>
  <c r="V65" i="96" s="1"/>
  <c r="I28" i="96"/>
  <c r="K28" i="96" s="1"/>
  <c r="L28" i="96" s="1"/>
  <c r="V66" i="96" s="1"/>
  <c r="J28" i="96"/>
  <c r="I29" i="96"/>
  <c r="K29" i="96" s="1"/>
  <c r="L29" i="96" s="1"/>
  <c r="V67" i="96" s="1"/>
  <c r="J29" i="96"/>
  <c r="I30" i="96"/>
  <c r="K30" i="96" s="1"/>
  <c r="L30" i="96" s="1"/>
  <c r="V68" i="96" s="1"/>
  <c r="J30" i="96"/>
  <c r="I31" i="96"/>
  <c r="J31" i="96"/>
  <c r="K31" i="96"/>
  <c r="L31" i="96" s="1"/>
  <c r="V69" i="96" s="1"/>
  <c r="I32" i="96"/>
  <c r="J32" i="96"/>
  <c r="K32" i="96" s="1"/>
  <c r="L32" i="96" s="1"/>
  <c r="V70" i="96" s="1"/>
  <c r="I33" i="96"/>
  <c r="J33" i="96"/>
  <c r="I34" i="96"/>
  <c r="K34" i="96" s="1"/>
  <c r="L34" i="96" s="1"/>
  <c r="V72" i="96" s="1"/>
  <c r="J34" i="96"/>
  <c r="I35" i="96"/>
  <c r="J35" i="96"/>
  <c r="K35" i="96"/>
  <c r="L35" i="96"/>
  <c r="V73" i="96" s="1"/>
  <c r="I36" i="96"/>
  <c r="J36" i="96"/>
  <c r="K36" i="96" s="1"/>
  <c r="L36" i="96" s="1"/>
  <c r="V74" i="96" s="1"/>
  <c r="I37" i="96"/>
  <c r="K37" i="96" s="1"/>
  <c r="L37" i="96" s="1"/>
  <c r="V75" i="96" s="1"/>
  <c r="J37" i="96"/>
  <c r="I38" i="96"/>
  <c r="K38" i="96" s="1"/>
  <c r="J38" i="96"/>
  <c r="L38" i="96"/>
  <c r="V76" i="96" s="1"/>
  <c r="I39" i="96"/>
  <c r="J39" i="96"/>
  <c r="K39" i="96"/>
  <c r="L39" i="96" s="1"/>
  <c r="I40" i="96"/>
  <c r="J40" i="96"/>
  <c r="K40" i="96" s="1"/>
  <c r="L40" i="96" s="1"/>
  <c r="I41" i="96"/>
  <c r="J41" i="96"/>
  <c r="I42" i="96"/>
  <c r="J42" i="96"/>
  <c r="K42" i="96" s="1"/>
  <c r="L42" i="96" s="1"/>
  <c r="I43" i="96"/>
  <c r="J43" i="96"/>
  <c r="K43" i="96"/>
  <c r="L43" i="96" s="1"/>
  <c r="I44" i="96"/>
  <c r="J44" i="96"/>
  <c r="K44" i="96"/>
  <c r="L44" i="96" s="1"/>
  <c r="I45" i="96"/>
  <c r="J45" i="96"/>
  <c r="K45" i="96"/>
  <c r="L45" i="96" s="1"/>
  <c r="I131" i="96"/>
  <c r="K131" i="96" s="1"/>
  <c r="L131" i="96" s="1"/>
  <c r="V84" i="96" s="1"/>
  <c r="J131" i="96"/>
  <c r="I132" i="96"/>
  <c r="K132" i="96" s="1"/>
  <c r="L132" i="96" s="1"/>
  <c r="J132" i="96"/>
  <c r="I133" i="96"/>
  <c r="K133" i="96" s="1"/>
  <c r="L133" i="96" s="1"/>
  <c r="V86" i="96" s="1"/>
  <c r="J133" i="96"/>
  <c r="I134" i="96"/>
  <c r="K134" i="96" s="1"/>
  <c r="L134" i="96" s="1"/>
  <c r="V87" i="96" s="1"/>
  <c r="J134" i="96"/>
  <c r="I135" i="96"/>
  <c r="J135" i="96"/>
  <c r="K135" i="96" s="1"/>
  <c r="L135" i="96" s="1"/>
  <c r="V88" i="96" s="1"/>
  <c r="I136" i="96"/>
  <c r="K136" i="96" s="1"/>
  <c r="L136" i="96" s="1"/>
  <c r="J136" i="96"/>
  <c r="I137" i="96"/>
  <c r="J137" i="96"/>
  <c r="K137" i="96"/>
  <c r="L137" i="96" s="1"/>
  <c r="V90" i="96" s="1"/>
  <c r="I138" i="96"/>
  <c r="J138" i="96"/>
  <c r="K138" i="96"/>
  <c r="L138" i="96" s="1"/>
  <c r="V91" i="96" s="1"/>
  <c r="I139" i="96"/>
  <c r="K139" i="96" s="1"/>
  <c r="L139" i="96" s="1"/>
  <c r="V92" i="96" s="1"/>
  <c r="J139" i="96"/>
  <c r="I140" i="96"/>
  <c r="K140" i="96" s="1"/>
  <c r="L140" i="96" s="1"/>
  <c r="J140" i="96"/>
  <c r="I141" i="96"/>
  <c r="K141" i="96" s="1"/>
  <c r="L141" i="96" s="1"/>
  <c r="V94" i="96" s="1"/>
  <c r="J141" i="96"/>
  <c r="I142" i="96"/>
  <c r="K142" i="96" s="1"/>
  <c r="L142" i="96" s="1"/>
  <c r="V95" i="96" s="1"/>
  <c r="J142" i="96"/>
  <c r="I143" i="96"/>
  <c r="J143" i="96"/>
  <c r="K143" i="96" s="1"/>
  <c r="L143" i="96" s="1"/>
  <c r="V96" i="96" s="1"/>
  <c r="I144" i="96"/>
  <c r="K144" i="96" s="1"/>
  <c r="L144" i="96" s="1"/>
  <c r="J144" i="96"/>
  <c r="I145" i="96"/>
  <c r="J145" i="96"/>
  <c r="K145" i="96"/>
  <c r="L145" i="96" s="1"/>
  <c r="V98" i="96" s="1"/>
  <c r="I147" i="96"/>
  <c r="J147" i="96"/>
  <c r="K147" i="96" s="1"/>
  <c r="L147" i="96" s="1"/>
  <c r="V100" i="96" s="1"/>
  <c r="I148" i="96"/>
  <c r="K148" i="96" s="1"/>
  <c r="L148" i="96" s="1"/>
  <c r="V101" i="96" s="1"/>
  <c r="J148" i="96"/>
  <c r="I149" i="96"/>
  <c r="J149" i="96"/>
  <c r="K149" i="96"/>
  <c r="L149" i="96" s="1"/>
  <c r="V102" i="96" s="1"/>
  <c r="I150" i="96"/>
  <c r="J150" i="96"/>
  <c r="K150" i="96"/>
  <c r="L150" i="96" s="1"/>
  <c r="V103" i="96" s="1"/>
  <c r="I151" i="96"/>
  <c r="K151" i="96" s="1"/>
  <c r="L151" i="96" s="1"/>
  <c r="V104" i="96" s="1"/>
  <c r="J151" i="96"/>
  <c r="I146" i="116"/>
  <c r="K146" i="116" s="1"/>
  <c r="L146" i="116" s="1"/>
  <c r="J146" i="116"/>
  <c r="I26" i="116"/>
  <c r="K26" i="116" s="1"/>
  <c r="L26" i="116" s="1"/>
  <c r="V64" i="116" s="1"/>
  <c r="J26" i="116"/>
  <c r="I27" i="116"/>
  <c r="K27" i="116" s="1"/>
  <c r="L27" i="116" s="1"/>
  <c r="V65" i="116" s="1"/>
  <c r="J27" i="116"/>
  <c r="I28" i="116"/>
  <c r="K28" i="116" s="1"/>
  <c r="L28" i="116" s="1"/>
  <c r="V66" i="116" s="1"/>
  <c r="J28" i="116"/>
  <c r="I29" i="116"/>
  <c r="J29" i="116"/>
  <c r="K29" i="116" s="1"/>
  <c r="L29" i="116" s="1"/>
  <c r="V67" i="116" s="1"/>
  <c r="I30" i="116"/>
  <c r="K30" i="116" s="1"/>
  <c r="L30" i="116" s="1"/>
  <c r="V68" i="116" s="1"/>
  <c r="J30" i="116"/>
  <c r="I31" i="116"/>
  <c r="J31" i="116"/>
  <c r="K31" i="116"/>
  <c r="L31" i="116" s="1"/>
  <c r="V69" i="116" s="1"/>
  <c r="I32" i="116"/>
  <c r="J32" i="116"/>
  <c r="K32" i="116"/>
  <c r="L32" i="116" s="1"/>
  <c r="V70" i="116" s="1"/>
  <c r="I33" i="116"/>
  <c r="K33" i="116" s="1"/>
  <c r="L33" i="116" s="1"/>
  <c r="V71" i="116" s="1"/>
  <c r="J33" i="116"/>
  <c r="I34" i="116"/>
  <c r="K34" i="116" s="1"/>
  <c r="L34" i="116" s="1"/>
  <c r="V72" i="116" s="1"/>
  <c r="J34" i="116"/>
  <c r="I35" i="116"/>
  <c r="K35" i="116" s="1"/>
  <c r="L35" i="116" s="1"/>
  <c r="V73" i="116" s="1"/>
  <c r="J35" i="116"/>
  <c r="I36" i="116"/>
  <c r="K36" i="116" s="1"/>
  <c r="L36" i="116" s="1"/>
  <c r="V74" i="116" s="1"/>
  <c r="J36" i="116"/>
  <c r="I37" i="116"/>
  <c r="J37" i="116"/>
  <c r="K37" i="116" s="1"/>
  <c r="L37" i="116" s="1"/>
  <c r="V75" i="116" s="1"/>
  <c r="I38" i="116"/>
  <c r="K38" i="116" s="1"/>
  <c r="L38" i="116" s="1"/>
  <c r="J38" i="116"/>
  <c r="I39" i="116"/>
  <c r="J39" i="116"/>
  <c r="K39" i="116"/>
  <c r="L39" i="116" s="1"/>
  <c r="I40" i="116"/>
  <c r="J40" i="116"/>
  <c r="K40" i="116"/>
  <c r="L40" i="116" s="1"/>
  <c r="I41" i="116"/>
  <c r="K41" i="116" s="1"/>
  <c r="L41" i="116" s="1"/>
  <c r="J41" i="116"/>
  <c r="I42" i="116"/>
  <c r="K42" i="116" s="1"/>
  <c r="L42" i="116" s="1"/>
  <c r="J42" i="116"/>
  <c r="I43" i="116"/>
  <c r="K43" i="116" s="1"/>
  <c r="L43" i="116" s="1"/>
  <c r="J43" i="116"/>
  <c r="I44" i="116"/>
  <c r="K44" i="116" s="1"/>
  <c r="L44" i="116" s="1"/>
  <c r="J44" i="116"/>
  <c r="I45" i="116"/>
  <c r="J45" i="116"/>
  <c r="K45" i="116" s="1"/>
  <c r="L45" i="116" s="1"/>
  <c r="I131" i="116"/>
  <c r="K131" i="116" s="1"/>
  <c r="L131" i="116" s="1"/>
  <c r="V84" i="116" s="1"/>
  <c r="J131" i="116"/>
  <c r="I132" i="116"/>
  <c r="J132" i="116"/>
  <c r="K132" i="116"/>
  <c r="L132" i="116" s="1"/>
  <c r="V85" i="116" s="1"/>
  <c r="I133" i="116"/>
  <c r="J133" i="116"/>
  <c r="K133" i="116"/>
  <c r="L133" i="116" s="1"/>
  <c r="I134" i="116"/>
  <c r="K134" i="116" s="1"/>
  <c r="L134" i="116" s="1"/>
  <c r="V87" i="116" s="1"/>
  <c r="J134" i="116"/>
  <c r="I135" i="116"/>
  <c r="K135" i="116" s="1"/>
  <c r="L135" i="116" s="1"/>
  <c r="V88" i="116" s="1"/>
  <c r="J135" i="116"/>
  <c r="I136" i="116"/>
  <c r="K136" i="116" s="1"/>
  <c r="L136" i="116" s="1"/>
  <c r="V89" i="116" s="1"/>
  <c r="J136" i="116"/>
  <c r="I137" i="116"/>
  <c r="K137" i="116" s="1"/>
  <c r="L137" i="116" s="1"/>
  <c r="J137" i="116"/>
  <c r="I138" i="116"/>
  <c r="J138" i="116"/>
  <c r="K138" i="116" s="1"/>
  <c r="L138" i="116" s="1"/>
  <c r="V91" i="116" s="1"/>
  <c r="I139" i="116"/>
  <c r="K139" i="116" s="1"/>
  <c r="L139" i="116" s="1"/>
  <c r="V92" i="116" s="1"/>
  <c r="J139" i="116"/>
  <c r="I140" i="116"/>
  <c r="J140" i="116"/>
  <c r="K140" i="116"/>
  <c r="L140" i="116" s="1"/>
  <c r="V93" i="116" s="1"/>
  <c r="I141" i="116"/>
  <c r="J141" i="116"/>
  <c r="K141" i="116"/>
  <c r="L141" i="116" s="1"/>
  <c r="I142" i="116"/>
  <c r="K142" i="116" s="1"/>
  <c r="L142" i="116" s="1"/>
  <c r="V95" i="116" s="1"/>
  <c r="J142" i="116"/>
  <c r="I143" i="116"/>
  <c r="K143" i="116" s="1"/>
  <c r="L143" i="116" s="1"/>
  <c r="V96" i="116" s="1"/>
  <c r="J143" i="116"/>
  <c r="I144" i="116"/>
  <c r="K144" i="116" s="1"/>
  <c r="L144" i="116" s="1"/>
  <c r="V97" i="116" s="1"/>
  <c r="J144" i="116"/>
  <c r="I145" i="116"/>
  <c r="K145" i="116" s="1"/>
  <c r="L145" i="116" s="1"/>
  <c r="J145" i="116"/>
  <c r="I147" i="116"/>
  <c r="K147" i="116" s="1"/>
  <c r="L147" i="116" s="1"/>
  <c r="V100" i="116" s="1"/>
  <c r="J147" i="116"/>
  <c r="I148" i="116"/>
  <c r="K148" i="116" s="1"/>
  <c r="L148" i="116" s="1"/>
  <c r="V101" i="116" s="1"/>
  <c r="J148" i="116"/>
  <c r="I149" i="116"/>
  <c r="K149" i="116" s="1"/>
  <c r="L149" i="116" s="1"/>
  <c r="V102" i="116" s="1"/>
  <c r="J149" i="116"/>
  <c r="I150" i="116"/>
  <c r="J150" i="116"/>
  <c r="K150" i="116" s="1"/>
  <c r="L150" i="116" s="1"/>
  <c r="V103" i="116" s="1"/>
  <c r="I151" i="116"/>
  <c r="K151" i="116" s="1"/>
  <c r="L151" i="116" s="1"/>
  <c r="V104" i="116" s="1"/>
  <c r="J151" i="116"/>
  <c r="I146" i="120"/>
  <c r="K146" i="120" s="1"/>
  <c r="L146" i="120" s="1"/>
  <c r="J146" i="120"/>
  <c r="I26" i="120"/>
  <c r="J26" i="120"/>
  <c r="K26" i="120"/>
  <c r="L26" i="120" s="1"/>
  <c r="V64" i="120" s="1"/>
  <c r="I27" i="120"/>
  <c r="J27" i="120"/>
  <c r="K27" i="120"/>
  <c r="L27" i="120" s="1"/>
  <c r="V65" i="120" s="1"/>
  <c r="I28" i="120"/>
  <c r="K28" i="120" s="1"/>
  <c r="L28" i="120" s="1"/>
  <c r="V66" i="120" s="1"/>
  <c r="J28" i="120"/>
  <c r="I29" i="120"/>
  <c r="K29" i="120" s="1"/>
  <c r="L29" i="120" s="1"/>
  <c r="V67" i="120" s="1"/>
  <c r="J29" i="120"/>
  <c r="I30" i="120"/>
  <c r="K30" i="120" s="1"/>
  <c r="L30" i="120" s="1"/>
  <c r="V68" i="120" s="1"/>
  <c r="J30" i="120"/>
  <c r="I31" i="120"/>
  <c r="K31" i="120" s="1"/>
  <c r="L31" i="120" s="1"/>
  <c r="V69" i="120" s="1"/>
  <c r="J31" i="120"/>
  <c r="I32" i="120"/>
  <c r="J32" i="120"/>
  <c r="K32" i="120" s="1"/>
  <c r="L32" i="120" s="1"/>
  <c r="V70" i="120" s="1"/>
  <c r="I33" i="120"/>
  <c r="K33" i="120" s="1"/>
  <c r="L33" i="120" s="1"/>
  <c r="V71" i="120" s="1"/>
  <c r="J33" i="120"/>
  <c r="I34" i="120"/>
  <c r="J34" i="120"/>
  <c r="K34" i="120"/>
  <c r="L34" i="120" s="1"/>
  <c r="V72" i="120" s="1"/>
  <c r="I35" i="120"/>
  <c r="J35" i="120"/>
  <c r="K35" i="120"/>
  <c r="L35" i="120" s="1"/>
  <c r="V73" i="120" s="1"/>
  <c r="I36" i="120"/>
  <c r="K36" i="120" s="1"/>
  <c r="L36" i="120" s="1"/>
  <c r="V74" i="120" s="1"/>
  <c r="J36" i="120"/>
  <c r="I37" i="120"/>
  <c r="K37" i="120" s="1"/>
  <c r="L37" i="120" s="1"/>
  <c r="V75" i="120" s="1"/>
  <c r="J37" i="120"/>
  <c r="I38" i="120"/>
  <c r="K38" i="120" s="1"/>
  <c r="L38" i="120" s="1"/>
  <c r="J38" i="120"/>
  <c r="I39" i="120"/>
  <c r="K39" i="120" s="1"/>
  <c r="L39" i="120" s="1"/>
  <c r="J39" i="120"/>
  <c r="I40" i="120"/>
  <c r="J40" i="120"/>
  <c r="K40" i="120" s="1"/>
  <c r="L40" i="120" s="1"/>
  <c r="I41" i="120"/>
  <c r="K41" i="120" s="1"/>
  <c r="L41" i="120" s="1"/>
  <c r="J41" i="120"/>
  <c r="I42" i="120"/>
  <c r="J42" i="120"/>
  <c r="K42" i="120"/>
  <c r="L42" i="120" s="1"/>
  <c r="I43" i="120"/>
  <c r="J43" i="120"/>
  <c r="K43" i="120"/>
  <c r="L43" i="120" s="1"/>
  <c r="I44" i="120"/>
  <c r="K44" i="120" s="1"/>
  <c r="L44" i="120" s="1"/>
  <c r="J44" i="120"/>
  <c r="I45" i="120"/>
  <c r="K45" i="120" s="1"/>
  <c r="L45" i="120" s="1"/>
  <c r="J45" i="120"/>
  <c r="I131" i="120"/>
  <c r="K131" i="120" s="1"/>
  <c r="L131" i="120" s="1"/>
  <c r="V84" i="120" s="1"/>
  <c r="J131" i="120"/>
  <c r="I132" i="120"/>
  <c r="K132" i="120" s="1"/>
  <c r="L132" i="120" s="1"/>
  <c r="V85" i="120" s="1"/>
  <c r="J132" i="120"/>
  <c r="I133" i="120"/>
  <c r="J133" i="120"/>
  <c r="K133" i="120" s="1"/>
  <c r="L133" i="120" s="1"/>
  <c r="V86" i="120" s="1"/>
  <c r="I134" i="120"/>
  <c r="K134" i="120" s="1"/>
  <c r="L134" i="120" s="1"/>
  <c r="J134" i="120"/>
  <c r="I135" i="120"/>
  <c r="J135" i="120"/>
  <c r="K135" i="120"/>
  <c r="L135" i="120" s="1"/>
  <c r="V88" i="120" s="1"/>
  <c r="I136" i="120"/>
  <c r="J136" i="120"/>
  <c r="K136" i="120"/>
  <c r="L136" i="120" s="1"/>
  <c r="V89" i="120" s="1"/>
  <c r="I137" i="120"/>
  <c r="K137" i="120" s="1"/>
  <c r="L137" i="120" s="1"/>
  <c r="V90" i="120" s="1"/>
  <c r="J137" i="120"/>
  <c r="I138" i="120"/>
  <c r="K138" i="120" s="1"/>
  <c r="L138" i="120" s="1"/>
  <c r="J138" i="120"/>
  <c r="I139" i="120"/>
  <c r="K139" i="120" s="1"/>
  <c r="L139" i="120" s="1"/>
  <c r="V92" i="120" s="1"/>
  <c r="J139" i="120"/>
  <c r="I140" i="120"/>
  <c r="K140" i="120" s="1"/>
  <c r="L140" i="120" s="1"/>
  <c r="V93" i="120" s="1"/>
  <c r="J140" i="120"/>
  <c r="I141" i="120"/>
  <c r="J141" i="120"/>
  <c r="K141" i="120" s="1"/>
  <c r="L141" i="120" s="1"/>
  <c r="V94" i="120" s="1"/>
  <c r="I142" i="120"/>
  <c r="K142" i="120" s="1"/>
  <c r="L142" i="120" s="1"/>
  <c r="J142" i="120"/>
  <c r="I143" i="120"/>
  <c r="J143" i="120"/>
  <c r="K143" i="120"/>
  <c r="L143" i="120" s="1"/>
  <c r="V96" i="120" s="1"/>
  <c r="I144" i="120"/>
  <c r="J144" i="120"/>
  <c r="K144" i="120"/>
  <c r="L144" i="120" s="1"/>
  <c r="V97" i="120" s="1"/>
  <c r="I145" i="120"/>
  <c r="K145" i="120" s="1"/>
  <c r="L145" i="120" s="1"/>
  <c r="V98" i="120" s="1"/>
  <c r="J145" i="120"/>
  <c r="I147" i="120"/>
  <c r="J147" i="120"/>
  <c r="K147" i="120"/>
  <c r="L147" i="120" s="1"/>
  <c r="V100" i="120" s="1"/>
  <c r="I148" i="120"/>
  <c r="J148" i="120"/>
  <c r="K148" i="120"/>
  <c r="L148" i="120" s="1"/>
  <c r="V101" i="120" s="1"/>
  <c r="I149" i="120"/>
  <c r="K149" i="120" s="1"/>
  <c r="L149" i="120" s="1"/>
  <c r="V102" i="120" s="1"/>
  <c r="J149" i="120"/>
  <c r="I150" i="120"/>
  <c r="K150" i="120" s="1"/>
  <c r="L150" i="120" s="1"/>
  <c r="V103" i="120" s="1"/>
  <c r="J150" i="120"/>
  <c r="I151" i="120"/>
  <c r="K151" i="120" s="1"/>
  <c r="L151" i="120" s="1"/>
  <c r="V104" i="120" s="1"/>
  <c r="J151" i="120"/>
  <c r="I146" i="121"/>
  <c r="J146" i="121"/>
  <c r="K146" i="121"/>
  <c r="L146" i="121" s="1"/>
  <c r="I26" i="121"/>
  <c r="K26" i="121" s="1"/>
  <c r="L26" i="121" s="1"/>
  <c r="V64" i="121" s="1"/>
  <c r="J26" i="121"/>
  <c r="I27" i="121"/>
  <c r="J27" i="121"/>
  <c r="K27" i="121" s="1"/>
  <c r="L27" i="121" s="1"/>
  <c r="V65" i="121" s="1"/>
  <c r="I28" i="121"/>
  <c r="K28" i="121" s="1"/>
  <c r="L28" i="121" s="1"/>
  <c r="V66" i="121" s="1"/>
  <c r="J28" i="121"/>
  <c r="I29" i="121"/>
  <c r="J29" i="121"/>
  <c r="K29" i="121"/>
  <c r="L29" i="121" s="1"/>
  <c r="V67" i="121" s="1"/>
  <c r="I30" i="121"/>
  <c r="J30" i="121"/>
  <c r="K30" i="121"/>
  <c r="L30" i="121" s="1"/>
  <c r="V68" i="121" s="1"/>
  <c r="I31" i="121"/>
  <c r="K31" i="121" s="1"/>
  <c r="L31" i="121" s="1"/>
  <c r="V69" i="121" s="1"/>
  <c r="J31" i="121"/>
  <c r="I32" i="121"/>
  <c r="K32" i="121" s="1"/>
  <c r="L32" i="121" s="1"/>
  <c r="V70" i="121" s="1"/>
  <c r="J32" i="121"/>
  <c r="I33" i="121"/>
  <c r="K33" i="121" s="1"/>
  <c r="L33" i="121" s="1"/>
  <c r="V71" i="121" s="1"/>
  <c r="J33" i="121"/>
  <c r="I34" i="121"/>
  <c r="K34" i="121" s="1"/>
  <c r="L34" i="121" s="1"/>
  <c r="V72" i="121" s="1"/>
  <c r="J34" i="121"/>
  <c r="I35" i="121"/>
  <c r="J35" i="121"/>
  <c r="K35" i="121" s="1"/>
  <c r="L35" i="121" s="1"/>
  <c r="V73" i="121" s="1"/>
  <c r="I36" i="121"/>
  <c r="K36" i="121" s="1"/>
  <c r="L36" i="121" s="1"/>
  <c r="V74" i="121" s="1"/>
  <c r="J36" i="121"/>
  <c r="I37" i="121"/>
  <c r="J37" i="121"/>
  <c r="K37" i="121"/>
  <c r="L37" i="121" s="1"/>
  <c r="V75" i="121" s="1"/>
  <c r="I38" i="121"/>
  <c r="J38" i="121"/>
  <c r="K38" i="121"/>
  <c r="L38" i="121" s="1"/>
  <c r="V76" i="121" s="1"/>
  <c r="I39" i="121"/>
  <c r="K39" i="121" s="1"/>
  <c r="L39" i="121" s="1"/>
  <c r="J39" i="121"/>
  <c r="I40" i="121"/>
  <c r="K40" i="121" s="1"/>
  <c r="L40" i="121" s="1"/>
  <c r="J40" i="121"/>
  <c r="I41" i="121"/>
  <c r="K41" i="121" s="1"/>
  <c r="L41" i="121" s="1"/>
  <c r="V79" i="121" s="1"/>
  <c r="J41" i="121"/>
  <c r="I42" i="121"/>
  <c r="K42" i="121" s="1"/>
  <c r="J42" i="121"/>
  <c r="L42" i="121"/>
  <c r="V80" i="121" s="1"/>
  <c r="I43" i="121"/>
  <c r="J43" i="121"/>
  <c r="K43" i="121" s="1"/>
  <c r="L43" i="121" s="1"/>
  <c r="I44" i="121"/>
  <c r="J44" i="121"/>
  <c r="I45" i="121"/>
  <c r="J45" i="121"/>
  <c r="K45" i="121"/>
  <c r="L45" i="121" s="1"/>
  <c r="V83" i="121"/>
  <c r="I131" i="121"/>
  <c r="J131" i="121"/>
  <c r="K131" i="121"/>
  <c r="L131" i="121" s="1"/>
  <c r="I132" i="121"/>
  <c r="J132" i="121"/>
  <c r="K132" i="121"/>
  <c r="L132" i="121" s="1"/>
  <c r="V85" i="121" s="1"/>
  <c r="I133" i="121"/>
  <c r="K133" i="121" s="1"/>
  <c r="J133" i="121"/>
  <c r="L133" i="121"/>
  <c r="V86" i="121" s="1"/>
  <c r="I134" i="121"/>
  <c r="K134" i="121" s="1"/>
  <c r="L134" i="121" s="1"/>
  <c r="V87" i="121" s="1"/>
  <c r="J134" i="121"/>
  <c r="I135" i="121"/>
  <c r="J135" i="121"/>
  <c r="I136" i="121"/>
  <c r="J136" i="121"/>
  <c r="K136" i="121" s="1"/>
  <c r="L136" i="121" s="1"/>
  <c r="V89" i="121"/>
  <c r="I137" i="121"/>
  <c r="J137" i="121"/>
  <c r="I138" i="121"/>
  <c r="J138" i="121"/>
  <c r="K138" i="121"/>
  <c r="L138" i="121" s="1"/>
  <c r="V91" i="121"/>
  <c r="I139" i="121"/>
  <c r="J139" i="121"/>
  <c r="K139" i="121"/>
  <c r="L139" i="121"/>
  <c r="I140" i="121"/>
  <c r="J140" i="121"/>
  <c r="K140" i="121"/>
  <c r="L140" i="121" s="1"/>
  <c r="V93" i="121" s="1"/>
  <c r="I141" i="121"/>
  <c r="J141" i="121"/>
  <c r="I142" i="121"/>
  <c r="K142" i="121" s="1"/>
  <c r="J142" i="121"/>
  <c r="L142" i="121"/>
  <c r="V95" i="121"/>
  <c r="I143" i="121"/>
  <c r="J143" i="121"/>
  <c r="I144" i="121"/>
  <c r="J144" i="121"/>
  <c r="K144" i="121"/>
  <c r="L144" i="121" s="1"/>
  <c r="V97" i="121"/>
  <c r="I145" i="121"/>
  <c r="K145" i="121" s="1"/>
  <c r="L145" i="121" s="1"/>
  <c r="J145" i="121"/>
  <c r="V98" i="121"/>
  <c r="V99" i="121"/>
  <c r="I147" i="121"/>
  <c r="K147" i="121" s="1"/>
  <c r="L147" i="121" s="1"/>
  <c r="V100" i="121" s="1"/>
  <c r="J147" i="121"/>
  <c r="I148" i="121"/>
  <c r="J148" i="121"/>
  <c r="K148" i="121" s="1"/>
  <c r="L148" i="121" s="1"/>
  <c r="V101" i="121" s="1"/>
  <c r="I149" i="121"/>
  <c r="J149" i="121"/>
  <c r="I150" i="121"/>
  <c r="J150" i="121"/>
  <c r="K150" i="121"/>
  <c r="L150" i="121" s="1"/>
  <c r="V103" i="121" s="1"/>
  <c r="I151" i="121"/>
  <c r="J151" i="121"/>
  <c r="K151" i="121"/>
  <c r="L151" i="121" s="1"/>
  <c r="V104" i="121" s="1"/>
  <c r="I146" i="122"/>
  <c r="J146" i="122"/>
  <c r="K146" i="122"/>
  <c r="L146" i="122" s="1"/>
  <c r="I26" i="122"/>
  <c r="J26" i="122"/>
  <c r="K26" i="122"/>
  <c r="L26" i="122" s="1"/>
  <c r="V64" i="122" s="1"/>
  <c r="I27" i="122"/>
  <c r="J27" i="122"/>
  <c r="I28" i="122"/>
  <c r="K28" i="122" s="1"/>
  <c r="J28" i="122"/>
  <c r="L28" i="122"/>
  <c r="V66" i="122"/>
  <c r="I29" i="122"/>
  <c r="J29" i="122"/>
  <c r="I30" i="122"/>
  <c r="J30" i="122"/>
  <c r="K30" i="122"/>
  <c r="L30" i="122" s="1"/>
  <c r="V68" i="122"/>
  <c r="I31" i="122"/>
  <c r="K31" i="122" s="1"/>
  <c r="L31" i="122" s="1"/>
  <c r="J31" i="122"/>
  <c r="V69" i="122"/>
  <c r="I32" i="122"/>
  <c r="K32" i="122" s="1"/>
  <c r="L32" i="122" s="1"/>
  <c r="V70" i="122" s="1"/>
  <c r="J32" i="122"/>
  <c r="I33" i="122"/>
  <c r="J33" i="122"/>
  <c r="K33" i="122"/>
  <c r="L33" i="122"/>
  <c r="V71" i="122" s="1"/>
  <c r="I34" i="122"/>
  <c r="K34" i="122" s="1"/>
  <c r="L34" i="122" s="1"/>
  <c r="V72" i="122" s="1"/>
  <c r="J34" i="122"/>
  <c r="I35" i="122"/>
  <c r="J35" i="122"/>
  <c r="I36" i="122"/>
  <c r="K36" i="122" s="1"/>
  <c r="J36" i="122"/>
  <c r="L36" i="122"/>
  <c r="V74" i="122"/>
  <c r="I37" i="122"/>
  <c r="J37" i="122"/>
  <c r="I38" i="122"/>
  <c r="J38" i="122"/>
  <c r="K38" i="122"/>
  <c r="L38" i="122" s="1"/>
  <c r="V76" i="122"/>
  <c r="I39" i="122"/>
  <c r="K39" i="122" s="1"/>
  <c r="L39" i="122" s="1"/>
  <c r="J39" i="122"/>
  <c r="I40" i="122"/>
  <c r="J40" i="122"/>
  <c r="K40" i="122" s="1"/>
  <c r="L40" i="122" s="1"/>
  <c r="I41" i="122"/>
  <c r="J41" i="122"/>
  <c r="K41" i="122"/>
  <c r="L41" i="122"/>
  <c r="V79" i="122"/>
  <c r="I42" i="122"/>
  <c r="J42" i="122"/>
  <c r="K42" i="122"/>
  <c r="L42" i="122" s="1"/>
  <c r="V80" i="122" s="1"/>
  <c r="I43" i="122"/>
  <c r="K43" i="122" s="1"/>
  <c r="L43" i="122" s="1"/>
  <c r="J43" i="122"/>
  <c r="I44" i="122"/>
  <c r="K44" i="122" s="1"/>
  <c r="J44" i="122"/>
  <c r="L44" i="122"/>
  <c r="V82" i="122"/>
  <c r="I45" i="122"/>
  <c r="J45" i="122"/>
  <c r="I131" i="122"/>
  <c r="J131" i="122"/>
  <c r="K131" i="122"/>
  <c r="L131" i="122" s="1"/>
  <c r="I132" i="122"/>
  <c r="J132" i="122"/>
  <c r="I133" i="122"/>
  <c r="J133" i="122"/>
  <c r="K133" i="122"/>
  <c r="L133" i="122" s="1"/>
  <c r="I134" i="122"/>
  <c r="J134" i="122"/>
  <c r="K134" i="122"/>
  <c r="L134" i="122"/>
  <c r="V87" i="122"/>
  <c r="I135" i="122"/>
  <c r="J135" i="122"/>
  <c r="K135" i="122"/>
  <c r="L135" i="122" s="1"/>
  <c r="V88" i="122" s="1"/>
  <c r="I136" i="122"/>
  <c r="K136" i="122" s="1"/>
  <c r="L136" i="122" s="1"/>
  <c r="J136" i="122"/>
  <c r="I137" i="122"/>
  <c r="K137" i="122" s="1"/>
  <c r="J137" i="122"/>
  <c r="L137" i="122"/>
  <c r="V90" i="122"/>
  <c r="I138" i="122"/>
  <c r="K138" i="122" s="1"/>
  <c r="L138" i="122" s="1"/>
  <c r="J138" i="122"/>
  <c r="I139" i="122"/>
  <c r="J139" i="122"/>
  <c r="K139" i="122"/>
  <c r="L139" i="122"/>
  <c r="V92" i="122" s="1"/>
  <c r="I140" i="122"/>
  <c r="J140" i="122"/>
  <c r="I141" i="122"/>
  <c r="J141" i="122"/>
  <c r="K141" i="122"/>
  <c r="L141" i="122"/>
  <c r="V94" i="122" s="1"/>
  <c r="I142" i="122"/>
  <c r="J142" i="122"/>
  <c r="K142" i="122"/>
  <c r="L142" i="122"/>
  <c r="V95" i="122" s="1"/>
  <c r="I143" i="122"/>
  <c r="J143" i="122"/>
  <c r="K143" i="122" s="1"/>
  <c r="L143" i="122" s="1"/>
  <c r="I144" i="122"/>
  <c r="J144" i="122"/>
  <c r="K144" i="122"/>
  <c r="L144" i="122"/>
  <c r="V97" i="122" s="1"/>
  <c r="I145" i="122"/>
  <c r="K145" i="122" s="1"/>
  <c r="J145" i="122"/>
  <c r="L145" i="122"/>
  <c r="V98" i="122" s="1"/>
  <c r="V99" i="122"/>
  <c r="I147" i="122"/>
  <c r="J147" i="122"/>
  <c r="K147" i="122" s="1"/>
  <c r="L147" i="122" s="1"/>
  <c r="V100" i="122" s="1"/>
  <c r="I148" i="122"/>
  <c r="J148" i="122"/>
  <c r="K148" i="122"/>
  <c r="L148" i="122" s="1"/>
  <c r="V101" i="122" s="1"/>
  <c r="I149" i="122"/>
  <c r="K149" i="122" s="1"/>
  <c r="L149" i="122" s="1"/>
  <c r="V102" i="122" s="1"/>
  <c r="J149" i="122"/>
  <c r="I150" i="122"/>
  <c r="K150" i="122" s="1"/>
  <c r="L150" i="122" s="1"/>
  <c r="V103" i="122" s="1"/>
  <c r="J150" i="122"/>
  <c r="I151" i="122"/>
  <c r="J151" i="122"/>
  <c r="K151" i="122" s="1"/>
  <c r="L151" i="122" s="1"/>
  <c r="V104" i="122" s="1"/>
  <c r="I146" i="132"/>
  <c r="K146" i="132" s="1"/>
  <c r="L146" i="132" s="1"/>
  <c r="J146" i="132"/>
  <c r="I26" i="132"/>
  <c r="K26" i="132" s="1"/>
  <c r="L26" i="132" s="1"/>
  <c r="J26" i="132"/>
  <c r="V64" i="132"/>
  <c r="I27" i="132"/>
  <c r="K27" i="132" s="1"/>
  <c r="L27" i="132" s="1"/>
  <c r="V65" i="132" s="1"/>
  <c r="J27" i="132"/>
  <c r="I28" i="132"/>
  <c r="J28" i="132"/>
  <c r="K28" i="132"/>
  <c r="L28" i="132"/>
  <c r="V66" i="132"/>
  <c r="I29" i="132"/>
  <c r="J29" i="132"/>
  <c r="K29" i="132"/>
  <c r="L29" i="132" s="1"/>
  <c r="V67" i="132" s="1"/>
  <c r="I30" i="132"/>
  <c r="J30" i="132"/>
  <c r="K30" i="132"/>
  <c r="L30" i="132"/>
  <c r="V68" i="132"/>
  <c r="I31" i="132"/>
  <c r="K31" i="132" s="1"/>
  <c r="J31" i="132"/>
  <c r="L31" i="132"/>
  <c r="V69" i="132"/>
  <c r="I32" i="132"/>
  <c r="J32" i="132"/>
  <c r="K32" i="132"/>
  <c r="L32" i="132"/>
  <c r="V70" i="132" s="1"/>
  <c r="I33" i="132"/>
  <c r="J33" i="132"/>
  <c r="K33" i="132"/>
  <c r="L33" i="132"/>
  <c r="V71" i="132" s="1"/>
  <c r="I34" i="132"/>
  <c r="J34" i="132"/>
  <c r="I35" i="132"/>
  <c r="J35" i="132"/>
  <c r="K35" i="132"/>
  <c r="L35" i="132"/>
  <c r="V73" i="132" s="1"/>
  <c r="I36" i="132"/>
  <c r="J36" i="132"/>
  <c r="K36" i="132"/>
  <c r="L36" i="132" s="1"/>
  <c r="V74" i="132" s="1"/>
  <c r="I37" i="132"/>
  <c r="K37" i="132" s="1"/>
  <c r="L37" i="132" s="1"/>
  <c r="V75" i="132" s="1"/>
  <c r="J37" i="132"/>
  <c r="I38" i="132"/>
  <c r="J38" i="132"/>
  <c r="K38" i="132"/>
  <c r="L38" i="132" s="1"/>
  <c r="I39" i="132"/>
  <c r="K39" i="132" s="1"/>
  <c r="L39" i="132" s="1"/>
  <c r="J39" i="132"/>
  <c r="I40" i="132"/>
  <c r="K40" i="132" s="1"/>
  <c r="L40" i="132" s="1"/>
  <c r="J40" i="132"/>
  <c r="I41" i="132"/>
  <c r="J41" i="132"/>
  <c r="K41" i="132" s="1"/>
  <c r="L41" i="132" s="1"/>
  <c r="I42" i="132"/>
  <c r="K42" i="132" s="1"/>
  <c r="L42" i="132" s="1"/>
  <c r="V80" i="132" s="1"/>
  <c r="J42" i="132"/>
  <c r="I43" i="132"/>
  <c r="K43" i="132" s="1"/>
  <c r="L43" i="132" s="1"/>
  <c r="J43" i="132"/>
  <c r="I44" i="132"/>
  <c r="J44" i="132"/>
  <c r="K44" i="132"/>
  <c r="L44" i="132"/>
  <c r="V82" i="132"/>
  <c r="I45" i="132"/>
  <c r="J45" i="132"/>
  <c r="K45" i="132"/>
  <c r="L45" i="132" s="1"/>
  <c r="I131" i="132"/>
  <c r="K131" i="132" s="1"/>
  <c r="L131" i="132" s="1"/>
  <c r="J131" i="132"/>
  <c r="I132" i="132"/>
  <c r="K132" i="132" s="1"/>
  <c r="J132" i="132"/>
  <c r="L132" i="132"/>
  <c r="V85" i="132"/>
  <c r="I133" i="132"/>
  <c r="J133" i="132"/>
  <c r="K133" i="132"/>
  <c r="L133" i="132"/>
  <c r="I134" i="132"/>
  <c r="J134" i="132"/>
  <c r="K134" i="132"/>
  <c r="L134" i="132"/>
  <c r="V87" i="132" s="1"/>
  <c r="I135" i="132"/>
  <c r="J135" i="132"/>
  <c r="I136" i="132"/>
  <c r="J136" i="132"/>
  <c r="K136" i="132"/>
  <c r="L136" i="132"/>
  <c r="V89" i="132" s="1"/>
  <c r="I137" i="132"/>
  <c r="J137" i="132"/>
  <c r="K137" i="132"/>
  <c r="L137" i="132" s="1"/>
  <c r="I138" i="132"/>
  <c r="K138" i="132" s="1"/>
  <c r="L138" i="132" s="1"/>
  <c r="J138" i="132"/>
  <c r="I139" i="132"/>
  <c r="J139" i="132"/>
  <c r="K139" i="132"/>
  <c r="L139" i="132" s="1"/>
  <c r="I140" i="132"/>
  <c r="K140" i="132" s="1"/>
  <c r="L140" i="132" s="1"/>
  <c r="J140" i="132"/>
  <c r="I141" i="132"/>
  <c r="K141" i="132" s="1"/>
  <c r="L141" i="132" s="1"/>
  <c r="J141" i="132"/>
  <c r="I142" i="132"/>
  <c r="J142" i="132"/>
  <c r="K142" i="132" s="1"/>
  <c r="L142" i="132" s="1"/>
  <c r="I143" i="132"/>
  <c r="K143" i="132" s="1"/>
  <c r="L143" i="132" s="1"/>
  <c r="J143" i="132"/>
  <c r="V96" i="132"/>
  <c r="I144" i="132"/>
  <c r="K144" i="132" s="1"/>
  <c r="L144" i="132" s="1"/>
  <c r="J144" i="132"/>
  <c r="I145" i="132"/>
  <c r="J145" i="132"/>
  <c r="K145" i="132"/>
  <c r="L145" i="132"/>
  <c r="V98" i="132"/>
  <c r="I147" i="132"/>
  <c r="J147" i="132"/>
  <c r="I148" i="132"/>
  <c r="J148" i="132"/>
  <c r="K148" i="132"/>
  <c r="L148" i="132"/>
  <c r="V101" i="132" s="1"/>
  <c r="I149" i="132"/>
  <c r="J149" i="132"/>
  <c r="K149" i="132"/>
  <c r="L149" i="132" s="1"/>
  <c r="V102" i="132" s="1"/>
  <c r="I150" i="132"/>
  <c r="K150" i="132" s="1"/>
  <c r="L150" i="132" s="1"/>
  <c r="V103" i="132" s="1"/>
  <c r="J150" i="132"/>
  <c r="I151" i="132"/>
  <c r="J151" i="132"/>
  <c r="K151" i="132"/>
  <c r="L151" i="132" s="1"/>
  <c r="V104" i="132" s="1"/>
  <c r="I146" i="134"/>
  <c r="K146" i="134" s="1"/>
  <c r="L146" i="134" s="1"/>
  <c r="J146" i="134"/>
  <c r="I26" i="134"/>
  <c r="K26" i="134" s="1"/>
  <c r="L26" i="134" s="1"/>
  <c r="V64" i="134" s="1"/>
  <c r="J26" i="134"/>
  <c r="I27" i="134"/>
  <c r="K27" i="134" s="1"/>
  <c r="L27" i="134" s="1"/>
  <c r="V65" i="134" s="1"/>
  <c r="J27" i="134"/>
  <c r="I28" i="134"/>
  <c r="J28" i="134"/>
  <c r="K28" i="134" s="1"/>
  <c r="L28" i="134" s="1"/>
  <c r="V66" i="134" s="1"/>
  <c r="I29" i="134"/>
  <c r="K29" i="134" s="1"/>
  <c r="L29" i="134" s="1"/>
  <c r="V67" i="134" s="1"/>
  <c r="J29" i="134"/>
  <c r="I30" i="134"/>
  <c r="K30" i="134" s="1"/>
  <c r="L30" i="134" s="1"/>
  <c r="V68" i="134" s="1"/>
  <c r="J30" i="134"/>
  <c r="I31" i="134"/>
  <c r="J31" i="134"/>
  <c r="K31" i="134"/>
  <c r="L31" i="134"/>
  <c r="V69" i="134"/>
  <c r="I32" i="134"/>
  <c r="J32" i="134"/>
  <c r="K32" i="134"/>
  <c r="L32" i="134" s="1"/>
  <c r="V70" i="134" s="1"/>
  <c r="I33" i="134"/>
  <c r="K33" i="134" s="1"/>
  <c r="L33" i="134" s="1"/>
  <c r="V71" i="134" s="1"/>
  <c r="J33" i="134"/>
  <c r="I34" i="134"/>
  <c r="K34" i="134" s="1"/>
  <c r="J34" i="134"/>
  <c r="L34" i="134"/>
  <c r="V72" i="134" s="1"/>
  <c r="I35" i="134"/>
  <c r="J35" i="134"/>
  <c r="K35" i="134"/>
  <c r="L35" i="134"/>
  <c r="V73" i="134" s="1"/>
  <c r="I36" i="134"/>
  <c r="J36" i="134"/>
  <c r="K36" i="134"/>
  <c r="L36" i="134" s="1"/>
  <c r="V74" i="134" s="1"/>
  <c r="I37" i="134"/>
  <c r="J37" i="134"/>
  <c r="I38" i="134"/>
  <c r="J38" i="134"/>
  <c r="K38" i="134"/>
  <c r="L38" i="134" s="1"/>
  <c r="I39" i="134"/>
  <c r="J39" i="134"/>
  <c r="K39" i="134"/>
  <c r="L39" i="134" s="1"/>
  <c r="I40" i="134"/>
  <c r="K40" i="134" s="1"/>
  <c r="L40" i="134" s="1"/>
  <c r="J40" i="134"/>
  <c r="I41" i="134"/>
  <c r="J41" i="134"/>
  <c r="K41" i="134"/>
  <c r="L41" i="134" s="1"/>
  <c r="I42" i="134"/>
  <c r="K42" i="134" s="1"/>
  <c r="L42" i="134" s="1"/>
  <c r="J42" i="134"/>
  <c r="I43" i="134"/>
  <c r="K43" i="134" s="1"/>
  <c r="L43" i="134" s="1"/>
  <c r="J43" i="134"/>
  <c r="I44" i="134"/>
  <c r="J44" i="134"/>
  <c r="K44" i="134" s="1"/>
  <c r="L44" i="134" s="1"/>
  <c r="I45" i="134"/>
  <c r="K45" i="134" s="1"/>
  <c r="L45" i="134" s="1"/>
  <c r="J45" i="134"/>
  <c r="V83" i="134"/>
  <c r="I131" i="134"/>
  <c r="K131" i="134" s="1"/>
  <c r="L131" i="134" s="1"/>
  <c r="J131" i="134"/>
  <c r="I132" i="134"/>
  <c r="J132" i="134"/>
  <c r="K132" i="134"/>
  <c r="L132" i="134"/>
  <c r="V85" i="134" s="1"/>
  <c r="I133" i="134"/>
  <c r="J133" i="134"/>
  <c r="K133" i="134"/>
  <c r="L133" i="134" s="1"/>
  <c r="V86" i="134" s="1"/>
  <c r="I134" i="134"/>
  <c r="J134" i="134"/>
  <c r="K134" i="134"/>
  <c r="L134" i="134"/>
  <c r="V87" i="134" s="1"/>
  <c r="I135" i="134"/>
  <c r="K135" i="134" s="1"/>
  <c r="J135" i="134"/>
  <c r="L135" i="134"/>
  <c r="V88" i="134"/>
  <c r="I136" i="134"/>
  <c r="J136" i="134"/>
  <c r="K136" i="134"/>
  <c r="L136" i="134" s="1"/>
  <c r="I137" i="134"/>
  <c r="J137" i="134"/>
  <c r="K137" i="134"/>
  <c r="L137" i="134"/>
  <c r="V90" i="134" s="1"/>
  <c r="I138" i="134"/>
  <c r="J138" i="134"/>
  <c r="I139" i="134"/>
  <c r="J139" i="134"/>
  <c r="K139" i="134"/>
  <c r="L139" i="134"/>
  <c r="I140" i="134"/>
  <c r="J140" i="134"/>
  <c r="K140" i="134"/>
  <c r="L140" i="134" s="1"/>
  <c r="I141" i="134"/>
  <c r="K141" i="134" s="1"/>
  <c r="L141" i="134" s="1"/>
  <c r="J141" i="134"/>
  <c r="I142" i="134"/>
  <c r="J142" i="134"/>
  <c r="K142" i="134" s="1"/>
  <c r="L142" i="134" s="1"/>
  <c r="I143" i="134"/>
  <c r="K143" i="134" s="1"/>
  <c r="L143" i="134" s="1"/>
  <c r="J143" i="134"/>
  <c r="I144" i="134"/>
  <c r="K144" i="134" s="1"/>
  <c r="L144" i="134" s="1"/>
  <c r="J144" i="134"/>
  <c r="I145" i="134"/>
  <c r="J145" i="134"/>
  <c r="K145" i="134" s="1"/>
  <c r="L145" i="134" s="1"/>
  <c r="I147" i="134"/>
  <c r="K147" i="134" s="1"/>
  <c r="J147" i="134"/>
  <c r="L147" i="134"/>
  <c r="V100" i="134"/>
  <c r="I148" i="134"/>
  <c r="J148" i="134"/>
  <c r="K148" i="134"/>
  <c r="L148" i="134" s="1"/>
  <c r="V101" i="134" s="1"/>
  <c r="I149" i="134"/>
  <c r="J149" i="134"/>
  <c r="K149" i="134"/>
  <c r="L149" i="134"/>
  <c r="V102" i="134" s="1"/>
  <c r="I150" i="134"/>
  <c r="J150" i="134"/>
  <c r="I151" i="134"/>
  <c r="J151" i="134"/>
  <c r="K151" i="134"/>
  <c r="L151" i="134"/>
  <c r="V104" i="134" s="1"/>
  <c r="I146" i="135"/>
  <c r="J146" i="135"/>
  <c r="K146" i="135" s="1"/>
  <c r="L146" i="135" s="1"/>
  <c r="I26" i="135"/>
  <c r="J26" i="135"/>
  <c r="K26" i="135"/>
  <c r="L26" i="135" s="1"/>
  <c r="V64" i="135" s="1"/>
  <c r="I27" i="135"/>
  <c r="K27" i="135" s="1"/>
  <c r="L27" i="135" s="1"/>
  <c r="V65" i="135" s="1"/>
  <c r="J27" i="135"/>
  <c r="I28" i="135"/>
  <c r="J28" i="135"/>
  <c r="K28" i="135"/>
  <c r="L28" i="135" s="1"/>
  <c r="V66" i="135" s="1"/>
  <c r="I29" i="135"/>
  <c r="K29" i="135" s="1"/>
  <c r="L29" i="135" s="1"/>
  <c r="V67" i="135" s="1"/>
  <c r="J29" i="135"/>
  <c r="I30" i="135"/>
  <c r="K30" i="135" s="1"/>
  <c r="L30" i="135" s="1"/>
  <c r="V68" i="135" s="1"/>
  <c r="J30" i="135"/>
  <c r="I31" i="135"/>
  <c r="J31" i="135"/>
  <c r="K31" i="135" s="1"/>
  <c r="L31" i="135" s="1"/>
  <c r="V69" i="135" s="1"/>
  <c r="I32" i="135"/>
  <c r="K32" i="135" s="1"/>
  <c r="L32" i="135" s="1"/>
  <c r="J32" i="135"/>
  <c r="V70" i="135"/>
  <c r="I33" i="135"/>
  <c r="K33" i="135" s="1"/>
  <c r="L33" i="135" s="1"/>
  <c r="V71" i="135" s="1"/>
  <c r="J33" i="135"/>
  <c r="I34" i="135"/>
  <c r="J34" i="135"/>
  <c r="K34" i="135"/>
  <c r="L34" i="135"/>
  <c r="V72" i="135" s="1"/>
  <c r="I35" i="135"/>
  <c r="J35" i="135"/>
  <c r="K35" i="135"/>
  <c r="L35" i="135" s="1"/>
  <c r="V73" i="135" s="1"/>
  <c r="I36" i="135"/>
  <c r="J36" i="135"/>
  <c r="K36" i="135"/>
  <c r="L36" i="135"/>
  <c r="V74" i="135" s="1"/>
  <c r="I37" i="135"/>
  <c r="K37" i="135" s="1"/>
  <c r="J37" i="135"/>
  <c r="L37" i="135"/>
  <c r="V75" i="135"/>
  <c r="I38" i="135"/>
  <c r="J38" i="135"/>
  <c r="K38" i="135"/>
  <c r="L38" i="135" s="1"/>
  <c r="I39" i="135"/>
  <c r="J39" i="135"/>
  <c r="K39" i="135"/>
  <c r="L39" i="135"/>
  <c r="V77" i="135" s="1"/>
  <c r="I40" i="135"/>
  <c r="J40" i="135"/>
  <c r="I41" i="135"/>
  <c r="J41" i="135"/>
  <c r="K41" i="135"/>
  <c r="L41" i="135"/>
  <c r="I42" i="135"/>
  <c r="J42" i="135"/>
  <c r="K42" i="135"/>
  <c r="L42" i="135" s="1"/>
  <c r="I43" i="135"/>
  <c r="K43" i="135" s="1"/>
  <c r="L43" i="135" s="1"/>
  <c r="J43" i="135"/>
  <c r="I44" i="135"/>
  <c r="J44" i="135"/>
  <c r="K44" i="135" s="1"/>
  <c r="L44" i="135" s="1"/>
  <c r="I45" i="135"/>
  <c r="K45" i="135" s="1"/>
  <c r="L45" i="135" s="1"/>
  <c r="J45" i="135"/>
  <c r="I131" i="135"/>
  <c r="K131" i="135" s="1"/>
  <c r="L131" i="135" s="1"/>
  <c r="J131" i="135"/>
  <c r="I132" i="135"/>
  <c r="J132" i="135"/>
  <c r="K132" i="135" s="1"/>
  <c r="L132" i="135" s="1"/>
  <c r="I133" i="135"/>
  <c r="K133" i="135" s="1"/>
  <c r="L133" i="135" s="1"/>
  <c r="V86" i="135" s="1"/>
  <c r="J133" i="135"/>
  <c r="I134" i="135"/>
  <c r="K134" i="135" s="1"/>
  <c r="L134" i="135" s="1"/>
  <c r="J134" i="135"/>
  <c r="I135" i="135"/>
  <c r="J135" i="135"/>
  <c r="K135" i="135"/>
  <c r="L135" i="135"/>
  <c r="V88" i="135"/>
  <c r="I136" i="135"/>
  <c r="J136" i="135"/>
  <c r="K136" i="135"/>
  <c r="L136" i="135" s="1"/>
  <c r="V89" i="135" s="1"/>
  <c r="I137" i="135"/>
  <c r="K137" i="135" s="1"/>
  <c r="L137" i="135" s="1"/>
  <c r="J137" i="135"/>
  <c r="I138" i="135"/>
  <c r="K138" i="135" s="1"/>
  <c r="J138" i="135"/>
  <c r="L138" i="135"/>
  <c r="V91" i="135" s="1"/>
  <c r="I139" i="135"/>
  <c r="J139" i="135"/>
  <c r="K139" i="135"/>
  <c r="L139" i="135"/>
  <c r="I140" i="135"/>
  <c r="J140" i="135"/>
  <c r="K140" i="135"/>
  <c r="L140" i="135" s="1"/>
  <c r="I141" i="135"/>
  <c r="J141" i="135"/>
  <c r="I142" i="135"/>
  <c r="J142" i="135"/>
  <c r="K142" i="135"/>
  <c r="L142" i="135" s="1"/>
  <c r="I143" i="135"/>
  <c r="J143" i="135"/>
  <c r="K143" i="135"/>
  <c r="L143" i="135" s="1"/>
  <c r="I144" i="135"/>
  <c r="K144" i="135" s="1"/>
  <c r="L144" i="135" s="1"/>
  <c r="J144" i="135"/>
  <c r="I145" i="135"/>
  <c r="J145" i="135"/>
  <c r="K145" i="135"/>
  <c r="L145" i="135" s="1"/>
  <c r="I147" i="135"/>
  <c r="J147" i="135"/>
  <c r="K147" i="135"/>
  <c r="L147" i="135"/>
  <c r="V100" i="135"/>
  <c r="I148" i="135"/>
  <c r="J148" i="135"/>
  <c r="K148" i="135"/>
  <c r="L148" i="135" s="1"/>
  <c r="V101" i="135" s="1"/>
  <c r="I149" i="135"/>
  <c r="K149" i="135" s="1"/>
  <c r="L149" i="135" s="1"/>
  <c r="V102" i="135" s="1"/>
  <c r="J149" i="135"/>
  <c r="I150" i="135"/>
  <c r="K150" i="135" s="1"/>
  <c r="J150" i="135"/>
  <c r="L150" i="135"/>
  <c r="V103" i="135" s="1"/>
  <c r="I151" i="135"/>
  <c r="J151" i="135"/>
  <c r="K151" i="135"/>
  <c r="L151" i="135"/>
  <c r="V104" i="135" s="1"/>
  <c r="I130" i="96"/>
  <c r="J130" i="96"/>
  <c r="K130" i="96"/>
  <c r="L130" i="96" s="1"/>
  <c r="I130" i="116"/>
  <c r="J130" i="116"/>
  <c r="K130" i="116"/>
  <c r="L130" i="116" s="1"/>
  <c r="I130" i="120"/>
  <c r="J130" i="120"/>
  <c r="K130" i="120" s="1"/>
  <c r="L130" i="120" s="1"/>
  <c r="I130" i="121"/>
  <c r="K130" i="121" s="1"/>
  <c r="J130" i="121"/>
  <c r="L130" i="121"/>
  <c r="I130" i="122"/>
  <c r="J130" i="122"/>
  <c r="K130" i="122"/>
  <c r="L130" i="122" s="1"/>
  <c r="I130" i="132"/>
  <c r="J130" i="132"/>
  <c r="K130" i="132"/>
  <c r="L130" i="132" s="1"/>
  <c r="I130" i="134"/>
  <c r="J130" i="134"/>
  <c r="K130" i="134" s="1"/>
  <c r="L130" i="134" s="1"/>
  <c r="I130" i="135"/>
  <c r="K130" i="135" s="1"/>
  <c r="J130" i="135"/>
  <c r="L130" i="135"/>
  <c r="I129" i="96"/>
  <c r="K129" i="96" s="1"/>
  <c r="L129" i="96" s="1"/>
  <c r="J129" i="96"/>
  <c r="I129" i="116"/>
  <c r="J129" i="116"/>
  <c r="K129" i="116"/>
  <c r="L129" i="116" s="1"/>
  <c r="I129" i="120"/>
  <c r="J129" i="120"/>
  <c r="K129" i="120"/>
  <c r="L129" i="120"/>
  <c r="I129" i="121"/>
  <c r="J129" i="121"/>
  <c r="K129" i="121"/>
  <c r="L129" i="121" s="1"/>
  <c r="I129" i="122"/>
  <c r="K129" i="122" s="1"/>
  <c r="L129" i="122" s="1"/>
  <c r="J129" i="122"/>
  <c r="I129" i="132"/>
  <c r="J129" i="132"/>
  <c r="K129" i="132"/>
  <c r="L129" i="132" s="1"/>
  <c r="I129" i="134"/>
  <c r="J129" i="134"/>
  <c r="K129" i="134"/>
  <c r="L129" i="134"/>
  <c r="I129" i="135"/>
  <c r="J129" i="135"/>
  <c r="K129" i="135"/>
  <c r="L129" i="135" s="1"/>
  <c r="I128" i="96"/>
  <c r="J128" i="96"/>
  <c r="K128" i="96"/>
  <c r="L128" i="96"/>
  <c r="I128" i="116"/>
  <c r="K128" i="116" s="1"/>
  <c r="L128" i="116" s="1"/>
  <c r="J128" i="116"/>
  <c r="I128" i="120"/>
  <c r="K128" i="120" s="1"/>
  <c r="L128" i="120" s="1"/>
  <c r="J128" i="120"/>
  <c r="I128" i="121"/>
  <c r="K128" i="121" s="1"/>
  <c r="L128" i="121" s="1"/>
  <c r="J128" i="121"/>
  <c r="I128" i="122"/>
  <c r="J128" i="122"/>
  <c r="K128" i="122"/>
  <c r="L128" i="122"/>
  <c r="I128" i="132"/>
  <c r="K128" i="132" s="1"/>
  <c r="L128" i="132" s="1"/>
  <c r="J128" i="132"/>
  <c r="I128" i="134"/>
  <c r="K128" i="134" s="1"/>
  <c r="L128" i="134" s="1"/>
  <c r="J128" i="134"/>
  <c r="I128" i="135"/>
  <c r="K128" i="135" s="1"/>
  <c r="L128" i="135" s="1"/>
  <c r="J128" i="135"/>
  <c r="I127" i="96"/>
  <c r="J127" i="96"/>
  <c r="K127" i="96" s="1"/>
  <c r="L127" i="96" s="1"/>
  <c r="I127" i="116"/>
  <c r="J127" i="116"/>
  <c r="K127" i="116" s="1"/>
  <c r="L127" i="116" s="1"/>
  <c r="I127" i="120"/>
  <c r="K127" i="120" s="1"/>
  <c r="J127" i="120"/>
  <c r="L127" i="120"/>
  <c r="I127" i="121"/>
  <c r="J127" i="121"/>
  <c r="K127" i="121" s="1"/>
  <c r="L127" i="121" s="1"/>
  <c r="I127" i="122"/>
  <c r="J127" i="122"/>
  <c r="K127" i="122"/>
  <c r="L127" i="122" s="1"/>
  <c r="I127" i="132"/>
  <c r="J127" i="132"/>
  <c r="K127" i="132" s="1"/>
  <c r="L127" i="132" s="1"/>
  <c r="I127" i="134"/>
  <c r="K127" i="134" s="1"/>
  <c r="J127" i="134"/>
  <c r="L127" i="134"/>
  <c r="I127" i="135"/>
  <c r="J127" i="135"/>
  <c r="K127" i="135"/>
  <c r="L127" i="135" s="1"/>
  <c r="I126" i="96"/>
  <c r="K126" i="96" s="1"/>
  <c r="L126" i="96" s="1"/>
  <c r="J126" i="96"/>
  <c r="I126" i="116"/>
  <c r="K126" i="116" s="1"/>
  <c r="L126" i="116" s="1"/>
  <c r="J126" i="116"/>
  <c r="I126" i="120"/>
  <c r="J126" i="120"/>
  <c r="K126" i="120"/>
  <c r="L126" i="120"/>
  <c r="I126" i="121"/>
  <c r="K126" i="121" s="1"/>
  <c r="L126" i="121" s="1"/>
  <c r="J126" i="121"/>
  <c r="I126" i="122"/>
  <c r="K126" i="122" s="1"/>
  <c r="L126" i="122" s="1"/>
  <c r="J126" i="122"/>
  <c r="I126" i="132"/>
  <c r="K126" i="132" s="1"/>
  <c r="L126" i="132" s="1"/>
  <c r="J126" i="132"/>
  <c r="I126" i="134"/>
  <c r="J126" i="134"/>
  <c r="K126" i="134"/>
  <c r="L126" i="134" s="1"/>
  <c r="I126" i="135"/>
  <c r="K126" i="135" s="1"/>
  <c r="L126" i="135" s="1"/>
  <c r="J126" i="135"/>
  <c r="I125" i="96"/>
  <c r="K125" i="96" s="1"/>
  <c r="J125" i="96"/>
  <c r="L125" i="96"/>
  <c r="I125" i="116"/>
  <c r="K125" i="116" s="1"/>
  <c r="L125" i="116" s="1"/>
  <c r="J125" i="116"/>
  <c r="I125" i="120"/>
  <c r="K125" i="120" s="1"/>
  <c r="L125" i="120" s="1"/>
  <c r="J125" i="120"/>
  <c r="I125" i="121"/>
  <c r="J125" i="121"/>
  <c r="K125" i="121" s="1"/>
  <c r="L125" i="121" s="1"/>
  <c r="I125" i="122"/>
  <c r="K125" i="122" s="1"/>
  <c r="J125" i="122"/>
  <c r="L125" i="122"/>
  <c r="I125" i="132"/>
  <c r="K125" i="132" s="1"/>
  <c r="L125" i="132" s="1"/>
  <c r="J125" i="132"/>
  <c r="I125" i="134"/>
  <c r="K125" i="134" s="1"/>
  <c r="L125" i="134" s="1"/>
  <c r="J125" i="134"/>
  <c r="I125" i="135"/>
  <c r="J125" i="135"/>
  <c r="K125" i="135"/>
  <c r="L125" i="135"/>
  <c r="I124" i="96"/>
  <c r="J124" i="96"/>
  <c r="K124" i="96" s="1"/>
  <c r="L124" i="96" s="1"/>
  <c r="I124" i="116"/>
  <c r="K124" i="116" s="1"/>
  <c r="J124" i="116"/>
  <c r="L124" i="116"/>
  <c r="I124" i="120"/>
  <c r="J124" i="120"/>
  <c r="K124" i="120" s="1"/>
  <c r="L124" i="120" s="1"/>
  <c r="I124" i="121"/>
  <c r="J124" i="121"/>
  <c r="K124" i="121"/>
  <c r="L124" i="121" s="1"/>
  <c r="I124" i="122"/>
  <c r="J124" i="122"/>
  <c r="K124" i="122" s="1"/>
  <c r="L124" i="122" s="1"/>
  <c r="I124" i="132"/>
  <c r="K124" i="132" s="1"/>
  <c r="J124" i="132"/>
  <c r="L124" i="132"/>
  <c r="I124" i="134"/>
  <c r="J124" i="134"/>
  <c r="K124" i="134"/>
  <c r="L124" i="134" s="1"/>
  <c r="I124" i="135"/>
  <c r="J124" i="135"/>
  <c r="K124" i="135" s="1"/>
  <c r="L124" i="135" s="1"/>
  <c r="I123" i="96"/>
  <c r="K123" i="96" s="1"/>
  <c r="L123" i="96" s="1"/>
  <c r="J123" i="96"/>
  <c r="I123" i="116"/>
  <c r="J123" i="116"/>
  <c r="K123" i="116"/>
  <c r="L123" i="116"/>
  <c r="I123" i="120"/>
  <c r="K123" i="120" s="1"/>
  <c r="L123" i="120" s="1"/>
  <c r="J123" i="120"/>
  <c r="I123" i="121"/>
  <c r="K123" i="121" s="1"/>
  <c r="L123" i="121" s="1"/>
  <c r="J123" i="121"/>
  <c r="I123" i="122"/>
  <c r="K123" i="122" s="1"/>
  <c r="L123" i="122" s="1"/>
  <c r="J123" i="122"/>
  <c r="I123" i="132"/>
  <c r="J123" i="132"/>
  <c r="K123" i="132"/>
  <c r="L123" i="132" s="1"/>
  <c r="I123" i="134"/>
  <c r="K123" i="134" s="1"/>
  <c r="L123" i="134" s="1"/>
  <c r="J123" i="134"/>
  <c r="I123" i="135"/>
  <c r="K123" i="135" s="1"/>
  <c r="L123" i="135" s="1"/>
  <c r="J123" i="135"/>
  <c r="I122" i="96"/>
  <c r="J122" i="96"/>
  <c r="K122" i="96" s="1"/>
  <c r="L122" i="96" s="1"/>
  <c r="I122" i="116"/>
  <c r="J122" i="116"/>
  <c r="K122" i="116"/>
  <c r="L122" i="116" s="1"/>
  <c r="I122" i="120"/>
  <c r="J122" i="120"/>
  <c r="K122" i="120" s="1"/>
  <c r="L122" i="120" s="1"/>
  <c r="I122" i="121"/>
  <c r="K122" i="121" s="1"/>
  <c r="J122" i="121"/>
  <c r="L122" i="121"/>
  <c r="I122" i="122"/>
  <c r="J122" i="122"/>
  <c r="K122" i="122"/>
  <c r="L122" i="122" s="1"/>
  <c r="I122" i="132"/>
  <c r="J122" i="132"/>
  <c r="K122" i="132" s="1"/>
  <c r="L122" i="132" s="1"/>
  <c r="I122" i="134"/>
  <c r="J122" i="134"/>
  <c r="K122" i="134" s="1"/>
  <c r="L122" i="134" s="1"/>
  <c r="I122" i="135"/>
  <c r="K122" i="135" s="1"/>
  <c r="J122" i="135"/>
  <c r="L122" i="135"/>
  <c r="I121" i="96"/>
  <c r="K121" i="96" s="1"/>
  <c r="L121" i="96" s="1"/>
  <c r="J121" i="96"/>
  <c r="I121" i="116"/>
  <c r="J121" i="116"/>
  <c r="K121" i="116"/>
  <c r="L121" i="116" s="1"/>
  <c r="I121" i="120"/>
  <c r="J121" i="120"/>
  <c r="K121" i="120"/>
  <c r="L121" i="120"/>
  <c r="I121" i="121"/>
  <c r="J121" i="121"/>
  <c r="K121" i="121" s="1"/>
  <c r="L121" i="121" s="1"/>
  <c r="I121" i="122"/>
  <c r="K121" i="122" s="1"/>
  <c r="L121" i="122" s="1"/>
  <c r="J121" i="122"/>
  <c r="I121" i="132"/>
  <c r="J121" i="132"/>
  <c r="K121" i="132"/>
  <c r="L121" i="132" s="1"/>
  <c r="I121" i="134"/>
  <c r="J121" i="134"/>
  <c r="K121" i="134"/>
  <c r="L121" i="134" s="1"/>
  <c r="I121" i="135"/>
  <c r="J121" i="135"/>
  <c r="K121" i="135"/>
  <c r="L121" i="135" s="1"/>
  <c r="I120" i="96"/>
  <c r="J120" i="96"/>
  <c r="K120" i="96"/>
  <c r="L120" i="96"/>
  <c r="I120" i="116"/>
  <c r="K120" i="116" s="1"/>
  <c r="L120" i="116" s="1"/>
  <c r="J120" i="116"/>
  <c r="I120" i="120"/>
  <c r="K120" i="120" s="1"/>
  <c r="L120" i="120" s="1"/>
  <c r="J120" i="120"/>
  <c r="I120" i="121"/>
  <c r="K120" i="121" s="1"/>
  <c r="L120" i="121" s="1"/>
  <c r="J120" i="121"/>
  <c r="I120" i="122"/>
  <c r="J120" i="122"/>
  <c r="K120" i="122"/>
  <c r="L120" i="122" s="1"/>
  <c r="I120" i="132"/>
  <c r="K120" i="132" s="1"/>
  <c r="L120" i="132" s="1"/>
  <c r="J120" i="132"/>
  <c r="I120" i="134"/>
  <c r="K120" i="134" s="1"/>
  <c r="L120" i="134" s="1"/>
  <c r="J120" i="134"/>
  <c r="I120" i="135"/>
  <c r="K120" i="135" s="1"/>
  <c r="L120" i="135" s="1"/>
  <c r="J120" i="135"/>
  <c r="I119" i="96"/>
  <c r="J119" i="96"/>
  <c r="K119" i="96"/>
  <c r="L119" i="96" s="1"/>
  <c r="I119" i="116"/>
  <c r="J119" i="116"/>
  <c r="K119" i="116" s="1"/>
  <c r="L119" i="116" s="1"/>
  <c r="I119" i="120"/>
  <c r="K119" i="120" s="1"/>
  <c r="J119" i="120"/>
  <c r="L119" i="120"/>
  <c r="I119" i="121"/>
  <c r="J119" i="121"/>
  <c r="K119" i="121"/>
  <c r="L119" i="121" s="1"/>
  <c r="I119" i="122"/>
  <c r="J119" i="122"/>
  <c r="K119" i="122" s="1"/>
  <c r="L119" i="122" s="1"/>
  <c r="I119" i="132"/>
  <c r="J119" i="132"/>
  <c r="K119" i="132" s="1"/>
  <c r="L119" i="132" s="1"/>
  <c r="I119" i="134"/>
  <c r="J119" i="134"/>
  <c r="K119" i="134"/>
  <c r="L119" i="134"/>
  <c r="I119" i="135"/>
  <c r="K119" i="135" s="1"/>
  <c r="L119" i="135" s="1"/>
  <c r="J119" i="135"/>
  <c r="I118" i="96"/>
  <c r="K118" i="96" s="1"/>
  <c r="L118" i="96" s="1"/>
  <c r="J118" i="96"/>
  <c r="I118" i="116"/>
  <c r="J118" i="116"/>
  <c r="K118" i="116"/>
  <c r="L118" i="116" s="1"/>
  <c r="I118" i="120"/>
  <c r="J118" i="120"/>
  <c r="K118" i="120" s="1"/>
  <c r="L118" i="120" s="1"/>
  <c r="I118" i="121"/>
  <c r="J118" i="121"/>
  <c r="K118" i="121"/>
  <c r="L118" i="121"/>
  <c r="I118" i="122"/>
  <c r="K118" i="122" s="1"/>
  <c r="L118" i="122" s="1"/>
  <c r="J118" i="122"/>
  <c r="I118" i="132"/>
  <c r="J118" i="132"/>
  <c r="K118" i="132"/>
  <c r="L118" i="132" s="1"/>
  <c r="I118" i="134"/>
  <c r="J118" i="134"/>
  <c r="K118" i="134" s="1"/>
  <c r="L118" i="134" s="1"/>
  <c r="I118" i="135"/>
  <c r="J118" i="135"/>
  <c r="K118" i="135"/>
  <c r="L118" i="135"/>
  <c r="I117" i="96"/>
  <c r="J117" i="96"/>
  <c r="K117" i="96"/>
  <c r="L117" i="96"/>
  <c r="I117" i="116"/>
  <c r="K117" i="116" s="1"/>
  <c r="L117" i="116" s="1"/>
  <c r="J117" i="116"/>
  <c r="I117" i="120"/>
  <c r="J117" i="120"/>
  <c r="K117" i="120"/>
  <c r="L117" i="120" s="1"/>
  <c r="I117" i="121"/>
  <c r="K117" i="121" s="1"/>
  <c r="L117" i="121" s="1"/>
  <c r="J117" i="121"/>
  <c r="I117" i="122"/>
  <c r="J117" i="122"/>
  <c r="K117" i="122"/>
  <c r="L117" i="122"/>
  <c r="I117" i="132"/>
  <c r="K117" i="132" s="1"/>
  <c r="L117" i="132" s="1"/>
  <c r="J117" i="132"/>
  <c r="I117" i="134"/>
  <c r="J117" i="134"/>
  <c r="K117" i="134"/>
  <c r="L117" i="134" s="1"/>
  <c r="I117" i="135"/>
  <c r="K117" i="135" s="1"/>
  <c r="L117" i="135" s="1"/>
  <c r="J117" i="135"/>
  <c r="I116" i="96"/>
  <c r="K116" i="96" s="1"/>
  <c r="L116" i="96" s="1"/>
  <c r="J116" i="96"/>
  <c r="I116" i="116"/>
  <c r="J116" i="116"/>
  <c r="K116" i="116"/>
  <c r="L116" i="116"/>
  <c r="I116" i="120"/>
  <c r="K116" i="120" s="1"/>
  <c r="L116" i="120" s="1"/>
  <c r="J116" i="120"/>
  <c r="I116" i="121"/>
  <c r="J116" i="121"/>
  <c r="K116" i="121"/>
  <c r="L116" i="121" s="1"/>
  <c r="I116" i="122"/>
  <c r="K116" i="122" s="1"/>
  <c r="L116" i="122" s="1"/>
  <c r="J116" i="122"/>
  <c r="I116" i="132"/>
  <c r="J116" i="132"/>
  <c r="K116" i="132"/>
  <c r="L116" i="132"/>
  <c r="I116" i="134"/>
  <c r="K116" i="134" s="1"/>
  <c r="L116" i="134" s="1"/>
  <c r="J116" i="134"/>
  <c r="I116" i="135"/>
  <c r="J116" i="135"/>
  <c r="K116" i="135"/>
  <c r="L116" i="135" s="1"/>
  <c r="I115" i="96"/>
  <c r="J115" i="96"/>
  <c r="K115" i="96"/>
  <c r="L115" i="96" s="1"/>
  <c r="I115" i="116"/>
  <c r="K115" i="116" s="1"/>
  <c r="L115" i="116" s="1"/>
  <c r="J115" i="116"/>
  <c r="I115" i="120"/>
  <c r="J115" i="120"/>
  <c r="K115" i="120"/>
  <c r="L115" i="120"/>
  <c r="I115" i="121"/>
  <c r="K115" i="121" s="1"/>
  <c r="L115" i="121" s="1"/>
  <c r="J115" i="121"/>
  <c r="I115" i="122"/>
  <c r="J115" i="122"/>
  <c r="K115" i="122"/>
  <c r="L115" i="122" s="1"/>
  <c r="I115" i="132"/>
  <c r="K115" i="132" s="1"/>
  <c r="L115" i="132" s="1"/>
  <c r="J115" i="132"/>
  <c r="I115" i="134"/>
  <c r="J115" i="134"/>
  <c r="K115" i="134"/>
  <c r="L115" i="134"/>
  <c r="I115" i="135"/>
  <c r="K115" i="135" s="1"/>
  <c r="L115" i="135" s="1"/>
  <c r="J115" i="135"/>
  <c r="I114" i="96"/>
  <c r="J114" i="96"/>
  <c r="I114" i="116"/>
  <c r="J114" i="116"/>
  <c r="K114" i="116"/>
  <c r="L114" i="116"/>
  <c r="I114" i="120"/>
  <c r="K114" i="120" s="1"/>
  <c r="L114" i="120" s="1"/>
  <c r="J114" i="120"/>
  <c r="I114" i="121"/>
  <c r="J114" i="121"/>
  <c r="K114" i="121"/>
  <c r="L114" i="121"/>
  <c r="I114" i="122"/>
  <c r="J114" i="122"/>
  <c r="I114" i="132"/>
  <c r="J114" i="132"/>
  <c r="K114" i="132"/>
  <c r="L114" i="132" s="1"/>
  <c r="I114" i="134"/>
  <c r="K114" i="134" s="1"/>
  <c r="L114" i="134" s="1"/>
  <c r="J114" i="134"/>
  <c r="I114" i="135"/>
  <c r="J114" i="135"/>
  <c r="K114" i="135"/>
  <c r="L114" i="135"/>
  <c r="I113" i="96"/>
  <c r="J113" i="96"/>
  <c r="K113" i="96"/>
  <c r="L113" i="96"/>
  <c r="I113" i="116"/>
  <c r="K113" i="116" s="1"/>
  <c r="L113" i="116" s="1"/>
  <c r="J113" i="116"/>
  <c r="I113" i="120"/>
  <c r="J113" i="120"/>
  <c r="K113" i="120"/>
  <c r="L113" i="120"/>
  <c r="I113" i="121"/>
  <c r="K113" i="121" s="1"/>
  <c r="L113" i="121" s="1"/>
  <c r="J113" i="121"/>
  <c r="I113" i="122"/>
  <c r="J113" i="122"/>
  <c r="K113" i="122"/>
  <c r="L113" i="122"/>
  <c r="I113" i="132"/>
  <c r="J113" i="132"/>
  <c r="I113" i="134"/>
  <c r="J113" i="134"/>
  <c r="K113" i="134"/>
  <c r="L113" i="134"/>
  <c r="I113" i="135"/>
  <c r="K113" i="135" s="1"/>
  <c r="L113" i="135" s="1"/>
  <c r="J113" i="135"/>
  <c r="I112" i="96"/>
  <c r="K112" i="96" s="1"/>
  <c r="L112" i="96" s="1"/>
  <c r="J112" i="96"/>
  <c r="I112" i="116"/>
  <c r="J112" i="116"/>
  <c r="K112" i="116"/>
  <c r="L112" i="116"/>
  <c r="I112" i="120"/>
  <c r="K112" i="120" s="1"/>
  <c r="L112" i="120" s="1"/>
  <c r="J112" i="120"/>
  <c r="I112" i="121"/>
  <c r="J112" i="121"/>
  <c r="K112" i="121"/>
  <c r="L112" i="121"/>
  <c r="I112" i="122"/>
  <c r="K112" i="122" s="1"/>
  <c r="L112" i="122" s="1"/>
  <c r="J112" i="122"/>
  <c r="I112" i="132"/>
  <c r="J112" i="132"/>
  <c r="K112" i="132"/>
  <c r="L112" i="132"/>
  <c r="I112" i="134"/>
  <c r="J112" i="134"/>
  <c r="I112" i="135"/>
  <c r="J112" i="135"/>
  <c r="K112" i="135"/>
  <c r="L112" i="135"/>
  <c r="I111" i="96"/>
  <c r="J111" i="96"/>
  <c r="K111" i="96"/>
  <c r="L111" i="96"/>
  <c r="I111" i="116"/>
  <c r="K111" i="116" s="1"/>
  <c r="L111" i="116" s="1"/>
  <c r="J111" i="116"/>
  <c r="I111" i="120"/>
  <c r="J111" i="120"/>
  <c r="K111" i="120"/>
  <c r="L111" i="120"/>
  <c r="I111" i="121"/>
  <c r="K111" i="121" s="1"/>
  <c r="L111" i="121" s="1"/>
  <c r="J111" i="121"/>
  <c r="I111" i="122"/>
  <c r="J111" i="122"/>
  <c r="K111" i="122"/>
  <c r="L111" i="122"/>
  <c r="I111" i="132"/>
  <c r="K111" i="132" s="1"/>
  <c r="L111" i="132" s="1"/>
  <c r="J111" i="132"/>
  <c r="I111" i="134"/>
  <c r="J111" i="134"/>
  <c r="K111" i="134"/>
  <c r="L111" i="134"/>
  <c r="I111" i="135"/>
  <c r="J111" i="135"/>
  <c r="I110" i="96"/>
  <c r="K110" i="96" s="1"/>
  <c r="L110" i="96" s="1"/>
  <c r="J110" i="96"/>
  <c r="I110" i="116"/>
  <c r="J110" i="116"/>
  <c r="K110" i="116"/>
  <c r="L110" i="116"/>
  <c r="I110" i="120"/>
  <c r="K110" i="120" s="1"/>
  <c r="L110" i="120" s="1"/>
  <c r="J110" i="120"/>
  <c r="I110" i="121"/>
  <c r="J110" i="121"/>
  <c r="K110" i="121"/>
  <c r="L110" i="121"/>
  <c r="I110" i="122"/>
  <c r="J110" i="122"/>
  <c r="I110" i="132"/>
  <c r="J110" i="132"/>
  <c r="K110" i="132"/>
  <c r="L110" i="132"/>
  <c r="I110" i="134"/>
  <c r="K110" i="134" s="1"/>
  <c r="L110" i="134" s="1"/>
  <c r="J110" i="134"/>
  <c r="I110" i="135"/>
  <c r="J110" i="135"/>
  <c r="K110" i="135"/>
  <c r="L110" i="135"/>
  <c r="I109" i="96"/>
  <c r="J109" i="96"/>
  <c r="K109" i="96"/>
  <c r="L109" i="96"/>
  <c r="I109" i="116"/>
  <c r="J109" i="116"/>
  <c r="I109" i="120"/>
  <c r="J109" i="120"/>
  <c r="K109" i="120"/>
  <c r="L109" i="120"/>
  <c r="I109" i="121"/>
  <c r="K109" i="121" s="1"/>
  <c r="L109" i="121" s="1"/>
  <c r="J109" i="121"/>
  <c r="I109" i="122"/>
  <c r="J109" i="122"/>
  <c r="K109" i="122"/>
  <c r="L109" i="122"/>
  <c r="I109" i="132"/>
  <c r="K109" i="132" s="1"/>
  <c r="L109" i="132" s="1"/>
  <c r="J109" i="132"/>
  <c r="I109" i="134"/>
  <c r="J109" i="134"/>
  <c r="K109" i="134"/>
  <c r="L109" i="134"/>
  <c r="I109" i="135"/>
  <c r="K109" i="135" s="1"/>
  <c r="L109" i="135" s="1"/>
  <c r="J109" i="135"/>
  <c r="I108" i="96"/>
  <c r="K108" i="96" s="1"/>
  <c r="L108" i="96" s="1"/>
  <c r="J108" i="96"/>
  <c r="I108" i="116"/>
  <c r="J108" i="116"/>
  <c r="K108" i="116"/>
  <c r="L108" i="116"/>
  <c r="I108" i="120"/>
  <c r="J108" i="120"/>
  <c r="I108" i="121"/>
  <c r="J108" i="121"/>
  <c r="K108" i="121"/>
  <c r="L108" i="121" s="1"/>
  <c r="I108" i="122"/>
  <c r="K108" i="122" s="1"/>
  <c r="J108" i="122"/>
  <c r="L108" i="122"/>
  <c r="I108" i="132"/>
  <c r="J108" i="132"/>
  <c r="K108" i="132"/>
  <c r="L108" i="132"/>
  <c r="I108" i="134"/>
  <c r="J108" i="134"/>
  <c r="I108" i="135"/>
  <c r="J108" i="135"/>
  <c r="K108" i="135" s="1"/>
  <c r="L108" i="135" s="1"/>
  <c r="I107" i="96"/>
  <c r="J107" i="96"/>
  <c r="K107" i="96"/>
  <c r="L107" i="96" s="1"/>
  <c r="I107" i="116"/>
  <c r="K107" i="116" s="1"/>
  <c r="L107" i="116" s="1"/>
  <c r="J107" i="116"/>
  <c r="I107" i="120"/>
  <c r="J107" i="120"/>
  <c r="K107" i="120"/>
  <c r="L107" i="120"/>
  <c r="I107" i="121"/>
  <c r="K107" i="121" s="1"/>
  <c r="L107" i="121" s="1"/>
  <c r="J107" i="121"/>
  <c r="I107" i="122"/>
  <c r="J107" i="122"/>
  <c r="K107" i="122" s="1"/>
  <c r="L107" i="122" s="1"/>
  <c r="I107" i="132"/>
  <c r="K107" i="132" s="1"/>
  <c r="L107" i="132" s="1"/>
  <c r="J107" i="132"/>
  <c r="I107" i="134"/>
  <c r="J107" i="134"/>
  <c r="K107" i="134"/>
  <c r="L107" i="134"/>
  <c r="I107" i="135"/>
  <c r="J107" i="135"/>
  <c r="I106" i="96"/>
  <c r="J106" i="96"/>
  <c r="I106" i="116"/>
  <c r="J106" i="116"/>
  <c r="K106" i="116"/>
  <c r="L106" i="116"/>
  <c r="I106" i="120"/>
  <c r="K106" i="120" s="1"/>
  <c r="L106" i="120" s="1"/>
  <c r="J106" i="120"/>
  <c r="I106" i="121"/>
  <c r="J106" i="121"/>
  <c r="K106" i="121"/>
  <c r="L106" i="121"/>
  <c r="I106" i="122"/>
  <c r="K106" i="122" s="1"/>
  <c r="L106" i="122" s="1"/>
  <c r="J106" i="122"/>
  <c r="I106" i="132"/>
  <c r="J106" i="132"/>
  <c r="K106" i="132"/>
  <c r="L106" i="132"/>
  <c r="I106" i="134"/>
  <c r="J106" i="134"/>
  <c r="I106" i="135"/>
  <c r="J106" i="135"/>
  <c r="K106" i="135"/>
  <c r="L106" i="135"/>
  <c r="I105" i="96"/>
  <c r="J105" i="96"/>
  <c r="K105" i="96"/>
  <c r="L105" i="96"/>
  <c r="I105" i="116"/>
  <c r="K105" i="116" s="1"/>
  <c r="L105" i="116" s="1"/>
  <c r="J105" i="116"/>
  <c r="I105" i="120"/>
  <c r="J105" i="120"/>
  <c r="K105" i="120"/>
  <c r="L105" i="120"/>
  <c r="I105" i="121"/>
  <c r="J105" i="121"/>
  <c r="I105" i="122"/>
  <c r="J105" i="122"/>
  <c r="K105" i="122"/>
  <c r="L105" i="122"/>
  <c r="I105" i="132"/>
  <c r="K105" i="132" s="1"/>
  <c r="L105" i="132" s="1"/>
  <c r="J105" i="132"/>
  <c r="I105" i="134"/>
  <c r="J105" i="134"/>
  <c r="K105" i="134"/>
  <c r="L105" i="134" s="1"/>
  <c r="I105" i="135"/>
  <c r="K105" i="135" s="1"/>
  <c r="L105" i="135" s="1"/>
  <c r="J105" i="135"/>
  <c r="I104" i="96"/>
  <c r="J104" i="96"/>
  <c r="I104" i="116"/>
  <c r="J104" i="116"/>
  <c r="K104" i="116"/>
  <c r="L104" i="116"/>
  <c r="I104" i="120"/>
  <c r="J104" i="120"/>
  <c r="I104" i="121"/>
  <c r="J104" i="121"/>
  <c r="K104" i="121"/>
  <c r="L104" i="121"/>
  <c r="I104" i="122"/>
  <c r="J104" i="122"/>
  <c r="I104" i="132"/>
  <c r="J104" i="132"/>
  <c r="K104" i="132"/>
  <c r="L104" i="132" s="1"/>
  <c r="I104" i="134"/>
  <c r="K104" i="134" s="1"/>
  <c r="L104" i="134" s="1"/>
  <c r="J104" i="134"/>
  <c r="I104" i="135"/>
  <c r="J104" i="135"/>
  <c r="K104" i="135"/>
  <c r="L104" i="135" s="1"/>
  <c r="I103" i="96"/>
  <c r="J103" i="96"/>
  <c r="K103" i="96"/>
  <c r="L103" i="96" s="1"/>
  <c r="I103" i="116"/>
  <c r="K103" i="116" s="1"/>
  <c r="L103" i="116" s="1"/>
  <c r="J103" i="116"/>
  <c r="I103" i="120"/>
  <c r="J103" i="120"/>
  <c r="K103" i="120"/>
  <c r="L103" i="120" s="1"/>
  <c r="I103" i="121"/>
  <c r="J103" i="121"/>
  <c r="I103" i="122"/>
  <c r="K103" i="122" s="1"/>
  <c r="L103" i="122" s="1"/>
  <c r="J103" i="122"/>
  <c r="I103" i="132"/>
  <c r="J103" i="132"/>
  <c r="K103" i="132"/>
  <c r="L103" i="132" s="1"/>
  <c r="I103" i="134"/>
  <c r="J103" i="134"/>
  <c r="K103" i="134"/>
  <c r="L103" i="134"/>
  <c r="I103" i="135"/>
  <c r="K103" i="135" s="1"/>
  <c r="L103" i="135" s="1"/>
  <c r="J103" i="135"/>
  <c r="I102" i="96"/>
  <c r="K102" i="96" s="1"/>
  <c r="L102" i="96" s="1"/>
  <c r="J102" i="96"/>
  <c r="I102" i="116"/>
  <c r="J102" i="116"/>
  <c r="K102" i="116"/>
  <c r="L102" i="116"/>
  <c r="I102" i="120"/>
  <c r="K102" i="120" s="1"/>
  <c r="L102" i="120" s="1"/>
  <c r="J102" i="120"/>
  <c r="I102" i="121"/>
  <c r="J102" i="121"/>
  <c r="K102" i="121"/>
  <c r="L102" i="121" s="1"/>
  <c r="I102" i="122"/>
  <c r="K102" i="122" s="1"/>
  <c r="L102" i="122" s="1"/>
  <c r="J102" i="122"/>
  <c r="I102" i="132"/>
  <c r="K102" i="132" s="1"/>
  <c r="L102" i="132" s="1"/>
  <c r="J102" i="132"/>
  <c r="I102" i="134"/>
  <c r="J102" i="134"/>
  <c r="K102" i="134"/>
  <c r="L102" i="134"/>
  <c r="I102" i="135"/>
  <c r="J102" i="135"/>
  <c r="K102" i="135"/>
  <c r="L102" i="135" s="1"/>
  <c r="I101" i="96"/>
  <c r="J101" i="96"/>
  <c r="K101" i="96"/>
  <c r="L101" i="96" s="1"/>
  <c r="I101" i="116"/>
  <c r="K101" i="116" s="1"/>
  <c r="L101" i="116" s="1"/>
  <c r="J101" i="116"/>
  <c r="I101" i="120"/>
  <c r="J101" i="120"/>
  <c r="K101" i="120"/>
  <c r="L101" i="120"/>
  <c r="I101" i="121"/>
  <c r="K101" i="121" s="1"/>
  <c r="L101" i="121" s="1"/>
  <c r="J101" i="121"/>
  <c r="I101" i="122"/>
  <c r="J101" i="122"/>
  <c r="K101" i="122"/>
  <c r="L101" i="122" s="1"/>
  <c r="I101" i="132"/>
  <c r="K101" i="132" s="1"/>
  <c r="L101" i="132" s="1"/>
  <c r="J101" i="132"/>
  <c r="I101" i="134"/>
  <c r="K101" i="134" s="1"/>
  <c r="L101" i="134" s="1"/>
  <c r="J101" i="134"/>
  <c r="I101" i="135"/>
  <c r="J101" i="135"/>
  <c r="K101" i="135"/>
  <c r="L101" i="135"/>
  <c r="I100" i="96"/>
  <c r="K100" i="96" s="1"/>
  <c r="L100" i="96" s="1"/>
  <c r="J100" i="96"/>
  <c r="I100" i="116"/>
  <c r="J100" i="116"/>
  <c r="K100" i="116"/>
  <c r="L100" i="116" s="1"/>
  <c r="I100" i="120"/>
  <c r="J100" i="120"/>
  <c r="I100" i="121"/>
  <c r="K100" i="121" s="1"/>
  <c r="L100" i="121" s="1"/>
  <c r="J100" i="121"/>
  <c r="I100" i="122"/>
  <c r="J100" i="122"/>
  <c r="K100" i="122"/>
  <c r="L100" i="122" s="1"/>
  <c r="I100" i="132"/>
  <c r="J100" i="132"/>
  <c r="K100" i="132"/>
  <c r="L100" i="132" s="1"/>
  <c r="I100" i="134"/>
  <c r="K100" i="134" s="1"/>
  <c r="L100" i="134" s="1"/>
  <c r="J100" i="134"/>
  <c r="I100" i="135"/>
  <c r="J100" i="135"/>
  <c r="K100" i="135"/>
  <c r="L100" i="135" s="1"/>
  <c r="I99" i="96"/>
  <c r="J99" i="96"/>
  <c r="K99" i="96"/>
  <c r="L99" i="96" s="1"/>
  <c r="I99" i="116"/>
  <c r="K99" i="116" s="1"/>
  <c r="L99" i="116" s="1"/>
  <c r="J99" i="116"/>
  <c r="I99" i="120"/>
  <c r="J99" i="120"/>
  <c r="K99" i="120"/>
  <c r="L99" i="120" s="1"/>
  <c r="I99" i="121"/>
  <c r="K99" i="121" s="1"/>
  <c r="L99" i="121" s="1"/>
  <c r="J99" i="121"/>
  <c r="I99" i="122"/>
  <c r="K99" i="122" s="1"/>
  <c r="L99" i="122" s="1"/>
  <c r="J99" i="122"/>
  <c r="I99" i="132"/>
  <c r="J99" i="132"/>
  <c r="K99" i="132"/>
  <c r="L99" i="132" s="1"/>
  <c r="I99" i="134"/>
  <c r="J99" i="134"/>
  <c r="K99" i="134"/>
  <c r="L99" i="134" s="1"/>
  <c r="I99" i="135"/>
  <c r="K99" i="135" s="1"/>
  <c r="L99" i="135" s="1"/>
  <c r="J99" i="135"/>
  <c r="I98" i="96"/>
  <c r="K98" i="96" s="1"/>
  <c r="L98" i="96" s="1"/>
  <c r="J98" i="96"/>
  <c r="I98" i="116"/>
  <c r="K98" i="116" s="1"/>
  <c r="L98" i="116" s="1"/>
  <c r="J98" i="116"/>
  <c r="I98" i="120"/>
  <c r="J98" i="120"/>
  <c r="K98" i="120"/>
  <c r="L98" i="120" s="1"/>
  <c r="I98" i="121"/>
  <c r="J98" i="121"/>
  <c r="K98" i="121"/>
  <c r="L98" i="121" s="1"/>
  <c r="I98" i="122"/>
  <c r="K98" i="122" s="1"/>
  <c r="L98" i="122" s="1"/>
  <c r="J98" i="122"/>
  <c r="I98" i="132"/>
  <c r="J98" i="132"/>
  <c r="K98" i="132"/>
  <c r="L98" i="132" s="1"/>
  <c r="I98" i="134"/>
  <c r="K98" i="134" s="1"/>
  <c r="L98" i="134" s="1"/>
  <c r="J98" i="134"/>
  <c r="I98" i="135"/>
  <c r="J98" i="135"/>
  <c r="K98" i="135"/>
  <c r="L98" i="135" s="1"/>
  <c r="I97" i="96"/>
  <c r="J97" i="96"/>
  <c r="K97" i="96"/>
  <c r="L97" i="96" s="1"/>
  <c r="I97" i="116"/>
  <c r="K97" i="116" s="1"/>
  <c r="L97" i="116" s="1"/>
  <c r="J97" i="116"/>
  <c r="I97" i="120"/>
  <c r="K97" i="120" s="1"/>
  <c r="L97" i="120" s="1"/>
  <c r="J97" i="120"/>
  <c r="I97" i="121"/>
  <c r="J97" i="121"/>
  <c r="K97" i="121"/>
  <c r="L97" i="121" s="1"/>
  <c r="I97" i="122"/>
  <c r="J97" i="122"/>
  <c r="K97" i="122"/>
  <c r="L97" i="122" s="1"/>
  <c r="I97" i="132"/>
  <c r="K97" i="132" s="1"/>
  <c r="L97" i="132" s="1"/>
  <c r="J97" i="132"/>
  <c r="I97" i="134"/>
  <c r="J97" i="134"/>
  <c r="K97" i="134"/>
  <c r="L97" i="134" s="1"/>
  <c r="I97" i="135"/>
  <c r="K97" i="135" s="1"/>
  <c r="L97" i="135" s="1"/>
  <c r="J97" i="135"/>
  <c r="I96" i="96"/>
  <c r="K96" i="96" s="1"/>
  <c r="L96" i="96" s="1"/>
  <c r="J96" i="96"/>
  <c r="I96" i="116"/>
  <c r="J96" i="116"/>
  <c r="K96" i="116"/>
  <c r="L96" i="116" s="1"/>
  <c r="I96" i="120"/>
  <c r="K96" i="120" s="1"/>
  <c r="L96" i="120" s="1"/>
  <c r="J96" i="120"/>
  <c r="I96" i="121"/>
  <c r="K96" i="121" s="1"/>
  <c r="L96" i="121" s="1"/>
  <c r="J96" i="121"/>
  <c r="I96" i="122"/>
  <c r="J96" i="122"/>
  <c r="K96" i="122"/>
  <c r="L96" i="122" s="1"/>
  <c r="I96" i="132"/>
  <c r="J96" i="132"/>
  <c r="K96" i="132"/>
  <c r="L96" i="132" s="1"/>
  <c r="I96" i="134"/>
  <c r="K96" i="134" s="1"/>
  <c r="L96" i="134" s="1"/>
  <c r="J96" i="134"/>
  <c r="I96" i="135"/>
  <c r="J96" i="135"/>
  <c r="K96" i="135"/>
  <c r="L96" i="135" s="1"/>
  <c r="I95" i="96"/>
  <c r="K95" i="96" s="1"/>
  <c r="L95" i="96" s="1"/>
  <c r="J95" i="96"/>
  <c r="I95" i="116"/>
  <c r="J95" i="116"/>
  <c r="K95" i="116"/>
  <c r="L95" i="116" s="1"/>
  <c r="I95" i="120"/>
  <c r="J95" i="120"/>
  <c r="K95" i="120"/>
  <c r="L95" i="120" s="1"/>
  <c r="I95" i="121"/>
  <c r="K95" i="121" s="1"/>
  <c r="L95" i="121" s="1"/>
  <c r="J95" i="121"/>
  <c r="I95" i="122"/>
  <c r="J95" i="122"/>
  <c r="K95" i="122"/>
  <c r="L95" i="122" s="1"/>
  <c r="I95" i="132"/>
  <c r="K95" i="132" s="1"/>
  <c r="L95" i="132" s="1"/>
  <c r="J95" i="132"/>
  <c r="I95" i="134"/>
  <c r="J95" i="134"/>
  <c r="K95" i="134"/>
  <c r="L95" i="134" s="1"/>
  <c r="I95" i="135"/>
  <c r="K95" i="135" s="1"/>
  <c r="L95" i="135" s="1"/>
  <c r="J95" i="135"/>
  <c r="I94" i="96"/>
  <c r="K94" i="96" s="1"/>
  <c r="L94" i="96" s="1"/>
  <c r="J94" i="96"/>
  <c r="I94" i="116"/>
  <c r="K94" i="116" s="1"/>
  <c r="L94" i="116" s="1"/>
  <c r="J94" i="116"/>
  <c r="I94" i="120"/>
  <c r="J94" i="120"/>
  <c r="K94" i="120"/>
  <c r="L94" i="120" s="1"/>
  <c r="I94" i="121"/>
  <c r="J94" i="121"/>
  <c r="K94" i="121"/>
  <c r="L94" i="121" s="1"/>
  <c r="I94" i="122"/>
  <c r="K94" i="122" s="1"/>
  <c r="L94" i="122" s="1"/>
  <c r="J94" i="122"/>
  <c r="I94" i="132"/>
  <c r="J94" i="132"/>
  <c r="K94" i="132"/>
  <c r="L94" i="132" s="1"/>
  <c r="I94" i="134"/>
  <c r="K94" i="134" s="1"/>
  <c r="L94" i="134" s="1"/>
  <c r="J94" i="134"/>
  <c r="I94" i="135"/>
  <c r="J94" i="135"/>
  <c r="K94" i="135"/>
  <c r="L94" i="135" s="1"/>
  <c r="I93" i="96"/>
  <c r="J93" i="96"/>
  <c r="K93" i="96"/>
  <c r="L93" i="96" s="1"/>
  <c r="I93" i="116"/>
  <c r="K93" i="116" s="1"/>
  <c r="L93" i="116" s="1"/>
  <c r="J93" i="116"/>
  <c r="I93" i="120"/>
  <c r="K93" i="120" s="1"/>
  <c r="L93" i="120" s="1"/>
  <c r="J93" i="120"/>
  <c r="I93" i="121"/>
  <c r="J93" i="121"/>
  <c r="K93" i="121"/>
  <c r="L93" i="121" s="1"/>
  <c r="I93" i="122"/>
  <c r="J93" i="122"/>
  <c r="K93" i="122"/>
  <c r="L93" i="122" s="1"/>
  <c r="I93" i="132"/>
  <c r="K93" i="132" s="1"/>
  <c r="L93" i="132" s="1"/>
  <c r="J93" i="132"/>
  <c r="I93" i="134"/>
  <c r="J93" i="134"/>
  <c r="K93" i="134"/>
  <c r="L93" i="134" s="1"/>
  <c r="I93" i="135"/>
  <c r="K93" i="135" s="1"/>
  <c r="L93" i="135" s="1"/>
  <c r="J93" i="135"/>
  <c r="I92" i="96"/>
  <c r="J92" i="96"/>
  <c r="K92" i="96"/>
  <c r="L92" i="96" s="1"/>
  <c r="I92" i="116"/>
  <c r="J92" i="116"/>
  <c r="K92" i="116"/>
  <c r="L92" i="116" s="1"/>
  <c r="I92" i="120"/>
  <c r="K92" i="120" s="1"/>
  <c r="L92" i="120" s="1"/>
  <c r="J92" i="120"/>
  <c r="I92" i="121"/>
  <c r="J92" i="121"/>
  <c r="K92" i="121"/>
  <c r="L92" i="121" s="1"/>
  <c r="I92" i="122"/>
  <c r="K92" i="122" s="1"/>
  <c r="L92" i="122" s="1"/>
  <c r="J92" i="122"/>
  <c r="I92" i="132"/>
  <c r="J92" i="132"/>
  <c r="K92" i="132"/>
  <c r="L92" i="132" s="1"/>
  <c r="I92" i="134"/>
  <c r="K92" i="134" s="1"/>
  <c r="L92" i="134" s="1"/>
  <c r="J92" i="134"/>
  <c r="I92" i="135"/>
  <c r="K92" i="135" s="1"/>
  <c r="L92" i="135" s="1"/>
  <c r="J92" i="135"/>
  <c r="I91" i="96"/>
  <c r="K91" i="96" s="1"/>
  <c r="L91" i="96" s="1"/>
  <c r="J91" i="96"/>
  <c r="I91" i="116"/>
  <c r="J91" i="116"/>
  <c r="K91" i="116"/>
  <c r="L91" i="116" s="1"/>
  <c r="I91" i="120"/>
  <c r="J91" i="120"/>
  <c r="K91" i="120"/>
  <c r="L91" i="120" s="1"/>
  <c r="I91" i="121"/>
  <c r="K91" i="121" s="1"/>
  <c r="L91" i="121" s="1"/>
  <c r="J91" i="121"/>
  <c r="I91" i="122"/>
  <c r="J91" i="122"/>
  <c r="K91" i="122"/>
  <c r="L91" i="122" s="1"/>
  <c r="I91" i="132"/>
  <c r="K91" i="132" s="1"/>
  <c r="L91" i="132" s="1"/>
  <c r="J91" i="132"/>
  <c r="I91" i="134"/>
  <c r="J91" i="134"/>
  <c r="K91" i="134"/>
  <c r="L91" i="134" s="1"/>
  <c r="I91" i="135"/>
  <c r="K91" i="135" s="1"/>
  <c r="L91" i="135" s="1"/>
  <c r="J91" i="135"/>
  <c r="I90" i="96"/>
  <c r="K90" i="96" s="1"/>
  <c r="L90" i="96" s="1"/>
  <c r="J90" i="96"/>
  <c r="I90" i="116"/>
  <c r="J90" i="116"/>
  <c r="K90" i="116"/>
  <c r="L90" i="116" s="1"/>
  <c r="I90" i="120"/>
  <c r="K90" i="120" s="1"/>
  <c r="L90" i="120" s="1"/>
  <c r="J90" i="120"/>
  <c r="I90" i="121"/>
  <c r="J90" i="121"/>
  <c r="K90" i="121"/>
  <c r="L90" i="121" s="1"/>
  <c r="I90" i="122"/>
  <c r="K90" i="122" s="1"/>
  <c r="L90" i="122" s="1"/>
  <c r="J90" i="122"/>
  <c r="I90" i="132"/>
  <c r="K90" i="132" s="1"/>
  <c r="L90" i="132" s="1"/>
  <c r="J90" i="132"/>
  <c r="I90" i="134"/>
  <c r="J90" i="134"/>
  <c r="K90" i="134"/>
  <c r="L90" i="134" s="1"/>
  <c r="I90" i="135"/>
  <c r="J90" i="135"/>
  <c r="K90" i="135"/>
  <c r="L90" i="135" s="1"/>
  <c r="I89" i="96"/>
  <c r="J89" i="96"/>
  <c r="K89" i="96"/>
  <c r="L89" i="96" s="1"/>
  <c r="I89" i="116"/>
  <c r="K89" i="116" s="1"/>
  <c r="L89" i="116" s="1"/>
  <c r="J89" i="116"/>
  <c r="I89" i="120"/>
  <c r="J89" i="120"/>
  <c r="K89" i="120"/>
  <c r="L89" i="120" s="1"/>
  <c r="I89" i="121"/>
  <c r="K89" i="121" s="1"/>
  <c r="L89" i="121" s="1"/>
  <c r="J89" i="121"/>
  <c r="I89" i="122"/>
  <c r="J89" i="122"/>
  <c r="K89" i="122"/>
  <c r="L89" i="122" s="1"/>
  <c r="I89" i="132"/>
  <c r="K89" i="132" s="1"/>
  <c r="L89" i="132" s="1"/>
  <c r="J89" i="132"/>
  <c r="I89" i="134"/>
  <c r="K89" i="134" s="1"/>
  <c r="L89" i="134" s="1"/>
  <c r="J89" i="134"/>
  <c r="I89" i="135"/>
  <c r="J89" i="135"/>
  <c r="K89" i="135"/>
  <c r="L89" i="135" s="1"/>
  <c r="I88" i="96"/>
  <c r="J88" i="96"/>
  <c r="K88" i="96"/>
  <c r="L88" i="96" s="1"/>
  <c r="I88" i="116"/>
  <c r="J88" i="116"/>
  <c r="K88" i="116"/>
  <c r="L88" i="116" s="1"/>
  <c r="I88" i="120"/>
  <c r="K88" i="120" s="1"/>
  <c r="L88" i="120" s="1"/>
  <c r="J88" i="120"/>
  <c r="I88" i="121"/>
  <c r="J88" i="121"/>
  <c r="K88" i="121"/>
  <c r="L88" i="121" s="1"/>
  <c r="I88" i="122"/>
  <c r="K88" i="122" s="1"/>
  <c r="L88" i="122" s="1"/>
  <c r="J88" i="122"/>
  <c r="I88" i="132"/>
  <c r="J88" i="132"/>
  <c r="K88" i="132"/>
  <c r="L88" i="132" s="1"/>
  <c r="I88" i="134"/>
  <c r="K88" i="134" s="1"/>
  <c r="L88" i="134" s="1"/>
  <c r="J88" i="134"/>
  <c r="I88" i="135"/>
  <c r="K88" i="135" s="1"/>
  <c r="L88" i="135" s="1"/>
  <c r="J88" i="135"/>
  <c r="I87" i="96"/>
  <c r="J87" i="96"/>
  <c r="K87" i="96"/>
  <c r="L87" i="96" s="1"/>
  <c r="I87" i="116"/>
  <c r="K87" i="116" s="1"/>
  <c r="L87" i="116" s="1"/>
  <c r="J87" i="116"/>
  <c r="I87" i="120"/>
  <c r="J87" i="120"/>
  <c r="K87" i="120"/>
  <c r="L87" i="120" s="1"/>
  <c r="I87" i="121"/>
  <c r="K87" i="121" s="1"/>
  <c r="L87" i="121" s="1"/>
  <c r="J87" i="121"/>
  <c r="I87" i="122"/>
  <c r="K87" i="122" s="1"/>
  <c r="L87" i="122" s="1"/>
  <c r="J87" i="122"/>
  <c r="I87" i="132"/>
  <c r="J87" i="132"/>
  <c r="K87" i="132"/>
  <c r="L87" i="132" s="1"/>
  <c r="I87" i="134"/>
  <c r="J87" i="134"/>
  <c r="K87" i="134"/>
  <c r="L87" i="134" s="1"/>
  <c r="I87" i="135"/>
  <c r="K87" i="135" s="1"/>
  <c r="L87" i="135" s="1"/>
  <c r="J87" i="135"/>
  <c r="I86" i="96"/>
  <c r="K86" i="96" s="1"/>
  <c r="L86" i="96" s="1"/>
  <c r="J86" i="96"/>
  <c r="I86" i="116"/>
  <c r="J86" i="116"/>
  <c r="K86" i="116"/>
  <c r="L86" i="116" s="1"/>
  <c r="I86" i="120"/>
  <c r="K86" i="120" s="1"/>
  <c r="L86" i="120" s="1"/>
  <c r="J86" i="120"/>
  <c r="I86" i="121"/>
  <c r="J86" i="121"/>
  <c r="K86" i="121"/>
  <c r="L86" i="121" s="1"/>
  <c r="I86" i="122"/>
  <c r="K86" i="122" s="1"/>
  <c r="L86" i="122" s="1"/>
  <c r="J86" i="122"/>
  <c r="I86" i="132"/>
  <c r="K86" i="132" s="1"/>
  <c r="L86" i="132" s="1"/>
  <c r="J86" i="132"/>
  <c r="I86" i="134"/>
  <c r="J86" i="134"/>
  <c r="K86" i="134"/>
  <c r="L86" i="134" s="1"/>
  <c r="I86" i="135"/>
  <c r="J86" i="135"/>
  <c r="K86" i="135"/>
  <c r="L86" i="135" s="1"/>
  <c r="I85" i="96"/>
  <c r="J85" i="96"/>
  <c r="K85" i="96"/>
  <c r="L85" i="96" s="1"/>
  <c r="I85" i="116"/>
  <c r="K85" i="116" s="1"/>
  <c r="L85" i="116" s="1"/>
  <c r="J85" i="116"/>
  <c r="I85" i="120"/>
  <c r="J85" i="120"/>
  <c r="K85" i="120"/>
  <c r="L85" i="120" s="1"/>
  <c r="I85" i="121"/>
  <c r="K85" i="121" s="1"/>
  <c r="L85" i="121" s="1"/>
  <c r="J85" i="121"/>
  <c r="I85" i="122"/>
  <c r="J85" i="122"/>
  <c r="K85" i="122"/>
  <c r="L85" i="122" s="1"/>
  <c r="I85" i="132"/>
  <c r="K85" i="132" s="1"/>
  <c r="L85" i="132" s="1"/>
  <c r="J85" i="132"/>
  <c r="I85" i="134"/>
  <c r="K85" i="134" s="1"/>
  <c r="L85" i="134" s="1"/>
  <c r="J85" i="134"/>
  <c r="I85" i="135"/>
  <c r="J85" i="135"/>
  <c r="K85" i="135"/>
  <c r="L85" i="135" s="1"/>
  <c r="I84" i="96"/>
  <c r="K84" i="96" s="1"/>
  <c r="L84" i="96" s="1"/>
  <c r="J84" i="96"/>
  <c r="I84" i="116"/>
  <c r="J84" i="116"/>
  <c r="K84" i="116"/>
  <c r="L84" i="116" s="1"/>
  <c r="I84" i="120"/>
  <c r="K84" i="120" s="1"/>
  <c r="L84" i="120" s="1"/>
  <c r="J84" i="120"/>
  <c r="I84" i="121"/>
  <c r="K84" i="121" s="1"/>
  <c r="L84" i="121" s="1"/>
  <c r="J84" i="121"/>
  <c r="I84" i="122"/>
  <c r="J84" i="122"/>
  <c r="K84" i="122"/>
  <c r="L84" i="122" s="1"/>
  <c r="I84" i="132"/>
  <c r="J84" i="132"/>
  <c r="K84" i="132"/>
  <c r="L84" i="132" s="1"/>
  <c r="I84" i="134"/>
  <c r="K84" i="134" s="1"/>
  <c r="L84" i="134" s="1"/>
  <c r="J84" i="134"/>
  <c r="I84" i="135"/>
  <c r="J84" i="135"/>
  <c r="K84" i="135"/>
  <c r="L84" i="135" s="1"/>
  <c r="I83" i="96"/>
  <c r="J83" i="96"/>
  <c r="K83" i="96"/>
  <c r="L83" i="96" s="1"/>
  <c r="I83" i="116"/>
  <c r="K83" i="116" s="1"/>
  <c r="L83" i="116" s="1"/>
  <c r="J83" i="116"/>
  <c r="I83" i="120"/>
  <c r="J83" i="120"/>
  <c r="K83" i="120"/>
  <c r="L83" i="120" s="1"/>
  <c r="I83" i="121"/>
  <c r="K83" i="121" s="1"/>
  <c r="L83" i="121" s="1"/>
  <c r="J83" i="121"/>
  <c r="I83" i="122"/>
  <c r="K83" i="122" s="1"/>
  <c r="L83" i="122" s="1"/>
  <c r="J83" i="122"/>
  <c r="I83" i="132"/>
  <c r="J83" i="132"/>
  <c r="K83" i="132"/>
  <c r="L83" i="132" s="1"/>
  <c r="I83" i="134"/>
  <c r="J83" i="134"/>
  <c r="K83" i="134"/>
  <c r="L83" i="134" s="1"/>
  <c r="I83" i="135"/>
  <c r="K83" i="135" s="1"/>
  <c r="L83" i="135" s="1"/>
  <c r="J83" i="135"/>
  <c r="I82" i="96"/>
  <c r="K82" i="96" s="1"/>
  <c r="L82" i="96" s="1"/>
  <c r="J82" i="96"/>
  <c r="I82" i="116"/>
  <c r="J82" i="116"/>
  <c r="K82" i="116"/>
  <c r="L82" i="116" s="1"/>
  <c r="I82" i="120"/>
  <c r="J82" i="120"/>
  <c r="K82" i="120"/>
  <c r="L82" i="120" s="1"/>
  <c r="I82" i="121"/>
  <c r="K82" i="121" s="1"/>
  <c r="L82" i="121" s="1"/>
  <c r="J82" i="121"/>
  <c r="I82" i="122"/>
  <c r="K82" i="122" s="1"/>
  <c r="L82" i="122" s="1"/>
  <c r="J82" i="122"/>
  <c r="I82" i="132"/>
  <c r="J82" i="132"/>
  <c r="K82" i="132"/>
  <c r="L82" i="132" s="1"/>
  <c r="I82" i="134"/>
  <c r="J82" i="134"/>
  <c r="K82" i="134"/>
  <c r="L82" i="134" s="1"/>
  <c r="I82" i="135"/>
  <c r="K82" i="135" s="1"/>
  <c r="L82" i="135" s="1"/>
  <c r="J82" i="135"/>
  <c r="I81" i="96"/>
  <c r="K81" i="96" s="1"/>
  <c r="L81" i="96" s="1"/>
  <c r="J81" i="96"/>
  <c r="I81" i="116"/>
  <c r="K81" i="116" s="1"/>
  <c r="L81" i="116" s="1"/>
  <c r="J81" i="116"/>
  <c r="I81" i="120"/>
  <c r="J81" i="120"/>
  <c r="K81" i="120"/>
  <c r="L81" i="120" s="1"/>
  <c r="I81" i="121"/>
  <c r="J81" i="121"/>
  <c r="K81" i="121"/>
  <c r="L81" i="121" s="1"/>
  <c r="I81" i="122"/>
  <c r="K81" i="122" s="1"/>
  <c r="L81" i="122" s="1"/>
  <c r="J81" i="122"/>
  <c r="I81" i="132"/>
  <c r="K81" i="132" s="1"/>
  <c r="L81" i="132" s="1"/>
  <c r="J81" i="132"/>
  <c r="I81" i="134"/>
  <c r="J81" i="134"/>
  <c r="K81" i="134"/>
  <c r="L81" i="134" s="1"/>
  <c r="I81" i="135"/>
  <c r="J81" i="135"/>
  <c r="K81" i="135"/>
  <c r="L81" i="135" s="1"/>
  <c r="I80" i="96"/>
  <c r="J80" i="96"/>
  <c r="K80" i="96"/>
  <c r="L80" i="96" s="1"/>
  <c r="I80" i="116"/>
  <c r="K80" i="116" s="1"/>
  <c r="L80" i="116" s="1"/>
  <c r="J80" i="116"/>
  <c r="I80" i="120"/>
  <c r="K80" i="120" s="1"/>
  <c r="L80" i="120" s="1"/>
  <c r="J80" i="120"/>
  <c r="I80" i="121"/>
  <c r="J80" i="121"/>
  <c r="K80" i="121"/>
  <c r="L80" i="121" s="1"/>
  <c r="I80" i="122"/>
  <c r="J80" i="122"/>
  <c r="K80" i="122"/>
  <c r="L80" i="122" s="1"/>
  <c r="I80" i="132"/>
  <c r="K80" i="132" s="1"/>
  <c r="L80" i="132" s="1"/>
  <c r="J80" i="132"/>
  <c r="I80" i="134"/>
  <c r="K80" i="134" s="1"/>
  <c r="L80" i="134" s="1"/>
  <c r="J80" i="134"/>
  <c r="I80" i="135"/>
  <c r="J80" i="135"/>
  <c r="K80" i="135"/>
  <c r="L80" i="135" s="1"/>
  <c r="I79" i="96"/>
  <c r="J79" i="96"/>
  <c r="K79" i="96"/>
  <c r="L79" i="96" s="1"/>
  <c r="I79" i="116"/>
  <c r="J79" i="116"/>
  <c r="K79" i="116"/>
  <c r="L79" i="116" s="1"/>
  <c r="I79" i="120"/>
  <c r="K79" i="120" s="1"/>
  <c r="L79" i="120" s="1"/>
  <c r="J79" i="120"/>
  <c r="I79" i="121"/>
  <c r="K79" i="121" s="1"/>
  <c r="L79" i="121" s="1"/>
  <c r="J79" i="121"/>
  <c r="I79" i="122"/>
  <c r="J79" i="122"/>
  <c r="K79" i="122"/>
  <c r="L79" i="122" s="1"/>
  <c r="I79" i="132"/>
  <c r="J79" i="132"/>
  <c r="K79" i="132"/>
  <c r="L79" i="132" s="1"/>
  <c r="I79" i="134"/>
  <c r="K79" i="134" s="1"/>
  <c r="L79" i="134" s="1"/>
  <c r="J79" i="134"/>
  <c r="I79" i="135"/>
  <c r="K79" i="135" s="1"/>
  <c r="L79" i="135" s="1"/>
  <c r="J79" i="135"/>
  <c r="I78" i="96"/>
  <c r="K78" i="96" s="1"/>
  <c r="L78" i="96" s="1"/>
  <c r="J78" i="96"/>
  <c r="I78" i="116"/>
  <c r="J78" i="116"/>
  <c r="K78" i="116"/>
  <c r="L78" i="116" s="1"/>
  <c r="I78" i="120"/>
  <c r="J78" i="120"/>
  <c r="K78" i="120"/>
  <c r="L78" i="120" s="1"/>
  <c r="I78" i="121"/>
  <c r="K78" i="121" s="1"/>
  <c r="L78" i="121" s="1"/>
  <c r="J78" i="121"/>
  <c r="I78" i="122"/>
  <c r="K78" i="122" s="1"/>
  <c r="L78" i="122" s="1"/>
  <c r="J78" i="122"/>
  <c r="I78" i="132"/>
  <c r="J78" i="132"/>
  <c r="K78" i="132"/>
  <c r="L78" i="132" s="1"/>
  <c r="I78" i="134"/>
  <c r="J78" i="134"/>
  <c r="K78" i="134"/>
  <c r="L78" i="134" s="1"/>
  <c r="I78" i="135"/>
  <c r="K78" i="135" s="1"/>
  <c r="L78" i="135" s="1"/>
  <c r="J78" i="135"/>
  <c r="I77" i="96"/>
  <c r="K77" i="96" s="1"/>
  <c r="L77" i="96" s="1"/>
  <c r="J77" i="96"/>
  <c r="I77" i="116"/>
  <c r="K77" i="116" s="1"/>
  <c r="L77" i="116" s="1"/>
  <c r="J77" i="116"/>
  <c r="I77" i="120"/>
  <c r="J77" i="120"/>
  <c r="K77" i="120"/>
  <c r="L77" i="120" s="1"/>
  <c r="I77" i="121"/>
  <c r="J77" i="121"/>
  <c r="K77" i="121"/>
  <c r="L77" i="121" s="1"/>
  <c r="I77" i="122"/>
  <c r="K77" i="122" s="1"/>
  <c r="L77" i="122" s="1"/>
  <c r="J77" i="122"/>
  <c r="I77" i="132"/>
  <c r="K77" i="132" s="1"/>
  <c r="L77" i="132" s="1"/>
  <c r="J77" i="132"/>
  <c r="I77" i="134"/>
  <c r="J77" i="134"/>
  <c r="K77" i="134"/>
  <c r="L77" i="134" s="1"/>
  <c r="I77" i="135"/>
  <c r="J77" i="135"/>
  <c r="K77" i="135"/>
  <c r="L77" i="135" s="1"/>
  <c r="I76" i="96"/>
  <c r="J76" i="96"/>
  <c r="K76" i="96"/>
  <c r="L76" i="96" s="1"/>
  <c r="I76" i="116"/>
  <c r="K76" i="116" s="1"/>
  <c r="L76" i="116" s="1"/>
  <c r="J76" i="116"/>
  <c r="I76" i="120"/>
  <c r="K76" i="120" s="1"/>
  <c r="L76" i="120" s="1"/>
  <c r="J76" i="120"/>
  <c r="I76" i="121"/>
  <c r="J76" i="121"/>
  <c r="K76" i="121"/>
  <c r="L76" i="121" s="1"/>
  <c r="I76" i="122"/>
  <c r="J76" i="122"/>
  <c r="K76" i="122"/>
  <c r="L76" i="122" s="1"/>
  <c r="I76" i="132"/>
  <c r="K76" i="132" s="1"/>
  <c r="L76" i="132" s="1"/>
  <c r="J76" i="132"/>
  <c r="I76" i="134"/>
  <c r="K76" i="134" s="1"/>
  <c r="L76" i="134" s="1"/>
  <c r="J76" i="134"/>
  <c r="I76" i="135"/>
  <c r="J76" i="135"/>
  <c r="K76" i="135"/>
  <c r="L76" i="135" s="1"/>
  <c r="I75" i="96"/>
  <c r="J75" i="96"/>
  <c r="K75" i="96"/>
  <c r="L75" i="96" s="1"/>
  <c r="I75" i="116"/>
  <c r="J75" i="116"/>
  <c r="K75" i="116"/>
  <c r="L75" i="116" s="1"/>
  <c r="I75" i="120"/>
  <c r="K75" i="120" s="1"/>
  <c r="L75" i="120" s="1"/>
  <c r="J75" i="120"/>
  <c r="I75" i="121"/>
  <c r="K75" i="121" s="1"/>
  <c r="L75" i="121" s="1"/>
  <c r="J75" i="121"/>
  <c r="I75" i="122"/>
  <c r="J75" i="122"/>
  <c r="K75" i="122"/>
  <c r="L75" i="122" s="1"/>
  <c r="I75" i="132"/>
  <c r="J75" i="132"/>
  <c r="K75" i="132"/>
  <c r="L75" i="132" s="1"/>
  <c r="I75" i="134"/>
  <c r="K75" i="134" s="1"/>
  <c r="L75" i="134" s="1"/>
  <c r="J75" i="134"/>
  <c r="I75" i="135"/>
  <c r="K75" i="135" s="1"/>
  <c r="L75" i="135" s="1"/>
  <c r="J75" i="135"/>
  <c r="I74" i="96"/>
  <c r="K74" i="96" s="1"/>
  <c r="L74" i="96" s="1"/>
  <c r="J74" i="96"/>
  <c r="I74" i="116"/>
  <c r="J74" i="116"/>
  <c r="K74" i="116"/>
  <c r="L74" i="116" s="1"/>
  <c r="I74" i="120"/>
  <c r="J74" i="120"/>
  <c r="K74" i="120"/>
  <c r="L74" i="120" s="1"/>
  <c r="I74" i="121"/>
  <c r="K74" i="121" s="1"/>
  <c r="L74" i="121" s="1"/>
  <c r="J74" i="121"/>
  <c r="I74" i="122"/>
  <c r="K74" i="122" s="1"/>
  <c r="L74" i="122" s="1"/>
  <c r="J74" i="122"/>
  <c r="I74" i="132"/>
  <c r="J74" i="132"/>
  <c r="K74" i="132"/>
  <c r="L74" i="132" s="1"/>
  <c r="I74" i="134"/>
  <c r="J74" i="134"/>
  <c r="K74" i="134"/>
  <c r="L74" i="134" s="1"/>
  <c r="I74" i="135"/>
  <c r="K74" i="135" s="1"/>
  <c r="L74" i="135" s="1"/>
  <c r="J74" i="135"/>
  <c r="I73" i="96"/>
  <c r="K73" i="96" s="1"/>
  <c r="L73" i="96" s="1"/>
  <c r="J73" i="96"/>
  <c r="I73" i="116"/>
  <c r="K73" i="116" s="1"/>
  <c r="L73" i="116" s="1"/>
  <c r="J73" i="116"/>
  <c r="I73" i="120"/>
  <c r="J73" i="120"/>
  <c r="K73" i="120"/>
  <c r="L73" i="120" s="1"/>
  <c r="I73" i="121"/>
  <c r="J73" i="121"/>
  <c r="K73" i="121"/>
  <c r="L73" i="121" s="1"/>
  <c r="I73" i="122"/>
  <c r="K73" i="122" s="1"/>
  <c r="L73" i="122" s="1"/>
  <c r="J73" i="122"/>
  <c r="I73" i="132"/>
  <c r="K73" i="132" s="1"/>
  <c r="L73" i="132" s="1"/>
  <c r="J73" i="132"/>
  <c r="I73" i="134"/>
  <c r="J73" i="134"/>
  <c r="K73" i="134"/>
  <c r="L73" i="134" s="1"/>
  <c r="I73" i="135"/>
  <c r="J73" i="135"/>
  <c r="K73" i="135"/>
  <c r="L73" i="135" s="1"/>
  <c r="I72" i="96"/>
  <c r="J72" i="96"/>
  <c r="K72" i="96"/>
  <c r="L72" i="96" s="1"/>
  <c r="I72" i="116"/>
  <c r="K72" i="116" s="1"/>
  <c r="L72" i="116" s="1"/>
  <c r="J72" i="116"/>
  <c r="I72" i="120"/>
  <c r="K72" i="120" s="1"/>
  <c r="L72" i="120" s="1"/>
  <c r="J72" i="120"/>
  <c r="I72" i="121"/>
  <c r="J72" i="121"/>
  <c r="K72" i="121"/>
  <c r="L72" i="121" s="1"/>
  <c r="I72" i="122"/>
  <c r="J72" i="122"/>
  <c r="K72" i="122"/>
  <c r="L72" i="122" s="1"/>
  <c r="I72" i="132"/>
  <c r="K72" i="132" s="1"/>
  <c r="L72" i="132" s="1"/>
  <c r="J72" i="132"/>
  <c r="I72" i="134"/>
  <c r="K72" i="134" s="1"/>
  <c r="L72" i="134" s="1"/>
  <c r="J72" i="134"/>
  <c r="I72" i="135"/>
  <c r="J72" i="135"/>
  <c r="K72" i="135"/>
  <c r="L72" i="135" s="1"/>
  <c r="I71" i="96"/>
  <c r="J71" i="96"/>
  <c r="K71" i="96"/>
  <c r="L71" i="96" s="1"/>
  <c r="I71" i="116"/>
  <c r="J71" i="116"/>
  <c r="K71" i="116"/>
  <c r="L71" i="116" s="1"/>
  <c r="I71" i="120"/>
  <c r="K71" i="120" s="1"/>
  <c r="L71" i="120" s="1"/>
  <c r="J71" i="120"/>
  <c r="I71" i="121"/>
  <c r="J71" i="121"/>
  <c r="K71" i="121"/>
  <c r="L71" i="121" s="1"/>
  <c r="I71" i="122"/>
  <c r="J71" i="122"/>
  <c r="K71" i="122"/>
  <c r="L71" i="122" s="1"/>
  <c r="I71" i="132"/>
  <c r="J71" i="132"/>
  <c r="K71" i="132"/>
  <c r="L71" i="132" s="1"/>
  <c r="I71" i="134"/>
  <c r="K71" i="134" s="1"/>
  <c r="L71" i="134" s="1"/>
  <c r="J71" i="134"/>
  <c r="I71" i="135"/>
  <c r="K71" i="135" s="1"/>
  <c r="L71" i="135" s="1"/>
  <c r="J71" i="135"/>
  <c r="I70" i="96"/>
  <c r="J70" i="96"/>
  <c r="K70" i="96"/>
  <c r="L70" i="96" s="1"/>
  <c r="I70" i="116"/>
  <c r="J70" i="116"/>
  <c r="K70" i="116"/>
  <c r="L70" i="116" s="1"/>
  <c r="I70" i="120"/>
  <c r="J70" i="120"/>
  <c r="K70" i="120"/>
  <c r="L70" i="120" s="1"/>
  <c r="I70" i="121"/>
  <c r="K70" i="121" s="1"/>
  <c r="L70" i="121" s="1"/>
  <c r="J70" i="121"/>
  <c r="I70" i="122"/>
  <c r="K70" i="122" s="1"/>
  <c r="L70" i="122" s="1"/>
  <c r="J70" i="122"/>
  <c r="I70" i="132"/>
  <c r="J70" i="132"/>
  <c r="K70" i="132"/>
  <c r="L70" i="132" s="1"/>
  <c r="I70" i="134"/>
  <c r="J70" i="134"/>
  <c r="K70" i="134"/>
  <c r="L70" i="134" s="1"/>
  <c r="I70" i="135"/>
  <c r="K70" i="135" s="1"/>
  <c r="L70" i="135" s="1"/>
  <c r="J70" i="135"/>
  <c r="I69" i="96"/>
  <c r="K69" i="96" s="1"/>
  <c r="L69" i="96" s="1"/>
  <c r="J69" i="96"/>
  <c r="I69" i="116"/>
  <c r="K69" i="116" s="1"/>
  <c r="L69" i="116" s="1"/>
  <c r="J69" i="116"/>
  <c r="I69" i="120"/>
  <c r="J69" i="120"/>
  <c r="K69" i="120"/>
  <c r="L69" i="120" s="1"/>
  <c r="I69" i="121"/>
  <c r="J69" i="121"/>
  <c r="K69" i="121"/>
  <c r="L69" i="121" s="1"/>
  <c r="I69" i="122"/>
  <c r="K69" i="122" s="1"/>
  <c r="L69" i="122" s="1"/>
  <c r="J69" i="122"/>
  <c r="I69" i="132"/>
  <c r="K69" i="132" s="1"/>
  <c r="L69" i="132" s="1"/>
  <c r="J69" i="132"/>
  <c r="I69" i="134"/>
  <c r="J69" i="134"/>
  <c r="K69" i="134"/>
  <c r="L69" i="134" s="1"/>
  <c r="I69" i="135"/>
  <c r="J69" i="135"/>
  <c r="K69" i="135"/>
  <c r="L69" i="135" s="1"/>
  <c r="I68" i="96"/>
  <c r="J68" i="96"/>
  <c r="K68" i="96"/>
  <c r="L68" i="96" s="1"/>
  <c r="I68" i="116"/>
  <c r="K68" i="116" s="1"/>
  <c r="L68" i="116" s="1"/>
  <c r="J68" i="116"/>
  <c r="I68" i="120"/>
  <c r="J68" i="120"/>
  <c r="K68" i="120"/>
  <c r="L68" i="120" s="1"/>
  <c r="I68" i="121"/>
  <c r="J68" i="121"/>
  <c r="K68" i="121"/>
  <c r="L68" i="121" s="1"/>
  <c r="I68" i="122"/>
  <c r="J68" i="122"/>
  <c r="K68" i="122"/>
  <c r="L68" i="122" s="1"/>
  <c r="I68" i="132"/>
  <c r="K68" i="132" s="1"/>
  <c r="L68" i="132" s="1"/>
  <c r="J68" i="132"/>
  <c r="I68" i="134"/>
  <c r="K68" i="134" s="1"/>
  <c r="L68" i="134" s="1"/>
  <c r="J68" i="134"/>
  <c r="I68" i="135"/>
  <c r="J68" i="135"/>
  <c r="K68" i="135"/>
  <c r="L68" i="135" s="1"/>
  <c r="I67" i="96"/>
  <c r="J67" i="96"/>
  <c r="K67" i="96"/>
  <c r="L67" i="96" s="1"/>
  <c r="I67" i="116"/>
  <c r="J67" i="116"/>
  <c r="K67" i="116"/>
  <c r="L67" i="116" s="1"/>
  <c r="I67" i="120"/>
  <c r="K67" i="120" s="1"/>
  <c r="L67" i="120" s="1"/>
  <c r="J67" i="120"/>
  <c r="I67" i="121"/>
  <c r="K67" i="121" s="1"/>
  <c r="L67" i="121" s="1"/>
  <c r="J67" i="121"/>
  <c r="I67" i="122"/>
  <c r="J67" i="122"/>
  <c r="K67" i="122"/>
  <c r="L67" i="122" s="1"/>
  <c r="I67" i="132"/>
  <c r="J67" i="132"/>
  <c r="K67" i="132"/>
  <c r="L67" i="132" s="1"/>
  <c r="I67" i="134"/>
  <c r="K67" i="134" s="1"/>
  <c r="L67" i="134" s="1"/>
  <c r="J67" i="134"/>
  <c r="I67" i="135"/>
  <c r="K67" i="135" s="1"/>
  <c r="L67" i="135" s="1"/>
  <c r="J67" i="135"/>
  <c r="I66" i="96"/>
  <c r="K66" i="96" s="1"/>
  <c r="L66" i="96" s="1"/>
  <c r="J66" i="96"/>
  <c r="I66" i="116"/>
  <c r="J66" i="116"/>
  <c r="K66" i="116"/>
  <c r="L66" i="116" s="1"/>
  <c r="I66" i="120"/>
  <c r="J66" i="120"/>
  <c r="K66" i="120"/>
  <c r="L66" i="120" s="1"/>
  <c r="I66" i="121"/>
  <c r="J66" i="121"/>
  <c r="I66" i="122"/>
  <c r="J66" i="122"/>
  <c r="K66" i="122" s="1"/>
  <c r="L66" i="122" s="1"/>
  <c r="I66" i="132"/>
  <c r="J66" i="132"/>
  <c r="K66" i="132"/>
  <c r="L66" i="132"/>
  <c r="I66" i="134"/>
  <c r="J66" i="134"/>
  <c r="K66" i="134"/>
  <c r="L66" i="134" s="1"/>
  <c r="I66" i="135"/>
  <c r="K66" i="135" s="1"/>
  <c r="L66" i="135" s="1"/>
  <c r="J66" i="135"/>
  <c r="I65" i="96"/>
  <c r="J65" i="96"/>
  <c r="I65" i="116"/>
  <c r="J65" i="116"/>
  <c r="K65" i="116"/>
  <c r="L65" i="116" s="1"/>
  <c r="I65" i="120"/>
  <c r="J65" i="120"/>
  <c r="K65" i="120"/>
  <c r="L65" i="120"/>
  <c r="I65" i="121"/>
  <c r="J65" i="121"/>
  <c r="K65" i="121"/>
  <c r="L65" i="121" s="1"/>
  <c r="I65" i="122"/>
  <c r="K65" i="122" s="1"/>
  <c r="L65" i="122" s="1"/>
  <c r="J65" i="122"/>
  <c r="I65" i="132"/>
  <c r="J65" i="132"/>
  <c r="K65" i="132" s="1"/>
  <c r="L65" i="132" s="1"/>
  <c r="I65" i="134"/>
  <c r="J65" i="134"/>
  <c r="K65" i="134"/>
  <c r="L65" i="134" s="1"/>
  <c r="I65" i="135"/>
  <c r="J65" i="135"/>
  <c r="K65" i="135"/>
  <c r="L65" i="135" s="1"/>
  <c r="I64" i="96"/>
  <c r="J64" i="96"/>
  <c r="K64" i="96"/>
  <c r="L64" i="96" s="1"/>
  <c r="I64" i="116"/>
  <c r="K64" i="116" s="1"/>
  <c r="L64" i="116" s="1"/>
  <c r="J64" i="116"/>
  <c r="I64" i="120"/>
  <c r="J64" i="120"/>
  <c r="K64" i="120" s="1"/>
  <c r="L64" i="120" s="1"/>
  <c r="I64" i="121"/>
  <c r="J64" i="121"/>
  <c r="K64" i="121"/>
  <c r="L64" i="121" s="1"/>
  <c r="I64" i="122"/>
  <c r="J64" i="122"/>
  <c r="K64" i="122"/>
  <c r="L64" i="122" s="1"/>
  <c r="I64" i="132"/>
  <c r="K64" i="132" s="1"/>
  <c r="L64" i="132" s="1"/>
  <c r="J64" i="132"/>
  <c r="I64" i="134"/>
  <c r="K64" i="134" s="1"/>
  <c r="L64" i="134" s="1"/>
  <c r="J64" i="134"/>
  <c r="I64" i="135"/>
  <c r="J64" i="135"/>
  <c r="K64" i="135"/>
  <c r="L64" i="135" s="1"/>
  <c r="I63" i="96"/>
  <c r="J63" i="96"/>
  <c r="K63" i="96"/>
  <c r="L63" i="96"/>
  <c r="I63" i="116"/>
  <c r="J63" i="116"/>
  <c r="K63" i="116"/>
  <c r="L63" i="116" s="1"/>
  <c r="I63" i="120"/>
  <c r="K63" i="120" s="1"/>
  <c r="L63" i="120" s="1"/>
  <c r="J63" i="120"/>
  <c r="I63" i="121"/>
  <c r="J63" i="121"/>
  <c r="K63" i="121" s="1"/>
  <c r="L63" i="121" s="1"/>
  <c r="I63" i="122"/>
  <c r="J63" i="122"/>
  <c r="K63" i="122"/>
  <c r="L63" i="122" s="1"/>
  <c r="I63" i="132"/>
  <c r="J63" i="132"/>
  <c r="K63" i="132"/>
  <c r="L63" i="132" s="1"/>
  <c r="I63" i="134"/>
  <c r="K63" i="134" s="1"/>
  <c r="L63" i="134" s="1"/>
  <c r="J63" i="134"/>
  <c r="I63" i="135"/>
  <c r="K63" i="135" s="1"/>
  <c r="L63" i="135" s="1"/>
  <c r="J63" i="135"/>
  <c r="I62" i="96"/>
  <c r="K62" i="96" s="1"/>
  <c r="L62" i="96" s="1"/>
  <c r="J62" i="96"/>
  <c r="I62" i="116"/>
  <c r="J62" i="116"/>
  <c r="K62" i="116"/>
  <c r="L62" i="116" s="1"/>
  <c r="I62" i="120"/>
  <c r="J62" i="120"/>
  <c r="K62" i="120"/>
  <c r="L62" i="120" s="1"/>
  <c r="I62" i="121"/>
  <c r="J62" i="121"/>
  <c r="I62" i="122"/>
  <c r="K62" i="122" s="1"/>
  <c r="L62" i="122" s="1"/>
  <c r="J62" i="122"/>
  <c r="I62" i="132"/>
  <c r="J62" i="132"/>
  <c r="K62" i="132"/>
  <c r="L62" i="132"/>
  <c r="I62" i="134"/>
  <c r="J62" i="134"/>
  <c r="K62" i="134"/>
  <c r="L62" i="134" s="1"/>
  <c r="I62" i="135"/>
  <c r="J62" i="135"/>
  <c r="I61" i="96"/>
  <c r="K61" i="96" s="1"/>
  <c r="L61" i="96" s="1"/>
  <c r="J61" i="96"/>
  <c r="I61" i="116"/>
  <c r="K61" i="116" s="1"/>
  <c r="L61" i="116" s="1"/>
  <c r="J61" i="116"/>
  <c r="I61" i="120"/>
  <c r="J61" i="120"/>
  <c r="K61" i="120"/>
  <c r="L61" i="120" s="1"/>
  <c r="I61" i="121"/>
  <c r="J61" i="121"/>
  <c r="K61" i="121"/>
  <c r="L61" i="121" s="1"/>
  <c r="I61" i="122"/>
  <c r="J61" i="122"/>
  <c r="I61" i="132"/>
  <c r="J61" i="132"/>
  <c r="K61" i="132"/>
  <c r="L61" i="132" s="1"/>
  <c r="I61" i="134"/>
  <c r="J61" i="134"/>
  <c r="K61" i="134"/>
  <c r="L61" i="134"/>
  <c r="I61" i="135"/>
  <c r="J61" i="135"/>
  <c r="K61" i="135"/>
  <c r="L61" i="135" s="1"/>
  <c r="I60" i="96"/>
  <c r="J60" i="96"/>
  <c r="K60" i="96"/>
  <c r="L60" i="96" s="1"/>
  <c r="I60" i="116"/>
  <c r="J60" i="116"/>
  <c r="I60" i="120"/>
  <c r="J60" i="120"/>
  <c r="K60" i="120"/>
  <c r="L60" i="120" s="1"/>
  <c r="I60" i="121"/>
  <c r="J60" i="121"/>
  <c r="K60" i="121"/>
  <c r="L60" i="121"/>
  <c r="I60" i="122"/>
  <c r="J60" i="122"/>
  <c r="K60" i="122"/>
  <c r="L60" i="122" s="1"/>
  <c r="I60" i="132"/>
  <c r="K60" i="132" s="1"/>
  <c r="L60" i="132" s="1"/>
  <c r="J60" i="132"/>
  <c r="I60" i="134"/>
  <c r="K60" i="134" s="1"/>
  <c r="L60" i="134" s="1"/>
  <c r="J60" i="134"/>
  <c r="I60" i="135"/>
  <c r="J60" i="135"/>
  <c r="K60" i="135"/>
  <c r="L60" i="135" s="1"/>
  <c r="I59" i="96"/>
  <c r="J59" i="96"/>
  <c r="K59" i="96"/>
  <c r="L59" i="96" s="1"/>
  <c r="I59" i="116"/>
  <c r="J59" i="116"/>
  <c r="K59" i="116"/>
  <c r="L59" i="116" s="1"/>
  <c r="I59" i="120"/>
  <c r="J59" i="120"/>
  <c r="I59" i="121"/>
  <c r="J59" i="121"/>
  <c r="K59" i="121"/>
  <c r="L59" i="121" s="1"/>
  <c r="I59" i="122"/>
  <c r="J59" i="122"/>
  <c r="K59" i="122"/>
  <c r="L59" i="122"/>
  <c r="I59" i="132"/>
  <c r="J59" i="132"/>
  <c r="K59" i="132"/>
  <c r="L59" i="132" s="1"/>
  <c r="I59" i="134"/>
  <c r="K59" i="134" s="1"/>
  <c r="L59" i="134" s="1"/>
  <c r="J59" i="134"/>
  <c r="I59" i="135"/>
  <c r="K59" i="135" s="1"/>
  <c r="L59" i="135" s="1"/>
  <c r="J59" i="135"/>
  <c r="I58" i="96"/>
  <c r="J58" i="96"/>
  <c r="K58" i="96"/>
  <c r="L58" i="96" s="1"/>
  <c r="I58" i="116"/>
  <c r="J58" i="116"/>
  <c r="K58" i="116"/>
  <c r="L58" i="116" s="1"/>
  <c r="I58" i="120"/>
  <c r="J58" i="120"/>
  <c r="K58" i="120"/>
  <c r="L58" i="120" s="1"/>
  <c r="I58" i="121"/>
  <c r="J58" i="121"/>
  <c r="I58" i="122"/>
  <c r="J58" i="122"/>
  <c r="K58" i="122" s="1"/>
  <c r="L58" i="122" s="1"/>
  <c r="I58" i="132"/>
  <c r="J58" i="132"/>
  <c r="K58" i="132"/>
  <c r="L58" i="132"/>
  <c r="I58" i="134"/>
  <c r="J58" i="134"/>
  <c r="K58" i="134"/>
  <c r="L58" i="134" s="1"/>
  <c r="I58" i="135"/>
  <c r="K58" i="135" s="1"/>
  <c r="L58" i="135" s="1"/>
  <c r="J58" i="135"/>
  <c r="I57" i="96"/>
  <c r="J57" i="96"/>
  <c r="I57" i="116"/>
  <c r="J57" i="116"/>
  <c r="K57" i="116"/>
  <c r="L57" i="116" s="1"/>
  <c r="I57" i="120"/>
  <c r="J57" i="120"/>
  <c r="K57" i="120"/>
  <c r="L57" i="120"/>
  <c r="I57" i="121"/>
  <c r="J57" i="121"/>
  <c r="K57" i="121"/>
  <c r="L57" i="121" s="1"/>
  <c r="I57" i="122"/>
  <c r="K57" i="122" s="1"/>
  <c r="L57" i="122" s="1"/>
  <c r="J57" i="122"/>
  <c r="I57" i="132"/>
  <c r="J57" i="132"/>
  <c r="K57" i="132" s="1"/>
  <c r="L57" i="132" s="1"/>
  <c r="I57" i="134"/>
  <c r="J57" i="134"/>
  <c r="K57" i="134"/>
  <c r="L57" i="134" s="1"/>
  <c r="I57" i="135"/>
  <c r="J57" i="135"/>
  <c r="K57" i="135"/>
  <c r="L57" i="135" s="1"/>
  <c r="I56" i="96"/>
  <c r="J56" i="96"/>
  <c r="K56" i="96"/>
  <c r="L56" i="96" s="1"/>
  <c r="I56" i="116"/>
  <c r="K56" i="116" s="1"/>
  <c r="L56" i="116" s="1"/>
  <c r="J56" i="116"/>
  <c r="I56" i="120"/>
  <c r="J56" i="120"/>
  <c r="K56" i="120" s="1"/>
  <c r="L56" i="120" s="1"/>
  <c r="I56" i="121"/>
  <c r="J56" i="121"/>
  <c r="K56" i="121"/>
  <c r="L56" i="121" s="1"/>
  <c r="I56" i="122"/>
  <c r="J56" i="122"/>
  <c r="K56" i="122"/>
  <c r="L56" i="122" s="1"/>
  <c r="I56" i="132"/>
  <c r="K56" i="132" s="1"/>
  <c r="L56" i="132" s="1"/>
  <c r="J56" i="132"/>
  <c r="I56" i="134"/>
  <c r="J56" i="134"/>
  <c r="K56" i="134"/>
  <c r="L56" i="134" s="1"/>
  <c r="I56" i="135"/>
  <c r="J56" i="135"/>
  <c r="K56" i="135"/>
  <c r="L56" i="135" s="1"/>
  <c r="I55" i="96"/>
  <c r="J55" i="96"/>
  <c r="K55" i="96"/>
  <c r="L55" i="96"/>
  <c r="I55" i="116"/>
  <c r="J55" i="116"/>
  <c r="K55" i="116"/>
  <c r="L55" i="116" s="1"/>
  <c r="I55" i="120"/>
  <c r="K55" i="120" s="1"/>
  <c r="L55" i="120" s="1"/>
  <c r="J55" i="120"/>
  <c r="I55" i="121"/>
  <c r="J55" i="121"/>
  <c r="K55" i="121" s="1"/>
  <c r="L55" i="121" s="1"/>
  <c r="I55" i="122"/>
  <c r="J55" i="122"/>
  <c r="K55" i="122"/>
  <c r="L55" i="122" s="1"/>
  <c r="I55" i="132"/>
  <c r="J55" i="132"/>
  <c r="K55" i="132"/>
  <c r="L55" i="132" s="1"/>
  <c r="I55" i="134"/>
  <c r="K55" i="134" s="1"/>
  <c r="L55" i="134" s="1"/>
  <c r="J55" i="134"/>
  <c r="I55" i="135"/>
  <c r="J55" i="135"/>
  <c r="K55" i="135"/>
  <c r="L55" i="135" s="1"/>
  <c r="I54" i="96"/>
  <c r="K54" i="96" s="1"/>
  <c r="L54" i="96" s="1"/>
  <c r="J54" i="96"/>
  <c r="I54" i="116"/>
  <c r="J54" i="116"/>
  <c r="K54" i="116"/>
  <c r="L54" i="116" s="1"/>
  <c r="I54" i="120"/>
  <c r="J54" i="120"/>
  <c r="K54" i="120"/>
  <c r="L54" i="120" s="1"/>
  <c r="I54" i="121"/>
  <c r="J54" i="121"/>
  <c r="I54" i="122"/>
  <c r="K54" i="122" s="1"/>
  <c r="L54" i="122" s="1"/>
  <c r="J54" i="122"/>
  <c r="I54" i="132"/>
  <c r="J54" i="132"/>
  <c r="K54" i="132"/>
  <c r="L54" i="132"/>
  <c r="I54" i="134"/>
  <c r="J54" i="134"/>
  <c r="K54" i="134"/>
  <c r="L54" i="134" s="1"/>
  <c r="I54" i="135"/>
  <c r="J54" i="135"/>
  <c r="I53" i="96"/>
  <c r="K53" i="96" s="1"/>
  <c r="L53" i="96" s="1"/>
  <c r="J53" i="96"/>
  <c r="I53" i="116"/>
  <c r="K53" i="116" s="1"/>
  <c r="L53" i="116" s="1"/>
  <c r="J53" i="116"/>
  <c r="I53" i="120"/>
  <c r="J53" i="120"/>
  <c r="K53" i="120"/>
  <c r="L53" i="120" s="1"/>
  <c r="I53" i="121"/>
  <c r="J53" i="121"/>
  <c r="K53" i="121"/>
  <c r="L53" i="121" s="1"/>
  <c r="I53" i="122"/>
  <c r="J53" i="122"/>
  <c r="I53" i="132"/>
  <c r="J53" i="132"/>
  <c r="K53" i="132"/>
  <c r="L53" i="132" s="1"/>
  <c r="I53" i="134"/>
  <c r="J53" i="134"/>
  <c r="K53" i="134"/>
  <c r="L53" i="134"/>
  <c r="I53" i="135"/>
  <c r="J53" i="135"/>
  <c r="K53" i="135"/>
  <c r="L53" i="135" s="1"/>
  <c r="I52" i="96"/>
  <c r="J52" i="96"/>
  <c r="K52" i="96"/>
  <c r="L52" i="96" s="1"/>
  <c r="I52" i="116"/>
  <c r="J52" i="116"/>
  <c r="I52" i="120"/>
  <c r="J52" i="120"/>
  <c r="K52" i="120"/>
  <c r="L52" i="120" s="1"/>
  <c r="I52" i="121"/>
  <c r="J52" i="121"/>
  <c r="K52" i="121"/>
  <c r="L52" i="121"/>
  <c r="I52" i="122"/>
  <c r="J52" i="122"/>
  <c r="K52" i="122"/>
  <c r="L52" i="122" s="1"/>
  <c r="I52" i="132"/>
  <c r="K52" i="132" s="1"/>
  <c r="L52" i="132" s="1"/>
  <c r="J52" i="132"/>
  <c r="I52" i="134"/>
  <c r="K52" i="134" s="1"/>
  <c r="L52" i="134" s="1"/>
  <c r="J52" i="134"/>
  <c r="I52" i="135"/>
  <c r="K52" i="135" s="1"/>
  <c r="L52" i="135" s="1"/>
  <c r="J52" i="135"/>
  <c r="I51" i="96"/>
  <c r="J51" i="96"/>
  <c r="K51" i="96"/>
  <c r="L51" i="96"/>
  <c r="I51" i="116"/>
  <c r="J51" i="116"/>
  <c r="K51" i="116"/>
  <c r="L51" i="116" s="1"/>
  <c r="I51" i="120"/>
  <c r="K51" i="120" s="1"/>
  <c r="L51" i="120" s="1"/>
  <c r="J51" i="120"/>
  <c r="I51" i="121"/>
  <c r="K51" i="121" s="1"/>
  <c r="L51" i="121" s="1"/>
  <c r="J51" i="121"/>
  <c r="I51" i="122"/>
  <c r="K51" i="122" s="1"/>
  <c r="L51" i="122" s="1"/>
  <c r="J51" i="122"/>
  <c r="I51" i="132"/>
  <c r="J51" i="132"/>
  <c r="K51" i="132"/>
  <c r="L51" i="132" s="1"/>
  <c r="I51" i="134"/>
  <c r="J51" i="134"/>
  <c r="I51" i="135"/>
  <c r="J51" i="135"/>
  <c r="K51" i="135" s="1"/>
  <c r="L51" i="135" s="1"/>
  <c r="I50" i="96"/>
  <c r="K50" i="96" s="1"/>
  <c r="L50" i="96" s="1"/>
  <c r="J50" i="96"/>
  <c r="I50" i="116"/>
  <c r="J50" i="116"/>
  <c r="K50" i="116"/>
  <c r="L50" i="116" s="1"/>
  <c r="I50" i="120"/>
  <c r="J50" i="120"/>
  <c r="K50" i="120"/>
  <c r="L50" i="120" s="1"/>
  <c r="I50" i="121"/>
  <c r="J50" i="121"/>
  <c r="I50" i="122"/>
  <c r="J50" i="122"/>
  <c r="K50" i="122"/>
  <c r="L50" i="122" s="1"/>
  <c r="I50" i="132"/>
  <c r="K50" i="132" s="1"/>
  <c r="L50" i="132" s="1"/>
  <c r="J50" i="132"/>
  <c r="I50" i="134"/>
  <c r="J50" i="134"/>
  <c r="K50" i="134"/>
  <c r="L50" i="134"/>
  <c r="I50" i="135"/>
  <c r="K50" i="135" s="1"/>
  <c r="L50" i="135" s="1"/>
  <c r="J50" i="135"/>
  <c r="I49" i="96"/>
  <c r="K49" i="96" s="1"/>
  <c r="L49" i="96" s="1"/>
  <c r="J49" i="96"/>
  <c r="I49" i="116"/>
  <c r="K49" i="116" s="1"/>
  <c r="L49" i="116" s="1"/>
  <c r="J49" i="116"/>
  <c r="I49" i="120"/>
  <c r="J49" i="120"/>
  <c r="K49" i="120"/>
  <c r="L49" i="120" s="1"/>
  <c r="I49" i="121"/>
  <c r="J49" i="121"/>
  <c r="K49" i="121"/>
  <c r="L49" i="121" s="1"/>
  <c r="I49" i="122"/>
  <c r="K49" i="122" s="1"/>
  <c r="L49" i="122" s="1"/>
  <c r="J49" i="122"/>
  <c r="I49" i="132"/>
  <c r="J49" i="132"/>
  <c r="K49" i="132"/>
  <c r="L49" i="132" s="1"/>
  <c r="I49" i="134"/>
  <c r="K49" i="134" s="1"/>
  <c r="L49" i="134" s="1"/>
  <c r="J49" i="134"/>
  <c r="I49" i="135"/>
  <c r="J49" i="135"/>
  <c r="K49" i="135"/>
  <c r="L49" i="135" s="1"/>
  <c r="I48" i="96"/>
  <c r="J48" i="96"/>
  <c r="K48" i="96"/>
  <c r="L48" i="96" s="1"/>
  <c r="I48" i="116"/>
  <c r="K48" i="116" s="1"/>
  <c r="L48" i="116" s="1"/>
  <c r="J48" i="116"/>
  <c r="I48" i="120"/>
  <c r="K48" i="120" s="1"/>
  <c r="L48" i="120" s="1"/>
  <c r="J48" i="120"/>
  <c r="I48" i="121"/>
  <c r="J48" i="121"/>
  <c r="K48" i="121"/>
  <c r="L48" i="121" s="1"/>
  <c r="I48" i="122"/>
  <c r="J48" i="122"/>
  <c r="K48" i="122"/>
  <c r="L48" i="122" s="1"/>
  <c r="I48" i="132"/>
  <c r="K48" i="132" s="1"/>
  <c r="L48" i="132" s="1"/>
  <c r="J48" i="132"/>
  <c r="I48" i="134"/>
  <c r="J48" i="134"/>
  <c r="K48" i="134"/>
  <c r="L48" i="134" s="1"/>
  <c r="I48" i="135"/>
  <c r="K48" i="135" s="1"/>
  <c r="L48" i="135" s="1"/>
  <c r="J48" i="135"/>
  <c r="I47" i="96"/>
  <c r="J47" i="96"/>
  <c r="K47" i="96"/>
  <c r="L47" i="96" s="1"/>
  <c r="I47" i="116"/>
  <c r="J47" i="116"/>
  <c r="K47" i="116"/>
  <c r="L47" i="116" s="1"/>
  <c r="I47" i="120"/>
  <c r="J47" i="120"/>
  <c r="I47" i="121"/>
  <c r="J47" i="121"/>
  <c r="K47" i="121"/>
  <c r="L47" i="121" s="1"/>
  <c r="I47" i="122"/>
  <c r="K47" i="122" s="1"/>
  <c r="L47" i="122" s="1"/>
  <c r="J47" i="122"/>
  <c r="I47" i="132"/>
  <c r="J47" i="132"/>
  <c r="K47" i="132"/>
  <c r="L47" i="132"/>
  <c r="I47" i="134"/>
  <c r="K47" i="134" s="1"/>
  <c r="L47" i="134" s="1"/>
  <c r="J47" i="134"/>
  <c r="I47" i="135"/>
  <c r="K47" i="135" s="1"/>
  <c r="L47" i="135" s="1"/>
  <c r="J47" i="135"/>
  <c r="I46" i="96"/>
  <c r="K46" i="96" s="1"/>
  <c r="L46" i="96" s="1"/>
  <c r="J46" i="96"/>
  <c r="I46" i="116"/>
  <c r="J46" i="116"/>
  <c r="K46" i="116"/>
  <c r="L46" i="116" s="1"/>
  <c r="I46" i="120"/>
  <c r="J46" i="120"/>
  <c r="K46" i="120"/>
  <c r="L46" i="120" s="1"/>
  <c r="I46" i="121"/>
  <c r="K46" i="121" s="1"/>
  <c r="L46" i="121" s="1"/>
  <c r="J46" i="121"/>
  <c r="I46" i="122"/>
  <c r="J46" i="122"/>
  <c r="K46" i="122"/>
  <c r="L46" i="122" s="1"/>
  <c r="I46" i="132"/>
  <c r="K46" i="132" s="1"/>
  <c r="L46" i="132" s="1"/>
  <c r="J46" i="132"/>
  <c r="I46" i="134"/>
  <c r="J46" i="134"/>
  <c r="K46" i="134"/>
  <c r="L46" i="134" s="1"/>
  <c r="I46" i="135"/>
  <c r="K46" i="135" s="1"/>
  <c r="L46" i="135" s="1"/>
  <c r="J46" i="135"/>
  <c r="I7" i="96"/>
  <c r="K7" i="96" s="1"/>
  <c r="L7" i="96" s="1"/>
  <c r="J7" i="96"/>
  <c r="I7" i="116"/>
  <c r="J7" i="116"/>
  <c r="K7" i="116"/>
  <c r="L7" i="116" s="1"/>
  <c r="I7" i="120"/>
  <c r="K7" i="120" s="1"/>
  <c r="L7" i="120" s="1"/>
  <c r="J7" i="120"/>
  <c r="I8" i="96"/>
  <c r="J8" i="96"/>
  <c r="K8" i="96"/>
  <c r="L8" i="96" s="1"/>
  <c r="I8" i="116"/>
  <c r="J8" i="116"/>
  <c r="K8" i="116" s="1"/>
  <c r="L8" i="116" s="1"/>
  <c r="I8" i="120"/>
  <c r="J8" i="120"/>
  <c r="K8" i="120" s="1"/>
  <c r="L8" i="120" s="1"/>
  <c r="I9" i="96"/>
  <c r="J9" i="96"/>
  <c r="K9" i="96"/>
  <c r="L9" i="96" s="1"/>
  <c r="I9" i="116"/>
  <c r="J9" i="116"/>
  <c r="I9" i="120"/>
  <c r="K9" i="120" s="1"/>
  <c r="L9" i="120" s="1"/>
  <c r="J9" i="120"/>
  <c r="I10" i="96"/>
  <c r="K10" i="96" s="1"/>
  <c r="L10" i="96" s="1"/>
  <c r="J10" i="96"/>
  <c r="I10" i="116"/>
  <c r="J10" i="116"/>
  <c r="K10" i="116" s="1"/>
  <c r="L10" i="116" s="1"/>
  <c r="I10" i="120"/>
  <c r="K10" i="120" s="1"/>
  <c r="L10" i="120" s="1"/>
  <c r="J10" i="120"/>
  <c r="I11" i="96"/>
  <c r="J11" i="96"/>
  <c r="I11" i="116"/>
  <c r="J11" i="116"/>
  <c r="K11" i="116" s="1"/>
  <c r="L11" i="116" s="1"/>
  <c r="I11" i="120"/>
  <c r="J11" i="120"/>
  <c r="K11" i="120"/>
  <c r="L11" i="120" s="1"/>
  <c r="I12" i="96"/>
  <c r="J12" i="96"/>
  <c r="K12" i="96" s="1"/>
  <c r="L12" i="96" s="1"/>
  <c r="I12" i="116"/>
  <c r="K12" i="116" s="1"/>
  <c r="J12" i="116"/>
  <c r="L12" i="116"/>
  <c r="I12" i="120"/>
  <c r="K12" i="120" s="1"/>
  <c r="L12" i="120" s="1"/>
  <c r="J12" i="120"/>
  <c r="I13" i="96"/>
  <c r="K13" i="96" s="1"/>
  <c r="L13" i="96" s="1"/>
  <c r="J13" i="96"/>
  <c r="I13" i="116"/>
  <c r="K13" i="116" s="1"/>
  <c r="L13" i="116" s="1"/>
  <c r="J13" i="116"/>
  <c r="I13" i="120"/>
  <c r="J13" i="120"/>
  <c r="K13" i="120"/>
  <c r="L13" i="120" s="1"/>
  <c r="I14" i="96"/>
  <c r="K14" i="96" s="1"/>
  <c r="L14" i="96" s="1"/>
  <c r="J14" i="96"/>
  <c r="I14" i="116"/>
  <c r="J14" i="116"/>
  <c r="K14" i="116" s="1"/>
  <c r="L14" i="116" s="1"/>
  <c r="I14" i="120"/>
  <c r="J14" i="120"/>
  <c r="K14" i="120"/>
  <c r="L14" i="120" s="1"/>
  <c r="I15" i="96"/>
  <c r="J15" i="96"/>
  <c r="K15" i="96"/>
  <c r="L15" i="96" s="1"/>
  <c r="I15" i="116"/>
  <c r="J15" i="116"/>
  <c r="K15" i="116"/>
  <c r="L15" i="116" s="1"/>
  <c r="I15" i="120"/>
  <c r="J15" i="120"/>
  <c r="I16" i="96"/>
  <c r="K16" i="96" s="1"/>
  <c r="L16" i="96" s="1"/>
  <c r="J16" i="96"/>
  <c r="I16" i="116"/>
  <c r="K16" i="116" s="1"/>
  <c r="L16" i="116" s="1"/>
  <c r="J16" i="116"/>
  <c r="I16" i="120"/>
  <c r="J16" i="120"/>
  <c r="K16" i="120"/>
  <c r="L16" i="120"/>
  <c r="I17" i="96"/>
  <c r="J17" i="96"/>
  <c r="K17" i="96"/>
  <c r="L17" i="96"/>
  <c r="I17" i="116"/>
  <c r="J17" i="116"/>
  <c r="I17" i="120"/>
  <c r="J17" i="120"/>
  <c r="K17" i="120"/>
  <c r="L17" i="120" s="1"/>
  <c r="I18" i="96"/>
  <c r="J18" i="96"/>
  <c r="K18" i="96"/>
  <c r="L18" i="96" s="1"/>
  <c r="I18" i="116"/>
  <c r="J18" i="116"/>
  <c r="K18" i="116" s="1"/>
  <c r="L18" i="116" s="1"/>
  <c r="I18" i="120"/>
  <c r="K18" i="120" s="1"/>
  <c r="J18" i="120"/>
  <c r="L18" i="120"/>
  <c r="I19" i="96"/>
  <c r="J19" i="96"/>
  <c r="I19" i="116"/>
  <c r="K19" i="116" s="1"/>
  <c r="L19" i="116" s="1"/>
  <c r="J19" i="116"/>
  <c r="I19" i="120"/>
  <c r="K19" i="120" s="1"/>
  <c r="L19" i="120" s="1"/>
  <c r="J19" i="120"/>
  <c r="I20" i="96"/>
  <c r="J20" i="96"/>
  <c r="K20" i="96" s="1"/>
  <c r="L20" i="96" s="1"/>
  <c r="I20" i="116"/>
  <c r="K20" i="116" s="1"/>
  <c r="L20" i="116" s="1"/>
  <c r="J20" i="116"/>
  <c r="I20" i="120"/>
  <c r="K20" i="120" s="1"/>
  <c r="L20" i="120" s="1"/>
  <c r="J20" i="120"/>
  <c r="I21" i="96"/>
  <c r="J21" i="96"/>
  <c r="K21" i="96" s="1"/>
  <c r="L21" i="96" s="1"/>
  <c r="I21" i="116"/>
  <c r="J21" i="116"/>
  <c r="K21" i="116"/>
  <c r="L21" i="116" s="1"/>
  <c r="I21" i="120"/>
  <c r="J21" i="120"/>
  <c r="K21" i="120"/>
  <c r="L21" i="120"/>
  <c r="I22" i="96"/>
  <c r="K22" i="96" s="1"/>
  <c r="J22" i="96"/>
  <c r="L22" i="96"/>
  <c r="I22" i="116"/>
  <c r="K22" i="116" s="1"/>
  <c r="L22" i="116" s="1"/>
  <c r="J22" i="116"/>
  <c r="I22" i="120"/>
  <c r="K22" i="120" s="1"/>
  <c r="L22" i="120" s="1"/>
  <c r="J22" i="120"/>
  <c r="I23" i="96"/>
  <c r="J23" i="96"/>
  <c r="K23" i="96"/>
  <c r="L23" i="96" s="1"/>
  <c r="I23" i="116"/>
  <c r="J23" i="116"/>
  <c r="K23" i="116"/>
  <c r="L23" i="116" s="1"/>
  <c r="I23" i="120"/>
  <c r="K23" i="120" s="1"/>
  <c r="L23" i="120" s="1"/>
  <c r="J23" i="120"/>
  <c r="I24" i="96"/>
  <c r="J24" i="96"/>
  <c r="K24" i="96" s="1"/>
  <c r="L24" i="96" s="1"/>
  <c r="I24" i="116"/>
  <c r="J24" i="116"/>
  <c r="K24" i="116"/>
  <c r="L24" i="116" s="1"/>
  <c r="I24" i="120"/>
  <c r="J24" i="120"/>
  <c r="K24" i="120"/>
  <c r="L24" i="120" s="1"/>
  <c r="I25" i="96"/>
  <c r="J25" i="96"/>
  <c r="K25" i="96"/>
  <c r="L25" i="96"/>
  <c r="I25" i="116"/>
  <c r="K25" i="116" s="1"/>
  <c r="L25" i="116" s="1"/>
  <c r="J25" i="116"/>
  <c r="I25" i="120"/>
  <c r="K25" i="120" s="1"/>
  <c r="L25" i="120" s="1"/>
  <c r="J25" i="120"/>
  <c r="I152" i="96"/>
  <c r="J152" i="96"/>
  <c r="K152" i="96"/>
  <c r="L152" i="96" s="1"/>
  <c r="I152" i="122"/>
  <c r="K152" i="122" s="1"/>
  <c r="L152" i="122" s="1"/>
  <c r="J152" i="122"/>
  <c r="I6" i="96"/>
  <c r="J6" i="96"/>
  <c r="K6" i="96"/>
  <c r="L6" i="96" s="1"/>
  <c r="I6" i="116"/>
  <c r="K6" i="116" s="1"/>
  <c r="L6" i="116" s="1"/>
  <c r="J6" i="116"/>
  <c r="I6" i="120"/>
  <c r="J6" i="120"/>
  <c r="K6" i="120" s="1"/>
  <c r="L6" i="120" s="1"/>
  <c r="I152" i="135"/>
  <c r="J152" i="135"/>
  <c r="K152" i="135"/>
  <c r="L152" i="135" s="1"/>
  <c r="I7" i="135"/>
  <c r="J7" i="135"/>
  <c r="K7" i="135"/>
  <c r="L7" i="135" s="1"/>
  <c r="I8" i="135"/>
  <c r="K8" i="135" s="1"/>
  <c r="L8" i="135" s="1"/>
  <c r="J8" i="135"/>
  <c r="I9" i="135"/>
  <c r="K9" i="135" s="1"/>
  <c r="L9" i="135" s="1"/>
  <c r="J9" i="135"/>
  <c r="I10" i="135"/>
  <c r="J10" i="135"/>
  <c r="K10" i="135"/>
  <c r="L10" i="135" s="1"/>
  <c r="I11" i="135"/>
  <c r="J11" i="135"/>
  <c r="K11" i="135"/>
  <c r="L11" i="135" s="1"/>
  <c r="I12" i="135"/>
  <c r="K12" i="135" s="1"/>
  <c r="L12" i="135" s="1"/>
  <c r="J12" i="135"/>
  <c r="I13" i="135"/>
  <c r="K13" i="135" s="1"/>
  <c r="L13" i="135" s="1"/>
  <c r="J13" i="135"/>
  <c r="I14" i="135"/>
  <c r="J14" i="135"/>
  <c r="K14" i="135"/>
  <c r="L14" i="135" s="1"/>
  <c r="I15" i="135"/>
  <c r="J15" i="135"/>
  <c r="K15" i="135"/>
  <c r="L15" i="135" s="1"/>
  <c r="I16" i="135"/>
  <c r="K16" i="135" s="1"/>
  <c r="L16" i="135" s="1"/>
  <c r="J16" i="135"/>
  <c r="I17" i="135"/>
  <c r="K17" i="135" s="1"/>
  <c r="L17" i="135" s="1"/>
  <c r="J17" i="135"/>
  <c r="I18" i="135"/>
  <c r="J18" i="135"/>
  <c r="K18" i="135"/>
  <c r="L18" i="135" s="1"/>
  <c r="I19" i="135"/>
  <c r="J19" i="135"/>
  <c r="K19" i="135"/>
  <c r="L19" i="135" s="1"/>
  <c r="I20" i="135"/>
  <c r="K20" i="135" s="1"/>
  <c r="L20" i="135" s="1"/>
  <c r="J20" i="135"/>
  <c r="I21" i="135"/>
  <c r="K21" i="135" s="1"/>
  <c r="L21" i="135" s="1"/>
  <c r="J21" i="135"/>
  <c r="I22" i="135"/>
  <c r="J22" i="135"/>
  <c r="K22" i="135"/>
  <c r="L22" i="135" s="1"/>
  <c r="I23" i="135"/>
  <c r="J23" i="135"/>
  <c r="K23" i="135"/>
  <c r="L23" i="135" s="1"/>
  <c r="I24" i="135"/>
  <c r="K24" i="135" s="1"/>
  <c r="L24" i="135" s="1"/>
  <c r="J24" i="135"/>
  <c r="I25" i="135"/>
  <c r="K25" i="135" s="1"/>
  <c r="L25" i="135" s="1"/>
  <c r="J25" i="135"/>
  <c r="I6" i="135"/>
  <c r="K6" i="135" s="1"/>
  <c r="L6" i="135" s="1"/>
  <c r="J6" i="135"/>
  <c r="I153" i="134"/>
  <c r="K153" i="134" s="1"/>
  <c r="L153" i="134" s="1"/>
  <c r="J153" i="134"/>
  <c r="I154" i="134"/>
  <c r="J154" i="134"/>
  <c r="K154" i="134"/>
  <c r="L154" i="134" s="1"/>
  <c r="I155" i="134"/>
  <c r="J155" i="134"/>
  <c r="K155" i="134"/>
  <c r="L155" i="134" s="1"/>
  <c r="I156" i="134"/>
  <c r="K156" i="134" s="1"/>
  <c r="L156" i="134" s="1"/>
  <c r="J156" i="134"/>
  <c r="I157" i="134"/>
  <c r="K157" i="134" s="1"/>
  <c r="L157" i="134" s="1"/>
  <c r="J157" i="134"/>
  <c r="I158" i="134"/>
  <c r="J158" i="134"/>
  <c r="K158" i="134"/>
  <c r="L158" i="134" s="1"/>
  <c r="I159" i="134"/>
  <c r="J159" i="134"/>
  <c r="K159" i="134"/>
  <c r="L159" i="134" s="1"/>
  <c r="I160" i="134"/>
  <c r="K160" i="134" s="1"/>
  <c r="L160" i="134" s="1"/>
  <c r="J160" i="134"/>
  <c r="I161" i="134"/>
  <c r="K161" i="134" s="1"/>
  <c r="L161" i="134" s="1"/>
  <c r="J161" i="134"/>
  <c r="I162" i="134"/>
  <c r="J162" i="134"/>
  <c r="K162" i="134"/>
  <c r="L162" i="134" s="1"/>
  <c r="I163" i="134"/>
  <c r="J163" i="134"/>
  <c r="K163" i="134"/>
  <c r="L163" i="134" s="1"/>
  <c r="I164" i="134"/>
  <c r="K164" i="134" s="1"/>
  <c r="L164" i="134" s="1"/>
  <c r="J164" i="134"/>
  <c r="I165" i="134"/>
  <c r="K165" i="134" s="1"/>
  <c r="L165" i="134" s="1"/>
  <c r="J165" i="134"/>
  <c r="I166" i="134"/>
  <c r="J166" i="134"/>
  <c r="K166" i="134"/>
  <c r="L166" i="134" s="1"/>
  <c r="I167" i="134"/>
  <c r="J167" i="134"/>
  <c r="K167" i="134"/>
  <c r="L167" i="134" s="1"/>
  <c r="I168" i="134"/>
  <c r="K168" i="134" s="1"/>
  <c r="L168" i="134" s="1"/>
  <c r="J168" i="134"/>
  <c r="I169" i="134"/>
  <c r="K169" i="134" s="1"/>
  <c r="L169" i="134" s="1"/>
  <c r="J169" i="134"/>
  <c r="I170" i="134"/>
  <c r="J170" i="134"/>
  <c r="K170" i="134"/>
  <c r="L170" i="134" s="1"/>
  <c r="I153" i="122"/>
  <c r="J153" i="122"/>
  <c r="K153" i="122"/>
  <c r="L153" i="122" s="1"/>
  <c r="I154" i="122"/>
  <c r="K154" i="122" s="1"/>
  <c r="L154" i="122" s="1"/>
  <c r="J154" i="122"/>
  <c r="I155" i="122"/>
  <c r="K155" i="122" s="1"/>
  <c r="L155" i="122" s="1"/>
  <c r="J155" i="122"/>
  <c r="I156" i="122"/>
  <c r="J156" i="122"/>
  <c r="K156" i="122"/>
  <c r="L156" i="122" s="1"/>
  <c r="I157" i="122"/>
  <c r="J157" i="122"/>
  <c r="K157" i="122"/>
  <c r="L157" i="122" s="1"/>
  <c r="I158" i="122"/>
  <c r="K158" i="122" s="1"/>
  <c r="L158" i="122" s="1"/>
  <c r="J158" i="122"/>
  <c r="I159" i="122"/>
  <c r="K159" i="122" s="1"/>
  <c r="L159" i="122" s="1"/>
  <c r="J159" i="122"/>
  <c r="I160" i="122"/>
  <c r="J160" i="122"/>
  <c r="K160" i="122"/>
  <c r="L160" i="122" s="1"/>
  <c r="I161" i="122"/>
  <c r="J161" i="122"/>
  <c r="K161" i="122"/>
  <c r="L161" i="122" s="1"/>
  <c r="I162" i="122"/>
  <c r="K162" i="122" s="1"/>
  <c r="L162" i="122" s="1"/>
  <c r="J162" i="122"/>
  <c r="I163" i="122"/>
  <c r="K163" i="122" s="1"/>
  <c r="L163" i="122" s="1"/>
  <c r="J163" i="122"/>
  <c r="I164" i="122"/>
  <c r="J164" i="122"/>
  <c r="K164" i="122"/>
  <c r="L164" i="122" s="1"/>
  <c r="I165" i="122"/>
  <c r="J165" i="122"/>
  <c r="K165" i="122"/>
  <c r="L165" i="122" s="1"/>
  <c r="I166" i="122"/>
  <c r="K166" i="122" s="1"/>
  <c r="L166" i="122" s="1"/>
  <c r="J166" i="122"/>
  <c r="I167" i="122"/>
  <c r="K167" i="122" s="1"/>
  <c r="L167" i="122" s="1"/>
  <c r="J167" i="122"/>
  <c r="I168" i="122"/>
  <c r="J168" i="122"/>
  <c r="K168" i="122"/>
  <c r="L168" i="122" s="1"/>
  <c r="I169" i="122"/>
  <c r="J169" i="122"/>
  <c r="K169" i="122"/>
  <c r="L169" i="122" s="1"/>
  <c r="I170" i="122"/>
  <c r="K170" i="122" s="1"/>
  <c r="L170" i="122" s="1"/>
  <c r="J170" i="122"/>
  <c r="I171" i="122"/>
  <c r="K171" i="122" s="1"/>
  <c r="L171" i="122" s="1"/>
  <c r="J171" i="122"/>
  <c r="I172" i="122"/>
  <c r="J172" i="122"/>
  <c r="K172" i="122"/>
  <c r="L172" i="122" s="1"/>
  <c r="I173" i="122"/>
  <c r="J173" i="122"/>
  <c r="K173" i="122"/>
  <c r="L173" i="122" s="1"/>
  <c r="I174" i="122"/>
  <c r="K174" i="122" s="1"/>
  <c r="L174" i="122" s="1"/>
  <c r="J174" i="122"/>
  <c r="I175" i="122"/>
  <c r="K175" i="122" s="1"/>
  <c r="L175" i="122" s="1"/>
  <c r="J175" i="122"/>
  <c r="I176" i="122"/>
  <c r="J176" i="122"/>
  <c r="K176" i="122"/>
  <c r="L176" i="122" s="1"/>
  <c r="I177" i="122"/>
  <c r="J177" i="122"/>
  <c r="K177" i="122"/>
  <c r="L177" i="122" s="1"/>
  <c r="I178" i="122"/>
  <c r="K178" i="122" s="1"/>
  <c r="L178" i="122" s="1"/>
  <c r="J178" i="122"/>
  <c r="I179" i="122"/>
  <c r="K179" i="122" s="1"/>
  <c r="L179" i="122" s="1"/>
  <c r="J179" i="122"/>
  <c r="I180" i="122"/>
  <c r="J180" i="122"/>
  <c r="K180" i="122"/>
  <c r="L180" i="122" s="1"/>
  <c r="I181" i="122"/>
  <c r="J181" i="122"/>
  <c r="K181" i="122"/>
  <c r="L181" i="122" s="1"/>
  <c r="I182" i="122"/>
  <c r="K182" i="122" s="1"/>
  <c r="L182" i="122" s="1"/>
  <c r="J182" i="122"/>
  <c r="I183" i="122"/>
  <c r="K183" i="122" s="1"/>
  <c r="L183" i="122" s="1"/>
  <c r="J183" i="122"/>
  <c r="I184" i="122"/>
  <c r="J184" i="122"/>
  <c r="K184" i="122"/>
  <c r="L184" i="122" s="1"/>
  <c r="I185" i="122"/>
  <c r="J185" i="122"/>
  <c r="K185" i="122"/>
  <c r="L185" i="122" s="1"/>
  <c r="I186" i="122"/>
  <c r="K186" i="122" s="1"/>
  <c r="L186" i="122" s="1"/>
  <c r="J186" i="122"/>
  <c r="I187" i="122"/>
  <c r="K187" i="122" s="1"/>
  <c r="L187" i="122" s="1"/>
  <c r="J187" i="122"/>
  <c r="I188" i="122"/>
  <c r="J188" i="122"/>
  <c r="K188" i="122"/>
  <c r="L188" i="122" s="1"/>
  <c r="I189" i="122"/>
  <c r="J189" i="122"/>
  <c r="K189" i="122"/>
  <c r="L189" i="122" s="1"/>
  <c r="I190" i="122"/>
  <c r="K190" i="122" s="1"/>
  <c r="L190" i="122" s="1"/>
  <c r="J190" i="122"/>
  <c r="I191" i="122"/>
  <c r="K191" i="122" s="1"/>
  <c r="L191" i="122" s="1"/>
  <c r="J191" i="122"/>
  <c r="I152" i="121"/>
  <c r="J152" i="121"/>
  <c r="K152" i="121"/>
  <c r="L152" i="121" s="1"/>
  <c r="I153" i="121"/>
  <c r="J153" i="121"/>
  <c r="K153" i="121"/>
  <c r="L153" i="121" s="1"/>
  <c r="I154" i="121"/>
  <c r="K154" i="121" s="1"/>
  <c r="L154" i="121" s="1"/>
  <c r="J154" i="121"/>
  <c r="I155" i="121"/>
  <c r="K155" i="121" s="1"/>
  <c r="L155" i="121" s="1"/>
  <c r="J155" i="121"/>
  <c r="I156" i="121"/>
  <c r="J156" i="121"/>
  <c r="K156" i="121"/>
  <c r="L156" i="121" s="1"/>
  <c r="I157" i="121"/>
  <c r="J157" i="121"/>
  <c r="K157" i="121"/>
  <c r="L157" i="121" s="1"/>
  <c r="I158" i="121"/>
  <c r="K158" i="121" s="1"/>
  <c r="L158" i="121" s="1"/>
  <c r="J158" i="121"/>
  <c r="I159" i="121"/>
  <c r="K159" i="121" s="1"/>
  <c r="L159" i="121" s="1"/>
  <c r="J159" i="121"/>
  <c r="I160" i="121"/>
  <c r="J160" i="121"/>
  <c r="K160" i="121"/>
  <c r="L160" i="121" s="1"/>
  <c r="I161" i="121"/>
  <c r="J161" i="121"/>
  <c r="K161" i="121"/>
  <c r="L161" i="121" s="1"/>
  <c r="I162" i="121"/>
  <c r="K162" i="121" s="1"/>
  <c r="L162" i="121" s="1"/>
  <c r="J162" i="121"/>
  <c r="I163" i="121"/>
  <c r="K163" i="121" s="1"/>
  <c r="L163" i="121" s="1"/>
  <c r="J163" i="121"/>
  <c r="I164" i="121"/>
  <c r="J164" i="121"/>
  <c r="K164" i="121"/>
  <c r="L164" i="121" s="1"/>
  <c r="I165" i="121"/>
  <c r="J165" i="121"/>
  <c r="K165" i="121"/>
  <c r="L165" i="121" s="1"/>
  <c r="I166" i="121"/>
  <c r="K166" i="121" s="1"/>
  <c r="L166" i="121" s="1"/>
  <c r="J166" i="121"/>
  <c r="I167" i="121"/>
  <c r="K167" i="121" s="1"/>
  <c r="L167" i="121" s="1"/>
  <c r="J167" i="121"/>
  <c r="I168" i="121"/>
  <c r="J168" i="121"/>
  <c r="K168" i="121"/>
  <c r="L168" i="121" s="1"/>
  <c r="I169" i="121"/>
  <c r="J169" i="121"/>
  <c r="K169" i="121"/>
  <c r="L169" i="121" s="1"/>
  <c r="I170" i="121"/>
  <c r="K170" i="121" s="1"/>
  <c r="L170" i="121" s="1"/>
  <c r="J170" i="121"/>
  <c r="I171" i="121"/>
  <c r="K171" i="121" s="1"/>
  <c r="L171" i="121" s="1"/>
  <c r="J171" i="121"/>
  <c r="I172" i="121"/>
  <c r="J172" i="121"/>
  <c r="K172" i="121"/>
  <c r="L172" i="121" s="1"/>
  <c r="I173" i="121"/>
  <c r="J173" i="121"/>
  <c r="K173" i="121"/>
  <c r="L173" i="121" s="1"/>
  <c r="I174" i="121"/>
  <c r="K174" i="121" s="1"/>
  <c r="L174" i="121" s="1"/>
  <c r="J174" i="121"/>
  <c r="I175" i="121"/>
  <c r="K175" i="121" s="1"/>
  <c r="L175" i="121" s="1"/>
  <c r="J175" i="121"/>
  <c r="I176" i="121"/>
  <c r="J176" i="121"/>
  <c r="K176" i="121"/>
  <c r="L176" i="121" s="1"/>
  <c r="I177" i="121"/>
  <c r="J177" i="121"/>
  <c r="K177" i="121"/>
  <c r="L177" i="121" s="1"/>
  <c r="I178" i="121"/>
  <c r="K178" i="121" s="1"/>
  <c r="L178" i="121" s="1"/>
  <c r="J178" i="121"/>
  <c r="I179" i="121"/>
  <c r="K179" i="121" s="1"/>
  <c r="L179" i="121" s="1"/>
  <c r="J179" i="121"/>
  <c r="I180" i="121"/>
  <c r="J180" i="121"/>
  <c r="K180" i="121"/>
  <c r="L180" i="121" s="1"/>
  <c r="I181" i="121"/>
  <c r="J181" i="121"/>
  <c r="K181" i="121"/>
  <c r="L181" i="121" s="1"/>
  <c r="I182" i="121"/>
  <c r="K182" i="121" s="1"/>
  <c r="L182" i="121" s="1"/>
  <c r="J182" i="121"/>
  <c r="I183" i="121"/>
  <c r="K183" i="121" s="1"/>
  <c r="L183" i="121" s="1"/>
  <c r="J183" i="121"/>
  <c r="I184" i="121"/>
  <c r="J184" i="121"/>
  <c r="K184" i="121"/>
  <c r="L184" i="121" s="1"/>
  <c r="I185" i="121"/>
  <c r="J185" i="121"/>
  <c r="K185" i="121"/>
  <c r="L185" i="121" s="1"/>
  <c r="I186" i="121"/>
  <c r="K186" i="121" s="1"/>
  <c r="L186" i="121" s="1"/>
  <c r="J186" i="121"/>
  <c r="I187" i="121"/>
  <c r="K187" i="121" s="1"/>
  <c r="L187" i="121" s="1"/>
  <c r="J187" i="121"/>
  <c r="I188" i="121"/>
  <c r="J188" i="121"/>
  <c r="K188" i="121"/>
  <c r="L188" i="121" s="1"/>
  <c r="I189" i="121"/>
  <c r="J189" i="121"/>
  <c r="K189" i="121"/>
  <c r="L189" i="121" s="1"/>
  <c r="I190" i="121"/>
  <c r="K190" i="121" s="1"/>
  <c r="L190" i="121" s="1"/>
  <c r="J190" i="121"/>
  <c r="I191" i="121"/>
  <c r="K191" i="121" s="1"/>
  <c r="L191" i="121" s="1"/>
  <c r="J191" i="121"/>
  <c r="I192" i="121"/>
  <c r="J192" i="121"/>
  <c r="K192" i="121"/>
  <c r="L192" i="121" s="1"/>
  <c r="I193" i="121"/>
  <c r="J193" i="121"/>
  <c r="K193" i="121"/>
  <c r="L193" i="121" s="1"/>
  <c r="I152" i="120"/>
  <c r="K152" i="120" s="1"/>
  <c r="L152" i="120" s="1"/>
  <c r="J152" i="120"/>
  <c r="I153" i="120"/>
  <c r="J153" i="120"/>
  <c r="K153" i="120"/>
  <c r="L153" i="120" s="1"/>
  <c r="I154" i="120"/>
  <c r="K154" i="120" s="1"/>
  <c r="L154" i="120" s="1"/>
  <c r="J154" i="120"/>
  <c r="I155" i="120"/>
  <c r="J155" i="120"/>
  <c r="K155" i="120"/>
  <c r="L155" i="120" s="1"/>
  <c r="I156" i="120"/>
  <c r="K156" i="120" s="1"/>
  <c r="L156" i="120" s="1"/>
  <c r="J156" i="120"/>
  <c r="I157" i="120"/>
  <c r="J157" i="120"/>
  <c r="K157" i="120"/>
  <c r="L157" i="120" s="1"/>
  <c r="I158" i="120"/>
  <c r="K158" i="120" s="1"/>
  <c r="L158" i="120" s="1"/>
  <c r="J158" i="120"/>
  <c r="I159" i="120"/>
  <c r="J159" i="120"/>
  <c r="K159" i="120"/>
  <c r="L159" i="120" s="1"/>
  <c r="I160" i="120"/>
  <c r="K160" i="120" s="1"/>
  <c r="L160" i="120" s="1"/>
  <c r="J160" i="120"/>
  <c r="I161" i="120"/>
  <c r="J161" i="120"/>
  <c r="K161" i="120"/>
  <c r="L161" i="120" s="1"/>
  <c r="I162" i="120"/>
  <c r="K162" i="120" s="1"/>
  <c r="L162" i="120" s="1"/>
  <c r="J162" i="120"/>
  <c r="I163" i="120"/>
  <c r="J163" i="120"/>
  <c r="K163" i="120"/>
  <c r="L163" i="120" s="1"/>
  <c r="I164" i="120"/>
  <c r="K164" i="120" s="1"/>
  <c r="L164" i="120" s="1"/>
  <c r="J164" i="120"/>
  <c r="I165" i="120"/>
  <c r="J165" i="120"/>
  <c r="K165" i="120"/>
  <c r="L165" i="120" s="1"/>
  <c r="I166" i="120"/>
  <c r="K166" i="120" s="1"/>
  <c r="L166" i="120" s="1"/>
  <c r="J166" i="120"/>
  <c r="I167" i="120"/>
  <c r="J167" i="120"/>
  <c r="K167" i="120"/>
  <c r="L167" i="120" s="1"/>
  <c r="I168" i="120"/>
  <c r="K168" i="120" s="1"/>
  <c r="L168" i="120" s="1"/>
  <c r="J168" i="120"/>
  <c r="I169" i="120"/>
  <c r="J169" i="120"/>
  <c r="K169" i="120"/>
  <c r="L169" i="120" s="1"/>
  <c r="I170" i="120"/>
  <c r="K170" i="120" s="1"/>
  <c r="L170" i="120" s="1"/>
  <c r="J170" i="120"/>
  <c r="I171" i="120"/>
  <c r="J171" i="120"/>
  <c r="K171" i="120"/>
  <c r="L171" i="120" s="1"/>
  <c r="I172" i="120"/>
  <c r="K172" i="120" s="1"/>
  <c r="L172" i="120" s="1"/>
  <c r="J172" i="120"/>
  <c r="I173" i="120"/>
  <c r="J173" i="120"/>
  <c r="K173" i="120"/>
  <c r="L173" i="120" s="1"/>
  <c r="I174" i="120"/>
  <c r="K174" i="120" s="1"/>
  <c r="L174" i="120" s="1"/>
  <c r="J174" i="120"/>
  <c r="I175" i="120"/>
  <c r="J175" i="120"/>
  <c r="K175" i="120"/>
  <c r="L175" i="120" s="1"/>
  <c r="I176" i="120"/>
  <c r="K176" i="120" s="1"/>
  <c r="L176" i="120" s="1"/>
  <c r="J176" i="120"/>
  <c r="I177" i="120"/>
  <c r="J177" i="120"/>
  <c r="K177" i="120"/>
  <c r="L177" i="120" s="1"/>
  <c r="I178" i="120"/>
  <c r="K178" i="120" s="1"/>
  <c r="L178" i="120" s="1"/>
  <c r="J178" i="120"/>
  <c r="I179" i="120"/>
  <c r="J179" i="120"/>
  <c r="K179" i="120"/>
  <c r="L179" i="120" s="1"/>
  <c r="I180" i="120"/>
  <c r="K180" i="120" s="1"/>
  <c r="L180" i="120" s="1"/>
  <c r="J180" i="120"/>
  <c r="I181" i="120"/>
  <c r="J181" i="120"/>
  <c r="K181" i="120"/>
  <c r="L181" i="120" s="1"/>
  <c r="I182" i="120"/>
  <c r="K182" i="120" s="1"/>
  <c r="L182" i="120" s="1"/>
  <c r="J182" i="120"/>
  <c r="I183" i="120"/>
  <c r="J183" i="120"/>
  <c r="K183" i="120"/>
  <c r="L183" i="120" s="1"/>
  <c r="I184" i="120"/>
  <c r="K184" i="120" s="1"/>
  <c r="L184" i="120" s="1"/>
  <c r="J184" i="120"/>
  <c r="I185" i="120"/>
  <c r="J185" i="120"/>
  <c r="K185" i="120"/>
  <c r="L185" i="120" s="1"/>
  <c r="I186" i="120"/>
  <c r="K186" i="120" s="1"/>
  <c r="L186" i="120" s="1"/>
  <c r="J186" i="120"/>
  <c r="I187" i="120"/>
  <c r="J187" i="120"/>
  <c r="K187" i="120"/>
  <c r="L187" i="120" s="1"/>
  <c r="I188" i="120"/>
  <c r="K188" i="120" s="1"/>
  <c r="L188" i="120" s="1"/>
  <c r="J188" i="120"/>
  <c r="I189" i="120"/>
  <c r="J189" i="120"/>
  <c r="K189" i="120"/>
  <c r="L189" i="120" s="1"/>
  <c r="I153" i="96"/>
  <c r="K153" i="96" s="1"/>
  <c r="L153" i="96" s="1"/>
  <c r="J153" i="96"/>
  <c r="I154" i="96"/>
  <c r="K154" i="96" s="1"/>
  <c r="L154" i="96" s="1"/>
  <c r="J154" i="96"/>
  <c r="I155" i="96"/>
  <c r="J155" i="96"/>
  <c r="K155" i="96"/>
  <c r="L155" i="96" s="1"/>
  <c r="I156" i="96"/>
  <c r="J156" i="96"/>
  <c r="K156" i="96"/>
  <c r="L156" i="96" s="1"/>
  <c r="I157" i="96"/>
  <c r="K157" i="96" s="1"/>
  <c r="L157" i="96" s="1"/>
  <c r="J157" i="96"/>
  <c r="I158" i="96"/>
  <c r="K158" i="96" s="1"/>
  <c r="L158" i="96" s="1"/>
  <c r="J158" i="96"/>
  <c r="I159" i="96"/>
  <c r="J159" i="96"/>
  <c r="K159" i="96"/>
  <c r="L159" i="96" s="1"/>
  <c r="I160" i="96"/>
  <c r="J160" i="96"/>
  <c r="K160" i="96"/>
  <c r="L160" i="96" s="1"/>
  <c r="I161" i="96"/>
  <c r="K161" i="96" s="1"/>
  <c r="L161" i="96" s="1"/>
  <c r="J161" i="96"/>
  <c r="I162" i="96"/>
  <c r="K162" i="96" s="1"/>
  <c r="L162" i="96" s="1"/>
  <c r="J162" i="96"/>
  <c r="I163" i="96"/>
  <c r="J163" i="96"/>
  <c r="K163" i="96"/>
  <c r="L163" i="96" s="1"/>
  <c r="I164" i="96"/>
  <c r="J164" i="96"/>
  <c r="K164" i="96"/>
  <c r="L164" i="96" s="1"/>
  <c r="I165" i="96"/>
  <c r="K165" i="96" s="1"/>
  <c r="L165" i="96" s="1"/>
  <c r="J165" i="96"/>
  <c r="I166" i="96"/>
  <c r="K166" i="96" s="1"/>
  <c r="L166" i="96" s="1"/>
  <c r="J166" i="96"/>
  <c r="I167" i="96"/>
  <c r="J167" i="96"/>
  <c r="K167" i="96"/>
  <c r="L167" i="96" s="1"/>
  <c r="I168" i="96"/>
  <c r="J168" i="96"/>
  <c r="K168" i="96"/>
  <c r="L168" i="96" s="1"/>
  <c r="I169" i="96"/>
  <c r="K169" i="96" s="1"/>
  <c r="L169" i="96" s="1"/>
  <c r="J169" i="96"/>
  <c r="I170" i="96"/>
  <c r="K170" i="96" s="1"/>
  <c r="L170" i="96" s="1"/>
  <c r="J170" i="96"/>
  <c r="I171" i="96"/>
  <c r="J171" i="96"/>
  <c r="K171" i="96"/>
  <c r="L171" i="96" s="1"/>
  <c r="I172" i="96"/>
  <c r="J172" i="96"/>
  <c r="K172" i="96"/>
  <c r="L172" i="96" s="1"/>
  <c r="I173" i="96"/>
  <c r="K173" i="96" s="1"/>
  <c r="L173" i="96" s="1"/>
  <c r="J173" i="96"/>
  <c r="I174" i="96"/>
  <c r="K174" i="96" s="1"/>
  <c r="L174" i="96" s="1"/>
  <c r="J174" i="96"/>
  <c r="I175" i="96"/>
  <c r="J175" i="96"/>
  <c r="K175" i="96"/>
  <c r="L175" i="96" s="1"/>
  <c r="I176" i="96"/>
  <c r="J176" i="96"/>
  <c r="K176" i="96"/>
  <c r="L176" i="96" s="1"/>
  <c r="I177" i="96"/>
  <c r="K177" i="96" s="1"/>
  <c r="L177" i="96" s="1"/>
  <c r="J177" i="96"/>
  <c r="I178" i="96"/>
  <c r="K178" i="96" s="1"/>
  <c r="L178" i="96" s="1"/>
  <c r="J178" i="96"/>
  <c r="I179" i="96"/>
  <c r="J179" i="96"/>
  <c r="K179" i="96"/>
  <c r="L179" i="96" s="1"/>
  <c r="I180" i="96"/>
  <c r="J180" i="96"/>
  <c r="K180" i="96"/>
  <c r="L180" i="96" s="1"/>
  <c r="I181" i="96"/>
  <c r="K181" i="96" s="1"/>
  <c r="L181" i="96" s="1"/>
  <c r="J181" i="96"/>
  <c r="I182" i="96"/>
  <c r="K182" i="96" s="1"/>
  <c r="L182" i="96" s="1"/>
  <c r="J182" i="96"/>
  <c r="I183" i="96"/>
  <c r="J183" i="96"/>
  <c r="K183" i="96"/>
  <c r="L183" i="96" s="1"/>
  <c r="I184" i="96"/>
  <c r="J184" i="96"/>
  <c r="K184" i="96"/>
  <c r="L184" i="96" s="1"/>
  <c r="I185" i="96"/>
  <c r="K185" i="96" s="1"/>
  <c r="L185" i="96" s="1"/>
  <c r="J185" i="96"/>
  <c r="I186" i="96"/>
  <c r="K186" i="96" s="1"/>
  <c r="L186" i="96" s="1"/>
  <c r="J186" i="96"/>
  <c r="I187" i="96"/>
  <c r="J187" i="96"/>
  <c r="K187" i="96"/>
  <c r="L187" i="96" s="1"/>
  <c r="I188" i="96"/>
  <c r="J188" i="96"/>
  <c r="K188" i="96"/>
  <c r="L188" i="96" s="1"/>
  <c r="I189" i="96"/>
  <c r="K189" i="96" s="1"/>
  <c r="L189" i="96" s="1"/>
  <c r="J189" i="96"/>
  <c r="I152" i="116"/>
  <c r="K152" i="116" s="1"/>
  <c r="L152" i="116" s="1"/>
  <c r="J152" i="116"/>
  <c r="I153" i="116"/>
  <c r="J153" i="116"/>
  <c r="K153" i="116"/>
  <c r="L153" i="116" s="1"/>
  <c r="I154" i="116"/>
  <c r="K154" i="116" s="1"/>
  <c r="L154" i="116" s="1"/>
  <c r="J154" i="116"/>
  <c r="I155" i="116"/>
  <c r="J155" i="116"/>
  <c r="K155" i="116"/>
  <c r="L155" i="116" s="1"/>
  <c r="I156" i="116"/>
  <c r="K156" i="116" s="1"/>
  <c r="L156" i="116" s="1"/>
  <c r="J156" i="116"/>
  <c r="I157" i="116"/>
  <c r="J157" i="116"/>
  <c r="K157" i="116"/>
  <c r="L157" i="116" s="1"/>
  <c r="I158" i="116"/>
  <c r="K158" i="116" s="1"/>
  <c r="L158" i="116" s="1"/>
  <c r="J158" i="116"/>
  <c r="I159" i="116"/>
  <c r="J159" i="116"/>
  <c r="K159" i="116"/>
  <c r="L159" i="116" s="1"/>
  <c r="I160" i="116"/>
  <c r="K160" i="116" s="1"/>
  <c r="L160" i="116" s="1"/>
  <c r="J160" i="116"/>
  <c r="I161" i="116"/>
  <c r="J161" i="116"/>
  <c r="K161" i="116"/>
  <c r="L161" i="116" s="1"/>
  <c r="I162" i="116"/>
  <c r="K162" i="116" s="1"/>
  <c r="L162" i="116" s="1"/>
  <c r="J162" i="116"/>
  <c r="I163" i="116"/>
  <c r="J163" i="116"/>
  <c r="K163" i="116"/>
  <c r="L163" i="116" s="1"/>
  <c r="I164" i="116"/>
  <c r="K164" i="116" s="1"/>
  <c r="L164" i="116" s="1"/>
  <c r="J164" i="116"/>
  <c r="I165" i="116"/>
  <c r="J165" i="116"/>
  <c r="K165" i="116"/>
  <c r="L165" i="116" s="1"/>
  <c r="I166" i="116"/>
  <c r="K166" i="116" s="1"/>
  <c r="L166" i="116" s="1"/>
  <c r="J166" i="116"/>
  <c r="I167" i="116"/>
  <c r="J167" i="116"/>
  <c r="K167" i="116"/>
  <c r="L167" i="116" s="1"/>
  <c r="I168" i="116"/>
  <c r="K168" i="116" s="1"/>
  <c r="L168" i="116" s="1"/>
  <c r="J168" i="116"/>
  <c r="I169" i="116"/>
  <c r="J169" i="116"/>
  <c r="K169" i="116"/>
  <c r="L169" i="116" s="1"/>
  <c r="I170" i="116"/>
  <c r="K170" i="116" s="1"/>
  <c r="L170" i="116" s="1"/>
  <c r="J170" i="116"/>
  <c r="I171" i="116"/>
  <c r="J171" i="116"/>
  <c r="K171" i="116"/>
  <c r="L171" i="116" s="1"/>
  <c r="I172" i="116"/>
  <c r="K172" i="116" s="1"/>
  <c r="L172" i="116" s="1"/>
  <c r="J172" i="116"/>
  <c r="I173" i="116"/>
  <c r="J173" i="116"/>
  <c r="K173" i="116"/>
  <c r="L173" i="116" s="1"/>
  <c r="I174" i="116"/>
  <c r="K174" i="116" s="1"/>
  <c r="L174" i="116" s="1"/>
  <c r="J174" i="116"/>
  <c r="I175" i="116"/>
  <c r="J175" i="116"/>
  <c r="K175" i="116"/>
  <c r="L175" i="116" s="1"/>
  <c r="I176" i="116"/>
  <c r="K176" i="116" s="1"/>
  <c r="J176" i="116"/>
  <c r="L176" i="116"/>
  <c r="I177" i="116"/>
  <c r="J177" i="116"/>
  <c r="K177" i="116"/>
  <c r="L177" i="116" s="1"/>
  <c r="I178" i="116"/>
  <c r="K178" i="116" s="1"/>
  <c r="J178" i="116"/>
  <c r="L178" i="116"/>
  <c r="I179" i="116"/>
  <c r="J179" i="116"/>
  <c r="K179" i="116"/>
  <c r="L179" i="116" s="1"/>
  <c r="I180" i="116"/>
  <c r="K180" i="116" s="1"/>
  <c r="L180" i="116" s="1"/>
  <c r="J180" i="116"/>
  <c r="I181" i="116"/>
  <c r="J181" i="116"/>
  <c r="K181" i="116"/>
  <c r="L181" i="116" s="1"/>
  <c r="I182" i="116"/>
  <c r="K182" i="116" s="1"/>
  <c r="J182" i="116"/>
  <c r="L182" i="116"/>
  <c r="I183" i="116"/>
  <c r="J183" i="116"/>
  <c r="K183" i="116"/>
  <c r="L183" i="116" s="1"/>
  <c r="I184" i="116"/>
  <c r="K184" i="116" s="1"/>
  <c r="J184" i="116"/>
  <c r="L184" i="116"/>
  <c r="I185" i="116"/>
  <c r="J185" i="116"/>
  <c r="K185" i="116"/>
  <c r="L185" i="116" s="1"/>
  <c r="I186" i="116"/>
  <c r="K186" i="116" s="1"/>
  <c r="J186" i="116"/>
  <c r="L186" i="116"/>
  <c r="I187" i="116"/>
  <c r="J187" i="116"/>
  <c r="K187" i="116"/>
  <c r="L187" i="116" s="1"/>
  <c r="I188" i="116"/>
  <c r="K188" i="116" s="1"/>
  <c r="L188" i="116" s="1"/>
  <c r="J188" i="116"/>
  <c r="I189" i="116"/>
  <c r="J189" i="116"/>
  <c r="K189" i="116"/>
  <c r="L189" i="116" s="1"/>
  <c r="I190" i="116"/>
  <c r="K190" i="116" s="1"/>
  <c r="J190" i="116"/>
  <c r="L190" i="116"/>
  <c r="I191" i="116"/>
  <c r="J191" i="116"/>
  <c r="K191" i="116"/>
  <c r="L191" i="116" s="1"/>
  <c r="I192" i="116"/>
  <c r="K192" i="116" s="1"/>
  <c r="J192" i="116"/>
  <c r="L192" i="116"/>
  <c r="I153" i="111"/>
  <c r="J153" i="111"/>
  <c r="K153" i="111"/>
  <c r="L153" i="111" s="1"/>
  <c r="I154" i="111"/>
  <c r="K154" i="111" s="1"/>
  <c r="J154" i="111"/>
  <c r="L154" i="111"/>
  <c r="I155" i="111"/>
  <c r="J155" i="111"/>
  <c r="K155" i="111"/>
  <c r="L155" i="111" s="1"/>
  <c r="I156" i="111"/>
  <c r="K156" i="111" s="1"/>
  <c r="L156" i="111" s="1"/>
  <c r="J156" i="111"/>
  <c r="I157" i="111"/>
  <c r="J157" i="111"/>
  <c r="K157" i="111"/>
  <c r="L157" i="111" s="1"/>
  <c r="I158" i="111"/>
  <c r="K158" i="111" s="1"/>
  <c r="J158" i="111"/>
  <c r="L158" i="111"/>
  <c r="I159" i="111"/>
  <c r="J159" i="111"/>
  <c r="K159" i="111"/>
  <c r="L159" i="111" s="1"/>
  <c r="I160" i="111"/>
  <c r="K160" i="111" s="1"/>
  <c r="J160" i="111"/>
  <c r="L160" i="111"/>
  <c r="I161" i="111"/>
  <c r="J161" i="111"/>
  <c r="K161" i="111"/>
  <c r="L161" i="111" s="1"/>
  <c r="I162" i="111"/>
  <c r="K162" i="111" s="1"/>
  <c r="J162" i="111"/>
  <c r="L162" i="111"/>
  <c r="I163" i="111"/>
  <c r="J163" i="111"/>
  <c r="K163" i="111"/>
  <c r="L163" i="111" s="1"/>
  <c r="I164" i="111"/>
  <c r="K164" i="111" s="1"/>
  <c r="L164" i="111" s="1"/>
  <c r="J164" i="111"/>
  <c r="I165" i="111"/>
  <c r="J165" i="111"/>
  <c r="K165" i="111"/>
  <c r="L165" i="111" s="1"/>
  <c r="I166" i="111"/>
  <c r="K166" i="111" s="1"/>
  <c r="J166" i="111"/>
  <c r="L166" i="111"/>
  <c r="I167" i="111"/>
  <c r="J167" i="111"/>
  <c r="K167" i="111"/>
  <c r="L167" i="111" s="1"/>
  <c r="I168" i="111"/>
  <c r="K168" i="111" s="1"/>
  <c r="L168" i="111" s="1"/>
  <c r="J168" i="111"/>
  <c r="I169" i="111"/>
  <c r="J169" i="111"/>
  <c r="K169" i="111"/>
  <c r="L169" i="111" s="1"/>
  <c r="I170" i="111"/>
  <c r="K170" i="111" s="1"/>
  <c r="J170" i="111"/>
  <c r="L170" i="111"/>
  <c r="I171" i="111"/>
  <c r="J171" i="111"/>
  <c r="K171" i="111"/>
  <c r="L171" i="111" s="1"/>
  <c r="I172" i="111"/>
  <c r="K172" i="111" s="1"/>
  <c r="L172" i="111" s="1"/>
  <c r="J172" i="111"/>
  <c r="I173" i="111"/>
  <c r="J173" i="111"/>
  <c r="K173" i="111"/>
  <c r="L173" i="111" s="1"/>
  <c r="I174" i="111"/>
  <c r="K174" i="111" s="1"/>
  <c r="J174" i="111"/>
  <c r="L174" i="111"/>
  <c r="I175" i="111"/>
  <c r="J175" i="111"/>
  <c r="K175" i="111"/>
  <c r="L175" i="111" s="1"/>
  <c r="I176" i="111"/>
  <c r="K176" i="111" s="1"/>
  <c r="L176" i="111" s="1"/>
  <c r="J176" i="111"/>
  <c r="I177" i="111"/>
  <c r="J177" i="111"/>
  <c r="K177" i="111"/>
  <c r="L177" i="111" s="1"/>
  <c r="I178" i="111"/>
  <c r="K178" i="111" s="1"/>
  <c r="J178" i="111"/>
  <c r="L178" i="111"/>
  <c r="I179" i="111"/>
  <c r="J179" i="111"/>
  <c r="K179" i="111"/>
  <c r="L179" i="111" s="1"/>
  <c r="I180" i="111"/>
  <c r="K180" i="111" s="1"/>
  <c r="L180" i="111" s="1"/>
  <c r="J180" i="111"/>
  <c r="I181" i="111"/>
  <c r="J181" i="111"/>
  <c r="K181" i="111"/>
  <c r="L181" i="111" s="1"/>
  <c r="I182" i="111"/>
  <c r="K182" i="111" s="1"/>
  <c r="J182" i="111"/>
  <c r="L182" i="111"/>
  <c r="I183" i="111"/>
  <c r="J183" i="111"/>
  <c r="K183" i="111"/>
  <c r="L183" i="111" s="1"/>
  <c r="I184" i="111"/>
  <c r="K184" i="111" s="1"/>
  <c r="L184" i="111" s="1"/>
  <c r="J184" i="111"/>
  <c r="I185" i="111"/>
  <c r="J185" i="111"/>
  <c r="K185" i="111"/>
  <c r="L185" i="111" s="1"/>
  <c r="I186" i="111"/>
  <c r="K186" i="111" s="1"/>
  <c r="J186" i="111"/>
  <c r="L186" i="111"/>
  <c r="I187" i="111"/>
  <c r="J187" i="111"/>
  <c r="K187" i="111"/>
  <c r="L187" i="111" s="1"/>
  <c r="I188" i="111"/>
  <c r="K188" i="111" s="1"/>
  <c r="L188" i="111" s="1"/>
  <c r="J188" i="111"/>
  <c r="I189" i="111"/>
  <c r="J189" i="111"/>
  <c r="K189" i="111"/>
  <c r="L189" i="111" s="1"/>
  <c r="I190" i="111"/>
  <c r="K190" i="111" s="1"/>
  <c r="J190" i="111"/>
  <c r="L190" i="111"/>
  <c r="I191" i="111"/>
  <c r="J191" i="111"/>
  <c r="K191" i="111"/>
  <c r="L191" i="111" s="1"/>
  <c r="I153" i="95"/>
  <c r="K153" i="95" s="1"/>
  <c r="L153" i="95" s="1"/>
  <c r="J153" i="95"/>
  <c r="I154" i="95"/>
  <c r="K154" i="95" s="1"/>
  <c r="L154" i="95" s="1"/>
  <c r="J154" i="95"/>
  <c r="I155" i="95"/>
  <c r="J155" i="95"/>
  <c r="K155" i="95"/>
  <c r="L155" i="95" s="1"/>
  <c r="I156" i="95"/>
  <c r="J156" i="95"/>
  <c r="I157" i="95"/>
  <c r="K157" i="95" s="1"/>
  <c r="L157" i="95" s="1"/>
  <c r="J157" i="95"/>
  <c r="I158" i="95"/>
  <c r="K158" i="95" s="1"/>
  <c r="L158" i="95" s="1"/>
  <c r="J158" i="95"/>
  <c r="I159" i="95"/>
  <c r="J159" i="95"/>
  <c r="K159" i="95"/>
  <c r="L159" i="95" s="1"/>
  <c r="I160" i="95"/>
  <c r="J160" i="95"/>
  <c r="I161" i="95"/>
  <c r="K161" i="95" s="1"/>
  <c r="L161" i="95" s="1"/>
  <c r="J161" i="95"/>
  <c r="I162" i="95"/>
  <c r="K162" i="95" s="1"/>
  <c r="L162" i="95" s="1"/>
  <c r="J162" i="95"/>
  <c r="I163" i="95"/>
  <c r="J163" i="95"/>
  <c r="K163" i="95"/>
  <c r="L163" i="95" s="1"/>
  <c r="I164" i="95"/>
  <c r="J164" i="95"/>
  <c r="I165" i="95"/>
  <c r="K165" i="95" s="1"/>
  <c r="L165" i="95" s="1"/>
  <c r="J165" i="95"/>
  <c r="I166" i="95"/>
  <c r="K166" i="95" s="1"/>
  <c r="L166" i="95" s="1"/>
  <c r="J166" i="95"/>
  <c r="I167" i="95"/>
  <c r="J167" i="95"/>
  <c r="K167" i="95"/>
  <c r="L167" i="95" s="1"/>
  <c r="I168" i="95"/>
  <c r="J168" i="95"/>
  <c r="I169" i="95"/>
  <c r="K169" i="95" s="1"/>
  <c r="L169" i="95" s="1"/>
  <c r="J169" i="95"/>
  <c r="I170" i="95"/>
  <c r="K170" i="95" s="1"/>
  <c r="L170" i="95" s="1"/>
  <c r="J170" i="95"/>
  <c r="I171" i="95"/>
  <c r="J171" i="95"/>
  <c r="K171" i="95"/>
  <c r="L171" i="95" s="1"/>
  <c r="I172" i="95"/>
  <c r="J172" i="95"/>
  <c r="I173" i="95"/>
  <c r="K173" i="95" s="1"/>
  <c r="L173" i="95" s="1"/>
  <c r="J173" i="95"/>
  <c r="I174" i="95"/>
  <c r="K174" i="95" s="1"/>
  <c r="L174" i="95" s="1"/>
  <c r="J174" i="95"/>
  <c r="I175" i="95"/>
  <c r="J175" i="95"/>
  <c r="K175" i="95"/>
  <c r="L175" i="95" s="1"/>
  <c r="I176" i="95"/>
  <c r="J176" i="95"/>
  <c r="I177" i="95"/>
  <c r="K177" i="95" s="1"/>
  <c r="L177" i="95" s="1"/>
  <c r="J177" i="95"/>
  <c r="I178" i="95"/>
  <c r="K178" i="95" s="1"/>
  <c r="L178" i="95" s="1"/>
  <c r="J178" i="95"/>
  <c r="I179" i="95"/>
  <c r="J179" i="95"/>
  <c r="K179" i="95"/>
  <c r="L179" i="95" s="1"/>
  <c r="I180" i="95"/>
  <c r="J180" i="95"/>
  <c r="I181" i="95"/>
  <c r="K181" i="95" s="1"/>
  <c r="L181" i="95" s="1"/>
  <c r="J181" i="95"/>
  <c r="I182" i="95"/>
  <c r="K182" i="95" s="1"/>
  <c r="L182" i="95" s="1"/>
  <c r="J182" i="95"/>
  <c r="I183" i="95"/>
  <c r="J183" i="95"/>
  <c r="K183" i="95"/>
  <c r="L183" i="95" s="1"/>
  <c r="I184" i="95"/>
  <c r="J184" i="95"/>
  <c r="I185" i="95"/>
  <c r="K185" i="95" s="1"/>
  <c r="L185" i="95" s="1"/>
  <c r="J185" i="95"/>
  <c r="I186" i="95"/>
  <c r="K186" i="95" s="1"/>
  <c r="L186" i="95" s="1"/>
  <c r="J186" i="95"/>
  <c r="I187" i="95"/>
  <c r="J187" i="95"/>
  <c r="K187" i="95"/>
  <c r="L187" i="95" s="1"/>
  <c r="I188" i="95"/>
  <c r="J188" i="95"/>
  <c r="I189" i="95"/>
  <c r="K189" i="95" s="1"/>
  <c r="L189" i="95" s="1"/>
  <c r="J189" i="95"/>
  <c r="I190" i="95"/>
  <c r="K190" i="95" s="1"/>
  <c r="L190" i="95" s="1"/>
  <c r="J190" i="95"/>
  <c r="I191" i="95"/>
  <c r="J191" i="95"/>
  <c r="K191" i="95"/>
  <c r="L191" i="95" s="1"/>
  <c r="I192" i="95"/>
  <c r="J192" i="95"/>
  <c r="I193" i="95"/>
  <c r="K193" i="95" s="1"/>
  <c r="L193" i="95" s="1"/>
  <c r="J193" i="95"/>
  <c r="I153" i="93"/>
  <c r="K153" i="93" s="1"/>
  <c r="L153" i="93" s="1"/>
  <c r="J153" i="93"/>
  <c r="I154" i="93"/>
  <c r="J154" i="93"/>
  <c r="K154" i="93"/>
  <c r="L154" i="93" s="1"/>
  <c r="I155" i="93"/>
  <c r="J155" i="93"/>
  <c r="I156" i="93"/>
  <c r="K156" i="93" s="1"/>
  <c r="L156" i="93" s="1"/>
  <c r="J156" i="93"/>
  <c r="I157" i="93"/>
  <c r="K157" i="93" s="1"/>
  <c r="L157" i="93" s="1"/>
  <c r="J157" i="93"/>
  <c r="I158" i="93"/>
  <c r="J158" i="93"/>
  <c r="K158" i="93"/>
  <c r="L158" i="93" s="1"/>
  <c r="I159" i="93"/>
  <c r="J159" i="93"/>
  <c r="I160" i="93"/>
  <c r="K160" i="93" s="1"/>
  <c r="L160" i="93" s="1"/>
  <c r="J160" i="93"/>
  <c r="I161" i="93"/>
  <c r="K161" i="93" s="1"/>
  <c r="L161" i="93" s="1"/>
  <c r="J161" i="93"/>
  <c r="I162" i="93"/>
  <c r="J162" i="93"/>
  <c r="K162" i="93"/>
  <c r="L162" i="93" s="1"/>
  <c r="I163" i="93"/>
  <c r="J163" i="93"/>
  <c r="I164" i="93"/>
  <c r="K164" i="93" s="1"/>
  <c r="L164" i="93" s="1"/>
  <c r="J164" i="93"/>
  <c r="I165" i="93"/>
  <c r="K165" i="93" s="1"/>
  <c r="L165" i="93" s="1"/>
  <c r="J165" i="93"/>
  <c r="I166" i="93"/>
  <c r="J166" i="93"/>
  <c r="K166" i="93"/>
  <c r="L166" i="93" s="1"/>
  <c r="I167" i="93"/>
  <c r="J167" i="93"/>
  <c r="I168" i="93"/>
  <c r="K168" i="93" s="1"/>
  <c r="L168" i="93" s="1"/>
  <c r="J168" i="93"/>
  <c r="I169" i="93"/>
  <c r="K169" i="93" s="1"/>
  <c r="L169" i="93" s="1"/>
  <c r="J169" i="93"/>
  <c r="I170" i="93"/>
  <c r="J170" i="93"/>
  <c r="K170" i="93"/>
  <c r="L170" i="93" s="1"/>
  <c r="I171" i="93"/>
  <c r="J171" i="93"/>
  <c r="I172" i="93"/>
  <c r="K172" i="93" s="1"/>
  <c r="L172" i="93" s="1"/>
  <c r="J172" i="93"/>
  <c r="I173" i="93"/>
  <c r="K173" i="93" s="1"/>
  <c r="L173" i="93" s="1"/>
  <c r="J173" i="93"/>
  <c r="I174" i="93"/>
  <c r="J174" i="93"/>
  <c r="K174" i="93"/>
  <c r="L174" i="93" s="1"/>
  <c r="I175" i="93"/>
  <c r="J175" i="93"/>
  <c r="I176" i="93"/>
  <c r="K176" i="93" s="1"/>
  <c r="L176" i="93" s="1"/>
  <c r="J176" i="93"/>
  <c r="I177" i="93"/>
  <c r="K177" i="93" s="1"/>
  <c r="L177" i="93" s="1"/>
  <c r="J177" i="93"/>
  <c r="I178" i="93"/>
  <c r="J178" i="93"/>
  <c r="K178" i="93"/>
  <c r="L178" i="93" s="1"/>
  <c r="I179" i="93"/>
  <c r="J179" i="93"/>
  <c r="I180" i="93"/>
  <c r="K180" i="93" s="1"/>
  <c r="L180" i="93" s="1"/>
  <c r="J180" i="93"/>
  <c r="I181" i="93"/>
  <c r="K181" i="93" s="1"/>
  <c r="L181" i="93" s="1"/>
  <c r="J181" i="93"/>
  <c r="I182" i="93"/>
  <c r="J182" i="93"/>
  <c r="K182" i="93"/>
  <c r="L182" i="93" s="1"/>
  <c r="I183" i="93"/>
  <c r="J183" i="93"/>
  <c r="I184" i="93"/>
  <c r="K184" i="93" s="1"/>
  <c r="L184" i="93" s="1"/>
  <c r="J184" i="93"/>
  <c r="I185" i="93"/>
  <c r="K185" i="93" s="1"/>
  <c r="L185" i="93" s="1"/>
  <c r="J185" i="93"/>
  <c r="I186" i="93"/>
  <c r="J186" i="93"/>
  <c r="K186" i="93"/>
  <c r="L186" i="93" s="1"/>
  <c r="I187" i="93"/>
  <c r="J187" i="93"/>
  <c r="I188" i="93"/>
  <c r="K188" i="93" s="1"/>
  <c r="L188" i="93" s="1"/>
  <c r="J188" i="93"/>
  <c r="I189" i="93"/>
  <c r="K189" i="93" s="1"/>
  <c r="L189" i="93" s="1"/>
  <c r="J189" i="93"/>
  <c r="J5" i="135"/>
  <c r="I5" i="135"/>
  <c r="K5" i="135" s="1"/>
  <c r="L5" i="135" s="1"/>
  <c r="J4" i="135"/>
  <c r="K4" i="135" s="1"/>
  <c r="L4" i="135" s="1"/>
  <c r="I4" i="135"/>
  <c r="J3" i="135"/>
  <c r="I3" i="135"/>
  <c r="J2" i="135"/>
  <c r="I2" i="135"/>
  <c r="K2" i="135"/>
  <c r="L2" i="135" s="1"/>
  <c r="K3" i="135"/>
  <c r="L3" i="135"/>
  <c r="I152" i="134"/>
  <c r="J152" i="134"/>
  <c r="K152" i="134"/>
  <c r="L152" i="134"/>
  <c r="I25" i="134"/>
  <c r="K25" i="134" s="1"/>
  <c r="L25" i="134" s="1"/>
  <c r="J25" i="134"/>
  <c r="I24" i="134"/>
  <c r="J24" i="134"/>
  <c r="K24" i="134" s="1"/>
  <c r="L24" i="134" s="1"/>
  <c r="I23" i="134"/>
  <c r="J23" i="134"/>
  <c r="I22" i="134"/>
  <c r="J22" i="134"/>
  <c r="I21" i="134"/>
  <c r="J21" i="134"/>
  <c r="I20" i="134"/>
  <c r="J20" i="134"/>
  <c r="K20" i="134" s="1"/>
  <c r="L20" i="134" s="1"/>
  <c r="I19" i="134"/>
  <c r="J19" i="134"/>
  <c r="K19" i="134"/>
  <c r="L19" i="134"/>
  <c r="I18" i="134"/>
  <c r="K18" i="134" s="1"/>
  <c r="J18" i="134"/>
  <c r="I17" i="134"/>
  <c r="J17" i="134"/>
  <c r="K17" i="134" s="1"/>
  <c r="L17" i="134" s="1"/>
  <c r="I16" i="134"/>
  <c r="J16" i="134"/>
  <c r="K16" i="134"/>
  <c r="L16" i="134"/>
  <c r="I15" i="134"/>
  <c r="K15" i="134" s="1"/>
  <c r="L15" i="134" s="1"/>
  <c r="J15" i="134"/>
  <c r="I14" i="134"/>
  <c r="J14" i="134"/>
  <c r="K14" i="134" s="1"/>
  <c r="L14" i="134" s="1"/>
  <c r="I13" i="134"/>
  <c r="J13" i="134"/>
  <c r="I12" i="134"/>
  <c r="K12" i="134" s="1"/>
  <c r="L12" i="134" s="1"/>
  <c r="J12" i="134"/>
  <c r="I11" i="134"/>
  <c r="J11" i="134"/>
  <c r="I10" i="134"/>
  <c r="J10" i="134"/>
  <c r="I9" i="134"/>
  <c r="J9" i="134"/>
  <c r="K9" i="134"/>
  <c r="L9" i="134"/>
  <c r="I8" i="134"/>
  <c r="K8" i="134" s="1"/>
  <c r="J8" i="134"/>
  <c r="L8" i="134"/>
  <c r="I7" i="134"/>
  <c r="K7" i="134" s="1"/>
  <c r="L7" i="134" s="1"/>
  <c r="J7" i="134"/>
  <c r="I6" i="134"/>
  <c r="J6" i="134"/>
  <c r="I5" i="134"/>
  <c r="K5" i="134" s="1"/>
  <c r="J5" i="134"/>
  <c r="I4" i="134"/>
  <c r="J4" i="134"/>
  <c r="K4" i="134" s="1"/>
  <c r="L4" i="134" s="1"/>
  <c r="I3" i="134"/>
  <c r="J3" i="134"/>
  <c r="I2" i="134"/>
  <c r="J2" i="134"/>
  <c r="I152" i="132"/>
  <c r="K152" i="132" s="1"/>
  <c r="L152" i="132" s="1"/>
  <c r="J152" i="132"/>
  <c r="I25" i="132"/>
  <c r="K25" i="132" s="1"/>
  <c r="L25" i="132" s="1"/>
  <c r="J25" i="132"/>
  <c r="I24" i="132"/>
  <c r="K24" i="132" s="1"/>
  <c r="L24" i="132" s="1"/>
  <c r="J24" i="132"/>
  <c r="I23" i="132"/>
  <c r="J23" i="132"/>
  <c r="K23" i="132"/>
  <c r="L23" i="132" s="1"/>
  <c r="I22" i="132"/>
  <c r="J22" i="132"/>
  <c r="I21" i="132"/>
  <c r="J21" i="132"/>
  <c r="I20" i="132"/>
  <c r="J20" i="132"/>
  <c r="K20" i="132"/>
  <c r="L20" i="132" s="1"/>
  <c r="I19" i="132"/>
  <c r="K19" i="132" s="1"/>
  <c r="J19" i="132"/>
  <c r="I18" i="132"/>
  <c r="J18" i="132"/>
  <c r="I17" i="132"/>
  <c r="K17" i="132" s="1"/>
  <c r="L17" i="132" s="1"/>
  <c r="J17" i="132"/>
  <c r="I16" i="132"/>
  <c r="K16" i="132" s="1"/>
  <c r="L16" i="132" s="1"/>
  <c r="J16" i="132"/>
  <c r="I15" i="132"/>
  <c r="J15" i="132"/>
  <c r="I14" i="132"/>
  <c r="J14" i="132"/>
  <c r="K14" i="132"/>
  <c r="L14" i="132"/>
  <c r="I13" i="132"/>
  <c r="K13" i="132" s="1"/>
  <c r="J13" i="132"/>
  <c r="L13" i="132"/>
  <c r="I12" i="132"/>
  <c r="K12" i="132" s="1"/>
  <c r="L12" i="132" s="1"/>
  <c r="J12" i="132"/>
  <c r="I11" i="132"/>
  <c r="K11" i="132" s="1"/>
  <c r="L11" i="132" s="1"/>
  <c r="J11" i="132"/>
  <c r="I10" i="132"/>
  <c r="J10" i="132"/>
  <c r="I9" i="132"/>
  <c r="K9" i="132" s="1"/>
  <c r="L9" i="132" s="1"/>
  <c r="J9" i="132"/>
  <c r="I8" i="132"/>
  <c r="J8" i="132"/>
  <c r="K8" i="132"/>
  <c r="L8" i="132" s="1"/>
  <c r="I7" i="132"/>
  <c r="J7" i="132"/>
  <c r="K7" i="132"/>
  <c r="L7" i="132"/>
  <c r="I6" i="132"/>
  <c r="J6" i="132"/>
  <c r="I5" i="132"/>
  <c r="K5" i="132" s="1"/>
  <c r="L5" i="132" s="1"/>
  <c r="J5" i="132"/>
  <c r="I4" i="132"/>
  <c r="J4" i="132"/>
  <c r="I3" i="132"/>
  <c r="K3" i="132" s="1"/>
  <c r="L3" i="132" s="1"/>
  <c r="J3" i="132"/>
  <c r="I2" i="132"/>
  <c r="J2" i="132"/>
  <c r="K2" i="132" s="1"/>
  <c r="L2" i="132" s="1"/>
  <c r="I25" i="122"/>
  <c r="J25" i="122"/>
  <c r="K25" i="122"/>
  <c r="L25" i="122"/>
  <c r="I24" i="122"/>
  <c r="K24" i="122" s="1"/>
  <c r="J24" i="122"/>
  <c r="L24" i="122"/>
  <c r="I23" i="122"/>
  <c r="K23" i="122" s="1"/>
  <c r="L23" i="122" s="1"/>
  <c r="J23" i="122"/>
  <c r="I22" i="122"/>
  <c r="K22" i="122" s="1"/>
  <c r="L22" i="122" s="1"/>
  <c r="J22" i="122"/>
  <c r="I21" i="122"/>
  <c r="J21" i="122"/>
  <c r="I20" i="122"/>
  <c r="J20" i="122"/>
  <c r="I19" i="122"/>
  <c r="J19" i="122"/>
  <c r="I18" i="122"/>
  <c r="J18" i="122"/>
  <c r="I17" i="122"/>
  <c r="K17" i="122" s="1"/>
  <c r="L17" i="122" s="1"/>
  <c r="J17" i="122"/>
  <c r="I16" i="122"/>
  <c r="J16" i="122"/>
  <c r="I15" i="122"/>
  <c r="K15" i="122" s="1"/>
  <c r="L15" i="122" s="1"/>
  <c r="J15" i="122"/>
  <c r="I14" i="122"/>
  <c r="J14" i="122"/>
  <c r="I13" i="122"/>
  <c r="J13" i="122"/>
  <c r="I12" i="122"/>
  <c r="K12" i="122" s="1"/>
  <c r="J12" i="122"/>
  <c r="L12" i="122"/>
  <c r="I11" i="122"/>
  <c r="J11" i="122"/>
  <c r="I10" i="122"/>
  <c r="J10" i="122"/>
  <c r="I9" i="122"/>
  <c r="J9" i="122"/>
  <c r="I8" i="122"/>
  <c r="J8" i="122"/>
  <c r="K8" i="122" s="1"/>
  <c r="L8" i="122" s="1"/>
  <c r="I7" i="122"/>
  <c r="J7" i="122"/>
  <c r="K7" i="122" s="1"/>
  <c r="L7" i="122" s="1"/>
  <c r="I6" i="122"/>
  <c r="J6" i="122"/>
  <c r="I5" i="122"/>
  <c r="J5" i="122"/>
  <c r="I4" i="122"/>
  <c r="J4" i="122"/>
  <c r="I3" i="122"/>
  <c r="K3" i="122" s="1"/>
  <c r="L3" i="122" s="1"/>
  <c r="J3" i="122"/>
  <c r="I2" i="122"/>
  <c r="K2" i="122" s="1"/>
  <c r="J2" i="122"/>
  <c r="I25" i="121"/>
  <c r="J25" i="121"/>
  <c r="I24" i="121"/>
  <c r="J24" i="121"/>
  <c r="K24" i="121"/>
  <c r="L24" i="121"/>
  <c r="I23" i="121"/>
  <c r="J23" i="121"/>
  <c r="I22" i="121"/>
  <c r="J22" i="121"/>
  <c r="K22" i="121" s="1"/>
  <c r="L22" i="121" s="1"/>
  <c r="I21" i="121"/>
  <c r="J21" i="121"/>
  <c r="I20" i="121"/>
  <c r="K20" i="121" s="1"/>
  <c r="J20" i="121"/>
  <c r="L20" i="121"/>
  <c r="I19" i="121"/>
  <c r="J19" i="121"/>
  <c r="I18" i="121"/>
  <c r="J18" i="121"/>
  <c r="K18" i="121"/>
  <c r="L18" i="121" s="1"/>
  <c r="I17" i="121"/>
  <c r="J17" i="121"/>
  <c r="I16" i="121"/>
  <c r="J16" i="121"/>
  <c r="K16" i="121" s="1"/>
  <c r="L16" i="121" s="1"/>
  <c r="I15" i="121"/>
  <c r="J15" i="121"/>
  <c r="I14" i="121"/>
  <c r="J14" i="121"/>
  <c r="K14" i="121"/>
  <c r="L14" i="121"/>
  <c r="I13" i="121"/>
  <c r="J13" i="121"/>
  <c r="K13" i="121"/>
  <c r="L13" i="121" s="1"/>
  <c r="I12" i="121"/>
  <c r="J12" i="121"/>
  <c r="I11" i="121"/>
  <c r="J11" i="121"/>
  <c r="K11" i="121"/>
  <c r="L11" i="121" s="1"/>
  <c r="I10" i="121"/>
  <c r="J10" i="121"/>
  <c r="I9" i="121"/>
  <c r="J9" i="121"/>
  <c r="K9" i="121"/>
  <c r="L9" i="121"/>
  <c r="I8" i="121"/>
  <c r="K8" i="121" s="1"/>
  <c r="L8" i="121" s="1"/>
  <c r="J8" i="121"/>
  <c r="I7" i="121"/>
  <c r="J7" i="121"/>
  <c r="I6" i="121"/>
  <c r="J6" i="121"/>
  <c r="K6" i="121"/>
  <c r="L6" i="121"/>
  <c r="I5" i="121"/>
  <c r="K5" i="121" s="1"/>
  <c r="J5" i="121"/>
  <c r="I4" i="121"/>
  <c r="J4" i="121"/>
  <c r="K4" i="121" s="1"/>
  <c r="L4" i="121" s="1"/>
  <c r="I3" i="121"/>
  <c r="J3" i="121"/>
  <c r="I2" i="121"/>
  <c r="K2" i="121" s="1"/>
  <c r="J2" i="121"/>
  <c r="L2" i="121"/>
  <c r="I5" i="120"/>
  <c r="K5" i="120" s="1"/>
  <c r="L5" i="120" s="1"/>
  <c r="J5" i="120"/>
  <c r="I4" i="120"/>
  <c r="J4" i="120"/>
  <c r="K4" i="120"/>
  <c r="L4" i="120" s="1"/>
  <c r="I3" i="120"/>
  <c r="J3" i="120"/>
  <c r="K3" i="120" s="1"/>
  <c r="L3" i="120" s="1"/>
  <c r="I2" i="120"/>
  <c r="K2" i="120" s="1"/>
  <c r="L2" i="120" s="1"/>
  <c r="J2" i="120"/>
  <c r="J5" i="116"/>
  <c r="I5" i="116"/>
  <c r="K5" i="116" s="1"/>
  <c r="L5" i="116" s="1"/>
  <c r="J4" i="116"/>
  <c r="I4" i="116"/>
  <c r="K4" i="116"/>
  <c r="L4" i="116" s="1"/>
  <c r="J3" i="116"/>
  <c r="I3" i="116"/>
  <c r="J2" i="116"/>
  <c r="I2" i="116"/>
  <c r="K3" i="116"/>
  <c r="L3" i="116"/>
  <c r="J5" i="111"/>
  <c r="K5" i="111" s="1"/>
  <c r="L5" i="111" s="1"/>
  <c r="I5" i="111"/>
  <c r="J4" i="111"/>
  <c r="I4" i="111"/>
  <c r="K4" i="111" s="1"/>
  <c r="L4" i="111"/>
  <c r="J3" i="111"/>
  <c r="I3" i="111"/>
  <c r="K3" i="111" s="1"/>
  <c r="L3" i="111" s="1"/>
  <c r="J2" i="111"/>
  <c r="I2" i="111"/>
  <c r="K2" i="111" s="1"/>
  <c r="L2" i="111" s="1"/>
  <c r="J5" i="96"/>
  <c r="I5" i="96"/>
  <c r="J4" i="96"/>
  <c r="I4" i="96"/>
  <c r="J3" i="96"/>
  <c r="I3" i="96"/>
  <c r="K3" i="96"/>
  <c r="L3" i="96" s="1"/>
  <c r="J2" i="96"/>
  <c r="I2" i="96"/>
  <c r="J5" i="95"/>
  <c r="I5" i="95"/>
  <c r="K5" i="95" s="1"/>
  <c r="L5" i="95" s="1"/>
  <c r="J4" i="95"/>
  <c r="K4" i="95" s="1"/>
  <c r="L4" i="95" s="1"/>
  <c r="I4" i="95"/>
  <c r="J3" i="95"/>
  <c r="I3" i="95"/>
  <c r="K3" i="95"/>
  <c r="L3" i="95" s="1"/>
  <c r="J2" i="95"/>
  <c r="K2" i="95" s="1"/>
  <c r="I2" i="95"/>
  <c r="L2" i="95"/>
  <c r="J5" i="94"/>
  <c r="I5" i="94"/>
  <c r="J4" i="94"/>
  <c r="I4" i="94"/>
  <c r="K4" i="94" s="1"/>
  <c r="L4" i="94" s="1"/>
  <c r="J3" i="94"/>
  <c r="I3" i="94"/>
  <c r="K3" i="94" s="1"/>
  <c r="L3" i="94"/>
  <c r="J2" i="94"/>
  <c r="I2" i="94"/>
  <c r="J5" i="93"/>
  <c r="I5" i="93"/>
  <c r="K5" i="93" s="1"/>
  <c r="L5" i="93" s="1"/>
  <c r="J4" i="93"/>
  <c r="I4" i="93"/>
  <c r="J3" i="93"/>
  <c r="I3" i="93"/>
  <c r="J2" i="93"/>
  <c r="I2" i="93"/>
  <c r="K2" i="93" s="1"/>
  <c r="L2" i="93" s="1"/>
  <c r="K5" i="96"/>
  <c r="L5" i="96" s="1"/>
  <c r="K10" i="134"/>
  <c r="L10" i="134" s="1"/>
  <c r="L18" i="134"/>
  <c r="K21" i="134"/>
  <c r="L21" i="134" s="1"/>
  <c r="K22" i="134"/>
  <c r="L22" i="134"/>
  <c r="K23" i="134"/>
  <c r="L23" i="134" s="1"/>
  <c r="K21" i="132"/>
  <c r="L21" i="132"/>
  <c r="K22" i="132"/>
  <c r="L22" i="132" s="1"/>
  <c r="K6" i="132"/>
  <c r="L6" i="132"/>
  <c r="K15" i="132"/>
  <c r="L15" i="132"/>
  <c r="L2" i="122"/>
  <c r="K4" i="122"/>
  <c r="L4" i="122" s="1"/>
  <c r="K6" i="122"/>
  <c r="L6" i="122" s="1"/>
  <c r="K18" i="122"/>
  <c r="L18" i="122" s="1"/>
  <c r="K9" i="122"/>
  <c r="L9" i="122" s="1"/>
  <c r="K13" i="122"/>
  <c r="L13" i="122" s="1"/>
  <c r="K19" i="122"/>
  <c r="L19" i="122" s="1"/>
  <c r="K7" i="121"/>
  <c r="L7" i="121" s="1"/>
  <c r="K10" i="121"/>
  <c r="L10" i="121" s="1"/>
  <c r="K12" i="121"/>
  <c r="L12" i="121" s="1"/>
  <c r="K5" i="94"/>
  <c r="L5" i="94" s="1"/>
  <c r="K3" i="134"/>
  <c r="L3" i="134" s="1"/>
  <c r="L5" i="134"/>
  <c r="K11" i="134"/>
  <c r="L11" i="134" s="1"/>
  <c r="K2" i="134"/>
  <c r="L2" i="134" s="1"/>
  <c r="K6" i="134"/>
  <c r="L6" i="134" s="1"/>
  <c r="K13" i="134"/>
  <c r="L13" i="134" s="1"/>
  <c r="K18" i="132"/>
  <c r="L18" i="132" s="1"/>
  <c r="K10" i="132"/>
  <c r="L10" i="132" s="1"/>
  <c r="L19" i="132"/>
  <c r="K16" i="122"/>
  <c r="L16" i="122"/>
  <c r="K5" i="122"/>
  <c r="L5" i="122" s="1"/>
  <c r="K3" i="121"/>
  <c r="L3" i="121" s="1"/>
  <c r="L5" i="121"/>
  <c r="K15" i="121"/>
  <c r="L15" i="121" s="1"/>
  <c r="K17" i="121"/>
  <c r="L17" i="121"/>
  <c r="K19" i="121"/>
  <c r="L19" i="121" s="1"/>
  <c r="K23" i="121"/>
  <c r="L23" i="121" s="1"/>
  <c r="K25" i="121"/>
  <c r="L25" i="121" s="1"/>
  <c r="K2" i="116"/>
  <c r="L2" i="116" s="1"/>
  <c r="K2" i="96"/>
  <c r="L2" i="96" s="1"/>
  <c r="K4" i="96"/>
  <c r="L4" i="96" s="1"/>
  <c r="K4" i="93"/>
  <c r="L4" i="93" s="1"/>
  <c r="K3" i="93"/>
  <c r="L3" i="93" s="1"/>
  <c r="K10" i="122"/>
  <c r="L10" i="122" s="1"/>
  <c r="K21" i="121" l="1"/>
  <c r="L21" i="121" s="1"/>
  <c r="K21" i="122"/>
  <c r="L21" i="122" s="1"/>
  <c r="K14" i="122"/>
  <c r="L14" i="122" s="1"/>
  <c r="K183" i="93"/>
  <c r="L183" i="93" s="1"/>
  <c r="K175" i="93"/>
  <c r="L175" i="93" s="1"/>
  <c r="K167" i="93"/>
  <c r="L167" i="93" s="1"/>
  <c r="K159" i="93"/>
  <c r="L159" i="93" s="1"/>
  <c r="K192" i="95"/>
  <c r="L192" i="95" s="1"/>
  <c r="K184" i="95"/>
  <c r="L184" i="95" s="1"/>
  <c r="K176" i="95"/>
  <c r="L176" i="95" s="1"/>
  <c r="K168" i="95"/>
  <c r="L168" i="95" s="1"/>
  <c r="K160" i="95"/>
  <c r="L160" i="95" s="1"/>
  <c r="K11" i="122"/>
  <c r="L11" i="122" s="1"/>
  <c r="K4" i="132"/>
  <c r="L4" i="132" s="1"/>
  <c r="K187" i="93"/>
  <c r="L187" i="93" s="1"/>
  <c r="K179" i="93"/>
  <c r="L179" i="93" s="1"/>
  <c r="K171" i="93"/>
  <c r="L171" i="93" s="1"/>
  <c r="K163" i="93"/>
  <c r="L163" i="93" s="1"/>
  <c r="K155" i="93"/>
  <c r="L155" i="93" s="1"/>
  <c r="K188" i="95"/>
  <c r="L188" i="95" s="1"/>
  <c r="K180" i="95"/>
  <c r="L180" i="95" s="1"/>
  <c r="K172" i="95"/>
  <c r="L172" i="95" s="1"/>
  <c r="K164" i="95"/>
  <c r="L164" i="95" s="1"/>
  <c r="K156" i="95"/>
  <c r="L156" i="95" s="1"/>
  <c r="K2" i="94"/>
  <c r="L2" i="94" s="1"/>
  <c r="K20" i="122"/>
  <c r="L20" i="122" s="1"/>
  <c r="K15" i="120"/>
  <c r="L15" i="120" s="1"/>
  <c r="K47" i="120"/>
  <c r="L47" i="120" s="1"/>
  <c r="K50" i="121"/>
  <c r="L50" i="121" s="1"/>
  <c r="K51" i="134"/>
  <c r="L51" i="134" s="1"/>
  <c r="K54" i="135"/>
  <c r="L54" i="135" s="1"/>
  <c r="K57" i="96"/>
  <c r="L57" i="96" s="1"/>
  <c r="K62" i="135"/>
  <c r="L62" i="135" s="1"/>
  <c r="K65" i="96"/>
  <c r="L65" i="96" s="1"/>
  <c r="K11" i="96"/>
  <c r="L11" i="96" s="1"/>
  <c r="K54" i="121"/>
  <c r="L54" i="121" s="1"/>
  <c r="K62" i="121"/>
  <c r="L62" i="121" s="1"/>
  <c r="K19" i="96"/>
  <c r="L19" i="96" s="1"/>
  <c r="K9" i="116"/>
  <c r="L9" i="116" s="1"/>
  <c r="K52" i="116"/>
  <c r="L52" i="116" s="1"/>
  <c r="K53" i="122"/>
  <c r="L53" i="122" s="1"/>
  <c r="K59" i="120"/>
  <c r="L59" i="120" s="1"/>
  <c r="K60" i="116"/>
  <c r="L60" i="116" s="1"/>
  <c r="K61" i="122"/>
  <c r="L61" i="122" s="1"/>
  <c r="K17" i="116"/>
  <c r="L17" i="116" s="1"/>
  <c r="K58" i="121"/>
  <c r="L58" i="121" s="1"/>
  <c r="K66" i="121"/>
  <c r="L66" i="121" s="1"/>
  <c r="V96" i="135"/>
  <c r="V93" i="135"/>
  <c r="V85" i="135"/>
  <c r="V94" i="134"/>
  <c r="V81" i="134"/>
  <c r="V77" i="134"/>
  <c r="V95" i="132"/>
  <c r="V81" i="135"/>
  <c r="V93" i="134"/>
  <c r="V84" i="134"/>
  <c r="V84" i="132"/>
  <c r="V78" i="132"/>
  <c r="V99" i="132"/>
  <c r="V78" i="121"/>
  <c r="K104" i="122"/>
  <c r="L104" i="122" s="1"/>
  <c r="K104" i="120"/>
  <c r="L104" i="120" s="1"/>
  <c r="K105" i="121"/>
  <c r="L105" i="121" s="1"/>
  <c r="K106" i="134"/>
  <c r="L106" i="134" s="1"/>
  <c r="K106" i="96"/>
  <c r="L106" i="96" s="1"/>
  <c r="K110" i="122"/>
  <c r="L110" i="122" s="1"/>
  <c r="K111" i="135"/>
  <c r="L111" i="135" s="1"/>
  <c r="K112" i="134"/>
  <c r="L112" i="134" s="1"/>
  <c r="K113" i="132"/>
  <c r="L113" i="132" s="1"/>
  <c r="K114" i="96"/>
  <c r="L114" i="96" s="1"/>
  <c r="V80" i="135"/>
  <c r="V97" i="134"/>
  <c r="V80" i="134"/>
  <c r="V91" i="132"/>
  <c r="V84" i="122"/>
  <c r="V98" i="135"/>
  <c r="V95" i="135"/>
  <c r="V90" i="135"/>
  <c r="V84" i="135"/>
  <c r="V79" i="134"/>
  <c r="V76" i="134"/>
  <c r="V94" i="132"/>
  <c r="V90" i="132"/>
  <c r="V81" i="132"/>
  <c r="V77" i="132"/>
  <c r="K104" i="96"/>
  <c r="L104" i="96" s="1"/>
  <c r="K114" i="122"/>
  <c r="L114" i="122" s="1"/>
  <c r="V99" i="135"/>
  <c r="V96" i="134"/>
  <c r="V97" i="132"/>
  <c r="V76" i="132"/>
  <c r="V89" i="122"/>
  <c r="V81" i="122"/>
  <c r="K100" i="120"/>
  <c r="L100" i="120" s="1"/>
  <c r="K103" i="121"/>
  <c r="L103" i="121" s="1"/>
  <c r="K108" i="134"/>
  <c r="L108" i="134" s="1"/>
  <c r="V87" i="135"/>
  <c r="V83" i="135"/>
  <c r="V95" i="134"/>
  <c r="V82" i="134"/>
  <c r="V93" i="132"/>
  <c r="V96" i="122"/>
  <c r="V86" i="122"/>
  <c r="V78" i="122"/>
  <c r="K107" i="135"/>
  <c r="L107" i="135" s="1"/>
  <c r="K108" i="120"/>
  <c r="L108" i="120" s="1"/>
  <c r="K109" i="116"/>
  <c r="L109" i="116" s="1"/>
  <c r="V82" i="135"/>
  <c r="V89" i="134"/>
  <c r="V92" i="132"/>
  <c r="V79" i="132"/>
  <c r="V91" i="122"/>
  <c r="V97" i="135"/>
  <c r="V76" i="135"/>
  <c r="V98" i="134"/>
  <c r="V78" i="134"/>
  <c r="V99" i="134"/>
  <c r="V90" i="116"/>
  <c r="V79" i="116"/>
  <c r="V76" i="116"/>
  <c r="V81" i="96"/>
  <c r="V84" i="111"/>
  <c r="V76" i="111"/>
  <c r="V69" i="111"/>
  <c r="V83" i="132"/>
  <c r="K132" i="122"/>
  <c r="L132" i="122" s="1"/>
  <c r="K45" i="122"/>
  <c r="L45" i="122" s="1"/>
  <c r="K149" i="121"/>
  <c r="L149" i="121" s="1"/>
  <c r="V78" i="116"/>
  <c r="V77" i="96"/>
  <c r="V90" i="111"/>
  <c r="V87" i="111"/>
  <c r="K40" i="135"/>
  <c r="L40" i="135" s="1"/>
  <c r="K150" i="134"/>
  <c r="L150" i="134" s="1"/>
  <c r="K138" i="134"/>
  <c r="L138" i="134" s="1"/>
  <c r="K34" i="132"/>
  <c r="L34" i="132" s="1"/>
  <c r="K27" i="122"/>
  <c r="L27" i="122" s="1"/>
  <c r="K141" i="121"/>
  <c r="L141" i="121" s="1"/>
  <c r="V95" i="120"/>
  <c r="V91" i="120"/>
  <c r="V80" i="120"/>
  <c r="V77" i="120"/>
  <c r="V99" i="120"/>
  <c r="V82" i="116"/>
  <c r="V83" i="96"/>
  <c r="V97" i="111"/>
  <c r="V79" i="135"/>
  <c r="V92" i="134"/>
  <c r="K29" i="122"/>
  <c r="L29" i="122" s="1"/>
  <c r="K143" i="121"/>
  <c r="L143" i="121" s="1"/>
  <c r="V77" i="121"/>
  <c r="V80" i="96"/>
  <c r="V103" i="111"/>
  <c r="V100" i="111"/>
  <c r="V82" i="111"/>
  <c r="V92" i="135"/>
  <c r="V86" i="132"/>
  <c r="V87" i="120"/>
  <c r="V83" i="120"/>
  <c r="V76" i="120"/>
  <c r="V81" i="116"/>
  <c r="V77" i="116"/>
  <c r="N2" i="116" s="1"/>
  <c r="V99" i="116"/>
  <c r="K135" i="121"/>
  <c r="L135" i="121" s="1"/>
  <c r="V94" i="116"/>
  <c r="V97" i="96"/>
  <c r="V93" i="96"/>
  <c r="V82" i="96"/>
  <c r="V89" i="111"/>
  <c r="V85" i="111"/>
  <c r="K141" i="135"/>
  <c r="L141" i="135" s="1"/>
  <c r="K37" i="134"/>
  <c r="L37" i="134" s="1"/>
  <c r="K147" i="132"/>
  <c r="L147" i="132" s="1"/>
  <c r="K135" i="132"/>
  <c r="L135" i="132" s="1"/>
  <c r="V77" i="122"/>
  <c r="K35" i="122"/>
  <c r="L35" i="122" s="1"/>
  <c r="V92" i="121"/>
  <c r="V84" i="121"/>
  <c r="K44" i="121"/>
  <c r="L44" i="121" s="1"/>
  <c r="V82" i="120"/>
  <c r="V79" i="120"/>
  <c r="N2" i="120"/>
  <c r="M46" i="120" s="1"/>
  <c r="V98" i="116"/>
  <c r="V80" i="116"/>
  <c r="V99" i="96"/>
  <c r="V98" i="111"/>
  <c r="V95" i="111"/>
  <c r="V92" i="111"/>
  <c r="V64" i="111"/>
  <c r="K140" i="122"/>
  <c r="L140" i="122" s="1"/>
  <c r="K37" i="122"/>
  <c r="L37" i="122" s="1"/>
  <c r="K137" i="121"/>
  <c r="L137" i="121" s="1"/>
  <c r="V81" i="121"/>
  <c r="V81" i="120"/>
  <c r="M40" i="120"/>
  <c r="V78" i="120"/>
  <c r="V86" i="116"/>
  <c r="V83" i="116"/>
  <c r="V89" i="96"/>
  <c r="V85" i="96"/>
  <c r="V78" i="96"/>
  <c r="V72" i="111"/>
  <c r="V94" i="111"/>
  <c r="V86" i="93"/>
  <c r="V84" i="93"/>
  <c r="V66" i="93"/>
  <c r="V91" i="95"/>
  <c r="V74" i="95"/>
  <c r="K41" i="96"/>
  <c r="L41" i="96" s="1"/>
  <c r="V94" i="93"/>
  <c r="V92" i="93"/>
  <c r="V81" i="93"/>
  <c r="V74" i="93"/>
  <c r="V99" i="94"/>
  <c r="V89" i="94"/>
  <c r="V80" i="94"/>
  <c r="V99" i="95"/>
  <c r="V88" i="95"/>
  <c r="V80" i="95"/>
  <c r="V78" i="111"/>
  <c r="V100" i="93"/>
  <c r="V89" i="93"/>
  <c r="V86" i="94"/>
  <c r="V76" i="94"/>
  <c r="V66" i="94"/>
  <c r="K33" i="96"/>
  <c r="L33" i="96" s="1"/>
  <c r="K149" i="111"/>
  <c r="L149" i="111" s="1"/>
  <c r="V97" i="93"/>
  <c r="V83" i="93"/>
  <c r="V80" i="93"/>
  <c r="V75" i="93"/>
  <c r="V104" i="94"/>
  <c r="V95" i="94"/>
  <c r="V82" i="94"/>
  <c r="V75" i="94"/>
  <c r="V71" i="95"/>
  <c r="K36" i="111"/>
  <c r="L36" i="111" s="1"/>
  <c r="K123" i="93"/>
  <c r="L123" i="93" s="1"/>
  <c r="K107" i="93"/>
  <c r="L107" i="93" s="1"/>
  <c r="K91" i="93"/>
  <c r="L91" i="93" s="1"/>
  <c r="K75" i="93"/>
  <c r="L75" i="93" s="1"/>
  <c r="K59" i="93"/>
  <c r="L59" i="93" s="1"/>
  <c r="V88" i="93"/>
  <c r="V79" i="93"/>
  <c r="V91" i="94"/>
  <c r="V101" i="95"/>
  <c r="V93" i="95"/>
  <c r="V86" i="95"/>
  <c r="V86" i="111"/>
  <c r="V96" i="93"/>
  <c r="V67" i="93"/>
  <c r="V100" i="94"/>
  <c r="V97" i="94"/>
  <c r="V84" i="94"/>
  <c r="V74" i="94"/>
  <c r="K127" i="93"/>
  <c r="L127" i="93" s="1"/>
  <c r="K111" i="93"/>
  <c r="L111" i="93" s="1"/>
  <c r="K95" i="93"/>
  <c r="L95" i="93" s="1"/>
  <c r="K79" i="93"/>
  <c r="L79" i="93" s="1"/>
  <c r="K63" i="93"/>
  <c r="L63" i="93" s="1"/>
  <c r="V104" i="93"/>
  <c r="V87" i="94"/>
  <c r="V68" i="111"/>
  <c r="K28" i="111"/>
  <c r="L28" i="111" s="1"/>
  <c r="V78" i="93"/>
  <c r="V76" i="93"/>
  <c r="V83" i="94"/>
  <c r="V78" i="94"/>
  <c r="V69" i="94"/>
  <c r="V95" i="95"/>
  <c r="V82" i="95"/>
  <c r="V98" i="93"/>
  <c r="V90" i="93"/>
  <c r="V70" i="93"/>
  <c r="V98" i="94"/>
  <c r="V96" i="95"/>
  <c r="K137" i="95"/>
  <c r="L137" i="95" s="1"/>
  <c r="K32" i="95"/>
  <c r="L32" i="95" s="1"/>
  <c r="K114" i="94"/>
  <c r="L114" i="94" s="1"/>
  <c r="K106" i="94"/>
  <c r="L106" i="94" s="1"/>
  <c r="K98" i="94"/>
  <c r="L98" i="94" s="1"/>
  <c r="K90" i="94"/>
  <c r="L90" i="94" s="1"/>
  <c r="K82" i="94"/>
  <c r="L82" i="94" s="1"/>
  <c r="K74" i="94"/>
  <c r="L74" i="94" s="1"/>
  <c r="K66" i="94"/>
  <c r="L66" i="94" s="1"/>
  <c r="K58" i="94"/>
  <c r="L58" i="94" s="1"/>
  <c r="K50" i="94"/>
  <c r="L50" i="94" s="1"/>
  <c r="K132" i="94"/>
  <c r="L132" i="94" s="1"/>
  <c r="V87" i="95"/>
  <c r="K39" i="94"/>
  <c r="L39" i="94" s="1"/>
  <c r="K145" i="95"/>
  <c r="L145" i="95" s="1"/>
  <c r="V75" i="95"/>
  <c r="V101" i="151"/>
  <c r="V104" i="151"/>
  <c r="V98" i="151"/>
  <c r="V83" i="151"/>
  <c r="V89" i="151"/>
  <c r="K15" i="151"/>
  <c r="L15" i="151" s="1"/>
  <c r="K20" i="151"/>
  <c r="L20" i="151" s="1"/>
  <c r="V95" i="151"/>
  <c r="V88" i="151"/>
  <c r="V85" i="151"/>
  <c r="V82" i="151"/>
  <c r="K8" i="151"/>
  <c r="L8" i="151" s="1"/>
  <c r="K51" i="151"/>
  <c r="L51" i="151" s="1"/>
  <c r="K56" i="151"/>
  <c r="L56" i="151" s="1"/>
  <c r="V91" i="151"/>
  <c r="V64" i="151"/>
  <c r="V69" i="151"/>
  <c r="V99" i="151"/>
  <c r="V78" i="151"/>
  <c r="V93" i="151"/>
  <c r="V84" i="151"/>
  <c r="V66" i="151"/>
  <c r="V82" i="152"/>
  <c r="V76" i="152"/>
  <c r="V87" i="152"/>
  <c r="K150" i="151"/>
  <c r="L150" i="151" s="1"/>
  <c r="V70" i="151"/>
  <c r="K23" i="152"/>
  <c r="L23" i="152" s="1"/>
  <c r="K59" i="152"/>
  <c r="L59" i="152" s="1"/>
  <c r="K69" i="152"/>
  <c r="L69" i="152" s="1"/>
  <c r="V103" i="152"/>
  <c r="V93" i="152"/>
  <c r="V90" i="152"/>
  <c r="V99" i="152"/>
  <c r="V87" i="151"/>
  <c r="V79" i="151"/>
  <c r="V74" i="152"/>
  <c r="K169" i="151"/>
  <c r="L169" i="151" s="1"/>
  <c r="K2" i="152"/>
  <c r="L2" i="152" s="1"/>
  <c r="K17" i="152"/>
  <c r="L17" i="152" s="1"/>
  <c r="K53" i="152"/>
  <c r="L53" i="152" s="1"/>
  <c r="V74" i="151"/>
  <c r="K9" i="152"/>
  <c r="L9" i="152" s="1"/>
  <c r="V76" i="151"/>
  <c r="V101" i="152"/>
  <c r="V85" i="152"/>
  <c r="K147" i="151"/>
  <c r="L147" i="151" s="1"/>
  <c r="K33" i="151"/>
  <c r="L33" i="151" s="1"/>
  <c r="K77" i="152"/>
  <c r="L77" i="152" s="1"/>
  <c r="V95" i="152"/>
  <c r="V86" i="152"/>
  <c r="V71" i="152"/>
  <c r="V104" i="152"/>
  <c r="V91" i="152"/>
  <c r="V77" i="152"/>
  <c r="K10" i="153"/>
  <c r="L10" i="153" s="1"/>
  <c r="V98" i="153"/>
  <c r="V84" i="153"/>
  <c r="V80" i="153"/>
  <c r="V79" i="153"/>
  <c r="V65" i="153"/>
  <c r="V94" i="153"/>
  <c r="V73" i="153"/>
  <c r="K159" i="152"/>
  <c r="L159" i="152" s="1"/>
  <c r="K167" i="152"/>
  <c r="L167" i="152" s="1"/>
  <c r="K28" i="152"/>
  <c r="L28" i="152" s="1"/>
  <c r="V97" i="153"/>
  <c r="V93" i="153"/>
  <c r="V90" i="153"/>
  <c r="V82" i="153"/>
  <c r="V68" i="153"/>
  <c r="V103" i="153"/>
  <c r="V78" i="153"/>
  <c r="K13" i="152"/>
  <c r="L13" i="152" s="1"/>
  <c r="K21" i="152"/>
  <c r="L21" i="152" s="1"/>
  <c r="K49" i="152"/>
  <c r="L49" i="152" s="1"/>
  <c r="K57" i="152"/>
  <c r="L57" i="152" s="1"/>
  <c r="K65" i="152"/>
  <c r="L65" i="152" s="1"/>
  <c r="K73" i="152"/>
  <c r="L73" i="152" s="1"/>
  <c r="K81" i="152"/>
  <c r="L81" i="152" s="1"/>
  <c r="K89" i="152"/>
  <c r="L89" i="152" s="1"/>
  <c r="K97" i="152"/>
  <c r="L97" i="152" s="1"/>
  <c r="K105" i="152"/>
  <c r="L105" i="152" s="1"/>
  <c r="K113" i="152"/>
  <c r="L113" i="152" s="1"/>
  <c r="K121" i="152"/>
  <c r="L121" i="152" s="1"/>
  <c r="K129" i="152"/>
  <c r="L129" i="152" s="1"/>
  <c r="K18" i="153"/>
  <c r="L18" i="153" s="1"/>
  <c r="V100" i="153"/>
  <c r="V96" i="153"/>
  <c r="V77" i="153"/>
  <c r="K35" i="152"/>
  <c r="L35" i="152" s="1"/>
  <c r="K27" i="152"/>
  <c r="L27" i="152" s="1"/>
  <c r="K46" i="153"/>
  <c r="L46" i="153" s="1"/>
  <c r="V95" i="153"/>
  <c r="V92" i="153"/>
  <c r="V87" i="153"/>
  <c r="V81" i="153"/>
  <c r="V88" i="153"/>
  <c r="V86" i="153"/>
  <c r="V92" i="154"/>
  <c r="V99" i="153"/>
  <c r="K37" i="153"/>
  <c r="L37" i="153" s="1"/>
  <c r="K19" i="154"/>
  <c r="L19" i="154" s="1"/>
  <c r="K51" i="154"/>
  <c r="L51" i="154" s="1"/>
  <c r="V74" i="153"/>
  <c r="K20" i="154"/>
  <c r="L20" i="154" s="1"/>
  <c r="K22" i="154"/>
  <c r="L22" i="154" s="1"/>
  <c r="K46" i="154"/>
  <c r="L46" i="154" s="1"/>
  <c r="K52" i="154"/>
  <c r="L52" i="154" s="1"/>
  <c r="V102" i="153"/>
  <c r="V101" i="154"/>
  <c r="K136" i="152"/>
  <c r="L136" i="152" s="1"/>
  <c r="K138" i="153"/>
  <c r="L138" i="153" s="1"/>
  <c r="K9" i="154"/>
  <c r="L9" i="154" s="1"/>
  <c r="K11" i="154"/>
  <c r="L11" i="154" s="1"/>
  <c r="K13" i="154"/>
  <c r="L13" i="154" s="1"/>
  <c r="K15" i="154"/>
  <c r="L15" i="154" s="1"/>
  <c r="K23" i="154"/>
  <c r="L23" i="154" s="1"/>
  <c r="K47" i="154"/>
  <c r="L47" i="154" s="1"/>
  <c r="K164" i="153"/>
  <c r="L164" i="153" s="1"/>
  <c r="V71" i="154"/>
  <c r="V98" i="154"/>
  <c r="V97" i="154"/>
  <c r="K76" i="154"/>
  <c r="L76" i="154" s="1"/>
  <c r="K84" i="154"/>
  <c r="L84" i="154" s="1"/>
  <c r="K92" i="154"/>
  <c r="L92" i="154" s="1"/>
  <c r="K100" i="154"/>
  <c r="L100" i="154" s="1"/>
  <c r="K108" i="154"/>
  <c r="L108" i="154" s="1"/>
  <c r="K116" i="154"/>
  <c r="L116" i="154" s="1"/>
  <c r="V102" i="154"/>
  <c r="V81" i="154"/>
  <c r="V75" i="154"/>
  <c r="V103" i="154"/>
  <c r="K141" i="154"/>
  <c r="L141" i="154" s="1"/>
  <c r="K134" i="154"/>
  <c r="L134" i="154" s="1"/>
  <c r="V82" i="154"/>
  <c r="K133" i="154"/>
  <c r="L133" i="154" s="1"/>
  <c r="K40" i="154"/>
  <c r="L40" i="154" s="1"/>
  <c r="M143" i="116" l="1"/>
  <c r="M140" i="116"/>
  <c r="M124" i="116"/>
  <c r="M144" i="116"/>
  <c r="M134" i="116"/>
  <c r="M131" i="116"/>
  <c r="M138" i="116"/>
  <c r="M135" i="116"/>
  <c r="M132" i="116"/>
  <c r="M37" i="116"/>
  <c r="M31" i="116"/>
  <c r="M30" i="116"/>
  <c r="M93" i="116"/>
  <c r="M97" i="116"/>
  <c r="M36" i="116"/>
  <c r="M29" i="116"/>
  <c r="M35" i="116"/>
  <c r="M71" i="116"/>
  <c r="M51" i="116"/>
  <c r="M48" i="116"/>
  <c r="M26" i="116"/>
  <c r="M32" i="116"/>
  <c r="M148" i="116"/>
  <c r="M147" i="116"/>
  <c r="M67" i="116"/>
  <c r="M12" i="116"/>
  <c r="M28" i="116"/>
  <c r="M34" i="116"/>
  <c r="M27" i="116"/>
  <c r="M33" i="116"/>
  <c r="M191" i="116"/>
  <c r="M183" i="116"/>
  <c r="M192" i="116"/>
  <c r="M179" i="116"/>
  <c r="M154" i="116"/>
  <c r="M163" i="116"/>
  <c r="M164" i="116"/>
  <c r="M151" i="116"/>
  <c r="M176" i="116"/>
  <c r="M177" i="116"/>
  <c r="M173" i="116"/>
  <c r="M182" i="116"/>
  <c r="M149" i="116"/>
  <c r="M178" i="116"/>
  <c r="M160" i="116"/>
  <c r="M161" i="116"/>
  <c r="M159" i="116"/>
  <c r="M166" i="116"/>
  <c r="M186" i="116"/>
  <c r="M162" i="116"/>
  <c r="M171" i="116"/>
  <c r="M167" i="116"/>
  <c r="M168" i="116"/>
  <c r="M185" i="116"/>
  <c r="M189" i="116"/>
  <c r="M150" i="116"/>
  <c r="M175" i="116"/>
  <c r="M169" i="116"/>
  <c r="M157" i="116"/>
  <c r="M181" i="116"/>
  <c r="M190" i="116"/>
  <c r="M172" i="116"/>
  <c r="M153" i="116"/>
  <c r="M184" i="116"/>
  <c r="M165" i="116"/>
  <c r="M174" i="116"/>
  <c r="M156" i="116"/>
  <c r="M155" i="116"/>
  <c r="M152" i="116"/>
  <c r="M187" i="116"/>
  <c r="M158" i="116"/>
  <c r="M170" i="116"/>
  <c r="M18" i="116"/>
  <c r="M54" i="116"/>
  <c r="M24" i="116"/>
  <c r="M70" i="116"/>
  <c r="M59" i="116"/>
  <c r="M65" i="116"/>
  <c r="M56" i="116"/>
  <c r="M79" i="116"/>
  <c r="M92" i="116"/>
  <c r="M82" i="116"/>
  <c r="M122" i="116"/>
  <c r="M130" i="116"/>
  <c r="M146" i="116"/>
  <c r="M42" i="116"/>
  <c r="M188" i="116"/>
  <c r="M15" i="116"/>
  <c r="M62" i="116"/>
  <c r="M14" i="116"/>
  <c r="M19" i="116"/>
  <c r="M22" i="116"/>
  <c r="M46" i="116"/>
  <c r="M84" i="116"/>
  <c r="M125" i="116"/>
  <c r="M115" i="116"/>
  <c r="M40" i="116"/>
  <c r="M45" i="116"/>
  <c r="M180" i="116"/>
  <c r="M7" i="116"/>
  <c r="M13" i="116"/>
  <c r="M69" i="116"/>
  <c r="M21" i="116"/>
  <c r="M11" i="116"/>
  <c r="M103" i="116"/>
  <c r="M72" i="116"/>
  <c r="M81" i="116"/>
  <c r="M78" i="116"/>
  <c r="M110" i="116"/>
  <c r="M137" i="116"/>
  <c r="M136" i="116"/>
  <c r="M23" i="116"/>
  <c r="M20" i="116"/>
  <c r="M64" i="116"/>
  <c r="M76" i="116"/>
  <c r="M94" i="116"/>
  <c r="M73" i="116"/>
  <c r="M85" i="116"/>
  <c r="M117" i="116"/>
  <c r="M123" i="116"/>
  <c r="M102" i="116"/>
  <c r="M118" i="116"/>
  <c r="M41" i="116"/>
  <c r="M43" i="116"/>
  <c r="M129" i="116"/>
  <c r="M139" i="116"/>
  <c r="M16" i="116"/>
  <c r="M61" i="116"/>
  <c r="M91" i="116"/>
  <c r="M107" i="116"/>
  <c r="M87" i="116"/>
  <c r="M74" i="116"/>
  <c r="M86" i="116"/>
  <c r="M96" i="116"/>
  <c r="M104" i="116"/>
  <c r="M108" i="116"/>
  <c r="M142" i="116"/>
  <c r="M47" i="116"/>
  <c r="M8" i="116"/>
  <c r="M49" i="116"/>
  <c r="M57" i="116"/>
  <c r="M10" i="116"/>
  <c r="M50" i="116"/>
  <c r="M68" i="116"/>
  <c r="M111" i="116"/>
  <c r="M98" i="116"/>
  <c r="M75" i="116"/>
  <c r="M99" i="116"/>
  <c r="M77" i="116"/>
  <c r="M88" i="116"/>
  <c r="M100" i="116"/>
  <c r="M126" i="116"/>
  <c r="M116" i="116"/>
  <c r="M120" i="116"/>
  <c r="M39" i="116"/>
  <c r="M6" i="116"/>
  <c r="M66" i="116"/>
  <c r="M53" i="116"/>
  <c r="M80" i="116"/>
  <c r="M112" i="116"/>
  <c r="M106" i="116"/>
  <c r="M119" i="116"/>
  <c r="M127" i="116"/>
  <c r="M128" i="116"/>
  <c r="M38" i="116"/>
  <c r="M44" i="116"/>
  <c r="M58" i="116"/>
  <c r="M63" i="116"/>
  <c r="M25" i="116"/>
  <c r="M55" i="116"/>
  <c r="M95" i="116"/>
  <c r="M83" i="116"/>
  <c r="M89" i="116"/>
  <c r="M101" i="116"/>
  <c r="M90" i="116"/>
  <c r="M113" i="116"/>
  <c r="M105" i="116"/>
  <c r="M114" i="116"/>
  <c r="M121" i="116"/>
  <c r="M141" i="116"/>
  <c r="M145" i="116"/>
  <c r="M133" i="116"/>
  <c r="V87" i="154"/>
  <c r="V91" i="153"/>
  <c r="V65" i="152"/>
  <c r="V66" i="152"/>
  <c r="V71" i="151"/>
  <c r="V98" i="95"/>
  <c r="V70" i="95"/>
  <c r="N5" i="93"/>
  <c r="V93" i="122"/>
  <c r="V75" i="134"/>
  <c r="M132" i="120"/>
  <c r="M45" i="120"/>
  <c r="M42" i="120"/>
  <c r="V65" i="122"/>
  <c r="V102" i="121"/>
  <c r="M108" i="120"/>
  <c r="M100" i="120"/>
  <c r="M98" i="120"/>
  <c r="M9" i="116"/>
  <c r="M93" i="120"/>
  <c r="M67" i="120"/>
  <c r="M81" i="120"/>
  <c r="M15" i="120"/>
  <c r="M83" i="120"/>
  <c r="M55" i="120"/>
  <c r="M64" i="120"/>
  <c r="M54" i="120"/>
  <c r="M17" i="120"/>
  <c r="M11" i="120"/>
  <c r="M22" i="120"/>
  <c r="M19" i="120"/>
  <c r="V94" i="154"/>
  <c r="V89" i="152"/>
  <c r="V73" i="152"/>
  <c r="V100" i="151"/>
  <c r="V94" i="135"/>
  <c r="V88" i="121"/>
  <c r="V67" i="122"/>
  <c r="V83" i="122"/>
  <c r="M125" i="120"/>
  <c r="M121" i="120"/>
  <c r="M112" i="120"/>
  <c r="M90" i="120"/>
  <c r="M92" i="120"/>
  <c r="M82" i="120"/>
  <c r="M71" i="120"/>
  <c r="M8" i="120"/>
  <c r="M18" i="120"/>
  <c r="M52" i="120"/>
  <c r="M50" i="120"/>
  <c r="M23" i="120"/>
  <c r="N2" i="151"/>
  <c r="M20" i="151" s="1"/>
  <c r="N5" i="151"/>
  <c r="V90" i="95"/>
  <c r="M139" i="120"/>
  <c r="M136" i="120"/>
  <c r="M133" i="120"/>
  <c r="M127" i="120"/>
  <c r="M143" i="120"/>
  <c r="M140" i="120"/>
  <c r="M137" i="120"/>
  <c r="M144" i="120"/>
  <c r="M141" i="120"/>
  <c r="M131" i="120"/>
  <c r="M33" i="120"/>
  <c r="M32" i="120"/>
  <c r="M96" i="120"/>
  <c r="M84" i="120"/>
  <c r="M114" i="120"/>
  <c r="M30" i="120"/>
  <c r="M27" i="120"/>
  <c r="M36" i="120"/>
  <c r="M7" i="120"/>
  <c r="M29" i="120"/>
  <c r="M35" i="120"/>
  <c r="M74" i="120"/>
  <c r="M37" i="120"/>
  <c r="M26" i="120"/>
  <c r="M148" i="120"/>
  <c r="M31" i="120"/>
  <c r="M147" i="120"/>
  <c r="M28" i="120"/>
  <c r="M34" i="120"/>
  <c r="M66" i="120"/>
  <c r="M58" i="120"/>
  <c r="M21" i="120"/>
  <c r="M185" i="120"/>
  <c r="M155" i="120"/>
  <c r="M176" i="120"/>
  <c r="M153" i="120"/>
  <c r="M161" i="120"/>
  <c r="M157" i="120"/>
  <c r="M150" i="120"/>
  <c r="M160" i="120"/>
  <c r="M162" i="120"/>
  <c r="M179" i="120"/>
  <c r="M180" i="120"/>
  <c r="M184" i="120"/>
  <c r="M178" i="120"/>
  <c r="M158" i="120"/>
  <c r="M163" i="120"/>
  <c r="M164" i="120"/>
  <c r="M152" i="120"/>
  <c r="M169" i="120"/>
  <c r="M173" i="120"/>
  <c r="M174" i="120"/>
  <c r="M186" i="120"/>
  <c r="M159" i="120"/>
  <c r="M183" i="120"/>
  <c r="M188" i="120"/>
  <c r="M165" i="120"/>
  <c r="M177" i="120"/>
  <c r="M166" i="120"/>
  <c r="M167" i="120"/>
  <c r="M172" i="120"/>
  <c r="M168" i="120"/>
  <c r="M187" i="120"/>
  <c r="M181" i="120"/>
  <c r="M151" i="120"/>
  <c r="M156" i="120"/>
  <c r="M154" i="120"/>
  <c r="M182" i="120"/>
  <c r="M171" i="120"/>
  <c r="M149" i="120"/>
  <c r="M189" i="120"/>
  <c r="M170" i="120"/>
  <c r="M175" i="120"/>
  <c r="M145" i="120"/>
  <c r="M134" i="120"/>
  <c r="M138" i="120"/>
  <c r="V72" i="132"/>
  <c r="V85" i="122"/>
  <c r="N5" i="116"/>
  <c r="M120" i="120"/>
  <c r="M119" i="120"/>
  <c r="M76" i="120"/>
  <c r="M103" i="120"/>
  <c r="M68" i="120"/>
  <c r="M79" i="120"/>
  <c r="M95" i="120"/>
  <c r="M87" i="120"/>
  <c r="M62" i="120"/>
  <c r="M25" i="120"/>
  <c r="M61" i="120"/>
  <c r="N2" i="154"/>
  <c r="M40" i="154" s="1"/>
  <c r="N5" i="154"/>
  <c r="V102" i="111"/>
  <c r="M146" i="120"/>
  <c r="V91" i="134"/>
  <c r="N5" i="135"/>
  <c r="M126" i="120"/>
  <c r="M129" i="120"/>
  <c r="M105" i="120"/>
  <c r="M123" i="120"/>
  <c r="M111" i="120"/>
  <c r="M88" i="120"/>
  <c r="M51" i="120"/>
  <c r="M56" i="120"/>
  <c r="M9" i="120"/>
  <c r="V78" i="154"/>
  <c r="V77" i="94"/>
  <c r="N5" i="94"/>
  <c r="M43" i="120"/>
  <c r="M41" i="120"/>
  <c r="V73" i="122"/>
  <c r="M142" i="120"/>
  <c r="V103" i="134"/>
  <c r="M124" i="120"/>
  <c r="M128" i="120"/>
  <c r="M118" i="120"/>
  <c r="M109" i="120"/>
  <c r="M86" i="120"/>
  <c r="M73" i="120"/>
  <c r="M78" i="120"/>
  <c r="M60" i="116"/>
  <c r="M106" i="120"/>
  <c r="M97" i="120"/>
  <c r="M85" i="120"/>
  <c r="M57" i="120"/>
  <c r="M49" i="120"/>
  <c r="M48" i="120"/>
  <c r="M53" i="120"/>
  <c r="M60" i="120"/>
  <c r="V86" i="154"/>
  <c r="N5" i="153"/>
  <c r="V66" i="111"/>
  <c r="N2" i="111" s="1"/>
  <c r="M44" i="120"/>
  <c r="M38" i="120"/>
  <c r="M39" i="120"/>
  <c r="V78" i="135"/>
  <c r="N2" i="135" s="1"/>
  <c r="M117" i="120"/>
  <c r="M101" i="120"/>
  <c r="M110" i="120"/>
  <c r="M94" i="120"/>
  <c r="M59" i="120"/>
  <c r="M77" i="120"/>
  <c r="M91" i="120"/>
  <c r="M63" i="120"/>
  <c r="M69" i="120"/>
  <c r="M12" i="120"/>
  <c r="V75" i="153"/>
  <c r="N2" i="153" s="1"/>
  <c r="V103" i="151"/>
  <c r="V85" i="94"/>
  <c r="N2" i="94" s="1"/>
  <c r="V74" i="111"/>
  <c r="N2" i="93"/>
  <c r="M175" i="93" s="1"/>
  <c r="V90" i="121"/>
  <c r="V88" i="132"/>
  <c r="M135" i="120"/>
  <c r="N5" i="120"/>
  <c r="M122" i="120"/>
  <c r="M104" i="120"/>
  <c r="M116" i="120"/>
  <c r="M107" i="120"/>
  <c r="M99" i="120"/>
  <c r="M14" i="120"/>
  <c r="M13" i="120"/>
  <c r="M6" i="120"/>
  <c r="M65" i="120"/>
  <c r="M70" i="120"/>
  <c r="V71" i="96"/>
  <c r="V79" i="96"/>
  <c r="V75" i="122"/>
  <c r="V82" i="121"/>
  <c r="N2" i="121" s="1"/>
  <c r="V100" i="132"/>
  <c r="V96" i="121"/>
  <c r="V94" i="121"/>
  <c r="M109" i="116"/>
  <c r="M113" i="120"/>
  <c r="M130" i="120"/>
  <c r="M115" i="120"/>
  <c r="M80" i="120"/>
  <c r="M17" i="116"/>
  <c r="M52" i="116"/>
  <c r="M102" i="120"/>
  <c r="M75" i="120"/>
  <c r="M47" i="120"/>
  <c r="M89" i="120"/>
  <c r="M72" i="120"/>
  <c r="M16" i="120"/>
  <c r="M10" i="120"/>
  <c r="M20" i="120"/>
  <c r="M24" i="120"/>
  <c r="M144" i="121" l="1"/>
  <c r="M38" i="121"/>
  <c r="M41" i="121"/>
  <c r="M145" i="121"/>
  <c r="M142" i="121"/>
  <c r="M132" i="121"/>
  <c r="M130" i="121"/>
  <c r="M136" i="121"/>
  <c r="M133" i="121"/>
  <c r="M140" i="121"/>
  <c r="M134" i="121"/>
  <c r="M99" i="121"/>
  <c r="M83" i="121"/>
  <c r="M87" i="121"/>
  <c r="M69" i="121"/>
  <c r="M36" i="121"/>
  <c r="M37" i="121"/>
  <c r="M68" i="121"/>
  <c r="M26" i="121"/>
  <c r="M35" i="121"/>
  <c r="M150" i="121"/>
  <c r="M30" i="121"/>
  <c r="M31" i="121"/>
  <c r="M19" i="121"/>
  <c r="M29" i="121"/>
  <c r="M27" i="121"/>
  <c r="M12" i="121"/>
  <c r="M151" i="121"/>
  <c r="M28" i="121"/>
  <c r="M20" i="121"/>
  <c r="M148" i="121"/>
  <c r="M9" i="121"/>
  <c r="M147" i="121"/>
  <c r="M17" i="121"/>
  <c r="M33" i="121"/>
  <c r="M32" i="121"/>
  <c r="M34" i="121"/>
  <c r="M23" i="121"/>
  <c r="M8" i="121"/>
  <c r="M7" i="121"/>
  <c r="M191" i="121"/>
  <c r="M177" i="121"/>
  <c r="M180" i="121"/>
  <c r="M192" i="121"/>
  <c r="M57" i="121"/>
  <c r="M188" i="121"/>
  <c r="M92" i="121"/>
  <c r="M94" i="121"/>
  <c r="M70" i="121"/>
  <c r="M91" i="121"/>
  <c r="M115" i="121"/>
  <c r="M126" i="121"/>
  <c r="M43" i="121"/>
  <c r="M13" i="121"/>
  <c r="M184" i="121"/>
  <c r="M161" i="121"/>
  <c r="M174" i="121"/>
  <c r="M55" i="121"/>
  <c r="M186" i="121"/>
  <c r="M182" i="121"/>
  <c r="M60" i="121"/>
  <c r="M73" i="121"/>
  <c r="M80" i="121"/>
  <c r="M84" i="121"/>
  <c r="M81" i="121"/>
  <c r="M110" i="121"/>
  <c r="M122" i="121"/>
  <c r="M116" i="121"/>
  <c r="M138" i="121"/>
  <c r="M45" i="121"/>
  <c r="M39" i="121"/>
  <c r="M11" i="121"/>
  <c r="M6" i="121"/>
  <c r="M25" i="121"/>
  <c r="M178" i="121"/>
  <c r="M52" i="121"/>
  <c r="M65" i="121"/>
  <c r="M59" i="121"/>
  <c r="M171" i="121"/>
  <c r="M47" i="121"/>
  <c r="M183" i="121"/>
  <c r="M185" i="121"/>
  <c r="M179" i="121"/>
  <c r="M61" i="121"/>
  <c r="M82" i="121"/>
  <c r="M93" i="121"/>
  <c r="M85" i="121"/>
  <c r="M95" i="121"/>
  <c r="M120" i="121"/>
  <c r="M107" i="121"/>
  <c r="M146" i="121"/>
  <c r="M14" i="121"/>
  <c r="M18" i="121"/>
  <c r="M22" i="121"/>
  <c r="M175" i="121"/>
  <c r="M46" i="121"/>
  <c r="M53" i="121"/>
  <c r="M164" i="121"/>
  <c r="M72" i="121"/>
  <c r="M176" i="121"/>
  <c r="M169" i="121"/>
  <c r="M172" i="121"/>
  <c r="M181" i="121"/>
  <c r="M86" i="121"/>
  <c r="M108" i="121"/>
  <c r="M96" i="121"/>
  <c r="M123" i="121"/>
  <c r="M104" i="121"/>
  <c r="M128" i="121"/>
  <c r="M117" i="121"/>
  <c r="M24" i="121"/>
  <c r="M168" i="121"/>
  <c r="M158" i="121"/>
  <c r="M189" i="121"/>
  <c r="M170" i="121"/>
  <c r="M49" i="121"/>
  <c r="M64" i="121"/>
  <c r="M153" i="121"/>
  <c r="M166" i="121"/>
  <c r="M165" i="121"/>
  <c r="M101" i="121"/>
  <c r="M74" i="121"/>
  <c r="M90" i="121"/>
  <c r="M98" i="121"/>
  <c r="M109" i="121"/>
  <c r="M102" i="121"/>
  <c r="M79" i="121"/>
  <c r="M118" i="121"/>
  <c r="M124" i="121"/>
  <c r="M139" i="121"/>
  <c r="M162" i="121"/>
  <c r="M56" i="121"/>
  <c r="M155" i="121"/>
  <c r="M173" i="121"/>
  <c r="M167" i="121"/>
  <c r="M163" i="121"/>
  <c r="M88" i="121"/>
  <c r="M113" i="121"/>
  <c r="M97" i="121"/>
  <c r="M89" i="121"/>
  <c r="M111" i="121"/>
  <c r="M125" i="121"/>
  <c r="M40" i="121"/>
  <c r="M127" i="121"/>
  <c r="M10" i="121"/>
  <c r="M159" i="121"/>
  <c r="M190" i="121"/>
  <c r="M157" i="121"/>
  <c r="M160" i="121"/>
  <c r="M51" i="121"/>
  <c r="M156" i="121"/>
  <c r="M63" i="121"/>
  <c r="M76" i="121"/>
  <c r="M78" i="121"/>
  <c r="M77" i="121"/>
  <c r="M75" i="121"/>
  <c r="M112" i="121"/>
  <c r="M114" i="121"/>
  <c r="M131" i="121"/>
  <c r="M15" i="121"/>
  <c r="M16" i="121"/>
  <c r="M152" i="121"/>
  <c r="M48" i="121"/>
  <c r="M193" i="121"/>
  <c r="M187" i="121"/>
  <c r="M154" i="121"/>
  <c r="M67" i="121"/>
  <c r="M71" i="121"/>
  <c r="M100" i="121"/>
  <c r="M129" i="121"/>
  <c r="M106" i="121"/>
  <c r="M121" i="121"/>
  <c r="M42" i="121"/>
  <c r="M119" i="121"/>
  <c r="M62" i="121"/>
  <c r="M54" i="121"/>
  <c r="M143" i="121"/>
  <c r="M135" i="121"/>
  <c r="M50" i="121"/>
  <c r="M105" i="121"/>
  <c r="M141" i="121"/>
  <c r="M21" i="121"/>
  <c r="M66" i="121"/>
  <c r="M137" i="121"/>
  <c r="M44" i="121"/>
  <c r="M103" i="121"/>
  <c r="M149" i="121"/>
  <c r="M58" i="121"/>
  <c r="M122" i="135"/>
  <c r="M39" i="135"/>
  <c r="M138" i="135"/>
  <c r="M130" i="135"/>
  <c r="M91" i="135"/>
  <c r="M101" i="135"/>
  <c r="M95" i="135"/>
  <c r="M113" i="135"/>
  <c r="M147" i="135"/>
  <c r="M151" i="135"/>
  <c r="M29" i="135"/>
  <c r="M33" i="135"/>
  <c r="M72" i="135"/>
  <c r="M61" i="135"/>
  <c r="M53" i="135"/>
  <c r="M46" i="135"/>
  <c r="M36" i="135"/>
  <c r="M148" i="135"/>
  <c r="M26" i="135"/>
  <c r="M30" i="135"/>
  <c r="M34" i="135"/>
  <c r="M68" i="135"/>
  <c r="M50" i="135"/>
  <c r="M37" i="135"/>
  <c r="M149" i="135"/>
  <c r="M27" i="135"/>
  <c r="M31" i="135"/>
  <c r="M35" i="135"/>
  <c r="M57" i="135"/>
  <c r="M150" i="135"/>
  <c r="M28" i="135"/>
  <c r="M32" i="135"/>
  <c r="M6" i="135"/>
  <c r="M69" i="135"/>
  <c r="M11" i="135"/>
  <c r="M48" i="135"/>
  <c r="M55" i="135"/>
  <c r="M84" i="135"/>
  <c r="M98" i="135"/>
  <c r="M82" i="135"/>
  <c r="M66" i="135"/>
  <c r="M99" i="135"/>
  <c r="M108" i="135"/>
  <c r="M143" i="135"/>
  <c r="M43" i="135"/>
  <c r="M115" i="135"/>
  <c r="M121" i="135"/>
  <c r="M41" i="135"/>
  <c r="M52" i="135"/>
  <c r="M22" i="135"/>
  <c r="M60" i="135"/>
  <c r="M71" i="135"/>
  <c r="M23" i="135"/>
  <c r="M90" i="135"/>
  <c r="M103" i="135"/>
  <c r="M70" i="135"/>
  <c r="M105" i="135"/>
  <c r="M87" i="135"/>
  <c r="M109" i="135"/>
  <c r="M142" i="135"/>
  <c r="M146" i="135"/>
  <c r="M16" i="135"/>
  <c r="M15" i="135"/>
  <c r="M24" i="135"/>
  <c r="M7" i="135"/>
  <c r="M76" i="135"/>
  <c r="M100" i="135"/>
  <c r="M77" i="135"/>
  <c r="M85" i="135"/>
  <c r="M75" i="135"/>
  <c r="M117" i="135"/>
  <c r="M124" i="135"/>
  <c r="M120" i="135"/>
  <c r="M42" i="135"/>
  <c r="M110" i="135"/>
  <c r="M123" i="135"/>
  <c r="M127" i="135"/>
  <c r="M20" i="135"/>
  <c r="M13" i="135"/>
  <c r="M47" i="135"/>
  <c r="M25" i="135"/>
  <c r="M73" i="135"/>
  <c r="M21" i="135"/>
  <c r="M63" i="135"/>
  <c r="M78" i="135"/>
  <c r="M74" i="135"/>
  <c r="M140" i="135"/>
  <c r="M137" i="135"/>
  <c r="M144" i="135"/>
  <c r="M17" i="135"/>
  <c r="M152" i="135"/>
  <c r="M18" i="135"/>
  <c r="M14" i="135"/>
  <c r="M59" i="135"/>
  <c r="M86" i="135"/>
  <c r="M94" i="135"/>
  <c r="M88" i="135"/>
  <c r="M83" i="135"/>
  <c r="M97" i="135"/>
  <c r="M132" i="135"/>
  <c r="M106" i="135"/>
  <c r="M116" i="135"/>
  <c r="M112" i="135"/>
  <c r="M119" i="135"/>
  <c r="M134" i="135"/>
  <c r="M118" i="135"/>
  <c r="M133" i="135"/>
  <c r="M135" i="135"/>
  <c r="M10" i="135"/>
  <c r="M49" i="135"/>
  <c r="M64" i="135"/>
  <c r="M12" i="135"/>
  <c r="M8" i="135"/>
  <c r="M80" i="135"/>
  <c r="M102" i="135"/>
  <c r="M81" i="135"/>
  <c r="M131" i="135"/>
  <c r="M38" i="135"/>
  <c r="M136" i="135"/>
  <c r="M19" i="135"/>
  <c r="M67" i="135"/>
  <c r="M9" i="135"/>
  <c r="M65" i="135"/>
  <c r="M96" i="135"/>
  <c r="M89" i="135"/>
  <c r="M58" i="135"/>
  <c r="M104" i="135"/>
  <c r="M128" i="135"/>
  <c r="M126" i="135"/>
  <c r="M145" i="135"/>
  <c r="M45" i="135"/>
  <c r="M114" i="135"/>
  <c r="M51" i="135"/>
  <c r="M56" i="135"/>
  <c r="M92" i="135"/>
  <c r="M79" i="135"/>
  <c r="M93" i="135"/>
  <c r="M129" i="135"/>
  <c r="M125" i="135"/>
  <c r="M44" i="135"/>
  <c r="M139" i="135"/>
  <c r="M62" i="135"/>
  <c r="M54" i="135"/>
  <c r="M40" i="135"/>
  <c r="M107" i="135"/>
  <c r="M141" i="135"/>
  <c r="M111" i="135"/>
  <c r="M27" i="94"/>
  <c r="M35" i="94"/>
  <c r="M150" i="94"/>
  <c r="M32" i="94"/>
  <c r="M41" i="94"/>
  <c r="M135" i="94"/>
  <c r="M139" i="94"/>
  <c r="M143" i="94"/>
  <c r="M140" i="94"/>
  <c r="M30" i="94"/>
  <c r="M21" i="94"/>
  <c r="M25" i="94"/>
  <c r="M33" i="94"/>
  <c r="M26" i="94"/>
  <c r="M34" i="94"/>
  <c r="M29" i="94"/>
  <c r="M148" i="94"/>
  <c r="M13" i="94"/>
  <c r="M7" i="94"/>
  <c r="M15" i="94"/>
  <c r="M23" i="94"/>
  <c r="M67" i="94"/>
  <c r="M125" i="94"/>
  <c r="M49" i="94"/>
  <c r="M89" i="94"/>
  <c r="M62" i="94"/>
  <c r="M121" i="94"/>
  <c r="M78" i="94"/>
  <c r="M144" i="94"/>
  <c r="M129" i="94"/>
  <c r="M54" i="94"/>
  <c r="M94" i="94"/>
  <c r="M45" i="94"/>
  <c r="M24" i="94"/>
  <c r="M12" i="94"/>
  <c r="M63" i="94"/>
  <c r="M113" i="94"/>
  <c r="M46" i="94"/>
  <c r="M86" i="94"/>
  <c r="M59" i="94"/>
  <c r="M44" i="94"/>
  <c r="M105" i="94"/>
  <c r="M138" i="94"/>
  <c r="M75" i="94"/>
  <c r="M118" i="94"/>
  <c r="M51" i="94"/>
  <c r="M91" i="94"/>
  <c r="M126" i="94"/>
  <c r="M60" i="94"/>
  <c r="M110" i="94"/>
  <c r="M83" i="94"/>
  <c r="M38" i="94"/>
  <c r="M55" i="94"/>
  <c r="M102" i="94"/>
  <c r="M71" i="94"/>
  <c r="M131" i="94"/>
  <c r="M115" i="94"/>
  <c r="M47" i="94"/>
  <c r="M87" i="94"/>
  <c r="M40" i="94"/>
  <c r="M16" i="94"/>
  <c r="M120" i="94"/>
  <c r="M107" i="94"/>
  <c r="M146" i="94"/>
  <c r="M79" i="94"/>
  <c r="M122" i="94"/>
  <c r="M52" i="94"/>
  <c r="M37" i="94"/>
  <c r="M99" i="94"/>
  <c r="M130" i="94"/>
  <c r="M68" i="94"/>
  <c r="M111" i="94"/>
  <c r="M137" i="94"/>
  <c r="M149" i="94"/>
  <c r="M84" i="94"/>
  <c r="M31" i="94"/>
  <c r="M19" i="94"/>
  <c r="M104" i="94"/>
  <c r="M103" i="94"/>
  <c r="M76" i="94"/>
  <c r="M28" i="94"/>
  <c r="M116" i="94"/>
  <c r="M22" i="94"/>
  <c r="M95" i="94"/>
  <c r="M124" i="94"/>
  <c r="M48" i="94"/>
  <c r="M36" i="94"/>
  <c r="M108" i="94"/>
  <c r="M134" i="94"/>
  <c r="M10" i="94"/>
  <c r="M64" i="94"/>
  <c r="M8" i="94"/>
  <c r="M93" i="94"/>
  <c r="M100" i="94"/>
  <c r="M136" i="94"/>
  <c r="M11" i="94"/>
  <c r="M128" i="94"/>
  <c r="M56" i="94"/>
  <c r="M96" i="94"/>
  <c r="M151" i="94"/>
  <c r="M92" i="94"/>
  <c r="M112" i="94"/>
  <c r="M147" i="94"/>
  <c r="M88" i="94"/>
  <c r="M123" i="94"/>
  <c r="M53" i="94"/>
  <c r="M43" i="94"/>
  <c r="M20" i="94"/>
  <c r="M73" i="94"/>
  <c r="M80" i="94"/>
  <c r="M42" i="94"/>
  <c r="M119" i="94"/>
  <c r="M145" i="94"/>
  <c r="M85" i="94"/>
  <c r="M72" i="94"/>
  <c r="M18" i="94"/>
  <c r="M101" i="94"/>
  <c r="M77" i="94"/>
  <c r="M117" i="94"/>
  <c r="M141" i="94"/>
  <c r="M9" i="94"/>
  <c r="M17" i="94"/>
  <c r="M6" i="94"/>
  <c r="M70" i="94"/>
  <c r="M69" i="94"/>
  <c r="M109" i="94"/>
  <c r="M133" i="94"/>
  <c r="M65" i="94"/>
  <c r="M142" i="94"/>
  <c r="M127" i="94"/>
  <c r="M61" i="94"/>
  <c r="M81" i="94"/>
  <c r="M14" i="94"/>
  <c r="M57" i="94"/>
  <c r="M97" i="94"/>
  <c r="M39" i="94"/>
  <c r="M50" i="94"/>
  <c r="M114" i="94"/>
  <c r="M106" i="94"/>
  <c r="M90" i="94"/>
  <c r="M98" i="94"/>
  <c r="M66" i="94"/>
  <c r="M74" i="94"/>
  <c r="M82" i="94"/>
  <c r="M132" i="94"/>
  <c r="M58" i="94"/>
  <c r="M37" i="111"/>
  <c r="M78" i="111"/>
  <c r="M110" i="111"/>
  <c r="M43" i="111"/>
  <c r="M82" i="111"/>
  <c r="M114" i="111"/>
  <c r="M27" i="111"/>
  <c r="M32" i="111"/>
  <c r="M148" i="111"/>
  <c r="M45" i="111"/>
  <c r="M135" i="111"/>
  <c r="M143" i="111"/>
  <c r="M33" i="111"/>
  <c r="M94" i="111"/>
  <c r="M126" i="111"/>
  <c r="M138" i="111"/>
  <c r="M146" i="111"/>
  <c r="M29" i="111"/>
  <c r="M35" i="111"/>
  <c r="M151" i="111"/>
  <c r="M58" i="111"/>
  <c r="M102" i="111"/>
  <c r="M179" i="111"/>
  <c r="M175" i="111"/>
  <c r="M186" i="111"/>
  <c r="M163" i="111"/>
  <c r="M167" i="111"/>
  <c r="M154" i="111"/>
  <c r="M159" i="111"/>
  <c r="M158" i="111"/>
  <c r="M187" i="111"/>
  <c r="M185" i="111"/>
  <c r="M170" i="111"/>
  <c r="M171" i="111"/>
  <c r="M173" i="111"/>
  <c r="M155" i="111"/>
  <c r="M157" i="111"/>
  <c r="M182" i="111"/>
  <c r="M161" i="111"/>
  <c r="M169" i="111"/>
  <c r="M160" i="111"/>
  <c r="M181" i="111"/>
  <c r="M183" i="111"/>
  <c r="M174" i="111"/>
  <c r="M190" i="111"/>
  <c r="M172" i="111"/>
  <c r="M153" i="111"/>
  <c r="M166" i="111"/>
  <c r="M116" i="111"/>
  <c r="M131" i="111"/>
  <c r="M11" i="111"/>
  <c r="M118" i="111"/>
  <c r="M134" i="111"/>
  <c r="M52" i="111"/>
  <c r="M60" i="111"/>
  <c r="M50" i="111"/>
  <c r="M142" i="111"/>
  <c r="M12" i="111"/>
  <c r="M96" i="111"/>
  <c r="M34" i="111"/>
  <c r="M95" i="111"/>
  <c r="M100" i="111"/>
  <c r="M39" i="111"/>
  <c r="M120" i="111"/>
  <c r="M55" i="111"/>
  <c r="M168" i="111"/>
  <c r="M176" i="111"/>
  <c r="M106" i="111"/>
  <c r="M7" i="111"/>
  <c r="M109" i="111"/>
  <c r="M150" i="111"/>
  <c r="M25" i="111"/>
  <c r="M84" i="111"/>
  <c r="M51" i="111"/>
  <c r="M123" i="111"/>
  <c r="M87" i="111"/>
  <c r="M107" i="111"/>
  <c r="M103" i="111"/>
  <c r="M156" i="111"/>
  <c r="M6" i="111"/>
  <c r="M101" i="111"/>
  <c r="M38" i="111"/>
  <c r="M104" i="111"/>
  <c r="M144" i="111"/>
  <c r="M129" i="111"/>
  <c r="M19" i="111"/>
  <c r="M136" i="111"/>
  <c r="M93" i="111"/>
  <c r="M74" i="111"/>
  <c r="M47" i="111"/>
  <c r="M91" i="111"/>
  <c r="M56" i="111"/>
  <c r="M115" i="111"/>
  <c r="M24" i="111"/>
  <c r="M88" i="111"/>
  <c r="M71" i="111"/>
  <c r="M189" i="111"/>
  <c r="M14" i="111"/>
  <c r="M92" i="111"/>
  <c r="M80" i="111"/>
  <c r="M97" i="111"/>
  <c r="M147" i="111"/>
  <c r="M105" i="111"/>
  <c r="M15" i="111"/>
  <c r="M122" i="111"/>
  <c r="M132" i="111"/>
  <c r="M81" i="111"/>
  <c r="M139" i="111"/>
  <c r="M72" i="111"/>
  <c r="M42" i="111"/>
  <c r="M140" i="111"/>
  <c r="M83" i="111"/>
  <c r="M16" i="111"/>
  <c r="M75" i="111"/>
  <c r="M67" i="111"/>
  <c r="M164" i="111"/>
  <c r="M177" i="111"/>
  <c r="M165" i="111"/>
  <c r="M178" i="111"/>
  <c r="M191" i="111"/>
  <c r="M89" i="111"/>
  <c r="M31" i="111"/>
  <c r="M61" i="111"/>
  <c r="M73" i="111"/>
  <c r="M44" i="111"/>
  <c r="M90" i="111"/>
  <c r="M9" i="111"/>
  <c r="M117" i="111"/>
  <c r="M18" i="111"/>
  <c r="M53" i="111"/>
  <c r="M65" i="111"/>
  <c r="M141" i="111"/>
  <c r="M40" i="111"/>
  <c r="M8" i="111"/>
  <c r="M63" i="111"/>
  <c r="M162" i="111"/>
  <c r="M86" i="111"/>
  <c r="M152" i="111"/>
  <c r="M137" i="111"/>
  <c r="M112" i="111"/>
  <c r="M70" i="111"/>
  <c r="M22" i="111"/>
  <c r="M85" i="111"/>
  <c r="M108" i="111"/>
  <c r="M46" i="111"/>
  <c r="M26" i="111"/>
  <c r="M125" i="111"/>
  <c r="M62" i="111"/>
  <c r="M30" i="111"/>
  <c r="M133" i="111"/>
  <c r="M59" i="111"/>
  <c r="M180" i="111"/>
  <c r="M130" i="111"/>
  <c r="M77" i="111"/>
  <c r="M23" i="111"/>
  <c r="M124" i="111"/>
  <c r="M68" i="111"/>
  <c r="M20" i="111"/>
  <c r="M57" i="111"/>
  <c r="M76" i="111"/>
  <c r="M69" i="111"/>
  <c r="M145" i="111"/>
  <c r="M113" i="111"/>
  <c r="M49" i="111"/>
  <c r="M111" i="111"/>
  <c r="M41" i="111"/>
  <c r="M184" i="111"/>
  <c r="M188" i="111"/>
  <c r="M128" i="111"/>
  <c r="M17" i="111"/>
  <c r="M121" i="111"/>
  <c r="M10" i="111"/>
  <c r="M54" i="111"/>
  <c r="M13" i="111"/>
  <c r="M48" i="111"/>
  <c r="M64" i="111"/>
  <c r="M66" i="111"/>
  <c r="M21" i="111"/>
  <c r="M98" i="111"/>
  <c r="M127" i="111"/>
  <c r="M119" i="111"/>
  <c r="M79" i="111"/>
  <c r="M99" i="111"/>
  <c r="M36" i="111"/>
  <c r="M28" i="111"/>
  <c r="M149" i="111"/>
  <c r="M169" i="153"/>
  <c r="M161" i="153"/>
  <c r="M156" i="153"/>
  <c r="M130" i="153"/>
  <c r="M122" i="153"/>
  <c r="M114" i="153"/>
  <c r="M106" i="153"/>
  <c r="M98" i="153"/>
  <c r="M90" i="153"/>
  <c r="M82" i="153"/>
  <c r="M74" i="153"/>
  <c r="M45" i="153"/>
  <c r="M148" i="153"/>
  <c r="M132" i="153"/>
  <c r="M168" i="153"/>
  <c r="M136" i="153"/>
  <c r="M32" i="153"/>
  <c r="M22" i="153"/>
  <c r="M55" i="153"/>
  <c r="M50" i="153"/>
  <c r="M66" i="153"/>
  <c r="M64" i="153"/>
  <c r="M29" i="153"/>
  <c r="M20" i="153"/>
  <c r="M6" i="153"/>
  <c r="M28" i="153"/>
  <c r="M96" i="153"/>
  <c r="M58" i="153"/>
  <c r="M14" i="153"/>
  <c r="M34" i="153"/>
  <c r="M26" i="153"/>
  <c r="M80" i="153"/>
  <c r="M19" i="153"/>
  <c r="M11" i="153"/>
  <c r="M67" i="153"/>
  <c r="M146" i="153"/>
  <c r="M124" i="153"/>
  <c r="M41" i="153"/>
  <c r="M91" i="153"/>
  <c r="M25" i="153"/>
  <c r="M152" i="153"/>
  <c r="M44" i="153"/>
  <c r="M76" i="153"/>
  <c r="M155" i="153"/>
  <c r="M52" i="153"/>
  <c r="M147" i="153"/>
  <c r="M33" i="153"/>
  <c r="M112" i="153"/>
  <c r="M134" i="153"/>
  <c r="M117" i="153"/>
  <c r="M104" i="153"/>
  <c r="M13" i="153"/>
  <c r="M17" i="153"/>
  <c r="M93" i="153"/>
  <c r="M151" i="153"/>
  <c r="M99" i="153"/>
  <c r="M135" i="153"/>
  <c r="M49" i="153"/>
  <c r="M158" i="153"/>
  <c r="M79" i="153"/>
  <c r="M150" i="153"/>
  <c r="M77" i="153"/>
  <c r="M115" i="153"/>
  <c r="M125" i="153"/>
  <c r="M48" i="153"/>
  <c r="M23" i="153"/>
  <c r="M9" i="153"/>
  <c r="M88" i="153"/>
  <c r="M97" i="153"/>
  <c r="M145" i="153"/>
  <c r="M110" i="153"/>
  <c r="M54" i="153"/>
  <c r="M30" i="153"/>
  <c r="M94" i="153"/>
  <c r="M81" i="153"/>
  <c r="M143" i="153"/>
  <c r="M62" i="153"/>
  <c r="M126" i="153"/>
  <c r="M159" i="153"/>
  <c r="M154" i="153"/>
  <c r="M16" i="153"/>
  <c r="M61" i="153"/>
  <c r="M12" i="153"/>
  <c r="M127" i="153"/>
  <c r="M60" i="153"/>
  <c r="M70" i="153"/>
  <c r="M27" i="153"/>
  <c r="M116" i="153"/>
  <c r="M35" i="153"/>
  <c r="M68" i="153"/>
  <c r="M144" i="153"/>
  <c r="M102" i="153"/>
  <c r="M40" i="153"/>
  <c r="M84" i="153"/>
  <c r="M85" i="153"/>
  <c r="M162" i="153"/>
  <c r="M43" i="153"/>
  <c r="M167" i="153"/>
  <c r="M149" i="153"/>
  <c r="M8" i="153"/>
  <c r="M21" i="153"/>
  <c r="M7" i="153"/>
  <c r="M53" i="153"/>
  <c r="M129" i="153"/>
  <c r="M75" i="153"/>
  <c r="M83" i="153"/>
  <c r="M128" i="153"/>
  <c r="M71" i="153"/>
  <c r="M140" i="153"/>
  <c r="M108" i="153"/>
  <c r="M87" i="153"/>
  <c r="M39" i="153"/>
  <c r="M89" i="153"/>
  <c r="M36" i="153"/>
  <c r="M38" i="153"/>
  <c r="M170" i="153"/>
  <c r="M24" i="153"/>
  <c r="M51" i="153"/>
  <c r="M56" i="153"/>
  <c r="M131" i="153"/>
  <c r="M119" i="153"/>
  <c r="M163" i="153"/>
  <c r="M86" i="153"/>
  <c r="M59" i="153"/>
  <c r="M120" i="153"/>
  <c r="M103" i="153"/>
  <c r="M142" i="153"/>
  <c r="M133" i="153"/>
  <c r="M47" i="153"/>
  <c r="M72" i="153"/>
  <c r="M15" i="153"/>
  <c r="M157" i="153"/>
  <c r="M107" i="153"/>
  <c r="M42" i="153"/>
  <c r="M121" i="153"/>
  <c r="M65" i="153"/>
  <c r="M166" i="153"/>
  <c r="M111" i="153"/>
  <c r="M137" i="153"/>
  <c r="M69" i="153"/>
  <c r="M123" i="153"/>
  <c r="M105" i="153"/>
  <c r="M95" i="153"/>
  <c r="M101" i="153"/>
  <c r="M63" i="153"/>
  <c r="M57" i="153"/>
  <c r="M165" i="153"/>
  <c r="M118" i="153"/>
  <c r="M160" i="153"/>
  <c r="M78" i="153"/>
  <c r="M141" i="153"/>
  <c r="M113" i="153"/>
  <c r="M73" i="153"/>
  <c r="M153" i="153"/>
  <c r="M100" i="153"/>
  <c r="M139" i="153"/>
  <c r="M31" i="153"/>
  <c r="M109" i="153"/>
  <c r="M92" i="153"/>
  <c r="M18" i="153"/>
  <c r="M46" i="153"/>
  <c r="M138" i="153"/>
  <c r="M37" i="153"/>
  <c r="M164" i="153"/>
  <c r="M10" i="153"/>
  <c r="M95" i="93"/>
  <c r="M59" i="93"/>
  <c r="M133" i="154"/>
  <c r="M8" i="151"/>
  <c r="N5" i="95"/>
  <c r="N2" i="95"/>
  <c r="N5" i="152"/>
  <c r="N2" i="152"/>
  <c r="O2" i="116"/>
  <c r="P66" i="116" s="1"/>
  <c r="G66" i="39" s="1"/>
  <c r="E36" i="150" s="1"/>
  <c r="P110" i="116"/>
  <c r="G110" i="39" s="1"/>
  <c r="E80" i="150" s="1"/>
  <c r="P160" i="116"/>
  <c r="M29" i="154"/>
  <c r="M32" i="154"/>
  <c r="M42" i="154"/>
  <c r="M165" i="154"/>
  <c r="M151" i="154"/>
  <c r="M143" i="154"/>
  <c r="M136" i="154"/>
  <c r="M120" i="154"/>
  <c r="M45" i="154"/>
  <c r="M142" i="154"/>
  <c r="M135" i="154"/>
  <c r="M35" i="154"/>
  <c r="M30" i="154"/>
  <c r="M147" i="154"/>
  <c r="M140" i="154"/>
  <c r="M132" i="154"/>
  <c r="M128" i="154"/>
  <c r="M170" i="154"/>
  <c r="M36" i="154"/>
  <c r="M26" i="154"/>
  <c r="M58" i="154"/>
  <c r="M34" i="154"/>
  <c r="M90" i="154"/>
  <c r="M74" i="154"/>
  <c r="M31" i="154"/>
  <c r="M7" i="154"/>
  <c r="M54" i="154"/>
  <c r="M28" i="154"/>
  <c r="M50" i="154"/>
  <c r="M16" i="154"/>
  <c r="M154" i="154"/>
  <c r="M17" i="154"/>
  <c r="M96" i="154"/>
  <c r="M97" i="154"/>
  <c r="M87" i="154"/>
  <c r="M65" i="154"/>
  <c r="M55" i="154"/>
  <c r="M107" i="154"/>
  <c r="M8" i="154"/>
  <c r="M72" i="154"/>
  <c r="M129" i="154"/>
  <c r="M149" i="154"/>
  <c r="M27" i="154"/>
  <c r="M39" i="154"/>
  <c r="M43" i="154"/>
  <c r="M98" i="154"/>
  <c r="M24" i="154"/>
  <c r="M157" i="154"/>
  <c r="M25" i="154"/>
  <c r="M102" i="154"/>
  <c r="M99" i="154"/>
  <c r="M103" i="154"/>
  <c r="M71" i="154"/>
  <c r="M68" i="154"/>
  <c r="M153" i="154"/>
  <c r="M75" i="154"/>
  <c r="M56" i="154"/>
  <c r="M162" i="154"/>
  <c r="M44" i="154"/>
  <c r="M131" i="154"/>
  <c r="M48" i="154"/>
  <c r="M166" i="154"/>
  <c r="M49" i="154"/>
  <c r="M113" i="154"/>
  <c r="M122" i="154"/>
  <c r="M106" i="154"/>
  <c r="M110" i="154"/>
  <c r="M78" i="154"/>
  <c r="M158" i="154"/>
  <c r="M89" i="154"/>
  <c r="M62" i="154"/>
  <c r="M150" i="154"/>
  <c r="M119" i="154"/>
  <c r="M127" i="154"/>
  <c r="M138" i="154"/>
  <c r="M123" i="154"/>
  <c r="M59" i="154"/>
  <c r="M169" i="154"/>
  <c r="M63" i="154"/>
  <c r="M130" i="154"/>
  <c r="M152" i="154"/>
  <c r="M117" i="154"/>
  <c r="M85" i="154"/>
  <c r="M168" i="154"/>
  <c r="M91" i="154"/>
  <c r="M73" i="154"/>
  <c r="M33" i="154"/>
  <c r="M164" i="154"/>
  <c r="M41" i="154"/>
  <c r="M159" i="154"/>
  <c r="M12" i="154"/>
  <c r="M18" i="154"/>
  <c r="M109" i="154"/>
  <c r="M77" i="154"/>
  <c r="M160" i="154"/>
  <c r="M60" i="154"/>
  <c r="M88" i="154"/>
  <c r="M105" i="154"/>
  <c r="M79" i="154"/>
  <c r="M155" i="154"/>
  <c r="M38" i="154"/>
  <c r="M82" i="154"/>
  <c r="M10" i="154"/>
  <c r="M14" i="154"/>
  <c r="M112" i="154"/>
  <c r="M80" i="154"/>
  <c r="M163" i="154"/>
  <c r="M70" i="154"/>
  <c r="M61" i="154"/>
  <c r="M146" i="154"/>
  <c r="M6" i="154"/>
  <c r="M94" i="154"/>
  <c r="M148" i="154"/>
  <c r="M111" i="154"/>
  <c r="M95" i="154"/>
  <c r="M156" i="154"/>
  <c r="M66" i="154"/>
  <c r="M57" i="154"/>
  <c r="M115" i="154"/>
  <c r="M86" i="154"/>
  <c r="M81" i="154"/>
  <c r="M64" i="154"/>
  <c r="M21" i="154"/>
  <c r="M101" i="154"/>
  <c r="M114" i="154"/>
  <c r="M118" i="154"/>
  <c r="M167" i="154"/>
  <c r="M144" i="154"/>
  <c r="M125" i="154"/>
  <c r="M37" i="154"/>
  <c r="M121" i="154"/>
  <c r="M93" i="154"/>
  <c r="M139" i="154"/>
  <c r="M83" i="154"/>
  <c r="M67" i="154"/>
  <c r="M53" i="154"/>
  <c r="M104" i="154"/>
  <c r="M69" i="154"/>
  <c r="M126" i="154"/>
  <c r="M124" i="154"/>
  <c r="M145" i="154"/>
  <c r="M137" i="154"/>
  <c r="M161" i="154"/>
  <c r="M147" i="151"/>
  <c r="M47" i="154"/>
  <c r="M33" i="151"/>
  <c r="P141" i="116"/>
  <c r="G141" i="39" s="1"/>
  <c r="E111" i="150" s="1"/>
  <c r="P83" i="116"/>
  <c r="G83" i="39" s="1"/>
  <c r="E53" i="150" s="1"/>
  <c r="P94" i="116"/>
  <c r="G94" i="39" s="1"/>
  <c r="E64" i="150" s="1"/>
  <c r="P78" i="116"/>
  <c r="G78" i="39" s="1"/>
  <c r="E48" i="150" s="1"/>
  <c r="P167" i="116"/>
  <c r="P178" i="116"/>
  <c r="N5" i="96"/>
  <c r="N2" i="96"/>
  <c r="M187" i="93"/>
  <c r="M183" i="93"/>
  <c r="M108" i="154"/>
  <c r="M163" i="93"/>
  <c r="M22" i="154"/>
  <c r="M91" i="93"/>
  <c r="N5" i="134"/>
  <c r="N2" i="134"/>
  <c r="M52" i="154"/>
  <c r="P121" i="116"/>
  <c r="G121" i="39" s="1"/>
  <c r="E91" i="150" s="1"/>
  <c r="P95" i="116"/>
  <c r="G95" i="39" s="1"/>
  <c r="E65" i="150" s="1"/>
  <c r="P8" i="116"/>
  <c r="G8" i="39" s="1"/>
  <c r="P87" i="116"/>
  <c r="G87" i="39" s="1"/>
  <c r="E57" i="150" s="1"/>
  <c r="P41" i="116"/>
  <c r="G41" i="39" s="1"/>
  <c r="E11" i="150" s="1"/>
  <c r="P76" i="116"/>
  <c r="G76" i="39" s="1"/>
  <c r="E46" i="150" s="1"/>
  <c r="P81" i="116"/>
  <c r="G81" i="39" s="1"/>
  <c r="E51" i="150" s="1"/>
  <c r="P24" i="116"/>
  <c r="G24" i="39" s="1"/>
  <c r="P156" i="116"/>
  <c r="P157" i="116"/>
  <c r="P171" i="116"/>
  <c r="P149" i="116"/>
  <c r="G149" i="39" s="1"/>
  <c r="P31" i="116"/>
  <c r="G31" i="39" s="1"/>
  <c r="P124" i="116"/>
  <c r="G124" i="39" s="1"/>
  <c r="E94" i="150" s="1"/>
  <c r="M107" i="93"/>
  <c r="P52" i="116"/>
  <c r="G52" i="39" s="1"/>
  <c r="E22" i="150" s="1"/>
  <c r="M75" i="93"/>
  <c r="M63" i="93"/>
  <c r="N5" i="132"/>
  <c r="N2" i="132"/>
  <c r="M23" i="154"/>
  <c r="M141" i="154"/>
  <c r="P55" i="116"/>
  <c r="G55" i="39" s="1"/>
  <c r="E25" i="150" s="1"/>
  <c r="P119" i="116"/>
  <c r="G119" i="39" s="1"/>
  <c r="E89" i="150" s="1"/>
  <c r="P120" i="116"/>
  <c r="G120" i="39" s="1"/>
  <c r="E90" i="150" s="1"/>
  <c r="P98" i="116"/>
  <c r="G98" i="39" s="1"/>
  <c r="E68" i="150" s="1"/>
  <c r="P47" i="116"/>
  <c r="G47" i="39" s="1"/>
  <c r="E17" i="150" s="1"/>
  <c r="P107" i="116"/>
  <c r="G107" i="39" s="1"/>
  <c r="E77" i="150" s="1"/>
  <c r="P72" i="116"/>
  <c r="G72" i="39" s="1"/>
  <c r="E42" i="150" s="1"/>
  <c r="P45" i="116"/>
  <c r="G45" i="39" s="1"/>
  <c r="E15" i="150" s="1"/>
  <c r="P14" i="116"/>
  <c r="G14" i="39" s="1"/>
  <c r="P82" i="116"/>
  <c r="G82" i="39" s="1"/>
  <c r="E52" i="150" s="1"/>
  <c r="P54" i="116"/>
  <c r="G54" i="39" s="1"/>
  <c r="E24" i="150" s="1"/>
  <c r="P174" i="116"/>
  <c r="P182" i="116"/>
  <c r="P179" i="116"/>
  <c r="P12" i="116"/>
  <c r="G12" i="39" s="1"/>
  <c r="P71" i="116"/>
  <c r="G71" i="39" s="1"/>
  <c r="E41" i="150" s="1"/>
  <c r="P37" i="116"/>
  <c r="G37" i="39" s="1"/>
  <c r="E7" i="150" s="1"/>
  <c r="P140" i="116"/>
  <c r="G140" i="39" s="1"/>
  <c r="E110" i="150" s="1"/>
  <c r="M79" i="93"/>
  <c r="P124" i="120"/>
  <c r="H124" i="39" s="1"/>
  <c r="F94" i="150" s="1"/>
  <c r="P17" i="116"/>
  <c r="G17" i="39" s="1"/>
  <c r="P109" i="116"/>
  <c r="G109" i="39" s="1"/>
  <c r="E79" i="150" s="1"/>
  <c r="M76" i="154"/>
  <c r="M9" i="154"/>
  <c r="N5" i="121"/>
  <c r="M19" i="154"/>
  <c r="M51" i="154"/>
  <c r="P111" i="120"/>
  <c r="H111" i="39" s="1"/>
  <c r="F81" i="150" s="1"/>
  <c r="P184" i="120"/>
  <c r="M116" i="154"/>
  <c r="M155" i="93"/>
  <c r="P90" i="120"/>
  <c r="H90" i="39" s="1"/>
  <c r="F60" i="150" s="1"/>
  <c r="P9" i="116"/>
  <c r="G9" i="39" s="1"/>
  <c r="P106" i="116"/>
  <c r="G106" i="39" s="1"/>
  <c r="E76" i="150" s="1"/>
  <c r="P116" i="116"/>
  <c r="G116" i="39" s="1"/>
  <c r="E86" i="150" s="1"/>
  <c r="P111" i="116"/>
  <c r="G111" i="39" s="1"/>
  <c r="E81" i="150" s="1"/>
  <c r="P142" i="116"/>
  <c r="G142" i="39" s="1"/>
  <c r="E112" i="150" s="1"/>
  <c r="P91" i="116"/>
  <c r="G91" i="39" s="1"/>
  <c r="E61" i="150" s="1"/>
  <c r="P102" i="116"/>
  <c r="G102" i="39" s="1"/>
  <c r="E72" i="150" s="1"/>
  <c r="P40" i="116"/>
  <c r="G40" i="39" s="1"/>
  <c r="E10" i="150" s="1"/>
  <c r="P62" i="116"/>
  <c r="G62" i="39" s="1"/>
  <c r="E32" i="150" s="1"/>
  <c r="P92" i="116"/>
  <c r="G92" i="39" s="1"/>
  <c r="E62" i="150" s="1"/>
  <c r="P18" i="116"/>
  <c r="G18" i="39" s="1"/>
  <c r="P165" i="116"/>
  <c r="P175" i="116"/>
  <c r="P192" i="116"/>
  <c r="P67" i="116"/>
  <c r="G67" i="39" s="1"/>
  <c r="E37" i="150" s="1"/>
  <c r="P35" i="116"/>
  <c r="G35" i="39" s="1"/>
  <c r="P132" i="116"/>
  <c r="G132" i="39" s="1"/>
  <c r="E102" i="150" s="1"/>
  <c r="P143" i="116"/>
  <c r="G143" i="39" s="1"/>
  <c r="E113" i="150" s="1"/>
  <c r="M111" i="93"/>
  <c r="P16" i="120"/>
  <c r="H16" i="39" s="1"/>
  <c r="M84" i="154"/>
  <c r="M11" i="154"/>
  <c r="M13" i="154"/>
  <c r="M171" i="93"/>
  <c r="P123" i="120"/>
  <c r="H123" i="39" s="1"/>
  <c r="F93" i="150" s="1"/>
  <c r="M134" i="154"/>
  <c r="P63" i="116"/>
  <c r="G63" i="39" s="1"/>
  <c r="E33" i="150" s="1"/>
  <c r="P126" i="116"/>
  <c r="G126" i="39" s="1"/>
  <c r="E96" i="150" s="1"/>
  <c r="P68" i="116"/>
  <c r="G68" i="39" s="1"/>
  <c r="E38" i="150" s="1"/>
  <c r="P108" i="116"/>
  <c r="G108" i="39" s="1"/>
  <c r="E78" i="150" s="1"/>
  <c r="P61" i="116"/>
  <c r="G61" i="39" s="1"/>
  <c r="E31" i="150" s="1"/>
  <c r="P123" i="116"/>
  <c r="G123" i="39" s="1"/>
  <c r="E93" i="150" s="1"/>
  <c r="P115" i="116"/>
  <c r="G115" i="39" s="1"/>
  <c r="E85" i="150" s="1"/>
  <c r="P15" i="116"/>
  <c r="G15" i="39" s="1"/>
  <c r="P79" i="116"/>
  <c r="G79" i="39" s="1"/>
  <c r="E49" i="150" s="1"/>
  <c r="P170" i="116"/>
  <c r="P184" i="116"/>
  <c r="P150" i="116"/>
  <c r="G150" i="39" s="1"/>
  <c r="P183" i="116"/>
  <c r="P147" i="116"/>
  <c r="G147" i="39" s="1"/>
  <c r="P29" i="116"/>
  <c r="G29" i="39" s="1"/>
  <c r="P135" i="116"/>
  <c r="G135" i="39" s="1"/>
  <c r="E105" i="150" s="1"/>
  <c r="M132" i="93"/>
  <c r="M140" i="93"/>
  <c r="M44" i="93"/>
  <c r="M46" i="93"/>
  <c r="M50" i="93"/>
  <c r="M54" i="93"/>
  <c r="M39" i="93"/>
  <c r="M62" i="93"/>
  <c r="M78" i="93"/>
  <c r="M94" i="93"/>
  <c r="M110" i="93"/>
  <c r="M126" i="93"/>
  <c r="M20" i="93"/>
  <c r="M27" i="93"/>
  <c r="M58" i="93"/>
  <c r="M74" i="93"/>
  <c r="M90" i="93"/>
  <c r="M106" i="93"/>
  <c r="M122" i="93"/>
  <c r="M24" i="93"/>
  <c r="M35" i="93"/>
  <c r="M142" i="93"/>
  <c r="M30" i="93"/>
  <c r="M148" i="93"/>
  <c r="M70" i="93"/>
  <c r="M86" i="93"/>
  <c r="M102" i="93"/>
  <c r="M118" i="93"/>
  <c r="M130" i="93"/>
  <c r="M146" i="93"/>
  <c r="M31" i="93"/>
  <c r="M149" i="93"/>
  <c r="M66" i="93"/>
  <c r="M82" i="93"/>
  <c r="M98" i="93"/>
  <c r="M114" i="93"/>
  <c r="M33" i="93"/>
  <c r="M134" i="93"/>
  <c r="M12" i="93"/>
  <c r="M26" i="93"/>
  <c r="M150" i="93"/>
  <c r="M173" i="93"/>
  <c r="M185" i="93"/>
  <c r="M157" i="93"/>
  <c r="M169" i="93"/>
  <c r="M153" i="93"/>
  <c r="M181" i="93"/>
  <c r="M177" i="93"/>
  <c r="M165" i="93"/>
  <c r="M161" i="93"/>
  <c r="M189" i="93"/>
  <c r="M19" i="93"/>
  <c r="M22" i="93"/>
  <c r="M83" i="93"/>
  <c r="M28" i="93"/>
  <c r="M112" i="93"/>
  <c r="M49" i="93"/>
  <c r="M73" i="93"/>
  <c r="M109" i="93"/>
  <c r="M32" i="93"/>
  <c r="M53" i="93"/>
  <c r="M186" i="93"/>
  <c r="M174" i="93"/>
  <c r="M184" i="93"/>
  <c r="M92" i="93"/>
  <c r="M7" i="93"/>
  <c r="M88" i="93"/>
  <c r="M152" i="93"/>
  <c r="M76" i="93"/>
  <c r="M67" i="93"/>
  <c r="M141" i="93"/>
  <c r="M103" i="93"/>
  <c r="M147" i="93"/>
  <c r="M25" i="93"/>
  <c r="M57" i="93"/>
  <c r="M68" i="93"/>
  <c r="M93" i="93"/>
  <c r="M29" i="93"/>
  <c r="M34" i="93"/>
  <c r="M40" i="93"/>
  <c r="M176" i="93"/>
  <c r="M182" i="93"/>
  <c r="M178" i="93"/>
  <c r="M164" i="93"/>
  <c r="M162" i="93"/>
  <c r="M16" i="93"/>
  <c r="M14" i="93"/>
  <c r="M47" i="93"/>
  <c r="M139" i="93"/>
  <c r="M96" i="93"/>
  <c r="M52" i="93"/>
  <c r="M37" i="93"/>
  <c r="M77" i="93"/>
  <c r="M9" i="93"/>
  <c r="M154" i="93"/>
  <c r="M172" i="93"/>
  <c r="M168" i="93"/>
  <c r="M188" i="93"/>
  <c r="M72" i="93"/>
  <c r="M11" i="93"/>
  <c r="M87" i="93"/>
  <c r="M21" i="93"/>
  <c r="M116" i="93"/>
  <c r="M61" i="93"/>
  <c r="M129" i="93"/>
  <c r="M38" i="93"/>
  <c r="M166" i="93"/>
  <c r="M180" i="93"/>
  <c r="M23" i="93"/>
  <c r="M133" i="93"/>
  <c r="M117" i="93"/>
  <c r="M10" i="93"/>
  <c r="M80" i="93"/>
  <c r="M136" i="93"/>
  <c r="M144" i="93"/>
  <c r="M135" i="93"/>
  <c r="M51" i="93"/>
  <c r="M48" i="93"/>
  <c r="M113" i="93"/>
  <c r="M156" i="93"/>
  <c r="M158" i="93"/>
  <c r="M120" i="93"/>
  <c r="M15" i="93"/>
  <c r="M124" i="93"/>
  <c r="M18" i="93"/>
  <c r="M131" i="93"/>
  <c r="M101" i="93"/>
  <c r="M43" i="93"/>
  <c r="M71" i="93"/>
  <c r="M121" i="93"/>
  <c r="M100" i="93"/>
  <c r="M41" i="93"/>
  <c r="M17" i="93"/>
  <c r="M151" i="93"/>
  <c r="M97" i="93"/>
  <c r="M170" i="93"/>
  <c r="M56" i="93"/>
  <c r="M108" i="93"/>
  <c r="M6" i="93"/>
  <c r="M60" i="93"/>
  <c r="M8" i="93"/>
  <c r="M104" i="93"/>
  <c r="M115" i="93"/>
  <c r="M85" i="93"/>
  <c r="M128" i="93"/>
  <c r="M64" i="93"/>
  <c r="M105" i="93"/>
  <c r="M45" i="93"/>
  <c r="M143" i="93"/>
  <c r="M13" i="93"/>
  <c r="M138" i="93"/>
  <c r="M81" i="93"/>
  <c r="M160" i="93"/>
  <c r="M99" i="93"/>
  <c r="M69" i="93"/>
  <c r="M36" i="93"/>
  <c r="M119" i="93"/>
  <c r="M55" i="93"/>
  <c r="M89" i="93"/>
  <c r="M42" i="93"/>
  <c r="M84" i="93"/>
  <c r="M125" i="93"/>
  <c r="M137" i="93"/>
  <c r="M145" i="93"/>
  <c r="M65" i="93"/>
  <c r="M150" i="151"/>
  <c r="P63" i="120"/>
  <c r="H63" i="39" s="1"/>
  <c r="F33" i="150" s="1"/>
  <c r="O2" i="120"/>
  <c r="P21" i="120" s="1"/>
  <c r="H21" i="39" s="1"/>
  <c r="P38" i="120"/>
  <c r="H38" i="39" s="1"/>
  <c r="F8" i="150" s="1"/>
  <c r="P53" i="120"/>
  <c r="H53" i="39" s="1"/>
  <c r="F23" i="150" s="1"/>
  <c r="N5" i="111"/>
  <c r="P166" i="120"/>
  <c r="P173" i="120"/>
  <c r="P176" i="120"/>
  <c r="P147" i="120"/>
  <c r="H147" i="39" s="1"/>
  <c r="P33" i="120"/>
  <c r="H33" i="39" s="1"/>
  <c r="P133" i="120"/>
  <c r="H133" i="39" s="1"/>
  <c r="F103" i="150" s="1"/>
  <c r="M15" i="151"/>
  <c r="P98" i="120"/>
  <c r="H98" i="39" s="1"/>
  <c r="F68" i="150" s="1"/>
  <c r="N2" i="122"/>
  <c r="N5" i="122"/>
  <c r="P112" i="116"/>
  <c r="G112" i="39" s="1"/>
  <c r="E82" i="150" s="1"/>
  <c r="P72" i="120"/>
  <c r="H72" i="39" s="1"/>
  <c r="F42" i="150" s="1"/>
  <c r="M20" i="154"/>
  <c r="P91" i="120"/>
  <c r="H91" i="39" s="1"/>
  <c r="F61" i="150" s="1"/>
  <c r="P44" i="120"/>
  <c r="H44" i="39" s="1"/>
  <c r="F14" i="150" s="1"/>
  <c r="M92" i="154"/>
  <c r="P48" i="120"/>
  <c r="H48" i="39" s="1"/>
  <c r="F18" i="150" s="1"/>
  <c r="P97" i="120"/>
  <c r="H97" i="39" s="1"/>
  <c r="F67" i="150" s="1"/>
  <c r="M100" i="154"/>
  <c r="P79" i="120"/>
  <c r="H79" i="39" s="1"/>
  <c r="F49" i="150" s="1"/>
  <c r="P120" i="120"/>
  <c r="H120" i="39" s="1"/>
  <c r="F90" i="150" s="1"/>
  <c r="P145" i="120"/>
  <c r="H145" i="39" s="1"/>
  <c r="F115" i="150" s="1"/>
  <c r="P156" i="120"/>
  <c r="P177" i="120"/>
  <c r="P169" i="120"/>
  <c r="P31" i="120"/>
  <c r="H31" i="39" s="1"/>
  <c r="P36" i="120"/>
  <c r="H36" i="39" s="1"/>
  <c r="F6" i="150" s="1"/>
  <c r="P131" i="120"/>
  <c r="H131" i="39" s="1"/>
  <c r="F101" i="150" s="1"/>
  <c r="P136" i="120"/>
  <c r="H136" i="39" s="1"/>
  <c r="F106" i="150" s="1"/>
  <c r="M167" i="93"/>
  <c r="P121" i="120"/>
  <c r="H121" i="39" s="1"/>
  <c r="F91" i="150" s="1"/>
  <c r="M51" i="151"/>
  <c r="M46" i="154"/>
  <c r="M159" i="93"/>
  <c r="P55" i="120"/>
  <c r="H55" i="39" s="1"/>
  <c r="F25" i="150" s="1"/>
  <c r="P42" i="120"/>
  <c r="H42" i="39" s="1"/>
  <c r="F12" i="150" s="1"/>
  <c r="M127" i="93"/>
  <c r="P90" i="116"/>
  <c r="G90" i="39" s="1"/>
  <c r="E60" i="150" s="1"/>
  <c r="P58" i="116"/>
  <c r="G58" i="39" s="1"/>
  <c r="E28" i="150" s="1"/>
  <c r="P100" i="116"/>
  <c r="G100" i="39" s="1"/>
  <c r="E70" i="150" s="1"/>
  <c r="P50" i="116"/>
  <c r="G50" i="39" s="1"/>
  <c r="E20" i="150" s="1"/>
  <c r="P104" i="116"/>
  <c r="G104" i="39" s="1"/>
  <c r="E74" i="150" s="1"/>
  <c r="P16" i="116"/>
  <c r="G16" i="39" s="1"/>
  <c r="P117" i="116"/>
  <c r="G117" i="39" s="1"/>
  <c r="E87" i="150" s="1"/>
  <c r="P136" i="116"/>
  <c r="G136" i="39" s="1"/>
  <c r="E106" i="150" s="1"/>
  <c r="P21" i="116"/>
  <c r="G21" i="39" s="1"/>
  <c r="P188" i="116"/>
  <c r="P56" i="116"/>
  <c r="G56" i="39" s="1"/>
  <c r="E26" i="150" s="1"/>
  <c r="P158" i="116"/>
  <c r="P153" i="116"/>
  <c r="P189" i="116"/>
  <c r="P159" i="116"/>
  <c r="P176" i="116"/>
  <c r="P148" i="116"/>
  <c r="G148" i="39" s="1"/>
  <c r="P36" i="116"/>
  <c r="G36" i="39" s="1"/>
  <c r="E6" i="150" s="1"/>
  <c r="P138" i="116"/>
  <c r="G138" i="39" s="1"/>
  <c r="E108" i="150" s="1"/>
  <c r="P75" i="120"/>
  <c r="H75" i="39" s="1"/>
  <c r="F45" i="150" s="1"/>
  <c r="M37" i="151"/>
  <c r="M139" i="151"/>
  <c r="M156" i="151"/>
  <c r="M137" i="151"/>
  <c r="M39" i="151"/>
  <c r="M159" i="151"/>
  <c r="M141" i="151"/>
  <c r="M43" i="151"/>
  <c r="M153" i="151"/>
  <c r="M133" i="151"/>
  <c r="M27" i="151"/>
  <c r="M22" i="151"/>
  <c r="M19" i="151"/>
  <c r="M47" i="151"/>
  <c r="M119" i="151"/>
  <c r="M85" i="151"/>
  <c r="M34" i="151"/>
  <c r="M157" i="151"/>
  <c r="M6" i="151"/>
  <c r="M87" i="151"/>
  <c r="M74" i="151"/>
  <c r="M62" i="151"/>
  <c r="M82" i="151"/>
  <c r="M151" i="151"/>
  <c r="M118" i="151"/>
  <c r="M71" i="151"/>
  <c r="M135" i="151"/>
  <c r="M61" i="151"/>
  <c r="M125" i="151"/>
  <c r="M88" i="151"/>
  <c r="M52" i="151"/>
  <c r="M167" i="151"/>
  <c r="M38" i="151"/>
  <c r="M149" i="151"/>
  <c r="M100" i="151"/>
  <c r="M134" i="151"/>
  <c r="M108" i="151"/>
  <c r="M117" i="151"/>
  <c r="M148" i="151"/>
  <c r="M115" i="151"/>
  <c r="M90" i="151"/>
  <c r="M127" i="151"/>
  <c r="M77" i="151"/>
  <c r="M66" i="151"/>
  <c r="M152" i="151"/>
  <c r="M164" i="151"/>
  <c r="M64" i="151"/>
  <c r="M31" i="151"/>
  <c r="M57" i="151"/>
  <c r="M146" i="151"/>
  <c r="M28" i="151"/>
  <c r="M170" i="151"/>
  <c r="M121" i="151"/>
  <c r="M129" i="151"/>
  <c r="M73" i="151"/>
  <c r="M13" i="151"/>
  <c r="M128" i="151"/>
  <c r="M11" i="151"/>
  <c r="M93" i="151"/>
  <c r="M18" i="151"/>
  <c r="M130" i="151"/>
  <c r="M113" i="151"/>
  <c r="M91" i="151"/>
  <c r="M160" i="151"/>
  <c r="M166" i="151"/>
  <c r="M69" i="151"/>
  <c r="M86" i="151"/>
  <c r="M24" i="151"/>
  <c r="M131" i="151"/>
  <c r="M41" i="151"/>
  <c r="M36" i="151"/>
  <c r="M84" i="151"/>
  <c r="M10" i="151"/>
  <c r="M50" i="151"/>
  <c r="M107" i="151"/>
  <c r="M101" i="151"/>
  <c r="M145" i="151"/>
  <c r="M25" i="151"/>
  <c r="M154" i="151"/>
  <c r="M124" i="151"/>
  <c r="M94" i="151"/>
  <c r="M132" i="151"/>
  <c r="M138" i="151"/>
  <c r="M72" i="151"/>
  <c r="M95" i="151"/>
  <c r="M40" i="151"/>
  <c r="M81" i="151"/>
  <c r="M32" i="151"/>
  <c r="M30" i="151"/>
  <c r="M105" i="151"/>
  <c r="M9" i="151"/>
  <c r="M14" i="151"/>
  <c r="M55" i="151"/>
  <c r="M63" i="151"/>
  <c r="M104" i="151"/>
  <c r="M45" i="151"/>
  <c r="M48" i="151"/>
  <c r="M163" i="151"/>
  <c r="M155" i="151"/>
  <c r="M99" i="151"/>
  <c r="M16" i="151"/>
  <c r="M75" i="151"/>
  <c r="M98" i="151"/>
  <c r="M92" i="151"/>
  <c r="M80" i="151"/>
  <c r="M35" i="151"/>
  <c r="M116" i="151"/>
  <c r="M12" i="151"/>
  <c r="M46" i="151"/>
  <c r="M7" i="151"/>
  <c r="M53" i="151"/>
  <c r="M110" i="151"/>
  <c r="M60" i="151"/>
  <c r="M168" i="151"/>
  <c r="M111" i="151"/>
  <c r="M21" i="151"/>
  <c r="M78" i="151"/>
  <c r="M123" i="151"/>
  <c r="M120" i="151"/>
  <c r="M112" i="151"/>
  <c r="M65" i="151"/>
  <c r="M158" i="151"/>
  <c r="M58" i="151"/>
  <c r="M83" i="151"/>
  <c r="M23" i="151"/>
  <c r="M67" i="151"/>
  <c r="M162" i="151"/>
  <c r="M96" i="151"/>
  <c r="M142" i="151"/>
  <c r="M49" i="151"/>
  <c r="M114" i="151"/>
  <c r="M44" i="151"/>
  <c r="M26" i="151"/>
  <c r="M103" i="151"/>
  <c r="M17" i="151"/>
  <c r="M126" i="151"/>
  <c r="M42" i="151"/>
  <c r="M68" i="151"/>
  <c r="M144" i="151"/>
  <c r="M76" i="151"/>
  <c r="M70" i="151"/>
  <c r="M106" i="151"/>
  <c r="M59" i="151"/>
  <c r="M79" i="151"/>
  <c r="M165" i="151"/>
  <c r="M102" i="151"/>
  <c r="M136" i="151"/>
  <c r="M54" i="151"/>
  <c r="M122" i="151"/>
  <c r="M109" i="151"/>
  <c r="M29" i="151"/>
  <c r="M161" i="151"/>
  <c r="M140" i="151"/>
  <c r="M143" i="151"/>
  <c r="M89" i="151"/>
  <c r="M97" i="151"/>
  <c r="P24" i="120"/>
  <c r="H24" i="39" s="1"/>
  <c r="P89" i="120"/>
  <c r="H89" i="39" s="1"/>
  <c r="F59" i="150" s="1"/>
  <c r="P70" i="120"/>
  <c r="H70" i="39" s="1"/>
  <c r="F40" i="150" s="1"/>
  <c r="P101" i="120"/>
  <c r="H101" i="39" s="1"/>
  <c r="F71" i="150" s="1"/>
  <c r="M123" i="93"/>
  <c r="M169" i="151"/>
  <c r="M179" i="93"/>
  <c r="P118" i="120"/>
  <c r="H118" i="39" s="1"/>
  <c r="F88" i="150" s="1"/>
  <c r="P41" i="120"/>
  <c r="H41" i="39" s="1"/>
  <c r="F11" i="150" s="1"/>
  <c r="P51" i="120"/>
  <c r="H51" i="39" s="1"/>
  <c r="F21" i="150" s="1"/>
  <c r="P129" i="120"/>
  <c r="H129" i="39" s="1"/>
  <c r="F99" i="150" s="1"/>
  <c r="M15" i="154"/>
  <c r="P151" i="120"/>
  <c r="H151" i="39" s="1"/>
  <c r="P165" i="120"/>
  <c r="P152" i="120"/>
  <c r="H152" i="39" s="1"/>
  <c r="P162" i="120"/>
  <c r="P185" i="120"/>
  <c r="P148" i="120"/>
  <c r="H148" i="39" s="1"/>
  <c r="P139" i="120"/>
  <c r="H139" i="39" s="1"/>
  <c r="F109" i="150" s="1"/>
  <c r="P83" i="120"/>
  <c r="H83" i="39" s="1"/>
  <c r="F53" i="150" s="1"/>
  <c r="P45" i="120"/>
  <c r="H45" i="39" s="1"/>
  <c r="F15" i="150" s="1"/>
  <c r="M56" i="151"/>
  <c r="P133" i="116"/>
  <c r="G133" i="39" s="1"/>
  <c r="E103" i="150" s="1"/>
  <c r="P101" i="116"/>
  <c r="G101" i="39" s="1"/>
  <c r="E71" i="150" s="1"/>
  <c r="P44" i="116"/>
  <c r="G44" i="39" s="1"/>
  <c r="E14" i="150" s="1"/>
  <c r="P53" i="116"/>
  <c r="G53" i="39" s="1"/>
  <c r="E23" i="150" s="1"/>
  <c r="P88" i="116"/>
  <c r="G88" i="39" s="1"/>
  <c r="E58" i="150" s="1"/>
  <c r="P10" i="116"/>
  <c r="G10" i="39" s="1"/>
  <c r="P96" i="116"/>
  <c r="G96" i="39" s="1"/>
  <c r="E66" i="150" s="1"/>
  <c r="P139" i="116"/>
  <c r="G139" i="39" s="1"/>
  <c r="E109" i="150" s="1"/>
  <c r="P85" i="116"/>
  <c r="G85" i="39" s="1"/>
  <c r="E55" i="150" s="1"/>
  <c r="P137" i="116"/>
  <c r="G137" i="39" s="1"/>
  <c r="E107" i="150" s="1"/>
  <c r="P69" i="116"/>
  <c r="G69" i="39" s="1"/>
  <c r="E39" i="150" s="1"/>
  <c r="P84" i="116"/>
  <c r="G84" i="39" s="1"/>
  <c r="E54" i="150" s="1"/>
  <c r="P42" i="116"/>
  <c r="G42" i="39" s="1"/>
  <c r="E12" i="150" s="1"/>
  <c r="P65" i="116"/>
  <c r="G65" i="39" s="1"/>
  <c r="E35" i="150" s="1"/>
  <c r="P187" i="116"/>
  <c r="P172" i="116"/>
  <c r="P185" i="116"/>
  <c r="P161" i="116"/>
  <c r="P151" i="116"/>
  <c r="G151" i="39" s="1"/>
  <c r="P33" i="116"/>
  <c r="G33" i="39" s="1"/>
  <c r="P32" i="116"/>
  <c r="G32" i="39" s="1"/>
  <c r="P97" i="116"/>
  <c r="G97" i="39" s="1"/>
  <c r="E67" i="150" s="1"/>
  <c r="P131" i="116"/>
  <c r="G131" i="39" s="1"/>
  <c r="E101" i="150" s="1"/>
  <c r="O2" i="93" l="1"/>
  <c r="P175" i="93" s="1"/>
  <c r="P173" i="93"/>
  <c r="P7" i="120"/>
  <c r="H7" i="39" s="1"/>
  <c r="P107" i="120"/>
  <c r="H107" i="39" s="1"/>
  <c r="F77" i="150" s="1"/>
  <c r="P29" i="120"/>
  <c r="H29" i="39" s="1"/>
  <c r="P95" i="120"/>
  <c r="H95" i="39" s="1"/>
  <c r="F65" i="150" s="1"/>
  <c r="P85" i="120"/>
  <c r="H85" i="39" s="1"/>
  <c r="F55" i="150" s="1"/>
  <c r="P161" i="120"/>
  <c r="P87" i="120"/>
  <c r="H87" i="39" s="1"/>
  <c r="F57" i="150" s="1"/>
  <c r="P82" i="120"/>
  <c r="H82" i="39" s="1"/>
  <c r="F52" i="150" s="1"/>
  <c r="P158" i="120"/>
  <c r="P73" i="120"/>
  <c r="H73" i="39" s="1"/>
  <c r="F43" i="150" s="1"/>
  <c r="P113" i="120"/>
  <c r="H113" i="39" s="1"/>
  <c r="F83" i="150" s="1"/>
  <c r="P71" i="120"/>
  <c r="H71" i="39" s="1"/>
  <c r="F41" i="150" s="1"/>
  <c r="P183" i="120"/>
  <c r="P164" i="116"/>
  <c r="P13" i="116"/>
  <c r="G13" i="39" s="1"/>
  <c r="P38" i="116"/>
  <c r="G38" i="39" s="1"/>
  <c r="E8" i="150" s="1"/>
  <c r="P132" i="120"/>
  <c r="H132" i="39" s="1"/>
  <c r="F102" i="150" s="1"/>
  <c r="P26" i="120"/>
  <c r="H26" i="39" s="1"/>
  <c r="P126" i="120"/>
  <c r="H126" i="39" s="1"/>
  <c r="F96" i="150" s="1"/>
  <c r="P77" i="120"/>
  <c r="H77" i="39" s="1"/>
  <c r="F47" i="150" s="1"/>
  <c r="P79" i="151"/>
  <c r="P79" i="39" s="1"/>
  <c r="P123" i="93"/>
  <c r="F123" i="39" s="1"/>
  <c r="D93" i="150" s="1"/>
  <c r="P102" i="151"/>
  <c r="P102" i="39" s="1"/>
  <c r="P35" i="151"/>
  <c r="P35" i="39" s="1"/>
  <c r="P163" i="151"/>
  <c r="P132" i="151"/>
  <c r="P132" i="39" s="1"/>
  <c r="P69" i="151"/>
  <c r="P69" i="39" s="1"/>
  <c r="P146" i="151"/>
  <c r="P146" i="39" s="1"/>
  <c r="P127" i="151"/>
  <c r="P127" i="39" s="1"/>
  <c r="P149" i="151"/>
  <c r="P149" i="39" s="1"/>
  <c r="P157" i="151"/>
  <c r="P133" i="151"/>
  <c r="P133" i="39" s="1"/>
  <c r="P139" i="151"/>
  <c r="P139" i="39" s="1"/>
  <c r="P167" i="93"/>
  <c r="P84" i="93"/>
  <c r="F84" i="39" s="1"/>
  <c r="D54" i="150" s="1"/>
  <c r="P160" i="93"/>
  <c r="P128" i="93"/>
  <c r="F128" i="39" s="1"/>
  <c r="D98" i="150" s="1"/>
  <c r="P71" i="93"/>
  <c r="F71" i="39" s="1"/>
  <c r="D41" i="150" s="1"/>
  <c r="P158" i="93"/>
  <c r="P80" i="93"/>
  <c r="F80" i="39" s="1"/>
  <c r="D50" i="150" s="1"/>
  <c r="P129" i="93"/>
  <c r="F129" i="39" s="1"/>
  <c r="D99" i="150" s="1"/>
  <c r="P168" i="93"/>
  <c r="P139" i="93"/>
  <c r="F139" i="39" s="1"/>
  <c r="D109" i="150" s="1"/>
  <c r="P176" i="93"/>
  <c r="P92" i="93"/>
  <c r="F92" i="39" s="1"/>
  <c r="D62" i="150" s="1"/>
  <c r="P49" i="93"/>
  <c r="F49" i="39" s="1"/>
  <c r="D19" i="150" s="1"/>
  <c r="P165" i="93"/>
  <c r="P150" i="93"/>
  <c r="F150" i="39" s="1"/>
  <c r="P66" i="93"/>
  <c r="F66" i="39" s="1"/>
  <c r="D36" i="150" s="1"/>
  <c r="P70" i="93"/>
  <c r="F70" i="39" s="1"/>
  <c r="D40" i="150" s="1"/>
  <c r="P90" i="93"/>
  <c r="F90" i="39" s="1"/>
  <c r="D60" i="150" s="1"/>
  <c r="P132" i="93"/>
  <c r="F132" i="39" s="1"/>
  <c r="D102" i="150" s="1"/>
  <c r="P180" i="120"/>
  <c r="P99" i="120"/>
  <c r="H99" i="39" s="1"/>
  <c r="F69" i="150" s="1"/>
  <c r="P54" i="120"/>
  <c r="H54" i="39" s="1"/>
  <c r="F24" i="150" s="1"/>
  <c r="P28" i="120"/>
  <c r="H28" i="39" s="1"/>
  <c r="P61" i="120"/>
  <c r="H61" i="39" s="1"/>
  <c r="F31" i="150" s="1"/>
  <c r="P60" i="120"/>
  <c r="H60" i="39" s="1"/>
  <c r="F30" i="150" s="1"/>
  <c r="P92" i="120"/>
  <c r="H92" i="39" s="1"/>
  <c r="F62" i="150" s="1"/>
  <c r="P178" i="120"/>
  <c r="P88" i="120"/>
  <c r="H88" i="39" s="1"/>
  <c r="F58" i="150" s="1"/>
  <c r="P10" i="120"/>
  <c r="H10" i="39" s="1"/>
  <c r="P52" i="120"/>
  <c r="H52" i="39" s="1"/>
  <c r="F22" i="150" s="1"/>
  <c r="P159" i="120"/>
  <c r="P49" i="120"/>
  <c r="H49" i="39" s="1"/>
  <c r="F19" i="150" s="1"/>
  <c r="P102" i="120"/>
  <c r="H102" i="39" s="1"/>
  <c r="F72" i="150" s="1"/>
  <c r="P50" i="120"/>
  <c r="H50" i="39" s="1"/>
  <c r="F20" i="150" s="1"/>
  <c r="P187" i="120"/>
  <c r="P100" i="120"/>
  <c r="H100" i="39" s="1"/>
  <c r="F70" i="150" s="1"/>
  <c r="P8" i="151"/>
  <c r="P8" i="39" s="1"/>
  <c r="P95" i="93"/>
  <c r="F95" i="39" s="1"/>
  <c r="D65" i="150" s="1"/>
  <c r="P110" i="151"/>
  <c r="P110" i="39" s="1"/>
  <c r="P140" i="151"/>
  <c r="P140" i="39" s="1"/>
  <c r="P165" i="151"/>
  <c r="P42" i="151"/>
  <c r="P42" i="39" s="1"/>
  <c r="P142" i="151"/>
  <c r="P142" i="39" s="1"/>
  <c r="P65" i="151"/>
  <c r="P65" i="39" s="1"/>
  <c r="P60" i="151"/>
  <c r="P60" i="39" s="1"/>
  <c r="P80" i="151"/>
  <c r="P80" i="39" s="1"/>
  <c r="P30" i="151"/>
  <c r="P30" i="39" s="1"/>
  <c r="P94" i="151"/>
  <c r="P94" i="39" s="1"/>
  <c r="P10" i="151"/>
  <c r="P10" i="39" s="1"/>
  <c r="P166" i="151"/>
  <c r="P128" i="151"/>
  <c r="P128" i="39" s="1"/>
  <c r="P57" i="151"/>
  <c r="P57" i="39" s="1"/>
  <c r="P90" i="151"/>
  <c r="P90" i="39" s="1"/>
  <c r="O2" i="151"/>
  <c r="P20" i="151" s="1"/>
  <c r="P20" i="39" s="1"/>
  <c r="P38" i="151"/>
  <c r="P38" i="39" s="1"/>
  <c r="P118" i="151"/>
  <c r="P118" i="39" s="1"/>
  <c r="P34" i="151"/>
  <c r="P34" i="39" s="1"/>
  <c r="P153" i="151"/>
  <c r="P37" i="151"/>
  <c r="P37" i="39" s="1"/>
  <c r="P127" i="93"/>
  <c r="F127" i="39" s="1"/>
  <c r="D97" i="150" s="1"/>
  <c r="P46" i="120"/>
  <c r="H46" i="39" s="1"/>
  <c r="P40" i="120"/>
  <c r="H40" i="39" s="1"/>
  <c r="F10" i="150" s="1"/>
  <c r="P42" i="93"/>
  <c r="F42" i="39" s="1"/>
  <c r="D12" i="150" s="1"/>
  <c r="P81" i="93"/>
  <c r="F81" i="39" s="1"/>
  <c r="D51" i="150" s="1"/>
  <c r="P85" i="93"/>
  <c r="F85" i="39" s="1"/>
  <c r="D55" i="150" s="1"/>
  <c r="P170" i="93"/>
  <c r="P43" i="93"/>
  <c r="F43" i="39" s="1"/>
  <c r="D13" i="150" s="1"/>
  <c r="P156" i="93"/>
  <c r="P10" i="93"/>
  <c r="F10" i="39" s="1"/>
  <c r="P61" i="93"/>
  <c r="F61" i="39" s="1"/>
  <c r="D31" i="150" s="1"/>
  <c r="P172" i="93"/>
  <c r="P47" i="93"/>
  <c r="F47" i="39" s="1"/>
  <c r="D17" i="150" s="1"/>
  <c r="P40" i="93"/>
  <c r="F40" i="39" s="1"/>
  <c r="D10" i="150" s="1"/>
  <c r="P103" i="93"/>
  <c r="F103" i="39" s="1"/>
  <c r="D73" i="150" s="1"/>
  <c r="P184" i="93"/>
  <c r="P112" i="93"/>
  <c r="F112" i="39" s="1"/>
  <c r="D82" i="150" s="1"/>
  <c r="P177" i="93"/>
  <c r="P26" i="93"/>
  <c r="F26" i="39" s="1"/>
  <c r="P149" i="93"/>
  <c r="F149" i="39" s="1"/>
  <c r="P148" i="93"/>
  <c r="F148" i="39" s="1"/>
  <c r="P74" i="93"/>
  <c r="F74" i="39" s="1"/>
  <c r="D44" i="150" s="1"/>
  <c r="P62" i="93"/>
  <c r="F62" i="39" s="1"/>
  <c r="D32" i="150" s="1"/>
  <c r="P154" i="120"/>
  <c r="P80" i="120"/>
  <c r="H80" i="39" s="1"/>
  <c r="F50" i="150" s="1"/>
  <c r="P19" i="120"/>
  <c r="H19" i="39" s="1"/>
  <c r="P153" i="120"/>
  <c r="P146" i="120"/>
  <c r="H146" i="39" s="1"/>
  <c r="F116" i="150" s="1"/>
  <c r="P18" i="120"/>
  <c r="H18" i="39" s="1"/>
  <c r="P186" i="120"/>
  <c r="P63" i="93"/>
  <c r="F63" i="39" s="1"/>
  <c r="D33" i="150" s="1"/>
  <c r="P107" i="93"/>
  <c r="F107" i="39" s="1"/>
  <c r="D77" i="150" s="1"/>
  <c r="P168" i="120"/>
  <c r="P94" i="120"/>
  <c r="H94" i="39" s="1"/>
  <c r="F64" i="150" s="1"/>
  <c r="P20" i="120"/>
  <c r="H20" i="39" s="1"/>
  <c r="P181" i="116"/>
  <c r="P43" i="116"/>
  <c r="G43" i="39" s="1"/>
  <c r="E13" i="150" s="1"/>
  <c r="P33" i="151"/>
  <c r="P33" i="39" s="1"/>
  <c r="P137" i="120"/>
  <c r="H137" i="39" s="1"/>
  <c r="F107" i="150" s="1"/>
  <c r="P189" i="120"/>
  <c r="P168" i="116"/>
  <c r="P73" i="116"/>
  <c r="G73" i="39" s="1"/>
  <c r="E43" i="150" s="1"/>
  <c r="P89" i="116"/>
  <c r="G89" i="39" s="1"/>
  <c r="E59" i="150" s="1"/>
  <c r="P15" i="120"/>
  <c r="H15" i="39" s="1"/>
  <c r="P160" i="120"/>
  <c r="P43" i="120"/>
  <c r="H43" i="39" s="1"/>
  <c r="F13" i="150" s="1"/>
  <c r="P135" i="120"/>
  <c r="H135" i="39" s="1"/>
  <c r="F105" i="150" s="1"/>
  <c r="M134" i="122"/>
  <c r="M41" i="122"/>
  <c r="M141" i="122"/>
  <c r="M135" i="122"/>
  <c r="M44" i="122"/>
  <c r="M145" i="122"/>
  <c r="M142" i="122"/>
  <c r="M139" i="122"/>
  <c r="M36" i="122"/>
  <c r="M102" i="122"/>
  <c r="M86" i="122"/>
  <c r="M108" i="122"/>
  <c r="M90" i="122"/>
  <c r="M60" i="122"/>
  <c r="M52" i="122"/>
  <c r="M56" i="122"/>
  <c r="M30" i="122"/>
  <c r="M148" i="122"/>
  <c r="M16" i="122"/>
  <c r="M34" i="122"/>
  <c r="M25" i="122"/>
  <c r="M28" i="122"/>
  <c r="M150" i="122"/>
  <c r="M31" i="122"/>
  <c r="M33" i="122"/>
  <c r="M149" i="122"/>
  <c r="M26" i="122"/>
  <c r="M151" i="122"/>
  <c r="M32" i="122"/>
  <c r="M147" i="122"/>
  <c r="M12" i="122"/>
  <c r="M9" i="122"/>
  <c r="M17" i="122"/>
  <c r="M186" i="122"/>
  <c r="M179" i="122"/>
  <c r="M165" i="122"/>
  <c r="M51" i="122"/>
  <c r="M191" i="122"/>
  <c r="M46" i="122"/>
  <c r="M68" i="122"/>
  <c r="M187" i="122"/>
  <c r="M74" i="122"/>
  <c r="M69" i="122"/>
  <c r="M79" i="122"/>
  <c r="M89" i="122"/>
  <c r="M101" i="122"/>
  <c r="M106" i="122"/>
  <c r="M125" i="122"/>
  <c r="M121" i="122"/>
  <c r="M138" i="122"/>
  <c r="M129" i="122"/>
  <c r="M122" i="122"/>
  <c r="M13" i="122"/>
  <c r="M183" i="122"/>
  <c r="M58" i="122"/>
  <c r="M172" i="122"/>
  <c r="M184" i="122"/>
  <c r="M180" i="122"/>
  <c r="M55" i="122"/>
  <c r="M57" i="122"/>
  <c r="M84" i="122"/>
  <c r="M82" i="122"/>
  <c r="M97" i="122"/>
  <c r="M81" i="122"/>
  <c r="M99" i="122"/>
  <c r="M118" i="122"/>
  <c r="M131" i="122"/>
  <c r="M115" i="122"/>
  <c r="M143" i="122"/>
  <c r="M123" i="122"/>
  <c r="M176" i="122"/>
  <c r="M185" i="122"/>
  <c r="M166" i="122"/>
  <c r="M71" i="122"/>
  <c r="M178" i="122"/>
  <c r="M152" i="122"/>
  <c r="M59" i="122"/>
  <c r="M174" i="122"/>
  <c r="M94" i="122"/>
  <c r="M107" i="122"/>
  <c r="M87" i="122"/>
  <c r="M109" i="122"/>
  <c r="M105" i="122"/>
  <c r="M116" i="122"/>
  <c r="M117" i="122"/>
  <c r="M19" i="122"/>
  <c r="M6" i="122"/>
  <c r="M170" i="122"/>
  <c r="M169" i="122"/>
  <c r="M163" i="122"/>
  <c r="M175" i="122"/>
  <c r="M63" i="122"/>
  <c r="M171" i="122"/>
  <c r="M70" i="122"/>
  <c r="M92" i="122"/>
  <c r="M100" i="122"/>
  <c r="M91" i="122"/>
  <c r="M124" i="122"/>
  <c r="M136" i="122"/>
  <c r="M133" i="122"/>
  <c r="M42" i="122"/>
  <c r="M8" i="122"/>
  <c r="M24" i="122"/>
  <c r="M18" i="122"/>
  <c r="M167" i="122"/>
  <c r="M67" i="122"/>
  <c r="M153" i="122"/>
  <c r="M156" i="122"/>
  <c r="M47" i="122"/>
  <c r="M62" i="122"/>
  <c r="M49" i="122"/>
  <c r="M168" i="122"/>
  <c r="M48" i="122"/>
  <c r="M164" i="122"/>
  <c r="M50" i="122"/>
  <c r="M65" i="122"/>
  <c r="M78" i="122"/>
  <c r="M98" i="122"/>
  <c r="M75" i="122"/>
  <c r="M77" i="122"/>
  <c r="M126" i="122"/>
  <c r="M111" i="122"/>
  <c r="M40" i="122"/>
  <c r="M120" i="122"/>
  <c r="M144" i="122"/>
  <c r="M7" i="122"/>
  <c r="M10" i="122"/>
  <c r="M15" i="122"/>
  <c r="M160" i="122"/>
  <c r="M162" i="122"/>
  <c r="M177" i="122"/>
  <c r="M158" i="122"/>
  <c r="M189" i="122"/>
  <c r="M72" i="122"/>
  <c r="M85" i="122"/>
  <c r="M93" i="122"/>
  <c r="M83" i="122"/>
  <c r="M80" i="122"/>
  <c r="M119" i="122"/>
  <c r="M127" i="122"/>
  <c r="M146" i="122"/>
  <c r="M22" i="122"/>
  <c r="M23" i="122"/>
  <c r="M154" i="122"/>
  <c r="M64" i="122"/>
  <c r="M188" i="122"/>
  <c r="M159" i="122"/>
  <c r="M161" i="122"/>
  <c r="M66" i="122"/>
  <c r="M155" i="122"/>
  <c r="M173" i="122"/>
  <c r="M88" i="122"/>
  <c r="M112" i="122"/>
  <c r="M95" i="122"/>
  <c r="M137" i="122"/>
  <c r="M43" i="122"/>
  <c r="M128" i="122"/>
  <c r="M130" i="122"/>
  <c r="M38" i="122"/>
  <c r="M182" i="122"/>
  <c r="M181" i="122"/>
  <c r="M54" i="122"/>
  <c r="M190" i="122"/>
  <c r="M157" i="122"/>
  <c r="M96" i="122"/>
  <c r="M73" i="122"/>
  <c r="M103" i="122"/>
  <c r="M76" i="122"/>
  <c r="M113" i="122"/>
  <c r="M39" i="122"/>
  <c r="M114" i="122"/>
  <c r="M53" i="122"/>
  <c r="M104" i="122"/>
  <c r="M20" i="122"/>
  <c r="M110" i="122"/>
  <c r="M21" i="122"/>
  <c r="M35" i="122"/>
  <c r="M37" i="122"/>
  <c r="M14" i="122"/>
  <c r="M140" i="122"/>
  <c r="M27" i="122"/>
  <c r="M29" i="122"/>
  <c r="M45" i="122"/>
  <c r="M61" i="122"/>
  <c r="M132" i="122"/>
  <c r="M11" i="122"/>
  <c r="P89" i="93"/>
  <c r="F89" i="39" s="1"/>
  <c r="D59" i="150" s="1"/>
  <c r="P138" i="93"/>
  <c r="F138" i="39" s="1"/>
  <c r="D108" i="150" s="1"/>
  <c r="P115" i="93"/>
  <c r="F115" i="39" s="1"/>
  <c r="D85" i="150" s="1"/>
  <c r="P97" i="93"/>
  <c r="F97" i="39" s="1"/>
  <c r="D67" i="150" s="1"/>
  <c r="P101" i="93"/>
  <c r="F101" i="39" s="1"/>
  <c r="D71" i="150" s="1"/>
  <c r="P113" i="93"/>
  <c r="F113" i="39" s="1"/>
  <c r="D83" i="150" s="1"/>
  <c r="P117" i="93"/>
  <c r="F117" i="39" s="1"/>
  <c r="D87" i="150" s="1"/>
  <c r="P116" i="93"/>
  <c r="F116" i="39" s="1"/>
  <c r="D86" i="150" s="1"/>
  <c r="P154" i="93"/>
  <c r="P14" i="93"/>
  <c r="F14" i="39" s="1"/>
  <c r="P34" i="93"/>
  <c r="F34" i="39" s="1"/>
  <c r="P141" i="93"/>
  <c r="F141" i="39" s="1"/>
  <c r="D111" i="150" s="1"/>
  <c r="P174" i="93"/>
  <c r="P28" i="93"/>
  <c r="F28" i="39" s="1"/>
  <c r="P181" i="93"/>
  <c r="P12" i="93"/>
  <c r="F12" i="39" s="1"/>
  <c r="P31" i="93"/>
  <c r="F31" i="39" s="1"/>
  <c r="P30" i="93"/>
  <c r="F30" i="39" s="1"/>
  <c r="P58" i="93"/>
  <c r="F58" i="39" s="1"/>
  <c r="D28" i="150" s="1"/>
  <c r="P39" i="93"/>
  <c r="F39" i="39" s="1"/>
  <c r="D9" i="150" s="1"/>
  <c r="P172" i="120"/>
  <c r="P86" i="120"/>
  <c r="H86" i="39" s="1"/>
  <c r="F56" i="150" s="1"/>
  <c r="M137" i="134"/>
  <c r="M135" i="134"/>
  <c r="M132" i="134"/>
  <c r="M104" i="134"/>
  <c r="M88" i="134"/>
  <c r="M114" i="134"/>
  <c r="M103" i="134"/>
  <c r="M102" i="134"/>
  <c r="M92" i="134"/>
  <c r="M110" i="134"/>
  <c r="M36" i="134"/>
  <c r="M70" i="134"/>
  <c r="M62" i="134"/>
  <c r="M54" i="134"/>
  <c r="M47" i="134"/>
  <c r="M35" i="134"/>
  <c r="M149" i="134"/>
  <c r="M151" i="134"/>
  <c r="M32" i="134"/>
  <c r="M26" i="134"/>
  <c r="M29" i="134"/>
  <c r="M28" i="134"/>
  <c r="M30" i="134"/>
  <c r="M33" i="134"/>
  <c r="M31" i="134"/>
  <c r="M8" i="134"/>
  <c r="M16" i="134"/>
  <c r="M148" i="134"/>
  <c r="M34" i="134"/>
  <c r="M22" i="134"/>
  <c r="M19" i="134"/>
  <c r="M9" i="134"/>
  <c r="M18" i="134"/>
  <c r="M27" i="134"/>
  <c r="M147" i="134"/>
  <c r="M15" i="134"/>
  <c r="M14" i="134"/>
  <c r="M162" i="134"/>
  <c r="M50" i="134"/>
  <c r="M60" i="134"/>
  <c r="M164" i="134"/>
  <c r="M57" i="134"/>
  <c r="M160" i="134"/>
  <c r="M159" i="134"/>
  <c r="M67" i="134"/>
  <c r="M84" i="134"/>
  <c r="M77" i="134"/>
  <c r="M118" i="134"/>
  <c r="M109" i="134"/>
  <c r="M115" i="134"/>
  <c r="M45" i="134"/>
  <c r="M133" i="134"/>
  <c r="M11" i="134"/>
  <c r="M25" i="134"/>
  <c r="M17" i="134"/>
  <c r="M156" i="134"/>
  <c r="M68" i="134"/>
  <c r="M167" i="134"/>
  <c r="M161" i="134"/>
  <c r="M157" i="134"/>
  <c r="M90" i="134"/>
  <c r="M76" i="134"/>
  <c r="M94" i="134"/>
  <c r="M93" i="134"/>
  <c r="M71" i="134"/>
  <c r="M43" i="134"/>
  <c r="M123" i="134"/>
  <c r="M38" i="134"/>
  <c r="M142" i="134"/>
  <c r="M130" i="134"/>
  <c r="M40" i="134"/>
  <c r="M134" i="134"/>
  <c r="M124" i="134"/>
  <c r="M21" i="134"/>
  <c r="M20" i="134"/>
  <c r="M153" i="134"/>
  <c r="M58" i="134"/>
  <c r="M154" i="134"/>
  <c r="M72" i="134"/>
  <c r="M85" i="134"/>
  <c r="M82" i="134"/>
  <c r="M73" i="134"/>
  <c r="M96" i="134"/>
  <c r="M83" i="134"/>
  <c r="M107" i="134"/>
  <c r="M128" i="134"/>
  <c r="M116" i="134"/>
  <c r="M136" i="134"/>
  <c r="M146" i="134"/>
  <c r="M6" i="134"/>
  <c r="M24" i="134"/>
  <c r="M61" i="134"/>
  <c r="M49" i="134"/>
  <c r="M95" i="134"/>
  <c r="M55" i="134"/>
  <c r="M79" i="134"/>
  <c r="M39" i="134"/>
  <c r="M111" i="134"/>
  <c r="M143" i="134"/>
  <c r="M44" i="134"/>
  <c r="M56" i="134"/>
  <c r="M74" i="134"/>
  <c r="M80" i="134"/>
  <c r="M98" i="134"/>
  <c r="M87" i="134"/>
  <c r="M97" i="134"/>
  <c r="M140" i="134"/>
  <c r="M144" i="134"/>
  <c r="M127" i="134"/>
  <c r="M12" i="134"/>
  <c r="M155" i="134"/>
  <c r="M168" i="134"/>
  <c r="M64" i="134"/>
  <c r="M53" i="134"/>
  <c r="M63" i="134"/>
  <c r="M75" i="134"/>
  <c r="M125" i="134"/>
  <c r="M139" i="134"/>
  <c r="M113" i="134"/>
  <c r="M119" i="134"/>
  <c r="M10" i="134"/>
  <c r="M48" i="134"/>
  <c r="M165" i="134"/>
  <c r="M59" i="134"/>
  <c r="M86" i="134"/>
  <c r="M100" i="134"/>
  <c r="M99" i="134"/>
  <c r="M81" i="134"/>
  <c r="M131" i="134"/>
  <c r="M117" i="134"/>
  <c r="M42" i="134"/>
  <c r="M41" i="134"/>
  <c r="M122" i="134"/>
  <c r="M121" i="134"/>
  <c r="M23" i="134"/>
  <c r="M152" i="134"/>
  <c r="M13" i="134"/>
  <c r="M7" i="134"/>
  <c r="M169" i="134"/>
  <c r="M65" i="134"/>
  <c r="M158" i="134"/>
  <c r="M52" i="134"/>
  <c r="M170" i="134"/>
  <c r="M163" i="134"/>
  <c r="M69" i="134"/>
  <c r="M166" i="134"/>
  <c r="M66" i="134"/>
  <c r="M46" i="134"/>
  <c r="M89" i="134"/>
  <c r="M101" i="134"/>
  <c r="M78" i="134"/>
  <c r="M105" i="134"/>
  <c r="M91" i="134"/>
  <c r="M141" i="134"/>
  <c r="M126" i="134"/>
  <c r="M120" i="134"/>
  <c r="M129" i="134"/>
  <c r="M145" i="134"/>
  <c r="M51" i="134"/>
  <c r="M108" i="134"/>
  <c r="M106" i="134"/>
  <c r="M112" i="134"/>
  <c r="M138" i="134"/>
  <c r="M150" i="134"/>
  <c r="M37" i="134"/>
  <c r="P140" i="120"/>
  <c r="H140" i="39" s="1"/>
  <c r="F110" i="150" s="1"/>
  <c r="P149" i="120"/>
  <c r="H149" i="39" s="1"/>
  <c r="P187" i="93"/>
  <c r="P144" i="116"/>
  <c r="G144" i="39" s="1"/>
  <c r="E114" i="150" s="1"/>
  <c r="P155" i="116"/>
  <c r="P74" i="116"/>
  <c r="G74" i="39" s="1"/>
  <c r="E44" i="150" s="1"/>
  <c r="P108" i="120"/>
  <c r="H108" i="39" s="1"/>
  <c r="F78" i="150" s="1"/>
  <c r="P114" i="120"/>
  <c r="H114" i="39" s="1"/>
  <c r="F84" i="150" s="1"/>
  <c r="P103" i="120"/>
  <c r="H103" i="39" s="1"/>
  <c r="F73" i="150" s="1"/>
  <c r="P190" i="116"/>
  <c r="P129" i="116"/>
  <c r="G129" i="39" s="1"/>
  <c r="E99" i="150" s="1"/>
  <c r="P145" i="116"/>
  <c r="G145" i="39" s="1"/>
  <c r="E115" i="150" s="1"/>
  <c r="P22" i="120"/>
  <c r="H22" i="39" s="1"/>
  <c r="P164" i="120"/>
  <c r="P128" i="120"/>
  <c r="H128" i="39" s="1"/>
  <c r="F98" i="150" s="1"/>
  <c r="P65" i="120"/>
  <c r="H65" i="39" s="1"/>
  <c r="F35" i="150" s="1"/>
  <c r="P149" i="111"/>
  <c r="E149" i="39" s="1"/>
  <c r="P21" i="111"/>
  <c r="E21" i="39" s="1"/>
  <c r="P145" i="111"/>
  <c r="E145" i="39" s="1"/>
  <c r="C115" i="150" s="1"/>
  <c r="P77" i="111"/>
  <c r="E77" i="39" s="1"/>
  <c r="C47" i="150" s="1"/>
  <c r="P26" i="111"/>
  <c r="E26" i="39" s="1"/>
  <c r="P53" i="111"/>
  <c r="E53" i="39" s="1"/>
  <c r="C23" i="150" s="1"/>
  <c r="P31" i="111"/>
  <c r="E31" i="39" s="1"/>
  <c r="P75" i="111"/>
  <c r="E75" i="39" s="1"/>
  <c r="C45" i="150" s="1"/>
  <c r="P14" i="111"/>
  <c r="E14" i="39" s="1"/>
  <c r="P47" i="111"/>
  <c r="E47" i="39" s="1"/>
  <c r="C17" i="150" s="1"/>
  <c r="P38" i="111"/>
  <c r="E38" i="39" s="1"/>
  <c r="C8" i="150" s="1"/>
  <c r="O2" i="111"/>
  <c r="P70" i="111" s="1"/>
  <c r="E70" i="39" s="1"/>
  <c r="C40" i="150" s="1"/>
  <c r="P51" i="111"/>
  <c r="E51" i="39" s="1"/>
  <c r="C21" i="150" s="1"/>
  <c r="P168" i="111"/>
  <c r="P12" i="111"/>
  <c r="E12" i="39" s="1"/>
  <c r="P181" i="111"/>
  <c r="P171" i="111"/>
  <c r="P163" i="111"/>
  <c r="P29" i="111"/>
  <c r="E29" i="39" s="1"/>
  <c r="P45" i="111"/>
  <c r="E45" i="39" s="1"/>
  <c r="C15" i="150" s="1"/>
  <c r="P78" i="111"/>
  <c r="E78" i="39" s="1"/>
  <c r="C48" i="150" s="1"/>
  <c r="O2" i="94"/>
  <c r="P136" i="94" s="1"/>
  <c r="I136" i="39" s="1"/>
  <c r="G106" i="150" s="1"/>
  <c r="P29" i="151"/>
  <c r="P29" i="39" s="1"/>
  <c r="P59" i="151"/>
  <c r="P59" i="39" s="1"/>
  <c r="P17" i="151"/>
  <c r="P17" i="39" s="1"/>
  <c r="P162" i="151"/>
  <c r="P120" i="151"/>
  <c r="P120" i="39" s="1"/>
  <c r="P53" i="151"/>
  <c r="P53" i="39" s="1"/>
  <c r="P98" i="151"/>
  <c r="P98" i="39" s="1"/>
  <c r="P104" i="151"/>
  <c r="P104" i="39" s="1"/>
  <c r="P81" i="151"/>
  <c r="P81" i="39" s="1"/>
  <c r="P154" i="151"/>
  <c r="P36" i="151"/>
  <c r="P36" i="39" s="1"/>
  <c r="P91" i="151"/>
  <c r="P91" i="39" s="1"/>
  <c r="P73" i="151"/>
  <c r="P73" i="39" s="1"/>
  <c r="P64" i="151"/>
  <c r="P64" i="39" s="1"/>
  <c r="P148" i="151"/>
  <c r="P148" i="39" s="1"/>
  <c r="P52" i="151"/>
  <c r="P52" i="39" s="1"/>
  <c r="P82" i="151"/>
  <c r="P82" i="39" s="1"/>
  <c r="P119" i="151"/>
  <c r="P119" i="39" s="1"/>
  <c r="P141" i="151"/>
  <c r="P141" i="39" s="1"/>
  <c r="P150" i="151"/>
  <c r="P150" i="39" s="1"/>
  <c r="P55" i="93"/>
  <c r="F55" i="39" s="1"/>
  <c r="D25" i="150" s="1"/>
  <c r="P13" i="93"/>
  <c r="F13" i="39" s="1"/>
  <c r="P104" i="93"/>
  <c r="F104" i="39" s="1"/>
  <c r="D74" i="150" s="1"/>
  <c r="P151" i="93"/>
  <c r="F151" i="39" s="1"/>
  <c r="P131" i="93"/>
  <c r="F131" i="39" s="1"/>
  <c r="D101" i="150" s="1"/>
  <c r="P48" i="93"/>
  <c r="F48" i="39" s="1"/>
  <c r="D18" i="150" s="1"/>
  <c r="P133" i="93"/>
  <c r="F133" i="39" s="1"/>
  <c r="D103" i="150" s="1"/>
  <c r="P21" i="93"/>
  <c r="F21" i="39" s="1"/>
  <c r="P9" i="93"/>
  <c r="F9" i="39" s="1"/>
  <c r="P16" i="93"/>
  <c r="F16" i="39" s="1"/>
  <c r="P29" i="93"/>
  <c r="F29" i="39" s="1"/>
  <c r="P67" i="93"/>
  <c r="F67" i="39" s="1"/>
  <c r="D37" i="150" s="1"/>
  <c r="P186" i="93"/>
  <c r="P83" i="93"/>
  <c r="F83" i="39" s="1"/>
  <c r="D53" i="150" s="1"/>
  <c r="P153" i="93"/>
  <c r="P134" i="93"/>
  <c r="F134" i="39" s="1"/>
  <c r="D104" i="150" s="1"/>
  <c r="P146" i="93"/>
  <c r="F146" i="39" s="1"/>
  <c r="D116" i="150" s="1"/>
  <c r="P142" i="93"/>
  <c r="F142" i="39" s="1"/>
  <c r="D112" i="150" s="1"/>
  <c r="P27" i="93"/>
  <c r="F27" i="39" s="1"/>
  <c r="P54" i="93"/>
  <c r="F54" i="39" s="1"/>
  <c r="D24" i="150" s="1"/>
  <c r="P171" i="93"/>
  <c r="P111" i="93"/>
  <c r="F111" i="39" s="1"/>
  <c r="D81" i="150" s="1"/>
  <c r="P155" i="93"/>
  <c r="P174" i="120"/>
  <c r="P56" i="120"/>
  <c r="H56" i="39" s="1"/>
  <c r="F26" i="150" s="1"/>
  <c r="P110" i="120"/>
  <c r="H110" i="39" s="1"/>
  <c r="F80" i="150" s="1"/>
  <c r="P79" i="93"/>
  <c r="F79" i="39" s="1"/>
  <c r="D49" i="150" s="1"/>
  <c r="P143" i="120"/>
  <c r="H143" i="39" s="1"/>
  <c r="F113" i="150" s="1"/>
  <c r="P171" i="120"/>
  <c r="P57" i="120"/>
  <c r="H57" i="39" s="1"/>
  <c r="F27" i="150" s="1"/>
  <c r="P84" i="120"/>
  <c r="H84" i="39" s="1"/>
  <c r="F54" i="150" s="1"/>
  <c r="P76" i="120"/>
  <c r="H76" i="39" s="1"/>
  <c r="F46" i="150" s="1"/>
  <c r="P116" i="120"/>
  <c r="H116" i="39" s="1"/>
  <c r="F86" i="150" s="1"/>
  <c r="P30" i="116"/>
  <c r="G30" i="39" s="1"/>
  <c r="P70" i="116"/>
  <c r="G70" i="39" s="1"/>
  <c r="E40" i="150" s="1"/>
  <c r="P49" i="116"/>
  <c r="G49" i="39" s="1"/>
  <c r="E19" i="150" s="1"/>
  <c r="P81" i="120"/>
  <c r="H81" i="39" s="1"/>
  <c r="F51" i="150" s="1"/>
  <c r="P37" i="120"/>
  <c r="H37" i="39" s="1"/>
  <c r="F7" i="150" s="1"/>
  <c r="P62" i="120"/>
  <c r="H62" i="39" s="1"/>
  <c r="F32" i="150" s="1"/>
  <c r="P134" i="116"/>
  <c r="G134" i="39" s="1"/>
  <c r="E104" i="150" s="1"/>
  <c r="P152" i="116"/>
  <c r="G152" i="39" s="1"/>
  <c r="P86" i="116"/>
  <c r="G86" i="39" s="1"/>
  <c r="E56" i="150" s="1"/>
  <c r="M41" i="152"/>
  <c r="M42" i="152"/>
  <c r="M145" i="152"/>
  <c r="M135" i="152"/>
  <c r="M126" i="152"/>
  <c r="M43" i="152"/>
  <c r="M144" i="152"/>
  <c r="M139" i="152"/>
  <c r="M45" i="152"/>
  <c r="M143" i="152"/>
  <c r="M37" i="152"/>
  <c r="M30" i="152"/>
  <c r="M117" i="152"/>
  <c r="M78" i="152"/>
  <c r="M109" i="152"/>
  <c r="M70" i="152"/>
  <c r="M58" i="152"/>
  <c r="M29" i="152"/>
  <c r="M22" i="152"/>
  <c r="M125" i="152"/>
  <c r="M98" i="152"/>
  <c r="M86" i="152"/>
  <c r="M62" i="152"/>
  <c r="M26" i="152"/>
  <c r="M34" i="152"/>
  <c r="M72" i="152"/>
  <c r="M11" i="152"/>
  <c r="M63" i="152"/>
  <c r="M80" i="152"/>
  <c r="M84" i="152"/>
  <c r="M154" i="152"/>
  <c r="M120" i="152"/>
  <c r="M96" i="152"/>
  <c r="M101" i="152"/>
  <c r="M128" i="152"/>
  <c r="M107" i="152"/>
  <c r="M114" i="152"/>
  <c r="M24" i="152"/>
  <c r="M47" i="152"/>
  <c r="M66" i="152"/>
  <c r="M95" i="152"/>
  <c r="M157" i="152"/>
  <c r="M134" i="152"/>
  <c r="M127" i="152"/>
  <c r="M111" i="152"/>
  <c r="M112" i="152"/>
  <c r="M110" i="152"/>
  <c r="M33" i="152"/>
  <c r="M138" i="152"/>
  <c r="M149" i="152"/>
  <c r="M163" i="152"/>
  <c r="M56" i="152"/>
  <c r="M60" i="152"/>
  <c r="M74" i="152"/>
  <c r="M10" i="152"/>
  <c r="M25" i="152"/>
  <c r="M14" i="152"/>
  <c r="M170" i="152"/>
  <c r="M155" i="152"/>
  <c r="M137" i="152"/>
  <c r="M75" i="152"/>
  <c r="M116" i="152"/>
  <c r="M119" i="152"/>
  <c r="M160" i="152"/>
  <c r="M32" i="152"/>
  <c r="M76" i="152"/>
  <c r="M94" i="152"/>
  <c r="M16" i="152"/>
  <c r="M7" i="152"/>
  <c r="M61" i="152"/>
  <c r="M44" i="152"/>
  <c r="M50" i="152"/>
  <c r="M158" i="152"/>
  <c r="M40" i="152"/>
  <c r="M103" i="152"/>
  <c r="M12" i="152"/>
  <c r="M130" i="152"/>
  <c r="M164" i="152"/>
  <c r="M169" i="152"/>
  <c r="M115" i="152"/>
  <c r="M79" i="152"/>
  <c r="M99" i="152"/>
  <c r="M19" i="152"/>
  <c r="M82" i="152"/>
  <c r="M83" i="152"/>
  <c r="M67" i="152"/>
  <c r="M161" i="152"/>
  <c r="M118" i="152"/>
  <c r="M48" i="152"/>
  <c r="M162" i="152"/>
  <c r="M15" i="152"/>
  <c r="M18" i="152"/>
  <c r="M153" i="152"/>
  <c r="M39" i="152"/>
  <c r="M131" i="152"/>
  <c r="M93" i="152"/>
  <c r="M106" i="152"/>
  <c r="M92" i="152"/>
  <c r="M46" i="152"/>
  <c r="M87" i="152"/>
  <c r="M85" i="152"/>
  <c r="M38" i="152"/>
  <c r="M100" i="152"/>
  <c r="M123" i="152"/>
  <c r="M64" i="152"/>
  <c r="M165" i="152"/>
  <c r="M31" i="152"/>
  <c r="M148" i="152"/>
  <c r="M142" i="152"/>
  <c r="M141" i="152"/>
  <c r="M8" i="152"/>
  <c r="M52" i="152"/>
  <c r="M90" i="152"/>
  <c r="M91" i="152"/>
  <c r="M152" i="152"/>
  <c r="M150" i="152"/>
  <c r="M156" i="152"/>
  <c r="M68" i="152"/>
  <c r="M36" i="152"/>
  <c r="M51" i="152"/>
  <c r="M54" i="152"/>
  <c r="M166" i="152"/>
  <c r="M147" i="152"/>
  <c r="M20" i="152"/>
  <c r="M6" i="152"/>
  <c r="M71" i="152"/>
  <c r="M55" i="152"/>
  <c r="M104" i="152"/>
  <c r="M122" i="152"/>
  <c r="M168" i="152"/>
  <c r="M108" i="152"/>
  <c r="M140" i="152"/>
  <c r="M146" i="152"/>
  <c r="M88" i="152"/>
  <c r="M124" i="152"/>
  <c r="M102" i="152"/>
  <c r="M132" i="152"/>
  <c r="M133" i="152"/>
  <c r="M151" i="152"/>
  <c r="M69" i="152"/>
  <c r="M17" i="152"/>
  <c r="M49" i="152"/>
  <c r="M97" i="152"/>
  <c r="M59" i="152"/>
  <c r="M73" i="152"/>
  <c r="M23" i="152"/>
  <c r="M13" i="152"/>
  <c r="M28" i="152"/>
  <c r="M35" i="152"/>
  <c r="M89" i="152"/>
  <c r="M129" i="152"/>
  <c r="M121" i="152"/>
  <c r="M167" i="152"/>
  <c r="M65" i="152"/>
  <c r="M57" i="152"/>
  <c r="M105" i="152"/>
  <c r="M9" i="152"/>
  <c r="M27" i="152"/>
  <c r="M81" i="152"/>
  <c r="M21" i="152"/>
  <c r="M53" i="152"/>
  <c r="M136" i="152"/>
  <c r="M159" i="152"/>
  <c r="M113" i="152"/>
  <c r="M77" i="152"/>
  <c r="P125" i="120"/>
  <c r="H125" i="39" s="1"/>
  <c r="F95" i="150" s="1"/>
  <c r="P188" i="120"/>
  <c r="P60" i="116"/>
  <c r="G60" i="39" s="1"/>
  <c r="E30" i="150" s="1"/>
  <c r="P47" i="120"/>
  <c r="H47" i="39" s="1"/>
  <c r="F17" i="150" s="1"/>
  <c r="P28" i="111"/>
  <c r="E28" i="39" s="1"/>
  <c r="P66" i="111"/>
  <c r="E66" i="39" s="1"/>
  <c r="C36" i="150" s="1"/>
  <c r="P128" i="111"/>
  <c r="E128" i="39" s="1"/>
  <c r="C98" i="150" s="1"/>
  <c r="P69" i="111"/>
  <c r="E69" i="39" s="1"/>
  <c r="C39" i="150" s="1"/>
  <c r="P130" i="111"/>
  <c r="E130" i="39" s="1"/>
  <c r="C100" i="150" s="1"/>
  <c r="P46" i="111"/>
  <c r="E46" i="39" s="1"/>
  <c r="P86" i="111"/>
  <c r="E86" i="39" s="1"/>
  <c r="C56" i="150" s="1"/>
  <c r="P18" i="111"/>
  <c r="E18" i="39" s="1"/>
  <c r="P89" i="111"/>
  <c r="E89" i="39" s="1"/>
  <c r="C59" i="150" s="1"/>
  <c r="P16" i="111"/>
  <c r="E16" i="39" s="1"/>
  <c r="P122" i="111"/>
  <c r="E122" i="39" s="1"/>
  <c r="C92" i="150" s="1"/>
  <c r="P189" i="111"/>
  <c r="P74" i="111"/>
  <c r="E74" i="39" s="1"/>
  <c r="C44" i="150" s="1"/>
  <c r="P101" i="111"/>
  <c r="E101" i="39" s="1"/>
  <c r="C71" i="150" s="1"/>
  <c r="P84" i="111"/>
  <c r="E84" i="39" s="1"/>
  <c r="C54" i="150" s="1"/>
  <c r="P55" i="111"/>
  <c r="E55" i="39" s="1"/>
  <c r="C25" i="150" s="1"/>
  <c r="P142" i="111"/>
  <c r="E142" i="39" s="1"/>
  <c r="C112" i="150" s="1"/>
  <c r="P116" i="111"/>
  <c r="E116" i="39" s="1"/>
  <c r="C86" i="150" s="1"/>
  <c r="P160" i="111"/>
  <c r="P170" i="111"/>
  <c r="P186" i="111"/>
  <c r="P146" i="111"/>
  <c r="E146" i="39" s="1"/>
  <c r="C116" i="150" s="1"/>
  <c r="P148" i="111"/>
  <c r="E148" i="39" s="1"/>
  <c r="P37" i="111"/>
  <c r="E37" i="39" s="1"/>
  <c r="C7" i="150" s="1"/>
  <c r="P106" i="94"/>
  <c r="I106" i="39" s="1"/>
  <c r="G76" i="150" s="1"/>
  <c r="P61" i="94"/>
  <c r="I61" i="39" s="1"/>
  <c r="G31" i="150" s="1"/>
  <c r="P6" i="94"/>
  <c r="I6" i="39" s="1"/>
  <c r="P72" i="94"/>
  <c r="I72" i="39" s="1"/>
  <c r="G42" i="150" s="1"/>
  <c r="P43" i="94"/>
  <c r="I43" i="39" s="1"/>
  <c r="G13" i="150" s="1"/>
  <c r="P96" i="94"/>
  <c r="I96" i="39" s="1"/>
  <c r="G66" i="150" s="1"/>
  <c r="P64" i="94"/>
  <c r="I64" i="39" s="1"/>
  <c r="G34" i="150" s="1"/>
  <c r="P22" i="94"/>
  <c r="I22" i="39" s="1"/>
  <c r="P84" i="94"/>
  <c r="I84" i="39" s="1"/>
  <c r="G54" i="150" s="1"/>
  <c r="P52" i="94"/>
  <c r="I52" i="39" s="1"/>
  <c r="G22" i="150" s="1"/>
  <c r="P87" i="94"/>
  <c r="I87" i="39" s="1"/>
  <c r="G57" i="150" s="1"/>
  <c r="P83" i="94"/>
  <c r="I83" i="39" s="1"/>
  <c r="G53" i="150" s="1"/>
  <c r="P138" i="94"/>
  <c r="I138" i="39" s="1"/>
  <c r="G108" i="150" s="1"/>
  <c r="P12" i="94"/>
  <c r="I12" i="39" s="1"/>
  <c r="P121" i="94"/>
  <c r="I121" i="39" s="1"/>
  <c r="G91" i="150" s="1"/>
  <c r="P7" i="94"/>
  <c r="I7" i="39" s="1"/>
  <c r="P21" i="94"/>
  <c r="I21" i="39" s="1"/>
  <c r="P150" i="94"/>
  <c r="I150" i="39" s="1"/>
  <c r="P161" i="151"/>
  <c r="P109" i="151"/>
  <c r="P109" i="39" s="1"/>
  <c r="P106" i="151"/>
  <c r="P106" i="39" s="1"/>
  <c r="P123" i="151"/>
  <c r="P123" i="39" s="1"/>
  <c r="P7" i="151"/>
  <c r="P7" i="39" s="1"/>
  <c r="P75" i="151"/>
  <c r="P75" i="39" s="1"/>
  <c r="P63" i="151"/>
  <c r="P63" i="39" s="1"/>
  <c r="P40" i="151"/>
  <c r="P40" i="39" s="1"/>
  <c r="P25" i="151"/>
  <c r="P25" i="39" s="1"/>
  <c r="P41" i="151"/>
  <c r="P41" i="39" s="1"/>
  <c r="P113" i="151"/>
  <c r="P113" i="39" s="1"/>
  <c r="P129" i="151"/>
  <c r="P129" i="39" s="1"/>
  <c r="P164" i="151"/>
  <c r="P117" i="151"/>
  <c r="P117" i="39" s="1"/>
  <c r="P88" i="151"/>
  <c r="P88" i="39" s="1"/>
  <c r="P159" i="151"/>
  <c r="P159" i="93"/>
  <c r="P15" i="151"/>
  <c r="P15" i="39" s="1"/>
  <c r="P65" i="93"/>
  <c r="F65" i="39" s="1"/>
  <c r="D35" i="150" s="1"/>
  <c r="P119" i="93"/>
  <c r="F119" i="39" s="1"/>
  <c r="D89" i="150" s="1"/>
  <c r="P143" i="93"/>
  <c r="F143" i="39" s="1"/>
  <c r="D113" i="150" s="1"/>
  <c r="P8" i="93"/>
  <c r="F8" i="39" s="1"/>
  <c r="P17" i="93"/>
  <c r="F17" i="39" s="1"/>
  <c r="P18" i="93"/>
  <c r="F18" i="39" s="1"/>
  <c r="P51" i="93"/>
  <c r="F51" i="39" s="1"/>
  <c r="D21" i="150" s="1"/>
  <c r="P23" i="93"/>
  <c r="F23" i="39" s="1"/>
  <c r="P87" i="93"/>
  <c r="F87" i="39" s="1"/>
  <c r="D57" i="150" s="1"/>
  <c r="P77" i="93"/>
  <c r="F77" i="39" s="1"/>
  <c r="D47" i="150" s="1"/>
  <c r="P162" i="93"/>
  <c r="P93" i="93"/>
  <c r="F93" i="39" s="1"/>
  <c r="D63" i="150" s="1"/>
  <c r="P76" i="93"/>
  <c r="F76" i="39" s="1"/>
  <c r="D46" i="150" s="1"/>
  <c r="P53" i="93"/>
  <c r="F53" i="39" s="1"/>
  <c r="D23" i="150" s="1"/>
  <c r="P22" i="93"/>
  <c r="F22" i="39" s="1"/>
  <c r="P169" i="93"/>
  <c r="P33" i="93"/>
  <c r="F33" i="39" s="1"/>
  <c r="P130" i="93"/>
  <c r="F130" i="39" s="1"/>
  <c r="D100" i="150" s="1"/>
  <c r="P35" i="93"/>
  <c r="F35" i="39" s="1"/>
  <c r="P20" i="93"/>
  <c r="F20" i="39" s="1"/>
  <c r="P50" i="93"/>
  <c r="F50" i="39" s="1"/>
  <c r="D20" i="150" s="1"/>
  <c r="P9" i="120"/>
  <c r="H9" i="39" s="1"/>
  <c r="P167" i="120"/>
  <c r="P69" i="120"/>
  <c r="H69" i="39" s="1"/>
  <c r="F39" i="150" s="1"/>
  <c r="P59" i="120"/>
  <c r="H59" i="39" s="1"/>
  <c r="F29" i="150" s="1"/>
  <c r="P96" i="120"/>
  <c r="H96" i="39" s="1"/>
  <c r="F66" i="150" s="1"/>
  <c r="M134" i="132"/>
  <c r="M44" i="132"/>
  <c r="M132" i="132"/>
  <c r="M136" i="132"/>
  <c r="M37" i="132"/>
  <c r="M101" i="132"/>
  <c r="M85" i="132"/>
  <c r="M89" i="132"/>
  <c r="M115" i="132"/>
  <c r="M67" i="132"/>
  <c r="M59" i="132"/>
  <c r="M51" i="132"/>
  <c r="M63" i="132"/>
  <c r="M55" i="132"/>
  <c r="M36" i="132"/>
  <c r="M62" i="132"/>
  <c r="M54" i="132"/>
  <c r="M27" i="132"/>
  <c r="M30" i="132"/>
  <c r="M26" i="132"/>
  <c r="M150" i="132"/>
  <c r="M9" i="132"/>
  <c r="M149" i="132"/>
  <c r="M31" i="132"/>
  <c r="M35" i="132"/>
  <c r="M32" i="132"/>
  <c r="M7" i="132"/>
  <c r="M148" i="132"/>
  <c r="M19" i="132"/>
  <c r="M28" i="132"/>
  <c r="M6" i="132"/>
  <c r="M14" i="132"/>
  <c r="M13" i="132"/>
  <c r="M29" i="132"/>
  <c r="M151" i="132"/>
  <c r="M33" i="132"/>
  <c r="M11" i="132"/>
  <c r="M18" i="132"/>
  <c r="M66" i="132"/>
  <c r="M74" i="132"/>
  <c r="M92" i="132"/>
  <c r="M103" i="132"/>
  <c r="M131" i="132"/>
  <c r="M138" i="132"/>
  <c r="M38" i="132"/>
  <c r="M116" i="132"/>
  <c r="M122" i="132"/>
  <c r="M129" i="132"/>
  <c r="M25" i="132"/>
  <c r="M15" i="132"/>
  <c r="M46" i="132"/>
  <c r="M58" i="132"/>
  <c r="M75" i="132"/>
  <c r="M95" i="132"/>
  <c r="M104" i="132"/>
  <c r="M68" i="132"/>
  <c r="M81" i="132"/>
  <c r="M72" i="132"/>
  <c r="M94" i="132"/>
  <c r="M105" i="132"/>
  <c r="M119" i="132"/>
  <c r="M39" i="132"/>
  <c r="M10" i="132"/>
  <c r="M16" i="132"/>
  <c r="M69" i="132"/>
  <c r="M53" i="132"/>
  <c r="M48" i="132"/>
  <c r="M49" i="132"/>
  <c r="M83" i="132"/>
  <c r="M97" i="132"/>
  <c r="M73" i="132"/>
  <c r="M40" i="132"/>
  <c r="M128" i="132"/>
  <c r="M124" i="132"/>
  <c r="M145" i="132"/>
  <c r="M133" i="132"/>
  <c r="M121" i="132"/>
  <c r="M70" i="132"/>
  <c r="M47" i="132"/>
  <c r="M87" i="132"/>
  <c r="M107" i="132"/>
  <c r="M111" i="132"/>
  <c r="M82" i="132"/>
  <c r="M96" i="132"/>
  <c r="M100" i="132"/>
  <c r="M86" i="132"/>
  <c r="M109" i="132"/>
  <c r="M146" i="132"/>
  <c r="M123" i="132"/>
  <c r="M141" i="132"/>
  <c r="M125" i="132"/>
  <c r="M110" i="132"/>
  <c r="M117" i="132"/>
  <c r="M108" i="132"/>
  <c r="M126" i="132"/>
  <c r="M45" i="132"/>
  <c r="M20" i="132"/>
  <c r="M21" i="132"/>
  <c r="M61" i="132"/>
  <c r="M71" i="132"/>
  <c r="M79" i="132"/>
  <c r="M76" i="132"/>
  <c r="M56" i="132"/>
  <c r="M137" i="132"/>
  <c r="M118" i="132"/>
  <c r="M139" i="132"/>
  <c r="M143" i="132"/>
  <c r="M23" i="132"/>
  <c r="M22" i="132"/>
  <c r="M17" i="132"/>
  <c r="M52" i="132"/>
  <c r="M65" i="132"/>
  <c r="M50" i="132"/>
  <c r="M91" i="132"/>
  <c r="M77" i="132"/>
  <c r="M114" i="132"/>
  <c r="M88" i="132"/>
  <c r="M142" i="132"/>
  <c r="M112" i="132"/>
  <c r="M41" i="132"/>
  <c r="M42" i="132"/>
  <c r="M152" i="132"/>
  <c r="M24" i="132"/>
  <c r="M57" i="132"/>
  <c r="M99" i="132"/>
  <c r="M93" i="132"/>
  <c r="M102" i="132"/>
  <c r="M78" i="132"/>
  <c r="M98" i="132"/>
  <c r="M64" i="132"/>
  <c r="M90" i="132"/>
  <c r="M106" i="132"/>
  <c r="M43" i="132"/>
  <c r="M8" i="132"/>
  <c r="M12" i="132"/>
  <c r="M60" i="132"/>
  <c r="M84" i="132"/>
  <c r="M80" i="132"/>
  <c r="M130" i="132"/>
  <c r="M127" i="132"/>
  <c r="M144" i="132"/>
  <c r="M140" i="132"/>
  <c r="M120" i="132"/>
  <c r="M135" i="132"/>
  <c r="M113" i="132"/>
  <c r="M147" i="132"/>
  <c r="M34" i="132"/>
  <c r="P39" i="120"/>
  <c r="H39" i="39" s="1"/>
  <c r="F9" i="150" s="1"/>
  <c r="P51" i="116"/>
  <c r="G51" i="39" s="1"/>
  <c r="E21" i="150" s="1"/>
  <c r="P122" i="116"/>
  <c r="G122" i="39" s="1"/>
  <c r="E92" i="150" s="1"/>
  <c r="P75" i="116"/>
  <c r="G75" i="39" s="1"/>
  <c r="E45" i="150" s="1"/>
  <c r="P67" i="120"/>
  <c r="H67" i="39" s="1"/>
  <c r="F37" i="150" s="1"/>
  <c r="P74" i="120"/>
  <c r="H74" i="39" s="1"/>
  <c r="F44" i="150" s="1"/>
  <c r="P163" i="93"/>
  <c r="P13" i="120"/>
  <c r="H13" i="39" s="1"/>
  <c r="P48" i="116"/>
  <c r="G48" i="39" s="1"/>
  <c r="E18" i="150" s="1"/>
  <c r="P130" i="116"/>
  <c r="G130" i="39" s="1"/>
  <c r="E100" i="150" s="1"/>
  <c r="P99" i="116"/>
  <c r="G99" i="39" s="1"/>
  <c r="E69" i="150" s="1"/>
  <c r="P11" i="120"/>
  <c r="H11" i="39" s="1"/>
  <c r="P58" i="120"/>
  <c r="H58" i="39" s="1"/>
  <c r="F28" i="150" s="1"/>
  <c r="P93" i="116"/>
  <c r="G93" i="39" s="1"/>
  <c r="E63" i="150" s="1"/>
  <c r="P59" i="116"/>
  <c r="G59" i="39" s="1"/>
  <c r="E29" i="150" s="1"/>
  <c r="P57" i="116"/>
  <c r="G57" i="39" s="1"/>
  <c r="E27" i="150" s="1"/>
  <c r="P23" i="120"/>
  <c r="H23" i="39" s="1"/>
  <c r="P181" i="120"/>
  <c r="P36" i="111"/>
  <c r="E36" i="39" s="1"/>
  <c r="C6" i="150" s="1"/>
  <c r="P64" i="111"/>
  <c r="E64" i="39" s="1"/>
  <c r="C34" i="150" s="1"/>
  <c r="P188" i="111"/>
  <c r="P76" i="111"/>
  <c r="E76" i="39" s="1"/>
  <c r="C46" i="150" s="1"/>
  <c r="P180" i="111"/>
  <c r="P108" i="111"/>
  <c r="E108" i="39" s="1"/>
  <c r="C78" i="150" s="1"/>
  <c r="P162" i="111"/>
  <c r="P117" i="111"/>
  <c r="E117" i="39" s="1"/>
  <c r="C87" i="150" s="1"/>
  <c r="P191" i="111"/>
  <c r="P83" i="111"/>
  <c r="E83" i="39" s="1"/>
  <c r="C53" i="150" s="1"/>
  <c r="P15" i="111"/>
  <c r="E15" i="39" s="1"/>
  <c r="P71" i="111"/>
  <c r="E71" i="39" s="1"/>
  <c r="C41" i="150" s="1"/>
  <c r="P93" i="111"/>
  <c r="E93" i="39" s="1"/>
  <c r="C63" i="150" s="1"/>
  <c r="P6" i="111"/>
  <c r="E6" i="39" s="1"/>
  <c r="P25" i="111"/>
  <c r="E25" i="39" s="1"/>
  <c r="P120" i="111"/>
  <c r="E120" i="39" s="1"/>
  <c r="C90" i="150" s="1"/>
  <c r="P50" i="111"/>
  <c r="E50" i="39" s="1"/>
  <c r="C20" i="150" s="1"/>
  <c r="P166" i="111"/>
  <c r="P169" i="111"/>
  <c r="P185" i="111"/>
  <c r="P175" i="111"/>
  <c r="P138" i="111"/>
  <c r="E138" i="39" s="1"/>
  <c r="C108" i="150" s="1"/>
  <c r="P32" i="111"/>
  <c r="E32" i="39" s="1"/>
  <c r="P58" i="94"/>
  <c r="I58" i="39" s="1"/>
  <c r="G28" i="150" s="1"/>
  <c r="P114" i="94"/>
  <c r="I114" i="39" s="1"/>
  <c r="G84" i="150" s="1"/>
  <c r="P127" i="94"/>
  <c r="I127" i="39" s="1"/>
  <c r="G97" i="150" s="1"/>
  <c r="P17" i="94"/>
  <c r="I17" i="39" s="1"/>
  <c r="P85" i="94"/>
  <c r="I85" i="39" s="1"/>
  <c r="G55" i="150" s="1"/>
  <c r="P53" i="94"/>
  <c r="I53" i="39" s="1"/>
  <c r="G23" i="150" s="1"/>
  <c r="P56" i="94"/>
  <c r="I56" i="39" s="1"/>
  <c r="G26" i="150" s="1"/>
  <c r="P10" i="94"/>
  <c r="I10" i="39" s="1"/>
  <c r="P116" i="94"/>
  <c r="I116" i="39" s="1"/>
  <c r="G86" i="150" s="1"/>
  <c r="P149" i="94"/>
  <c r="I149" i="39" s="1"/>
  <c r="P122" i="94"/>
  <c r="I122" i="39" s="1"/>
  <c r="G92" i="150" s="1"/>
  <c r="P47" i="94"/>
  <c r="I47" i="39" s="1"/>
  <c r="G17" i="150" s="1"/>
  <c r="P110" i="94"/>
  <c r="I110" i="39" s="1"/>
  <c r="G80" i="150" s="1"/>
  <c r="P105" i="94"/>
  <c r="I105" i="39" s="1"/>
  <c r="G75" i="150" s="1"/>
  <c r="P24" i="94"/>
  <c r="I24" i="39" s="1"/>
  <c r="P62" i="94"/>
  <c r="I62" i="39" s="1"/>
  <c r="G32" i="150" s="1"/>
  <c r="P13" i="94"/>
  <c r="I13" i="39" s="1"/>
  <c r="P30" i="94"/>
  <c r="I30" i="39" s="1"/>
  <c r="P35" i="94"/>
  <c r="I35" i="39" s="1"/>
  <c r="O2" i="135"/>
  <c r="P102" i="135" s="1"/>
  <c r="T102" i="39" s="1"/>
  <c r="P16" i="135"/>
  <c r="T16" i="39" s="1"/>
  <c r="P96" i="151"/>
  <c r="P96" i="39" s="1"/>
  <c r="P92" i="151"/>
  <c r="P92" i="39" s="1"/>
  <c r="P32" i="151"/>
  <c r="P32" i="39" s="1"/>
  <c r="P84" i="151"/>
  <c r="P84" i="39" s="1"/>
  <c r="P13" i="151"/>
  <c r="P13" i="39" s="1"/>
  <c r="P115" i="151"/>
  <c r="P115" i="39" s="1"/>
  <c r="P151" i="151"/>
  <c r="P151" i="39" s="1"/>
  <c r="P67" i="151"/>
  <c r="P67" i="39" s="1"/>
  <c r="P62" i="151"/>
  <c r="P62" i="39" s="1"/>
  <c r="P141" i="120"/>
  <c r="H141" i="39" s="1"/>
  <c r="F111" i="150" s="1"/>
  <c r="P175" i="120"/>
  <c r="P106" i="120"/>
  <c r="H106" i="39" s="1"/>
  <c r="F76" i="150" s="1"/>
  <c r="P64" i="120"/>
  <c r="H64" i="39" s="1"/>
  <c r="F34" i="150" s="1"/>
  <c r="P122" i="151"/>
  <c r="P122" i="39" s="1"/>
  <c r="P70" i="151"/>
  <c r="P70" i="39" s="1"/>
  <c r="P26" i="151"/>
  <c r="P26" i="39" s="1"/>
  <c r="P23" i="151"/>
  <c r="P23" i="39" s="1"/>
  <c r="P78" i="151"/>
  <c r="P78" i="39" s="1"/>
  <c r="P46" i="151"/>
  <c r="P46" i="39" s="1"/>
  <c r="P16" i="151"/>
  <c r="P16" i="39" s="1"/>
  <c r="P55" i="151"/>
  <c r="P55" i="39" s="1"/>
  <c r="P95" i="151"/>
  <c r="P95" i="39" s="1"/>
  <c r="P145" i="151"/>
  <c r="P145" i="39" s="1"/>
  <c r="P131" i="151"/>
  <c r="P131" i="39" s="1"/>
  <c r="P130" i="151"/>
  <c r="P130" i="39" s="1"/>
  <c r="P121" i="151"/>
  <c r="P121" i="39" s="1"/>
  <c r="P152" i="151"/>
  <c r="P152" i="39" s="1"/>
  <c r="P108" i="151"/>
  <c r="P108" i="39" s="1"/>
  <c r="P125" i="151"/>
  <c r="P125" i="39" s="1"/>
  <c r="P74" i="151"/>
  <c r="P74" i="39" s="1"/>
  <c r="P19" i="151"/>
  <c r="P19" i="39" s="1"/>
  <c r="P39" i="151"/>
  <c r="P39" i="39" s="1"/>
  <c r="P155" i="120"/>
  <c r="P105" i="120"/>
  <c r="H105" i="39" s="1"/>
  <c r="F75" i="150" s="1"/>
  <c r="P122" i="120"/>
  <c r="H122" i="39" s="1"/>
  <c r="F92" i="150" s="1"/>
  <c r="P112" i="120"/>
  <c r="H112" i="39" s="1"/>
  <c r="F82" i="150" s="1"/>
  <c r="P134" i="120"/>
  <c r="H134" i="39" s="1"/>
  <c r="F104" i="150" s="1"/>
  <c r="P145" i="93"/>
  <c r="F145" i="39" s="1"/>
  <c r="D115" i="150" s="1"/>
  <c r="P36" i="93"/>
  <c r="F36" i="39" s="1"/>
  <c r="D6" i="150" s="1"/>
  <c r="P45" i="93"/>
  <c r="F45" i="39" s="1"/>
  <c r="D15" i="150" s="1"/>
  <c r="P60" i="93"/>
  <c r="F60" i="39" s="1"/>
  <c r="D30" i="150" s="1"/>
  <c r="P41" i="93"/>
  <c r="F41" i="39" s="1"/>
  <c r="D11" i="150" s="1"/>
  <c r="P124" i="93"/>
  <c r="F124" i="39" s="1"/>
  <c r="D94" i="150" s="1"/>
  <c r="P135" i="93"/>
  <c r="F135" i="39" s="1"/>
  <c r="D105" i="150" s="1"/>
  <c r="P180" i="93"/>
  <c r="P11" i="93"/>
  <c r="F11" i="39" s="1"/>
  <c r="P37" i="93"/>
  <c r="F37" i="39" s="1"/>
  <c r="D7" i="150" s="1"/>
  <c r="P164" i="93"/>
  <c r="P68" i="93"/>
  <c r="F68" i="39" s="1"/>
  <c r="D38" i="150" s="1"/>
  <c r="P152" i="93"/>
  <c r="F152" i="39" s="1"/>
  <c r="P32" i="93"/>
  <c r="F32" i="39" s="1"/>
  <c r="P19" i="93"/>
  <c r="F19" i="39" s="1"/>
  <c r="P157" i="93"/>
  <c r="P114" i="93"/>
  <c r="F114" i="39" s="1"/>
  <c r="D84" i="150" s="1"/>
  <c r="P118" i="93"/>
  <c r="F118" i="39" s="1"/>
  <c r="D88" i="150" s="1"/>
  <c r="P24" i="93"/>
  <c r="F24" i="39" s="1"/>
  <c r="P126" i="93"/>
  <c r="F126" i="39" s="1"/>
  <c r="D96" i="150" s="1"/>
  <c r="P46" i="93"/>
  <c r="F46" i="39" s="1"/>
  <c r="P177" i="116"/>
  <c r="P11" i="116"/>
  <c r="G11" i="39" s="1"/>
  <c r="P113" i="116"/>
  <c r="G113" i="39" s="1"/>
  <c r="E83" i="150" s="1"/>
  <c r="P78" i="120"/>
  <c r="H78" i="39" s="1"/>
  <c r="F48" i="150" s="1"/>
  <c r="P173" i="116"/>
  <c r="P103" i="116"/>
  <c r="G103" i="39" s="1"/>
  <c r="E73" i="150" s="1"/>
  <c r="P25" i="116"/>
  <c r="G25" i="39" s="1"/>
  <c r="P127" i="120"/>
  <c r="H127" i="39" s="1"/>
  <c r="F97" i="150" s="1"/>
  <c r="P182" i="120"/>
  <c r="P142" i="120"/>
  <c r="H142" i="39" s="1"/>
  <c r="F112" i="150" s="1"/>
  <c r="P6" i="120"/>
  <c r="H6" i="39" s="1"/>
  <c r="P162" i="116"/>
  <c r="P64" i="116"/>
  <c r="G64" i="39" s="1"/>
  <c r="E34" i="150" s="1"/>
  <c r="P114" i="116"/>
  <c r="G114" i="39" s="1"/>
  <c r="E84" i="150" s="1"/>
  <c r="P35" i="120"/>
  <c r="H35" i="39" s="1"/>
  <c r="P104" i="120"/>
  <c r="H104" i="39" s="1"/>
  <c r="F74" i="150" s="1"/>
  <c r="P28" i="116"/>
  <c r="G28" i="39" s="1"/>
  <c r="P19" i="116"/>
  <c r="G19" i="39" s="1"/>
  <c r="P39" i="116"/>
  <c r="G39" i="39" s="1"/>
  <c r="E9" i="150" s="1"/>
  <c r="H6" i="149" s="1"/>
  <c r="P17" i="120"/>
  <c r="H17" i="39" s="1"/>
  <c r="P66" i="120"/>
  <c r="H66" i="39" s="1"/>
  <c r="F36" i="150" s="1"/>
  <c r="M38" i="96"/>
  <c r="M143" i="96"/>
  <c r="M133" i="96"/>
  <c r="M137" i="96"/>
  <c r="M134" i="96"/>
  <c r="M131" i="96"/>
  <c r="M141" i="96"/>
  <c r="M138" i="96"/>
  <c r="M135" i="96"/>
  <c r="M145" i="96"/>
  <c r="M142" i="96"/>
  <c r="M139" i="96"/>
  <c r="M36" i="96"/>
  <c r="M29" i="96"/>
  <c r="M28" i="96"/>
  <c r="M94" i="96"/>
  <c r="M108" i="96"/>
  <c r="M98" i="96"/>
  <c r="M26" i="96"/>
  <c r="M32" i="96"/>
  <c r="M148" i="96"/>
  <c r="M147" i="96"/>
  <c r="M49" i="96"/>
  <c r="M37" i="96"/>
  <c r="M34" i="96"/>
  <c r="M150" i="96"/>
  <c r="M31" i="96"/>
  <c r="M72" i="96"/>
  <c r="M27" i="96"/>
  <c r="M151" i="96"/>
  <c r="M71" i="96"/>
  <c r="M30" i="96"/>
  <c r="M17" i="96"/>
  <c r="M35" i="96"/>
  <c r="M149" i="96"/>
  <c r="M176" i="96"/>
  <c r="M188" i="96"/>
  <c r="M180" i="96"/>
  <c r="M55" i="96"/>
  <c r="M171" i="96"/>
  <c r="M64" i="96"/>
  <c r="M161" i="96"/>
  <c r="M16" i="96"/>
  <c r="M163" i="96"/>
  <c r="M103" i="96"/>
  <c r="M96" i="96"/>
  <c r="M79" i="96"/>
  <c r="M85" i="96"/>
  <c r="M93" i="96"/>
  <c r="M45" i="96"/>
  <c r="M40" i="96"/>
  <c r="M184" i="96"/>
  <c r="M181" i="96"/>
  <c r="M165" i="96"/>
  <c r="M51" i="96"/>
  <c r="M158" i="96"/>
  <c r="M157" i="96"/>
  <c r="M48" i="96"/>
  <c r="M68" i="96"/>
  <c r="M76" i="96"/>
  <c r="M92" i="96"/>
  <c r="M77" i="96"/>
  <c r="M91" i="96"/>
  <c r="M118" i="96"/>
  <c r="M126" i="96"/>
  <c r="M116" i="96"/>
  <c r="M144" i="96"/>
  <c r="M175" i="96"/>
  <c r="M18" i="96"/>
  <c r="M162" i="96"/>
  <c r="M62" i="96"/>
  <c r="M154" i="96"/>
  <c r="M56" i="96"/>
  <c r="M90" i="96"/>
  <c r="M100" i="96"/>
  <c r="M107" i="96"/>
  <c r="M99" i="96"/>
  <c r="M120" i="96"/>
  <c r="M122" i="96"/>
  <c r="M66" i="96"/>
  <c r="M169" i="96"/>
  <c r="M12" i="96"/>
  <c r="M59" i="96"/>
  <c r="M155" i="96"/>
  <c r="M47" i="96"/>
  <c r="M25" i="96"/>
  <c r="M24" i="96"/>
  <c r="M74" i="96"/>
  <c r="M82" i="96"/>
  <c r="M75" i="96"/>
  <c r="M87" i="96"/>
  <c r="M95" i="96"/>
  <c r="M39" i="96"/>
  <c r="M42" i="96"/>
  <c r="M130" i="96"/>
  <c r="M140" i="96"/>
  <c r="M146" i="96"/>
  <c r="M136" i="96"/>
  <c r="M46" i="96"/>
  <c r="M166" i="96"/>
  <c r="M178" i="96"/>
  <c r="M14" i="96"/>
  <c r="M22" i="96"/>
  <c r="M63" i="96"/>
  <c r="M21" i="96"/>
  <c r="M84" i="96"/>
  <c r="M112" i="96"/>
  <c r="M110" i="96"/>
  <c r="M123" i="96"/>
  <c r="M125" i="96"/>
  <c r="M187" i="96"/>
  <c r="M159" i="96"/>
  <c r="M168" i="96"/>
  <c r="M15" i="96"/>
  <c r="M186" i="96"/>
  <c r="M20" i="96"/>
  <c r="M185" i="96"/>
  <c r="M182" i="96"/>
  <c r="M10" i="96"/>
  <c r="M60" i="96"/>
  <c r="M53" i="96"/>
  <c r="M89" i="96"/>
  <c r="M97" i="96"/>
  <c r="M111" i="96"/>
  <c r="M105" i="96"/>
  <c r="M124" i="96"/>
  <c r="M129" i="96"/>
  <c r="M127" i="96"/>
  <c r="M109" i="96"/>
  <c r="M44" i="96"/>
  <c r="M132" i="96"/>
  <c r="M172" i="96"/>
  <c r="M153" i="96"/>
  <c r="M50" i="96"/>
  <c r="M189" i="96"/>
  <c r="M13" i="96"/>
  <c r="M58" i="96"/>
  <c r="M177" i="96"/>
  <c r="M9" i="96"/>
  <c r="M174" i="96"/>
  <c r="M179" i="96"/>
  <c r="M152" i="96"/>
  <c r="M54" i="96"/>
  <c r="M173" i="96"/>
  <c r="M8" i="96"/>
  <c r="M70" i="96"/>
  <c r="M80" i="96"/>
  <c r="M88" i="96"/>
  <c r="M83" i="96"/>
  <c r="M101" i="96"/>
  <c r="M128" i="96"/>
  <c r="M119" i="96"/>
  <c r="M156" i="96"/>
  <c r="M6" i="96"/>
  <c r="M52" i="96"/>
  <c r="M67" i="96"/>
  <c r="M183" i="96"/>
  <c r="M164" i="96"/>
  <c r="M7" i="96"/>
  <c r="M167" i="96"/>
  <c r="M160" i="96"/>
  <c r="M23" i="96"/>
  <c r="M170" i="96"/>
  <c r="M78" i="96"/>
  <c r="M86" i="96"/>
  <c r="M73" i="96"/>
  <c r="M61" i="96"/>
  <c r="M69" i="96"/>
  <c r="M81" i="96"/>
  <c r="M102" i="96"/>
  <c r="M113" i="96"/>
  <c r="M121" i="96"/>
  <c r="M117" i="96"/>
  <c r="M115" i="96"/>
  <c r="M43" i="96"/>
  <c r="M106" i="96"/>
  <c r="M41" i="96"/>
  <c r="M33" i="96"/>
  <c r="M65" i="96"/>
  <c r="M114" i="96"/>
  <c r="M104" i="96"/>
  <c r="M11" i="96"/>
  <c r="M19" i="96"/>
  <c r="M57" i="96"/>
  <c r="P34" i="116"/>
  <c r="G34" i="39" s="1"/>
  <c r="P22" i="116"/>
  <c r="G22" i="39" s="1"/>
  <c r="P6" i="116"/>
  <c r="G6" i="39" s="1"/>
  <c r="P150" i="120"/>
  <c r="H150" i="39" s="1"/>
  <c r="P26" i="116"/>
  <c r="G26" i="39" s="1"/>
  <c r="P146" i="116"/>
  <c r="G146" i="39" s="1"/>
  <c r="E116" i="150" s="1"/>
  <c r="P77" i="116"/>
  <c r="G77" i="39" s="1"/>
  <c r="E47" i="150" s="1"/>
  <c r="M136" i="95"/>
  <c r="M56" i="95"/>
  <c r="M88" i="95"/>
  <c r="M120" i="95"/>
  <c r="M29" i="95"/>
  <c r="M60" i="95"/>
  <c r="M92" i="95"/>
  <c r="M124" i="95"/>
  <c r="M40" i="95"/>
  <c r="M51" i="95"/>
  <c r="M64" i="95"/>
  <c r="M83" i="95"/>
  <c r="M96" i="95"/>
  <c r="M115" i="95"/>
  <c r="M128" i="95"/>
  <c r="M26" i="95"/>
  <c r="M30" i="95"/>
  <c r="M34" i="95"/>
  <c r="M149" i="95"/>
  <c r="M41" i="95"/>
  <c r="M55" i="95"/>
  <c r="M68" i="95"/>
  <c r="M87" i="95"/>
  <c r="M100" i="95"/>
  <c r="M119" i="95"/>
  <c r="M132" i="95"/>
  <c r="M59" i="95"/>
  <c r="M141" i="95"/>
  <c r="M48" i="95"/>
  <c r="M80" i="95"/>
  <c r="M112" i="95"/>
  <c r="M23" i="95"/>
  <c r="M27" i="95"/>
  <c r="M35" i="95"/>
  <c r="M28" i="95"/>
  <c r="M147" i="95"/>
  <c r="M7" i="95"/>
  <c r="M152" i="95"/>
  <c r="M31" i="95"/>
  <c r="M150" i="95"/>
  <c r="M15" i="95"/>
  <c r="M170" i="95"/>
  <c r="M154" i="95"/>
  <c r="M182" i="95"/>
  <c r="M166" i="95"/>
  <c r="M178" i="95"/>
  <c r="M190" i="95"/>
  <c r="M162" i="95"/>
  <c r="M174" i="95"/>
  <c r="M179" i="95"/>
  <c r="M158" i="95"/>
  <c r="M157" i="95"/>
  <c r="M126" i="95"/>
  <c r="M72" i="95"/>
  <c r="M133" i="95"/>
  <c r="M111" i="95"/>
  <c r="M16" i="95"/>
  <c r="M50" i="95"/>
  <c r="M76" i="95"/>
  <c r="M69" i="95"/>
  <c r="M139" i="95"/>
  <c r="M93" i="95"/>
  <c r="M37" i="95"/>
  <c r="M130" i="95"/>
  <c r="M144" i="95"/>
  <c r="M169" i="95"/>
  <c r="M25" i="95"/>
  <c r="M18" i="95"/>
  <c r="M95" i="95"/>
  <c r="M135" i="95"/>
  <c r="M33" i="95"/>
  <c r="M94" i="95"/>
  <c r="M71" i="95"/>
  <c r="M44" i="95"/>
  <c r="M43" i="95"/>
  <c r="M74" i="95"/>
  <c r="M117" i="95"/>
  <c r="M109" i="95"/>
  <c r="M19" i="95"/>
  <c r="M22" i="95"/>
  <c r="M10" i="95"/>
  <c r="M90" i="95"/>
  <c r="M91" i="95"/>
  <c r="M63" i="95"/>
  <c r="M118" i="95"/>
  <c r="M61" i="95"/>
  <c r="M121" i="95"/>
  <c r="M98" i="95"/>
  <c r="M77" i="95"/>
  <c r="M183" i="95"/>
  <c r="M193" i="95"/>
  <c r="M17" i="95"/>
  <c r="M123" i="95"/>
  <c r="M84" i="95"/>
  <c r="M42" i="95"/>
  <c r="M58" i="95"/>
  <c r="M105" i="95"/>
  <c r="M102" i="95"/>
  <c r="M85" i="95"/>
  <c r="M131" i="95"/>
  <c r="M185" i="95"/>
  <c r="M191" i="95"/>
  <c r="M187" i="95"/>
  <c r="M173" i="95"/>
  <c r="M186" i="95"/>
  <c r="M11" i="95"/>
  <c r="M14" i="95"/>
  <c r="M21" i="95"/>
  <c r="M138" i="95"/>
  <c r="M79" i="95"/>
  <c r="M108" i="95"/>
  <c r="M148" i="95"/>
  <c r="M52" i="95"/>
  <c r="M86" i="95"/>
  <c r="M129" i="95"/>
  <c r="M143" i="95"/>
  <c r="M89" i="95"/>
  <c r="M66" i="95"/>
  <c r="M113" i="95"/>
  <c r="M163" i="95"/>
  <c r="M181" i="95"/>
  <c r="M177" i="95"/>
  <c r="M171" i="95"/>
  <c r="M9" i="95"/>
  <c r="M6" i="95"/>
  <c r="M62" i="95"/>
  <c r="M82" i="95"/>
  <c r="M103" i="95"/>
  <c r="M24" i="95"/>
  <c r="M127" i="95"/>
  <c r="M47" i="95"/>
  <c r="M151" i="95"/>
  <c r="M110" i="95"/>
  <c r="M73" i="95"/>
  <c r="M97" i="95"/>
  <c r="M70" i="95"/>
  <c r="M53" i="95"/>
  <c r="M81" i="95"/>
  <c r="M153" i="95"/>
  <c r="M159" i="95"/>
  <c r="M155" i="95"/>
  <c r="M175" i="95"/>
  <c r="M161" i="95"/>
  <c r="M189" i="95"/>
  <c r="M8" i="95"/>
  <c r="M36" i="95"/>
  <c r="M146" i="95"/>
  <c r="M13" i="95"/>
  <c r="M67" i="95"/>
  <c r="M78" i="95"/>
  <c r="M140" i="95"/>
  <c r="M122" i="95"/>
  <c r="M114" i="95"/>
  <c r="M12" i="95"/>
  <c r="M107" i="95"/>
  <c r="M54" i="95"/>
  <c r="M65" i="95"/>
  <c r="M125" i="95"/>
  <c r="M45" i="95"/>
  <c r="M57" i="95"/>
  <c r="M39" i="95"/>
  <c r="M49" i="95"/>
  <c r="M165" i="95"/>
  <c r="M167" i="95"/>
  <c r="M75" i="95"/>
  <c r="M20" i="95"/>
  <c r="M116" i="95"/>
  <c r="M99" i="95"/>
  <c r="M104" i="95"/>
  <c r="M142" i="95"/>
  <c r="M101" i="95"/>
  <c r="M46" i="95"/>
  <c r="M106" i="95"/>
  <c r="M38" i="95"/>
  <c r="M134" i="95"/>
  <c r="M32" i="95"/>
  <c r="M176" i="95"/>
  <c r="M184" i="95"/>
  <c r="M180" i="95"/>
  <c r="M188" i="95"/>
  <c r="M160" i="95"/>
  <c r="M164" i="95"/>
  <c r="M172" i="95"/>
  <c r="M145" i="95"/>
  <c r="M168" i="95"/>
  <c r="M137" i="95"/>
  <c r="M156" i="95"/>
  <c r="M192" i="95"/>
  <c r="P144" i="120"/>
  <c r="H144" i="39" s="1"/>
  <c r="F114" i="150" s="1"/>
  <c r="P170" i="120"/>
  <c r="P59" i="93"/>
  <c r="F59" i="39" s="1"/>
  <c r="D29" i="150" s="1"/>
  <c r="P99" i="111"/>
  <c r="E99" i="39" s="1"/>
  <c r="C69" i="150" s="1"/>
  <c r="P48" i="111"/>
  <c r="E48" i="39" s="1"/>
  <c r="C18" i="150" s="1"/>
  <c r="P184" i="111"/>
  <c r="P57" i="111"/>
  <c r="E57" i="39" s="1"/>
  <c r="C27" i="150" s="1"/>
  <c r="P59" i="111"/>
  <c r="E59" i="39" s="1"/>
  <c r="C29" i="150" s="1"/>
  <c r="P85" i="111"/>
  <c r="E85" i="39" s="1"/>
  <c r="C55" i="150" s="1"/>
  <c r="P63" i="111"/>
  <c r="E63" i="39" s="1"/>
  <c r="C33" i="150" s="1"/>
  <c r="P9" i="111"/>
  <c r="E9" i="39" s="1"/>
  <c r="P178" i="111"/>
  <c r="P140" i="111"/>
  <c r="E140" i="39" s="1"/>
  <c r="C110" i="150" s="1"/>
  <c r="P105" i="111"/>
  <c r="E105" i="39" s="1"/>
  <c r="C75" i="150" s="1"/>
  <c r="P88" i="111"/>
  <c r="E88" i="39" s="1"/>
  <c r="C58" i="150" s="1"/>
  <c r="P136" i="111"/>
  <c r="E136" i="39" s="1"/>
  <c r="C106" i="150" s="1"/>
  <c r="P156" i="111"/>
  <c r="P150" i="111"/>
  <c r="E150" i="39" s="1"/>
  <c r="P39" i="111"/>
  <c r="E39" i="39" s="1"/>
  <c r="C9" i="150" s="1"/>
  <c r="P60" i="111"/>
  <c r="E60" i="39" s="1"/>
  <c r="C30" i="150" s="1"/>
  <c r="P153" i="111"/>
  <c r="P161" i="111"/>
  <c r="P187" i="111"/>
  <c r="P179" i="111"/>
  <c r="P126" i="111"/>
  <c r="E126" i="39" s="1"/>
  <c r="C96" i="150" s="1"/>
  <c r="P27" i="111"/>
  <c r="E27" i="39" s="1"/>
  <c r="P132" i="94"/>
  <c r="I132" i="39" s="1"/>
  <c r="G102" i="150" s="1"/>
  <c r="P50" i="94"/>
  <c r="I50" i="39" s="1"/>
  <c r="G20" i="150" s="1"/>
  <c r="P142" i="94"/>
  <c r="I142" i="39" s="1"/>
  <c r="G112" i="150" s="1"/>
  <c r="P9" i="94"/>
  <c r="I9" i="39" s="1"/>
  <c r="P145" i="94"/>
  <c r="I145" i="39" s="1"/>
  <c r="G115" i="150" s="1"/>
  <c r="P123" i="94"/>
  <c r="I123" i="39" s="1"/>
  <c r="G93" i="150" s="1"/>
  <c r="P128" i="94"/>
  <c r="I128" i="39" s="1"/>
  <c r="G98" i="150" s="1"/>
  <c r="P134" i="94"/>
  <c r="I134" i="39" s="1"/>
  <c r="G104" i="150" s="1"/>
  <c r="P28" i="94"/>
  <c r="I28" i="39" s="1"/>
  <c r="P137" i="94"/>
  <c r="I137" i="39" s="1"/>
  <c r="G107" i="150" s="1"/>
  <c r="P79" i="94"/>
  <c r="I79" i="39" s="1"/>
  <c r="G49" i="150" s="1"/>
  <c r="P115" i="94"/>
  <c r="I115" i="39" s="1"/>
  <c r="G85" i="150" s="1"/>
  <c r="P60" i="94"/>
  <c r="I60" i="39" s="1"/>
  <c r="G30" i="150" s="1"/>
  <c r="P44" i="94"/>
  <c r="I44" i="39" s="1"/>
  <c r="G14" i="150" s="1"/>
  <c r="P45" i="94"/>
  <c r="I45" i="39" s="1"/>
  <c r="G15" i="150" s="1"/>
  <c r="P89" i="94"/>
  <c r="I89" i="39" s="1"/>
  <c r="G59" i="150" s="1"/>
  <c r="P148" i="94"/>
  <c r="I148" i="39" s="1"/>
  <c r="P140" i="94"/>
  <c r="I140" i="39" s="1"/>
  <c r="G110" i="150" s="1"/>
  <c r="P27" i="94"/>
  <c r="I27" i="39" s="1"/>
  <c r="P139" i="135"/>
  <c r="T139" i="39" s="1"/>
  <c r="P51" i="135"/>
  <c r="T51" i="39" s="1"/>
  <c r="P89" i="135"/>
  <c r="T89" i="39" s="1"/>
  <c r="P131" i="135"/>
  <c r="T131" i="39" s="1"/>
  <c r="P10" i="135"/>
  <c r="T10" i="39" s="1"/>
  <c r="P106" i="135"/>
  <c r="T106" i="39" s="1"/>
  <c r="P14" i="135"/>
  <c r="T14" i="39" s="1"/>
  <c r="P78" i="135"/>
  <c r="T78" i="39" s="1"/>
  <c r="P127" i="135"/>
  <c r="T127" i="39" s="1"/>
  <c r="P85" i="135"/>
  <c r="T85" i="39" s="1"/>
  <c r="P146" i="135"/>
  <c r="T146" i="39" s="1"/>
  <c r="P23" i="135"/>
  <c r="T23" i="39" s="1"/>
  <c r="P43" i="135"/>
  <c r="T43" i="39" s="1"/>
  <c r="P55" i="135"/>
  <c r="T55" i="39" s="1"/>
  <c r="P57" i="135"/>
  <c r="T57" i="39" s="1"/>
  <c r="P34" i="135"/>
  <c r="T34" i="39" s="1"/>
  <c r="P72" i="135"/>
  <c r="T72" i="39" s="1"/>
  <c r="P91" i="135"/>
  <c r="T91" i="39" s="1"/>
  <c r="P103" i="121"/>
  <c r="L103" i="39" s="1"/>
  <c r="J73" i="150" s="1"/>
  <c r="P135" i="121"/>
  <c r="L135" i="39" s="1"/>
  <c r="J105" i="150" s="1"/>
  <c r="P152" i="121"/>
  <c r="L152" i="39" s="1"/>
  <c r="P159" i="121"/>
  <c r="P74" i="121"/>
  <c r="L74" i="39" s="1"/>
  <c r="J44" i="150" s="1"/>
  <c r="P189" i="121"/>
  <c r="P164" i="121"/>
  <c r="P185" i="121"/>
  <c r="P55" i="121"/>
  <c r="L55" i="39" s="1"/>
  <c r="J25" i="150" s="1"/>
  <c r="P91" i="121"/>
  <c r="L91" i="39" s="1"/>
  <c r="J61" i="150" s="1"/>
  <c r="P17" i="121"/>
  <c r="L17" i="39" s="1"/>
  <c r="P68" i="121"/>
  <c r="L68" i="39" s="1"/>
  <c r="J38" i="150" s="1"/>
  <c r="O2" i="121"/>
  <c r="P54" i="121" s="1"/>
  <c r="L54" i="39" s="1"/>
  <c r="J24" i="150" s="1"/>
  <c r="P38" i="121"/>
  <c r="L38" i="39" s="1"/>
  <c r="J8" i="150" s="1"/>
  <c r="P112" i="151"/>
  <c r="P112" i="39" s="1"/>
  <c r="P45" i="151"/>
  <c r="P45" i="39" s="1"/>
  <c r="P124" i="151"/>
  <c r="P124" i="39" s="1"/>
  <c r="P160" i="151"/>
  <c r="P31" i="151"/>
  <c r="P31" i="39" s="1"/>
  <c r="P167" i="151"/>
  <c r="P85" i="151"/>
  <c r="P85" i="39" s="1"/>
  <c r="P43" i="151"/>
  <c r="P43" i="39" s="1"/>
  <c r="P103" i="151"/>
  <c r="P103" i="39" s="1"/>
  <c r="P47" i="151"/>
  <c r="P47" i="39" s="1"/>
  <c r="P27" i="120"/>
  <c r="H27" i="39" s="1"/>
  <c r="P25" i="120"/>
  <c r="H25" i="39" s="1"/>
  <c r="P179" i="93"/>
  <c r="P97" i="151"/>
  <c r="P97" i="39" s="1"/>
  <c r="P54" i="151"/>
  <c r="P54" i="39" s="1"/>
  <c r="P76" i="151"/>
  <c r="P76" i="39" s="1"/>
  <c r="P44" i="151"/>
  <c r="P44" i="39" s="1"/>
  <c r="P83" i="151"/>
  <c r="P83" i="39" s="1"/>
  <c r="P21" i="151"/>
  <c r="P21" i="39" s="1"/>
  <c r="P12" i="151"/>
  <c r="P12" i="39" s="1"/>
  <c r="P99" i="151"/>
  <c r="P99" i="39" s="1"/>
  <c r="P14" i="151"/>
  <c r="P14" i="39" s="1"/>
  <c r="P72" i="151"/>
  <c r="P72" i="39" s="1"/>
  <c r="P101" i="151"/>
  <c r="P101" i="39" s="1"/>
  <c r="P24" i="151"/>
  <c r="P24" i="39" s="1"/>
  <c r="P18" i="151"/>
  <c r="P18" i="39" s="1"/>
  <c r="P170" i="151"/>
  <c r="P66" i="151"/>
  <c r="P66" i="39" s="1"/>
  <c r="P134" i="151"/>
  <c r="P134" i="39" s="1"/>
  <c r="P61" i="151"/>
  <c r="P61" i="39" s="1"/>
  <c r="P87" i="151"/>
  <c r="P87" i="39" s="1"/>
  <c r="P22" i="151"/>
  <c r="P22" i="39" s="1"/>
  <c r="P137" i="151"/>
  <c r="P137" i="39" s="1"/>
  <c r="P191" i="116"/>
  <c r="P125" i="116"/>
  <c r="G125" i="39" s="1"/>
  <c r="E95" i="150" s="1"/>
  <c r="P80" i="116"/>
  <c r="G80" i="39" s="1"/>
  <c r="E50" i="150" s="1"/>
  <c r="P51" i="151"/>
  <c r="P51" i="39" s="1"/>
  <c r="P179" i="120"/>
  <c r="P100" i="154"/>
  <c r="S100" i="39" s="1"/>
  <c r="P115" i="120"/>
  <c r="H115" i="39" s="1"/>
  <c r="F85" i="150" s="1"/>
  <c r="P8" i="120"/>
  <c r="H8" i="39" s="1"/>
  <c r="P137" i="93"/>
  <c r="F137" i="39" s="1"/>
  <c r="D107" i="150" s="1"/>
  <c r="P69" i="93"/>
  <c r="F69" i="39" s="1"/>
  <c r="D39" i="150" s="1"/>
  <c r="P105" i="93"/>
  <c r="F105" i="39" s="1"/>
  <c r="D75" i="150" s="1"/>
  <c r="P6" i="93"/>
  <c r="F6" i="39" s="1"/>
  <c r="P100" i="93"/>
  <c r="F100" i="39" s="1"/>
  <c r="D70" i="150" s="1"/>
  <c r="P15" i="93"/>
  <c r="F15" i="39" s="1"/>
  <c r="P144" i="93"/>
  <c r="F144" i="39" s="1"/>
  <c r="D114" i="150" s="1"/>
  <c r="P166" i="93"/>
  <c r="P72" i="93"/>
  <c r="F72" i="39" s="1"/>
  <c r="D42" i="150" s="1"/>
  <c r="P52" i="93"/>
  <c r="F52" i="39" s="1"/>
  <c r="D22" i="150" s="1"/>
  <c r="P178" i="93"/>
  <c r="P57" i="93"/>
  <c r="F57" i="39" s="1"/>
  <c r="D27" i="150" s="1"/>
  <c r="P88" i="93"/>
  <c r="F88" i="39" s="1"/>
  <c r="D58" i="150" s="1"/>
  <c r="P109" i="93"/>
  <c r="F109" i="39" s="1"/>
  <c r="D79" i="150" s="1"/>
  <c r="P189" i="93"/>
  <c r="P185" i="93"/>
  <c r="P98" i="93"/>
  <c r="F98" i="39" s="1"/>
  <c r="D68" i="150" s="1"/>
  <c r="P102" i="93"/>
  <c r="F102" i="39" s="1"/>
  <c r="D72" i="150" s="1"/>
  <c r="P122" i="93"/>
  <c r="F122" i="39" s="1"/>
  <c r="D92" i="150" s="1"/>
  <c r="P110" i="93"/>
  <c r="F110" i="39" s="1"/>
  <c r="D80" i="150" s="1"/>
  <c r="P44" i="93"/>
  <c r="F44" i="39" s="1"/>
  <c r="D14" i="150" s="1"/>
  <c r="P166" i="116"/>
  <c r="P23" i="116"/>
  <c r="G23" i="39" s="1"/>
  <c r="P134" i="154"/>
  <c r="S134" i="39" s="1"/>
  <c r="P12" i="120"/>
  <c r="H12" i="39" s="1"/>
  <c r="P186" i="116"/>
  <c r="P20" i="116"/>
  <c r="G20" i="39" s="1"/>
  <c r="P105" i="116"/>
  <c r="G105" i="39" s="1"/>
  <c r="E75" i="150" s="1"/>
  <c r="P32" i="120"/>
  <c r="H32" i="39" s="1"/>
  <c r="P138" i="120"/>
  <c r="H138" i="39" s="1"/>
  <c r="F108" i="150" s="1"/>
  <c r="P109" i="120"/>
  <c r="H109" i="39" s="1"/>
  <c r="F79" i="150" s="1"/>
  <c r="P14" i="120"/>
  <c r="H14" i="39" s="1"/>
  <c r="P130" i="120"/>
  <c r="H130" i="39" s="1"/>
  <c r="F100" i="150" s="1"/>
  <c r="P169" i="116"/>
  <c r="P118" i="116"/>
  <c r="G118" i="39" s="1"/>
  <c r="E88" i="150" s="1"/>
  <c r="P93" i="120"/>
  <c r="H93" i="39" s="1"/>
  <c r="F63" i="150" s="1"/>
  <c r="P34" i="120"/>
  <c r="H34" i="39" s="1"/>
  <c r="P119" i="120"/>
  <c r="H119" i="39" s="1"/>
  <c r="F89" i="150" s="1"/>
  <c r="P75" i="93"/>
  <c r="F75" i="39" s="1"/>
  <c r="D45" i="150" s="1"/>
  <c r="P154" i="116"/>
  <c r="P180" i="116"/>
  <c r="P127" i="116"/>
  <c r="G127" i="39" s="1"/>
  <c r="E97" i="150" s="1"/>
  <c r="P91" i="93"/>
  <c r="F91" i="39" s="1"/>
  <c r="D61" i="150" s="1"/>
  <c r="P157" i="120"/>
  <c r="P183" i="93"/>
  <c r="P163" i="116"/>
  <c r="P7" i="116"/>
  <c r="G7" i="39" s="1"/>
  <c r="P128" i="116"/>
  <c r="G128" i="39" s="1"/>
  <c r="E98" i="150" s="1"/>
  <c r="P147" i="151"/>
  <c r="P147" i="39" s="1"/>
  <c r="P163" i="120"/>
  <c r="P145" i="154"/>
  <c r="S145" i="39" s="1"/>
  <c r="P139" i="154"/>
  <c r="S139" i="39" s="1"/>
  <c r="P66" i="154"/>
  <c r="S66" i="39" s="1"/>
  <c r="P61" i="154"/>
  <c r="S61" i="39" s="1"/>
  <c r="P38" i="154"/>
  <c r="S38" i="39" s="1"/>
  <c r="O2" i="154"/>
  <c r="P40" i="154" s="1"/>
  <c r="S40" i="39" s="1"/>
  <c r="P109" i="154"/>
  <c r="S109" i="39" s="1"/>
  <c r="P91" i="154"/>
  <c r="S91" i="39" s="1"/>
  <c r="P59" i="154"/>
  <c r="S59" i="39" s="1"/>
  <c r="P48" i="154"/>
  <c r="S48" i="39" s="1"/>
  <c r="P71" i="154"/>
  <c r="S71" i="39" s="1"/>
  <c r="P43" i="154"/>
  <c r="S43" i="39" s="1"/>
  <c r="P55" i="154"/>
  <c r="S55" i="39" s="1"/>
  <c r="P50" i="154"/>
  <c r="S50" i="39" s="1"/>
  <c r="P58" i="154"/>
  <c r="S58" i="39" s="1"/>
  <c r="P30" i="154"/>
  <c r="S30" i="39" s="1"/>
  <c r="P27" i="116"/>
  <c r="G27" i="39" s="1"/>
  <c r="P46" i="116"/>
  <c r="G46" i="39" s="1"/>
  <c r="P30" i="120"/>
  <c r="H30" i="39" s="1"/>
  <c r="P68" i="120"/>
  <c r="H68" i="39" s="1"/>
  <c r="F38" i="150" s="1"/>
  <c r="P117" i="120"/>
  <c r="H117" i="39" s="1"/>
  <c r="F87" i="150" s="1"/>
  <c r="P37" i="153"/>
  <c r="R37" i="39" s="1"/>
  <c r="P100" i="153"/>
  <c r="R100" i="39" s="1"/>
  <c r="P137" i="153"/>
  <c r="R137" i="39" s="1"/>
  <c r="P15" i="153"/>
  <c r="R15" i="39" s="1"/>
  <c r="P86" i="153"/>
  <c r="R86" i="39" s="1"/>
  <c r="O2" i="153"/>
  <c r="P57" i="153" s="1"/>
  <c r="R57" i="39" s="1"/>
  <c r="P38" i="153"/>
  <c r="R38" i="39" s="1"/>
  <c r="P128" i="153"/>
  <c r="R128" i="39" s="1"/>
  <c r="P149" i="153"/>
  <c r="R149" i="39" s="1"/>
  <c r="P12" i="153"/>
  <c r="R12" i="39" s="1"/>
  <c r="P81" i="153"/>
  <c r="R81" i="39" s="1"/>
  <c r="P9" i="153"/>
  <c r="R9" i="39" s="1"/>
  <c r="P158" i="153"/>
  <c r="P104" i="153"/>
  <c r="R104" i="39" s="1"/>
  <c r="P76" i="153"/>
  <c r="R76" i="39" s="1"/>
  <c r="P67" i="153"/>
  <c r="R67" i="39" s="1"/>
  <c r="P55" i="153"/>
  <c r="R55" i="39" s="1"/>
  <c r="P74" i="153"/>
  <c r="R74" i="39" s="1"/>
  <c r="P156" i="153"/>
  <c r="P79" i="111"/>
  <c r="E79" i="39" s="1"/>
  <c r="C49" i="150" s="1"/>
  <c r="P13" i="111"/>
  <c r="E13" i="39" s="1"/>
  <c r="P41" i="111"/>
  <c r="E41" i="39" s="1"/>
  <c r="C11" i="150" s="1"/>
  <c r="P20" i="111"/>
  <c r="E20" i="39" s="1"/>
  <c r="P133" i="111"/>
  <c r="E133" i="39" s="1"/>
  <c r="C103" i="150" s="1"/>
  <c r="P22" i="111"/>
  <c r="E22" i="39" s="1"/>
  <c r="P8" i="111"/>
  <c r="E8" i="39" s="1"/>
  <c r="P90" i="111"/>
  <c r="E90" i="39" s="1"/>
  <c r="C60" i="150" s="1"/>
  <c r="P165" i="111"/>
  <c r="P42" i="111"/>
  <c r="E42" i="39" s="1"/>
  <c r="C12" i="150" s="1"/>
  <c r="P147" i="111"/>
  <c r="E147" i="39" s="1"/>
  <c r="P24" i="111"/>
  <c r="E24" i="39" s="1"/>
  <c r="P19" i="111"/>
  <c r="E19" i="39" s="1"/>
  <c r="P103" i="111"/>
  <c r="E103" i="39" s="1"/>
  <c r="C73" i="150" s="1"/>
  <c r="P109" i="111"/>
  <c r="E109" i="39" s="1"/>
  <c r="C79" i="150" s="1"/>
  <c r="P100" i="111"/>
  <c r="E100" i="39" s="1"/>
  <c r="C70" i="150" s="1"/>
  <c r="P52" i="111"/>
  <c r="E52" i="39" s="1"/>
  <c r="C22" i="150" s="1"/>
  <c r="P172" i="111"/>
  <c r="P182" i="111"/>
  <c r="P158" i="111"/>
  <c r="P102" i="111"/>
  <c r="E102" i="39" s="1"/>
  <c r="C72" i="150" s="1"/>
  <c r="P94" i="111"/>
  <c r="E94" i="39" s="1"/>
  <c r="C64" i="150" s="1"/>
  <c r="P114" i="111"/>
  <c r="E114" i="39" s="1"/>
  <c r="C84" i="150" s="1"/>
  <c r="P82" i="94"/>
  <c r="I82" i="39" s="1"/>
  <c r="G52" i="150" s="1"/>
  <c r="P39" i="94"/>
  <c r="I39" i="39" s="1"/>
  <c r="G9" i="150" s="1"/>
  <c r="P65" i="94"/>
  <c r="I65" i="39" s="1"/>
  <c r="G35" i="150" s="1"/>
  <c r="P141" i="94"/>
  <c r="I141" i="39" s="1"/>
  <c r="G111" i="150" s="1"/>
  <c r="P119" i="94"/>
  <c r="I119" i="39" s="1"/>
  <c r="G89" i="150" s="1"/>
  <c r="P88" i="94"/>
  <c r="I88" i="39" s="1"/>
  <c r="G58" i="150" s="1"/>
  <c r="P11" i="94"/>
  <c r="I11" i="39" s="1"/>
  <c r="P108" i="94"/>
  <c r="I108" i="39" s="1"/>
  <c r="G78" i="150" s="1"/>
  <c r="P76" i="94"/>
  <c r="I76" i="39" s="1"/>
  <c r="G46" i="150" s="1"/>
  <c r="P111" i="94"/>
  <c r="I111" i="39" s="1"/>
  <c r="G81" i="150" s="1"/>
  <c r="P146" i="94"/>
  <c r="I146" i="39" s="1"/>
  <c r="G116" i="150" s="1"/>
  <c r="P131" i="94"/>
  <c r="I131" i="39" s="1"/>
  <c r="G101" i="150" s="1"/>
  <c r="P126" i="94"/>
  <c r="I126" i="39" s="1"/>
  <c r="G96" i="150" s="1"/>
  <c r="P59" i="94"/>
  <c r="I59" i="39" s="1"/>
  <c r="G29" i="150" s="1"/>
  <c r="P94" i="94"/>
  <c r="I94" i="39" s="1"/>
  <c r="G64" i="150" s="1"/>
  <c r="P49" i="94"/>
  <c r="I49" i="39" s="1"/>
  <c r="G19" i="150" s="1"/>
  <c r="P29" i="94"/>
  <c r="I29" i="39" s="1"/>
  <c r="P143" i="94"/>
  <c r="I143" i="39" s="1"/>
  <c r="G113" i="150" s="1"/>
  <c r="P44" i="135"/>
  <c r="T44" i="39" s="1"/>
  <c r="P114" i="135"/>
  <c r="T114" i="39" s="1"/>
  <c r="P96" i="135"/>
  <c r="T96" i="39" s="1"/>
  <c r="P81" i="135"/>
  <c r="T81" i="39" s="1"/>
  <c r="P135" i="135"/>
  <c r="T135" i="39" s="1"/>
  <c r="P132" i="135"/>
  <c r="T132" i="39" s="1"/>
  <c r="P18" i="135"/>
  <c r="T18" i="39" s="1"/>
  <c r="P63" i="135"/>
  <c r="T63" i="39" s="1"/>
  <c r="P123" i="135"/>
  <c r="T123" i="39" s="1"/>
  <c r="P77" i="135"/>
  <c r="T77" i="39" s="1"/>
  <c r="P142" i="135"/>
  <c r="T142" i="39" s="1"/>
  <c r="P71" i="135"/>
  <c r="T71" i="39" s="1"/>
  <c r="P143" i="135"/>
  <c r="T143" i="39" s="1"/>
  <c r="P48" i="135"/>
  <c r="T48" i="39" s="1"/>
  <c r="P35" i="135"/>
  <c r="T35" i="39" s="1"/>
  <c r="P30" i="135"/>
  <c r="T30" i="39" s="1"/>
  <c r="P33" i="135"/>
  <c r="T33" i="39" s="1"/>
  <c r="P130" i="135"/>
  <c r="T130" i="39" s="1"/>
  <c r="P44" i="121"/>
  <c r="L44" i="39" s="1"/>
  <c r="J14" i="150" s="1"/>
  <c r="P143" i="121"/>
  <c r="L143" i="39" s="1"/>
  <c r="J113" i="150" s="1"/>
  <c r="P100" i="121"/>
  <c r="L100" i="39" s="1"/>
  <c r="J70" i="150" s="1"/>
  <c r="P16" i="121"/>
  <c r="L16" i="39" s="1"/>
  <c r="P76" i="121"/>
  <c r="L76" i="39" s="1"/>
  <c r="J46" i="150" s="1"/>
  <c r="P10" i="121"/>
  <c r="L10" i="39" s="1"/>
  <c r="P88" i="121"/>
  <c r="L88" i="39" s="1"/>
  <c r="J58" i="150" s="1"/>
  <c r="P124" i="121"/>
  <c r="L124" i="39" s="1"/>
  <c r="J94" i="150" s="1"/>
  <c r="P101" i="121"/>
  <c r="L101" i="39" s="1"/>
  <c r="J71" i="150" s="1"/>
  <c r="P158" i="121"/>
  <c r="P108" i="121"/>
  <c r="L108" i="39" s="1"/>
  <c r="J78" i="150" s="1"/>
  <c r="P53" i="121"/>
  <c r="L53" i="39" s="1"/>
  <c r="J23" i="150" s="1"/>
  <c r="P120" i="121"/>
  <c r="L120" i="39" s="1"/>
  <c r="J90" i="150" s="1"/>
  <c r="P183" i="121"/>
  <c r="P6" i="121"/>
  <c r="L6" i="39" s="1"/>
  <c r="P81" i="121"/>
  <c r="L81" i="39" s="1"/>
  <c r="J51" i="150" s="1"/>
  <c r="P174" i="121"/>
  <c r="P70" i="121"/>
  <c r="L70" i="39" s="1"/>
  <c r="J40" i="150" s="1"/>
  <c r="P191" i="121"/>
  <c r="P147" i="121"/>
  <c r="L147" i="39" s="1"/>
  <c r="P29" i="121"/>
  <c r="L29" i="39" s="1"/>
  <c r="P37" i="121"/>
  <c r="L37" i="39" s="1"/>
  <c r="J7" i="150" s="1"/>
  <c r="P133" i="121"/>
  <c r="L133" i="39" s="1"/>
  <c r="J103" i="150" s="1"/>
  <c r="P144" i="121"/>
  <c r="L144" i="39" s="1"/>
  <c r="J114" i="150" s="1"/>
  <c r="G7" i="149" l="1"/>
  <c r="P50" i="153"/>
  <c r="R50" i="39" s="1"/>
  <c r="P127" i="153"/>
  <c r="R127" i="39" s="1"/>
  <c r="P118" i="153"/>
  <c r="R118" i="39" s="1"/>
  <c r="P16" i="154"/>
  <c r="S16" i="39" s="1"/>
  <c r="P77" i="154"/>
  <c r="S77" i="39" s="1"/>
  <c r="P47" i="154"/>
  <c r="S47" i="39" s="1"/>
  <c r="P9" i="154"/>
  <c r="S9" i="39" s="1"/>
  <c r="P11" i="154"/>
  <c r="S11" i="39" s="1"/>
  <c r="P134" i="121"/>
  <c r="L134" i="39" s="1"/>
  <c r="J104" i="150" s="1"/>
  <c r="P178" i="121"/>
  <c r="P97" i="121"/>
  <c r="L97" i="39" s="1"/>
  <c r="J67" i="150" s="1"/>
  <c r="P61" i="135"/>
  <c r="T61" i="39" s="1"/>
  <c r="P20" i="135"/>
  <c r="T20" i="39" s="1"/>
  <c r="P56" i="135"/>
  <c r="T56" i="39" s="1"/>
  <c r="P124" i="153"/>
  <c r="R124" i="39" s="1"/>
  <c r="P21" i="153"/>
  <c r="R21" i="39" s="1"/>
  <c r="P10" i="153"/>
  <c r="R10" i="39" s="1"/>
  <c r="P140" i="154"/>
  <c r="S140" i="39" s="1"/>
  <c r="P63" i="154"/>
  <c r="S63" i="39" s="1"/>
  <c r="P161" i="154"/>
  <c r="P13" i="154"/>
  <c r="S13" i="39" s="1"/>
  <c r="P192" i="121"/>
  <c r="P104" i="121"/>
  <c r="L104" i="39" s="1"/>
  <c r="J74" i="150" s="1"/>
  <c r="P121" i="121"/>
  <c r="L121" i="39" s="1"/>
  <c r="J91" i="150" s="1"/>
  <c r="P121" i="135"/>
  <c r="T121" i="39" s="1"/>
  <c r="P64" i="135"/>
  <c r="T64" i="39" s="1"/>
  <c r="P132" i="153"/>
  <c r="R132" i="39" s="1"/>
  <c r="P126" i="153"/>
  <c r="R126" i="39" s="1"/>
  <c r="P105" i="153"/>
  <c r="R105" i="39" s="1"/>
  <c r="P132" i="154"/>
  <c r="S132" i="39" s="1"/>
  <c r="P130" i="154"/>
  <c r="S130" i="39" s="1"/>
  <c r="H7" i="149"/>
  <c r="P28" i="121"/>
  <c r="L28" i="39" s="1"/>
  <c r="P18" i="121"/>
  <c r="L18" i="39" s="1"/>
  <c r="P112" i="121"/>
  <c r="L112" i="39" s="1"/>
  <c r="J82" i="150" s="1"/>
  <c r="P82" i="135"/>
  <c r="T82" i="39" s="1"/>
  <c r="P119" i="135"/>
  <c r="T119" i="39" s="1"/>
  <c r="P15" i="94"/>
  <c r="I15" i="39" s="1"/>
  <c r="P31" i="94"/>
  <c r="I31" i="39" s="1"/>
  <c r="P90" i="94"/>
  <c r="I90" i="39" s="1"/>
  <c r="G60" i="150" s="1"/>
  <c r="P151" i="153"/>
  <c r="R151" i="39" s="1"/>
  <c r="P56" i="153"/>
  <c r="R56" i="39" s="1"/>
  <c r="P31" i="154"/>
  <c r="S31" i="39" s="1"/>
  <c r="P41" i="154"/>
  <c r="S41" i="39" s="1"/>
  <c r="P129" i="134"/>
  <c r="O129" i="39" s="1"/>
  <c r="P86" i="134"/>
  <c r="O86" i="39" s="1"/>
  <c r="P49" i="134"/>
  <c r="O49" i="39" s="1"/>
  <c r="P90" i="134"/>
  <c r="O90" i="39" s="1"/>
  <c r="P34" i="134"/>
  <c r="O34" i="39" s="1"/>
  <c r="P30" i="121"/>
  <c r="L30" i="39" s="1"/>
  <c r="P93" i="121"/>
  <c r="L93" i="39" s="1"/>
  <c r="J63" i="150" s="1"/>
  <c r="P51" i="121"/>
  <c r="L51" i="39" s="1"/>
  <c r="J21" i="150" s="1"/>
  <c r="P149" i="135"/>
  <c r="T149" i="39" s="1"/>
  <c r="P144" i="135"/>
  <c r="T144" i="39" s="1"/>
  <c r="P41" i="94"/>
  <c r="I41" i="39" s="1"/>
  <c r="G11" i="150" s="1"/>
  <c r="P99" i="94"/>
  <c r="I99" i="39" s="1"/>
  <c r="G69" i="150" s="1"/>
  <c r="P14" i="94"/>
  <c r="I14" i="39" s="1"/>
  <c r="P11" i="111"/>
  <c r="E11" i="39" s="1"/>
  <c r="P67" i="111"/>
  <c r="E67" i="39" s="1"/>
  <c r="C37" i="150" s="1"/>
  <c r="P98" i="111"/>
  <c r="E98" i="39" s="1"/>
  <c r="C68" i="150" s="1"/>
  <c r="P125" i="153"/>
  <c r="R125" i="39" s="1"/>
  <c r="P133" i="153"/>
  <c r="R133" i="39" s="1"/>
  <c r="P97" i="154"/>
  <c r="S97" i="39" s="1"/>
  <c r="P105" i="154"/>
  <c r="S105" i="39" s="1"/>
  <c r="P92" i="154"/>
  <c r="S92" i="39" s="1"/>
  <c r="P80" i="121"/>
  <c r="L80" i="39" s="1"/>
  <c r="J50" i="150" s="1"/>
  <c r="P79" i="121"/>
  <c r="L79" i="39" s="1"/>
  <c r="J49" i="150" s="1"/>
  <c r="P39" i="135"/>
  <c r="T39" i="39" s="1"/>
  <c r="P76" i="135"/>
  <c r="T76" i="39" s="1"/>
  <c r="P145" i="135"/>
  <c r="T145" i="39" s="1"/>
  <c r="P51" i="94"/>
  <c r="I51" i="39" s="1"/>
  <c r="G21" i="150" s="1"/>
  <c r="P80" i="94"/>
  <c r="I80" i="39" s="1"/>
  <c r="G50" i="150" s="1"/>
  <c r="P154" i="111"/>
  <c r="P56" i="111"/>
  <c r="E56" i="39" s="1"/>
  <c r="C26" i="150" s="1"/>
  <c r="P124" i="111"/>
  <c r="E124" i="39" s="1"/>
  <c r="C94" i="150" s="1"/>
  <c r="P19" i="153"/>
  <c r="R19" i="39" s="1"/>
  <c r="P43" i="153"/>
  <c r="R43" i="39" s="1"/>
  <c r="P46" i="153"/>
  <c r="R46" i="39" s="1"/>
  <c r="P87" i="154"/>
  <c r="S87" i="39" s="1"/>
  <c r="P79" i="154"/>
  <c r="S79" i="39" s="1"/>
  <c r="P161" i="121"/>
  <c r="P165" i="121"/>
  <c r="P137" i="121"/>
  <c r="L137" i="39" s="1"/>
  <c r="J107" i="150" s="1"/>
  <c r="P109" i="135"/>
  <c r="T109" i="39" s="1"/>
  <c r="P65" i="135"/>
  <c r="T65" i="39" s="1"/>
  <c r="P86" i="94"/>
  <c r="I86" i="39" s="1"/>
  <c r="G56" i="150" s="1"/>
  <c r="P147" i="94"/>
  <c r="I147" i="39" s="1"/>
  <c r="P58" i="111"/>
  <c r="E58" i="39" s="1"/>
  <c r="C28" i="150" s="1"/>
  <c r="P129" i="111"/>
  <c r="E129" i="39" s="1"/>
  <c r="C99" i="150" s="1"/>
  <c r="P30" i="111"/>
  <c r="E30" i="39" s="1"/>
  <c r="P28" i="153"/>
  <c r="R28" i="39" s="1"/>
  <c r="P68" i="153"/>
  <c r="R68" i="39" s="1"/>
  <c r="P153" i="153"/>
  <c r="P131" i="154"/>
  <c r="S131" i="39" s="1"/>
  <c r="P101" i="154"/>
  <c r="S101" i="39" s="1"/>
  <c r="P125" i="93"/>
  <c r="F125" i="39" s="1"/>
  <c r="D95" i="150" s="1"/>
  <c r="P93" i="151"/>
  <c r="P93" i="39" s="1"/>
  <c r="P58" i="151"/>
  <c r="P58" i="39" s="1"/>
  <c r="B6" i="149"/>
  <c r="C6" i="149"/>
  <c r="E16" i="150"/>
  <c r="P58" i="153"/>
  <c r="R58" i="39" s="1"/>
  <c r="P102" i="153"/>
  <c r="R102" i="39" s="1"/>
  <c r="P139" i="153"/>
  <c r="R139" i="39" s="1"/>
  <c r="P107" i="154"/>
  <c r="S107" i="39" s="1"/>
  <c r="P82" i="154"/>
  <c r="S82" i="39" s="1"/>
  <c r="P65" i="96"/>
  <c r="K65" i="39" s="1"/>
  <c r="I35" i="150" s="1"/>
  <c r="P80" i="96"/>
  <c r="K80" i="39" s="1"/>
  <c r="I50" i="150" s="1"/>
  <c r="P186" i="96"/>
  <c r="P59" i="96"/>
  <c r="K59" i="39" s="1"/>
  <c r="I29" i="150" s="1"/>
  <c r="P40" i="96"/>
  <c r="K40" i="39" s="1"/>
  <c r="I10" i="150" s="1"/>
  <c r="P26" i="96"/>
  <c r="K26" i="39" s="1"/>
  <c r="P26" i="121"/>
  <c r="L26" i="39" s="1"/>
  <c r="P179" i="121"/>
  <c r="P190" i="121"/>
  <c r="P68" i="135"/>
  <c r="T68" i="39" s="1"/>
  <c r="P74" i="135"/>
  <c r="T74" i="39" s="1"/>
  <c r="P62" i="135"/>
  <c r="T62" i="39" s="1"/>
  <c r="P52" i="153"/>
  <c r="R52" i="39" s="1"/>
  <c r="P140" i="153"/>
  <c r="R140" i="39" s="1"/>
  <c r="P133" i="154"/>
  <c r="S133" i="39" s="1"/>
  <c r="P90" i="154"/>
  <c r="S90" i="39" s="1"/>
  <c r="P33" i="154"/>
  <c r="S33" i="39" s="1"/>
  <c r="G6" i="149"/>
  <c r="P126" i="121"/>
  <c r="L126" i="39" s="1"/>
  <c r="J96" i="150" s="1"/>
  <c r="P49" i="121"/>
  <c r="L49" i="39" s="1"/>
  <c r="J19" i="150" s="1"/>
  <c r="P105" i="121"/>
  <c r="L105" i="39" s="1"/>
  <c r="J75" i="150" s="1"/>
  <c r="P103" i="135"/>
  <c r="T103" i="39" s="1"/>
  <c r="P136" i="135"/>
  <c r="T136" i="39" s="1"/>
  <c r="C16" i="150"/>
  <c r="P64" i="153"/>
  <c r="R64" i="39" s="1"/>
  <c r="P70" i="153"/>
  <c r="R70" i="39" s="1"/>
  <c r="P78" i="153"/>
  <c r="R78" i="39" s="1"/>
  <c r="P74" i="154"/>
  <c r="S74" i="39" s="1"/>
  <c r="P164" i="154"/>
  <c r="P34" i="121"/>
  <c r="L34" i="39" s="1"/>
  <c r="P169" i="121"/>
  <c r="P187" i="121"/>
  <c r="P41" i="135"/>
  <c r="T41" i="39" s="1"/>
  <c r="P12" i="135"/>
  <c r="T12" i="39" s="1"/>
  <c r="P78" i="94"/>
  <c r="I78" i="39" s="1"/>
  <c r="G48" i="150" s="1"/>
  <c r="P95" i="94"/>
  <c r="I95" i="39" s="1"/>
  <c r="G65" i="150" s="1"/>
  <c r="P115" i="153"/>
  <c r="R115" i="39" s="1"/>
  <c r="P142" i="153"/>
  <c r="R142" i="39" s="1"/>
  <c r="P96" i="154"/>
  <c r="S96" i="39" s="1"/>
  <c r="P88" i="154"/>
  <c r="S88" i="39" s="1"/>
  <c r="P46" i="134"/>
  <c r="O46" i="39" s="1"/>
  <c r="P65" i="134"/>
  <c r="O65" i="39" s="1"/>
  <c r="P59" i="134"/>
  <c r="O59" i="39" s="1"/>
  <c r="P75" i="134"/>
  <c r="O75" i="39" s="1"/>
  <c r="P83" i="134"/>
  <c r="O83" i="39" s="1"/>
  <c r="P153" i="134"/>
  <c r="O2" i="134"/>
  <c r="P125" i="134" s="1"/>
  <c r="O125" i="39" s="1"/>
  <c r="P38" i="134"/>
  <c r="O38" i="39" s="1"/>
  <c r="P157" i="134"/>
  <c r="P148" i="134"/>
  <c r="O148" i="39" s="1"/>
  <c r="P26" i="134"/>
  <c r="O26" i="39" s="1"/>
  <c r="P70" i="134"/>
  <c r="O70" i="39" s="1"/>
  <c r="P104" i="134"/>
  <c r="O104" i="39" s="1"/>
  <c r="P20" i="121"/>
  <c r="L20" i="39" s="1"/>
  <c r="P22" i="121"/>
  <c r="L22" i="39" s="1"/>
  <c r="P114" i="121"/>
  <c r="L114" i="39" s="1"/>
  <c r="J84" i="150" s="1"/>
  <c r="P6" i="135"/>
  <c r="T6" i="39" s="1"/>
  <c r="P88" i="135"/>
  <c r="T88" i="39" s="1"/>
  <c r="P33" i="94"/>
  <c r="I33" i="39" s="1"/>
  <c r="P19" i="94"/>
  <c r="I19" i="39" s="1"/>
  <c r="P98" i="94"/>
  <c r="I98" i="39" s="1"/>
  <c r="G68" i="150" s="1"/>
  <c r="P96" i="111"/>
  <c r="E96" i="39" s="1"/>
  <c r="C66" i="150" s="1"/>
  <c r="P61" i="111"/>
  <c r="E61" i="39" s="1"/>
  <c r="C31" i="150" s="1"/>
  <c r="P98" i="153"/>
  <c r="R98" i="39" s="1"/>
  <c r="P54" i="153"/>
  <c r="R54" i="39" s="1"/>
  <c r="P65" i="153"/>
  <c r="R65" i="39" s="1"/>
  <c r="P149" i="154"/>
  <c r="S149" i="39" s="1"/>
  <c r="P80" i="154"/>
  <c r="S80" i="39" s="1"/>
  <c r="P130" i="121"/>
  <c r="L130" i="39" s="1"/>
  <c r="J100" i="150" s="1"/>
  <c r="P39" i="121"/>
  <c r="L39" i="39" s="1"/>
  <c r="J9" i="150" s="1"/>
  <c r="P167" i="121"/>
  <c r="P151" i="135"/>
  <c r="T151" i="39" s="1"/>
  <c r="P42" i="135"/>
  <c r="T42" i="39" s="1"/>
  <c r="P129" i="135"/>
  <c r="T129" i="39" s="1"/>
  <c r="P102" i="94"/>
  <c r="I102" i="39" s="1"/>
  <c r="G72" i="150" s="1"/>
  <c r="P77" i="94"/>
  <c r="I77" i="39" s="1"/>
  <c r="G47" i="150" s="1"/>
  <c r="P155" i="111"/>
  <c r="P80" i="111"/>
  <c r="E80" i="39" s="1"/>
  <c r="C50" i="150" s="1"/>
  <c r="P49" i="111"/>
  <c r="E49" i="39" s="1"/>
  <c r="C19" i="150" s="1"/>
  <c r="P152" i="153"/>
  <c r="R152" i="39" s="1"/>
  <c r="P75" i="153"/>
  <c r="R75" i="39" s="1"/>
  <c r="P27" i="154"/>
  <c r="S27" i="39" s="1"/>
  <c r="P163" i="154"/>
  <c r="P84" i="121"/>
  <c r="L84" i="39" s="1"/>
  <c r="J54" i="150" s="1"/>
  <c r="P118" i="121"/>
  <c r="L118" i="39" s="1"/>
  <c r="J88" i="150" s="1"/>
  <c r="P138" i="135"/>
  <c r="T138" i="39" s="1"/>
  <c r="P100" i="135"/>
  <c r="T100" i="39" s="1"/>
  <c r="P45" i="135"/>
  <c r="T45" i="39" s="1"/>
  <c r="P91" i="94"/>
  <c r="I91" i="39" s="1"/>
  <c r="G61" i="150" s="1"/>
  <c r="P42" i="94"/>
  <c r="I42" i="39" s="1"/>
  <c r="G12" i="150" s="1"/>
  <c r="P159" i="111"/>
  <c r="P115" i="111"/>
  <c r="E115" i="39" s="1"/>
  <c r="C85" i="150" s="1"/>
  <c r="P68" i="111"/>
  <c r="E68" i="39" s="1"/>
  <c r="C38" i="150" s="1"/>
  <c r="P11" i="153"/>
  <c r="R11" i="39" s="1"/>
  <c r="P167" i="153"/>
  <c r="P138" i="153"/>
  <c r="R138" i="39" s="1"/>
  <c r="P165" i="154"/>
  <c r="P78" i="154"/>
  <c r="S78" i="39" s="1"/>
  <c r="P93" i="154"/>
  <c r="S93" i="39" s="1"/>
  <c r="P84" i="154"/>
  <c r="S84" i="39" s="1"/>
  <c r="P161" i="93"/>
  <c r="P38" i="93"/>
  <c r="F38" i="39" s="1"/>
  <c r="D8" i="150" s="1"/>
  <c r="G5" i="149" s="1"/>
  <c r="P156" i="151"/>
  <c r="P86" i="151"/>
  <c r="P86" i="39" s="1"/>
  <c r="P114" i="151"/>
  <c r="P114" i="39" s="1"/>
  <c r="P110" i="121"/>
  <c r="L110" i="39" s="1"/>
  <c r="J80" i="150" s="1"/>
  <c r="P139" i="121"/>
  <c r="L139" i="39" s="1"/>
  <c r="J109" i="150" s="1"/>
  <c r="P146" i="153"/>
  <c r="R146" i="39" s="1"/>
  <c r="P8" i="153"/>
  <c r="R8" i="39" s="1"/>
  <c r="P164" i="153"/>
  <c r="P32" i="95"/>
  <c r="J32" i="39" s="1"/>
  <c r="P189" i="95"/>
  <c r="P148" i="95"/>
  <c r="J148" i="39" s="1"/>
  <c r="P22" i="95"/>
  <c r="J22" i="39" s="1"/>
  <c r="P162" i="95"/>
  <c r="P26" i="95"/>
  <c r="J26" i="39" s="1"/>
  <c r="P98" i="154"/>
  <c r="S98" i="39" s="1"/>
  <c r="P146" i="154"/>
  <c r="S146" i="39" s="1"/>
  <c r="P33" i="96"/>
  <c r="K33" i="39" s="1"/>
  <c r="P70" i="96"/>
  <c r="K70" i="39" s="1"/>
  <c r="I40" i="150" s="1"/>
  <c r="P15" i="96"/>
  <c r="K15" i="39" s="1"/>
  <c r="P12" i="96"/>
  <c r="K12" i="39" s="1"/>
  <c r="P45" i="96"/>
  <c r="K45" i="39" s="1"/>
  <c r="I15" i="150" s="1"/>
  <c r="P98" i="96"/>
  <c r="K98" i="39" s="1"/>
  <c r="I68" i="150" s="1"/>
  <c r="P12" i="121"/>
  <c r="L12" i="39" s="1"/>
  <c r="P146" i="121"/>
  <c r="L146" i="39" s="1"/>
  <c r="J116" i="150" s="1"/>
  <c r="P77" i="121"/>
  <c r="L77" i="39" s="1"/>
  <c r="J47" i="150" s="1"/>
  <c r="P150" i="135"/>
  <c r="T150" i="39" s="1"/>
  <c r="P59" i="135"/>
  <c r="T59" i="39" s="1"/>
  <c r="P17" i="153"/>
  <c r="R17" i="39" s="1"/>
  <c r="P24" i="153"/>
  <c r="R24" i="39" s="1"/>
  <c r="P154" i="154"/>
  <c r="P160" i="154"/>
  <c r="P182" i="121"/>
  <c r="P98" i="121"/>
  <c r="L98" i="39" s="1"/>
  <c r="J68" i="150" s="1"/>
  <c r="P58" i="121"/>
  <c r="L58" i="39" s="1"/>
  <c r="J28" i="150" s="1"/>
  <c r="P15" i="135"/>
  <c r="T15" i="39" s="1"/>
  <c r="P104" i="135"/>
  <c r="T104" i="39" s="1"/>
  <c r="P34" i="153"/>
  <c r="R34" i="39" s="1"/>
  <c r="P84" i="153"/>
  <c r="R84" i="39" s="1"/>
  <c r="P109" i="153"/>
  <c r="R109" i="39" s="1"/>
  <c r="P17" i="154"/>
  <c r="S17" i="39" s="1"/>
  <c r="P60" i="154"/>
  <c r="S60" i="39" s="1"/>
  <c r="P57" i="121"/>
  <c r="L57" i="39" s="1"/>
  <c r="J27" i="150" s="1"/>
  <c r="P128" i="121"/>
  <c r="L128" i="39" s="1"/>
  <c r="J98" i="150" s="1"/>
  <c r="P42" i="121"/>
  <c r="L42" i="39" s="1"/>
  <c r="J12" i="150" s="1"/>
  <c r="P70" i="135"/>
  <c r="T70" i="39" s="1"/>
  <c r="P19" i="135"/>
  <c r="T19" i="39" s="1"/>
  <c r="P63" i="94"/>
  <c r="I63" i="39" s="1"/>
  <c r="G33" i="150" s="1"/>
  <c r="P8" i="94"/>
  <c r="I8" i="39" s="1"/>
  <c r="P106" i="153"/>
  <c r="R106" i="39" s="1"/>
  <c r="P110" i="153"/>
  <c r="R110" i="39" s="1"/>
  <c r="P121" i="153"/>
  <c r="R121" i="39" s="1"/>
  <c r="P129" i="154"/>
  <c r="S129" i="39" s="1"/>
  <c r="P112" i="154"/>
  <c r="S112" i="39" s="1"/>
  <c r="P138" i="134"/>
  <c r="O138" i="39" s="1"/>
  <c r="P126" i="134"/>
  <c r="O126" i="39" s="1"/>
  <c r="P66" i="134"/>
  <c r="O66" i="39" s="1"/>
  <c r="P169" i="134"/>
  <c r="P42" i="134"/>
  <c r="O42" i="39" s="1"/>
  <c r="P165" i="134"/>
  <c r="P63" i="134"/>
  <c r="O63" i="39" s="1"/>
  <c r="P140" i="134"/>
  <c r="O140" i="39" s="1"/>
  <c r="P143" i="134"/>
  <c r="O143" i="39" s="1"/>
  <c r="P24" i="134"/>
  <c r="O24" i="39" s="1"/>
  <c r="P96" i="134"/>
  <c r="O96" i="39" s="1"/>
  <c r="P20" i="134"/>
  <c r="O20" i="39" s="1"/>
  <c r="P123" i="134"/>
  <c r="O123" i="39" s="1"/>
  <c r="P161" i="134"/>
  <c r="P45" i="134"/>
  <c r="O45" i="39" s="1"/>
  <c r="P160" i="134"/>
  <c r="P147" i="134"/>
  <c r="O147" i="39" s="1"/>
  <c r="P16" i="134"/>
  <c r="O16" i="39" s="1"/>
  <c r="P32" i="134"/>
  <c r="O32" i="39" s="1"/>
  <c r="P36" i="134"/>
  <c r="O36" i="39" s="1"/>
  <c r="P132" i="134"/>
  <c r="O132" i="39" s="1"/>
  <c r="P23" i="121"/>
  <c r="L23" i="39" s="1"/>
  <c r="P172" i="121"/>
  <c r="P154" i="121"/>
  <c r="P66" i="135"/>
  <c r="T66" i="39" s="1"/>
  <c r="P134" i="135"/>
  <c r="T134" i="39" s="1"/>
  <c r="P23" i="94"/>
  <c r="I23" i="39" s="1"/>
  <c r="P124" i="94"/>
  <c r="I124" i="39" s="1"/>
  <c r="G94" i="150" s="1"/>
  <c r="P110" i="111"/>
  <c r="E110" i="39" s="1"/>
  <c r="C80" i="150" s="1"/>
  <c r="P176" i="111"/>
  <c r="P65" i="111"/>
  <c r="E65" i="39" s="1"/>
  <c r="C35" i="150" s="1"/>
  <c r="P136" i="153"/>
  <c r="R136" i="39" s="1"/>
  <c r="P154" i="153"/>
  <c r="P101" i="153"/>
  <c r="R101" i="39" s="1"/>
  <c r="P102" i="154"/>
  <c r="S102" i="39" s="1"/>
  <c r="P111" i="154"/>
  <c r="S111" i="39" s="1"/>
  <c r="P69" i="121"/>
  <c r="L69" i="39" s="1"/>
  <c r="J39" i="150" s="1"/>
  <c r="P171" i="121"/>
  <c r="P40" i="121"/>
  <c r="L40" i="39" s="1"/>
  <c r="J10" i="150" s="1"/>
  <c r="P148" i="135"/>
  <c r="T148" i="39" s="1"/>
  <c r="P73" i="135"/>
  <c r="T73" i="39" s="1"/>
  <c r="P141" i="135"/>
  <c r="T141" i="39" s="1"/>
  <c r="P120" i="94"/>
  <c r="I120" i="39" s="1"/>
  <c r="G90" i="150" s="1"/>
  <c r="P109" i="94"/>
  <c r="I109" i="39" s="1"/>
  <c r="G79" i="150" s="1"/>
  <c r="P174" i="111"/>
  <c r="P139" i="111"/>
  <c r="E139" i="39" s="1"/>
  <c r="C109" i="150" s="1"/>
  <c r="P10" i="111"/>
  <c r="E10" i="39" s="1"/>
  <c r="P134" i="153"/>
  <c r="R134" i="39" s="1"/>
  <c r="P89" i="153"/>
  <c r="R89" i="39" s="1"/>
  <c r="P99" i="154"/>
  <c r="S99" i="39" s="1"/>
  <c r="P95" i="154"/>
  <c r="S95" i="39" s="1"/>
  <c r="P168" i="151"/>
  <c r="P136" i="121"/>
  <c r="L136" i="39" s="1"/>
  <c r="J106" i="150" s="1"/>
  <c r="P11" i="121"/>
  <c r="L11" i="39" s="1"/>
  <c r="P163" i="121"/>
  <c r="P29" i="135"/>
  <c r="T29" i="39" s="1"/>
  <c r="P110" i="135"/>
  <c r="T110" i="39" s="1"/>
  <c r="P125" i="135"/>
  <c r="T125" i="39" s="1"/>
  <c r="P71" i="94"/>
  <c r="I71" i="39" s="1"/>
  <c r="G41" i="150" s="1"/>
  <c r="P117" i="94"/>
  <c r="I117" i="39" s="1"/>
  <c r="G87" i="150" s="1"/>
  <c r="P157" i="111"/>
  <c r="P97" i="111"/>
  <c r="E97" i="39" s="1"/>
  <c r="C67" i="150" s="1"/>
  <c r="P111" i="111"/>
  <c r="E111" i="39" s="1"/>
  <c r="C81" i="150" s="1"/>
  <c r="P44" i="153"/>
  <c r="R44" i="39" s="1"/>
  <c r="P83" i="153"/>
  <c r="R83" i="39" s="1"/>
  <c r="P35" i="154"/>
  <c r="S35" i="39" s="1"/>
  <c r="P123" i="154"/>
  <c r="S123" i="39" s="1"/>
  <c r="P124" i="154"/>
  <c r="S124" i="39" s="1"/>
  <c r="P73" i="93"/>
  <c r="F73" i="39" s="1"/>
  <c r="D43" i="150" s="1"/>
  <c r="P136" i="93"/>
  <c r="F136" i="39" s="1"/>
  <c r="D106" i="150" s="1"/>
  <c r="P27" i="151"/>
  <c r="P27" i="39" s="1"/>
  <c r="P107" i="151"/>
  <c r="P107" i="39" s="1"/>
  <c r="P144" i="151"/>
  <c r="P144" i="39" s="1"/>
  <c r="P96" i="153"/>
  <c r="R96" i="39" s="1"/>
  <c r="P144" i="153"/>
  <c r="R144" i="39" s="1"/>
  <c r="P165" i="153"/>
  <c r="P151" i="154"/>
  <c r="S151" i="39" s="1"/>
  <c r="P158" i="154"/>
  <c r="P114" i="154"/>
  <c r="S114" i="39" s="1"/>
  <c r="P140" i="121"/>
  <c r="L140" i="39" s="1"/>
  <c r="J110" i="150" s="1"/>
  <c r="P25" i="121"/>
  <c r="L25" i="39" s="1"/>
  <c r="P113" i="121"/>
  <c r="L113" i="39" s="1"/>
  <c r="J83" i="150" s="1"/>
  <c r="P155" i="153"/>
  <c r="P71" i="153"/>
  <c r="R71" i="39" s="1"/>
  <c r="P134" i="95"/>
  <c r="J134" i="39" s="1"/>
  <c r="H104" i="150" s="1"/>
  <c r="P161" i="95"/>
  <c r="P108" i="95"/>
  <c r="J108" i="39" s="1"/>
  <c r="H78" i="150" s="1"/>
  <c r="P19" i="95"/>
  <c r="J19" i="39" s="1"/>
  <c r="P190" i="95"/>
  <c r="P128" i="95"/>
  <c r="J128" i="39" s="1"/>
  <c r="H98" i="150" s="1"/>
  <c r="P68" i="154"/>
  <c r="S68" i="39" s="1"/>
  <c r="P57" i="154"/>
  <c r="S57" i="39" s="1"/>
  <c r="P41" i="96"/>
  <c r="K41" i="39" s="1"/>
  <c r="I11" i="150" s="1"/>
  <c r="P8" i="96"/>
  <c r="K8" i="39" s="1"/>
  <c r="P58" i="96"/>
  <c r="K58" i="39" s="1"/>
  <c r="I28" i="150" s="1"/>
  <c r="P53" i="96"/>
  <c r="K53" i="39" s="1"/>
  <c r="I23" i="150" s="1"/>
  <c r="P168" i="96"/>
  <c r="P169" i="96"/>
  <c r="P56" i="96"/>
  <c r="K56" i="39" s="1"/>
  <c r="I26" i="150" s="1"/>
  <c r="P157" i="96"/>
  <c r="P93" i="96"/>
  <c r="K93" i="39" s="1"/>
  <c r="I63" i="150" s="1"/>
  <c r="P108" i="96"/>
  <c r="K108" i="39" s="1"/>
  <c r="I78" i="150" s="1"/>
  <c r="P135" i="96"/>
  <c r="K135" i="39" s="1"/>
  <c r="I105" i="150" s="1"/>
  <c r="O2" i="96"/>
  <c r="P67" i="96" s="1"/>
  <c r="K67" i="39" s="1"/>
  <c r="I37" i="150" s="1"/>
  <c r="P38" i="96"/>
  <c r="K38" i="39" s="1"/>
  <c r="I8" i="150" s="1"/>
  <c r="P33" i="121"/>
  <c r="L33" i="39" s="1"/>
  <c r="P72" i="121"/>
  <c r="L72" i="39" s="1"/>
  <c r="J42" i="150" s="1"/>
  <c r="P48" i="121"/>
  <c r="L48" i="39" s="1"/>
  <c r="J18" i="150" s="1"/>
  <c r="P84" i="135"/>
  <c r="T84" i="39" s="1"/>
  <c r="P116" i="135"/>
  <c r="T116" i="39" s="1"/>
  <c r="P150" i="153"/>
  <c r="R150" i="39" s="1"/>
  <c r="P120" i="153"/>
  <c r="R120" i="39" s="1"/>
  <c r="P8" i="154"/>
  <c r="S8" i="39" s="1"/>
  <c r="P10" i="154"/>
  <c r="S10" i="39" s="1"/>
  <c r="P145" i="121"/>
  <c r="L145" i="39" s="1"/>
  <c r="J115" i="150" s="1"/>
  <c r="P116" i="121"/>
  <c r="L116" i="39" s="1"/>
  <c r="J86" i="150" s="1"/>
  <c r="P56" i="121"/>
  <c r="L56" i="39" s="1"/>
  <c r="J26" i="150" s="1"/>
  <c r="P95" i="135"/>
  <c r="T95" i="39" s="1"/>
  <c r="P117" i="135"/>
  <c r="T117" i="39" s="1"/>
  <c r="P92" i="135"/>
  <c r="T92" i="39" s="1"/>
  <c r="P41" i="153"/>
  <c r="R41" i="39" s="1"/>
  <c r="P7" i="153"/>
  <c r="R7" i="39" s="1"/>
  <c r="P132" i="152"/>
  <c r="Q132" i="39" s="1"/>
  <c r="P64" i="152"/>
  <c r="Q64" i="39" s="1"/>
  <c r="P158" i="152"/>
  <c r="P95" i="152"/>
  <c r="Q95" i="39" s="1"/>
  <c r="P45" i="152"/>
  <c r="Q45" i="39" s="1"/>
  <c r="P72" i="154"/>
  <c r="S72" i="39" s="1"/>
  <c r="P14" i="154"/>
  <c r="S14" i="39" s="1"/>
  <c r="P43" i="121"/>
  <c r="L43" i="39" s="1"/>
  <c r="J13" i="150" s="1"/>
  <c r="P64" i="121"/>
  <c r="L64" i="39" s="1"/>
  <c r="J34" i="150" s="1"/>
  <c r="P141" i="121"/>
  <c r="L141" i="39" s="1"/>
  <c r="J111" i="150" s="1"/>
  <c r="P24" i="135"/>
  <c r="T24" i="39" s="1"/>
  <c r="P128" i="135"/>
  <c r="T128" i="39" s="1"/>
  <c r="P75" i="94"/>
  <c r="I75" i="39" s="1"/>
  <c r="G45" i="150" s="1"/>
  <c r="P151" i="94"/>
  <c r="I151" i="39" s="1"/>
  <c r="P152" i="111"/>
  <c r="E152" i="39" s="1"/>
  <c r="P168" i="153"/>
  <c r="P159" i="153"/>
  <c r="P95" i="153"/>
  <c r="R95" i="39" s="1"/>
  <c r="P25" i="154"/>
  <c r="S25" i="39" s="1"/>
  <c r="P148" i="154"/>
  <c r="S148" i="39" s="1"/>
  <c r="P112" i="134"/>
  <c r="O112" i="39" s="1"/>
  <c r="P141" i="134"/>
  <c r="O141" i="39" s="1"/>
  <c r="P166" i="134"/>
  <c r="P7" i="134"/>
  <c r="O7" i="39" s="1"/>
  <c r="P117" i="134"/>
  <c r="O117" i="39" s="1"/>
  <c r="P48" i="134"/>
  <c r="O48" i="39" s="1"/>
  <c r="P53" i="134"/>
  <c r="O53" i="39" s="1"/>
  <c r="P97" i="134"/>
  <c r="O97" i="39" s="1"/>
  <c r="P111" i="134"/>
  <c r="O111" i="39" s="1"/>
  <c r="P6" i="134"/>
  <c r="O6" i="39" s="1"/>
  <c r="P73" i="134"/>
  <c r="O73" i="39" s="1"/>
  <c r="P21" i="134"/>
  <c r="O21" i="39" s="1"/>
  <c r="P43" i="134"/>
  <c r="O43" i="39" s="1"/>
  <c r="P167" i="134"/>
  <c r="P115" i="134"/>
  <c r="O115" i="39" s="1"/>
  <c r="P57" i="134"/>
  <c r="O57" i="39" s="1"/>
  <c r="P27" i="134"/>
  <c r="O27" i="39" s="1"/>
  <c r="P8" i="134"/>
  <c r="O8" i="39" s="1"/>
  <c r="P151" i="134"/>
  <c r="O151" i="39" s="1"/>
  <c r="P110" i="134"/>
  <c r="O110" i="39" s="1"/>
  <c r="P135" i="134"/>
  <c r="O135" i="39" s="1"/>
  <c r="P188" i="121"/>
  <c r="P117" i="121"/>
  <c r="L117" i="39" s="1"/>
  <c r="J87" i="150" s="1"/>
  <c r="P119" i="121"/>
  <c r="L119" i="39" s="1"/>
  <c r="J89" i="150" s="1"/>
  <c r="P52" i="135"/>
  <c r="T52" i="39" s="1"/>
  <c r="P8" i="135"/>
  <c r="T8" i="39" s="1"/>
  <c r="P144" i="94"/>
  <c r="I144" i="39" s="1"/>
  <c r="G114" i="150" s="1"/>
  <c r="P93" i="94"/>
  <c r="I93" i="39" s="1"/>
  <c r="G63" i="150" s="1"/>
  <c r="P135" i="111"/>
  <c r="E135" i="39" s="1"/>
  <c r="C105" i="150" s="1"/>
  <c r="P123" i="111"/>
  <c r="E123" i="39" s="1"/>
  <c r="C93" i="150" s="1"/>
  <c r="P137" i="111"/>
  <c r="E137" i="39" s="1"/>
  <c r="C107" i="150" s="1"/>
  <c r="P20" i="153"/>
  <c r="R20" i="39" s="1"/>
  <c r="P116" i="153"/>
  <c r="R116" i="39" s="1"/>
  <c r="P113" i="153"/>
  <c r="R113" i="39" s="1"/>
  <c r="P162" i="154"/>
  <c r="P64" i="154"/>
  <c r="S64" i="39" s="1"/>
  <c r="P31" i="121"/>
  <c r="L31" i="39" s="1"/>
  <c r="P85" i="121"/>
  <c r="L85" i="39" s="1"/>
  <c r="J55" i="150" s="1"/>
  <c r="P156" i="121"/>
  <c r="P27" i="135"/>
  <c r="T27" i="39" s="1"/>
  <c r="P17" i="135"/>
  <c r="T17" i="39" s="1"/>
  <c r="P135" i="94"/>
  <c r="I135" i="39" s="1"/>
  <c r="G105" i="150" s="1"/>
  <c r="P130" i="94"/>
  <c r="I130" i="39" s="1"/>
  <c r="G100" i="150" s="1"/>
  <c r="P57" i="94"/>
  <c r="I57" i="39" s="1"/>
  <c r="G27" i="150" s="1"/>
  <c r="P118" i="111"/>
  <c r="E118" i="39" s="1"/>
  <c r="C88" i="150" s="1"/>
  <c r="P164" i="111"/>
  <c r="P127" i="111"/>
  <c r="E127" i="39" s="1"/>
  <c r="C97" i="150" s="1"/>
  <c r="P135" i="153"/>
  <c r="R135" i="39" s="1"/>
  <c r="P119" i="153"/>
  <c r="R119" i="39" s="1"/>
  <c r="P44" i="154"/>
  <c r="S44" i="39" s="1"/>
  <c r="P21" i="154"/>
  <c r="S21" i="39" s="1"/>
  <c r="P11" i="151"/>
  <c r="P11" i="39" s="1"/>
  <c r="P158" i="151"/>
  <c r="P36" i="121"/>
  <c r="L36" i="39" s="1"/>
  <c r="J6" i="150" s="1"/>
  <c r="P47" i="121"/>
  <c r="L47" i="39" s="1"/>
  <c r="J17" i="150" s="1"/>
  <c r="P127" i="121"/>
  <c r="L127" i="39" s="1"/>
  <c r="J97" i="150" s="1"/>
  <c r="P26" i="135"/>
  <c r="T26" i="39" s="1"/>
  <c r="P21" i="135"/>
  <c r="T21" i="39" s="1"/>
  <c r="P111" i="135"/>
  <c r="T111" i="39" s="1"/>
  <c r="P107" i="94"/>
  <c r="I107" i="39" s="1"/>
  <c r="G77" i="150" s="1"/>
  <c r="P133" i="94"/>
  <c r="I133" i="39" s="1"/>
  <c r="G103" i="150" s="1"/>
  <c r="P190" i="111"/>
  <c r="P72" i="111"/>
  <c r="E72" i="39" s="1"/>
  <c r="C42" i="150" s="1"/>
  <c r="P54" i="111"/>
  <c r="E54" i="39" s="1"/>
  <c r="C24" i="150" s="1"/>
  <c r="P117" i="153"/>
  <c r="R117" i="39" s="1"/>
  <c r="P36" i="153"/>
  <c r="R36" i="39" s="1"/>
  <c r="P26" i="154"/>
  <c r="S26" i="39" s="1"/>
  <c r="P168" i="154"/>
  <c r="P141" i="154"/>
  <c r="S141" i="39" s="1"/>
  <c r="P140" i="93"/>
  <c r="F140" i="39" s="1"/>
  <c r="D110" i="150" s="1"/>
  <c r="P7" i="93"/>
  <c r="F7" i="39" s="1"/>
  <c r="P120" i="93"/>
  <c r="F120" i="39" s="1"/>
  <c r="D90" i="150" s="1"/>
  <c r="P6" i="151"/>
  <c r="P6" i="39" s="1"/>
  <c r="P138" i="151"/>
  <c r="P138" i="39" s="1"/>
  <c r="P136" i="151"/>
  <c r="P136" i="39" s="1"/>
  <c r="P13" i="153"/>
  <c r="R13" i="39" s="1"/>
  <c r="P170" i="153"/>
  <c r="P164" i="95"/>
  <c r="O2" i="95"/>
  <c r="P81" i="95" s="1"/>
  <c r="J81" i="39" s="1"/>
  <c r="H51" i="150" s="1"/>
  <c r="P125" i="95"/>
  <c r="J125" i="39" s="1"/>
  <c r="H95" i="150" s="1"/>
  <c r="P62" i="95"/>
  <c r="J62" i="39" s="1"/>
  <c r="H32" i="150" s="1"/>
  <c r="P66" i="95"/>
  <c r="J66" i="39" s="1"/>
  <c r="H36" i="150" s="1"/>
  <c r="P84" i="95"/>
  <c r="J84" i="39" s="1"/>
  <c r="H54" i="150" s="1"/>
  <c r="P93" i="95"/>
  <c r="J93" i="39" s="1"/>
  <c r="H63" i="150" s="1"/>
  <c r="P72" i="95"/>
  <c r="J72" i="39" s="1"/>
  <c r="H42" i="150" s="1"/>
  <c r="P152" i="95"/>
  <c r="J152" i="39" s="1"/>
  <c r="P80" i="95"/>
  <c r="J80" i="39" s="1"/>
  <c r="H50" i="150" s="1"/>
  <c r="P166" i="154"/>
  <c r="P118" i="154"/>
  <c r="S118" i="39" s="1"/>
  <c r="P57" i="96"/>
  <c r="K57" i="39" s="1"/>
  <c r="I27" i="150" s="1"/>
  <c r="P106" i="96"/>
  <c r="K106" i="39" s="1"/>
  <c r="I76" i="150" s="1"/>
  <c r="P69" i="96"/>
  <c r="K69" i="39" s="1"/>
  <c r="I39" i="150" s="1"/>
  <c r="P167" i="96"/>
  <c r="P119" i="96"/>
  <c r="K119" i="39" s="1"/>
  <c r="I89" i="150" s="1"/>
  <c r="P173" i="96"/>
  <c r="P13" i="96"/>
  <c r="K13" i="39" s="1"/>
  <c r="P127" i="96"/>
  <c r="K127" i="39" s="1"/>
  <c r="I97" i="150" s="1"/>
  <c r="P60" i="96"/>
  <c r="K60" i="39" s="1"/>
  <c r="I30" i="150" s="1"/>
  <c r="P159" i="96"/>
  <c r="P63" i="96"/>
  <c r="K63" i="39" s="1"/>
  <c r="I33" i="150" s="1"/>
  <c r="P140" i="96"/>
  <c r="K140" i="39" s="1"/>
  <c r="I110" i="150" s="1"/>
  <c r="P74" i="96"/>
  <c r="K74" i="39" s="1"/>
  <c r="I44" i="150" s="1"/>
  <c r="P66" i="96"/>
  <c r="K66" i="39" s="1"/>
  <c r="I36" i="150" s="1"/>
  <c r="P154" i="96"/>
  <c r="P118" i="96"/>
  <c r="K118" i="39" s="1"/>
  <c r="I88" i="150" s="1"/>
  <c r="P158" i="96"/>
  <c r="P85" i="96"/>
  <c r="K85" i="39" s="1"/>
  <c r="I55" i="150" s="1"/>
  <c r="P171" i="96"/>
  <c r="P30" i="96"/>
  <c r="K30" i="39" s="1"/>
  <c r="P37" i="96"/>
  <c r="K37" i="39" s="1"/>
  <c r="I7" i="150" s="1"/>
  <c r="P94" i="96"/>
  <c r="K94" i="39" s="1"/>
  <c r="I64" i="150" s="1"/>
  <c r="P138" i="96"/>
  <c r="K138" i="39" s="1"/>
  <c r="I108" i="150" s="1"/>
  <c r="P108" i="154"/>
  <c r="S108" i="39" s="1"/>
  <c r="D16" i="150"/>
  <c r="P180" i="121"/>
  <c r="P123" i="121"/>
  <c r="L123" i="39" s="1"/>
  <c r="J93" i="150" s="1"/>
  <c r="P106" i="121"/>
  <c r="L106" i="39" s="1"/>
  <c r="J76" i="150" s="1"/>
  <c r="P115" i="135"/>
  <c r="T115" i="39" s="1"/>
  <c r="P49" i="135"/>
  <c r="T49" i="39" s="1"/>
  <c r="P122" i="153"/>
  <c r="R122" i="39" s="1"/>
  <c r="P97" i="153"/>
  <c r="R97" i="39" s="1"/>
  <c r="P107" i="153"/>
  <c r="R107" i="39" s="1"/>
  <c r="P24" i="154"/>
  <c r="S24" i="39" s="1"/>
  <c r="P6" i="154"/>
  <c r="S6" i="39" s="1"/>
  <c r="O2" i="132"/>
  <c r="P20" i="132" s="1"/>
  <c r="N20" i="39" s="1"/>
  <c r="P51" i="154"/>
  <c r="S51" i="39" s="1"/>
  <c r="P99" i="121"/>
  <c r="L99" i="39" s="1"/>
  <c r="J69" i="150" s="1"/>
  <c r="P52" i="121"/>
  <c r="L52" i="39" s="1"/>
  <c r="J22" i="150" s="1"/>
  <c r="P89" i="121"/>
  <c r="L89" i="39" s="1"/>
  <c r="J59" i="150" s="1"/>
  <c r="P53" i="135"/>
  <c r="T53" i="39" s="1"/>
  <c r="P13" i="135"/>
  <c r="T13" i="39" s="1"/>
  <c r="P54" i="135"/>
  <c r="T54" i="39" s="1"/>
  <c r="P147" i="153"/>
  <c r="R147" i="39" s="1"/>
  <c r="P108" i="153"/>
  <c r="R108" i="39" s="1"/>
  <c r="P21" i="152"/>
  <c r="Q21" i="39" s="1"/>
  <c r="P104" i="152"/>
  <c r="Q104" i="39" s="1"/>
  <c r="P93" i="152"/>
  <c r="Q93" i="39" s="1"/>
  <c r="P160" i="152"/>
  <c r="P120" i="152"/>
  <c r="Q120" i="39" s="1"/>
  <c r="P157" i="154"/>
  <c r="P94" i="154"/>
  <c r="S94" i="39" s="1"/>
  <c r="P60" i="121"/>
  <c r="L60" i="39" s="1"/>
  <c r="J30" i="150" s="1"/>
  <c r="P109" i="121"/>
  <c r="L109" i="39" s="1"/>
  <c r="J79" i="150" s="1"/>
  <c r="P113" i="135"/>
  <c r="T113" i="39" s="1"/>
  <c r="P124" i="135"/>
  <c r="T124" i="39" s="1"/>
  <c r="P79" i="135"/>
  <c r="T79" i="39" s="1"/>
  <c r="P20" i="94"/>
  <c r="I20" i="39" s="1"/>
  <c r="P29" i="153"/>
  <c r="R29" i="39" s="1"/>
  <c r="P27" i="153"/>
  <c r="R27" i="39" s="1"/>
  <c r="P141" i="153"/>
  <c r="R141" i="39" s="1"/>
  <c r="P56" i="154"/>
  <c r="S56" i="39" s="1"/>
  <c r="P81" i="154"/>
  <c r="S81" i="39" s="1"/>
  <c r="P106" i="134"/>
  <c r="O106" i="39" s="1"/>
  <c r="P91" i="134"/>
  <c r="O91" i="39" s="1"/>
  <c r="P69" i="134"/>
  <c r="O69" i="39" s="1"/>
  <c r="P13" i="134"/>
  <c r="O13" i="39" s="1"/>
  <c r="P131" i="134"/>
  <c r="O131" i="39" s="1"/>
  <c r="P10" i="134"/>
  <c r="O10" i="39" s="1"/>
  <c r="P64" i="134"/>
  <c r="O64" i="39" s="1"/>
  <c r="P87" i="134"/>
  <c r="O87" i="39" s="1"/>
  <c r="P39" i="134"/>
  <c r="O39" i="39" s="1"/>
  <c r="P146" i="134"/>
  <c r="O146" i="39" s="1"/>
  <c r="P82" i="134"/>
  <c r="O82" i="39" s="1"/>
  <c r="P124" i="134"/>
  <c r="O124" i="39" s="1"/>
  <c r="P71" i="134"/>
  <c r="O71" i="39" s="1"/>
  <c r="P68" i="134"/>
  <c r="O68" i="39" s="1"/>
  <c r="P109" i="134"/>
  <c r="O109" i="39" s="1"/>
  <c r="P164" i="134"/>
  <c r="P18" i="134"/>
  <c r="O18" i="39" s="1"/>
  <c r="P31" i="134"/>
  <c r="O31" i="39" s="1"/>
  <c r="P149" i="134"/>
  <c r="O149" i="39" s="1"/>
  <c r="P92" i="134"/>
  <c r="O92" i="39" s="1"/>
  <c r="P137" i="134"/>
  <c r="O137" i="39" s="1"/>
  <c r="P13" i="121"/>
  <c r="L13" i="39" s="1"/>
  <c r="P153" i="121"/>
  <c r="P21" i="121"/>
  <c r="L21" i="39" s="1"/>
  <c r="P105" i="135"/>
  <c r="T105" i="39" s="1"/>
  <c r="P67" i="135"/>
  <c r="T67" i="39" s="1"/>
  <c r="P113" i="94"/>
  <c r="I113" i="39" s="1"/>
  <c r="G83" i="150" s="1"/>
  <c r="P92" i="94"/>
  <c r="I92" i="39" s="1"/>
  <c r="G62" i="150" s="1"/>
  <c r="P35" i="111"/>
  <c r="E35" i="39" s="1"/>
  <c r="P104" i="111"/>
  <c r="E104" i="39" s="1"/>
  <c r="C74" i="150" s="1"/>
  <c r="P125" i="111"/>
  <c r="E125" i="39" s="1"/>
  <c r="C95" i="150" s="1"/>
  <c r="P80" i="153"/>
  <c r="R80" i="39" s="1"/>
  <c r="P162" i="153"/>
  <c r="P18" i="153"/>
  <c r="R18" i="39" s="1"/>
  <c r="P32" i="154"/>
  <c r="S32" i="39" s="1"/>
  <c r="P106" i="154"/>
  <c r="S106" i="39" s="1"/>
  <c r="P37" i="154"/>
  <c r="S37" i="39" s="1"/>
  <c r="P19" i="154"/>
  <c r="S19" i="39" s="1"/>
  <c r="P148" i="121"/>
  <c r="L148" i="39" s="1"/>
  <c r="P175" i="121"/>
  <c r="P131" i="121"/>
  <c r="L131" i="39" s="1"/>
  <c r="J101" i="150" s="1"/>
  <c r="P69" i="135"/>
  <c r="T69" i="39" s="1"/>
  <c r="P83" i="135"/>
  <c r="T83" i="39" s="1"/>
  <c r="P26" i="94"/>
  <c r="I26" i="39" s="1"/>
  <c r="P104" i="94"/>
  <c r="I104" i="39" s="1"/>
  <c r="G74" i="150" s="1"/>
  <c r="P66" i="94"/>
  <c r="I66" i="39" s="1"/>
  <c r="G36" i="150" s="1"/>
  <c r="P34" i="111"/>
  <c r="E34" i="39" s="1"/>
  <c r="P73" i="111"/>
  <c r="E73" i="39" s="1"/>
  <c r="C43" i="150" s="1"/>
  <c r="P169" i="153"/>
  <c r="P48" i="153"/>
  <c r="R48" i="39" s="1"/>
  <c r="P47" i="153"/>
  <c r="R47" i="39" s="1"/>
  <c r="P42" i="154"/>
  <c r="S42" i="39" s="1"/>
  <c r="P110" i="154"/>
  <c r="S110" i="39" s="1"/>
  <c r="P121" i="154"/>
  <c r="S121" i="39" s="1"/>
  <c r="P49" i="151"/>
  <c r="P49" i="39" s="1"/>
  <c r="P19" i="121"/>
  <c r="L19" i="39" s="1"/>
  <c r="P95" i="121"/>
  <c r="L95" i="39" s="1"/>
  <c r="J65" i="150" s="1"/>
  <c r="P63" i="121"/>
  <c r="L63" i="39" s="1"/>
  <c r="J33" i="150" s="1"/>
  <c r="P31" i="135"/>
  <c r="T31" i="39" s="1"/>
  <c r="P152" i="135"/>
  <c r="T152" i="39" s="1"/>
  <c r="P139" i="94"/>
  <c r="I139" i="39" s="1"/>
  <c r="G109" i="150" s="1"/>
  <c r="P68" i="94"/>
  <c r="I68" i="39" s="1"/>
  <c r="G38" i="150" s="1"/>
  <c r="P97" i="94"/>
  <c r="I97" i="39" s="1"/>
  <c r="G67" i="150" s="1"/>
  <c r="P134" i="111"/>
  <c r="E134" i="39" s="1"/>
  <c r="C104" i="150" s="1"/>
  <c r="P177" i="111"/>
  <c r="P119" i="111"/>
  <c r="E119" i="39" s="1"/>
  <c r="C89" i="150" s="1"/>
  <c r="P49" i="153"/>
  <c r="R49" i="39" s="1"/>
  <c r="P163" i="153"/>
  <c r="P28" i="154"/>
  <c r="S28" i="39" s="1"/>
  <c r="P18" i="154"/>
  <c r="S18" i="39" s="1"/>
  <c r="P76" i="154"/>
  <c r="S76" i="39" s="1"/>
  <c r="P94" i="93"/>
  <c r="F94" i="39" s="1"/>
  <c r="D64" i="150" s="1"/>
  <c r="P25" i="93"/>
  <c r="F25" i="39" s="1"/>
  <c r="P121" i="93"/>
  <c r="F121" i="39" s="1"/>
  <c r="D91" i="150" s="1"/>
  <c r="P135" i="151"/>
  <c r="P135" i="39" s="1"/>
  <c r="P9" i="151"/>
  <c r="P9" i="39" s="1"/>
  <c r="P89" i="151"/>
  <c r="P89" i="39" s="1"/>
  <c r="P27" i="121"/>
  <c r="L27" i="39" s="1"/>
  <c r="P107" i="121"/>
  <c r="L107" i="39" s="1"/>
  <c r="J77" i="150" s="1"/>
  <c r="P78" i="121"/>
  <c r="L78" i="39" s="1"/>
  <c r="J48" i="150" s="1"/>
  <c r="P79" i="153"/>
  <c r="R79" i="39" s="1"/>
  <c r="P59" i="153"/>
  <c r="R59" i="39" s="1"/>
  <c r="P160" i="95"/>
  <c r="P106" i="95"/>
  <c r="J106" i="39" s="1"/>
  <c r="H76" i="150" s="1"/>
  <c r="P75" i="95"/>
  <c r="J75" i="39" s="1"/>
  <c r="H45" i="150" s="1"/>
  <c r="P65" i="95"/>
  <c r="J65" i="39" s="1"/>
  <c r="H35" i="150" s="1"/>
  <c r="P67" i="95"/>
  <c r="J67" i="39" s="1"/>
  <c r="H37" i="150" s="1"/>
  <c r="P155" i="95"/>
  <c r="P110" i="95"/>
  <c r="J110" i="39" s="1"/>
  <c r="H80" i="150" s="1"/>
  <c r="P6" i="95"/>
  <c r="J6" i="39" s="1"/>
  <c r="P89" i="95"/>
  <c r="J89" i="39" s="1"/>
  <c r="H59" i="150" s="1"/>
  <c r="P138" i="95"/>
  <c r="J138" i="39" s="1"/>
  <c r="H108" i="150" s="1"/>
  <c r="P185" i="95"/>
  <c r="P123" i="95"/>
  <c r="J123" i="39" s="1"/>
  <c r="H93" i="150" s="1"/>
  <c r="P118" i="95"/>
  <c r="J118" i="39" s="1"/>
  <c r="H88" i="150" s="1"/>
  <c r="P117" i="95"/>
  <c r="J117" i="39" s="1"/>
  <c r="H87" i="150" s="1"/>
  <c r="P95" i="95"/>
  <c r="J95" i="39" s="1"/>
  <c r="H65" i="150" s="1"/>
  <c r="P139" i="95"/>
  <c r="J139" i="39" s="1"/>
  <c r="H109" i="150" s="1"/>
  <c r="P126" i="95"/>
  <c r="J126" i="39" s="1"/>
  <c r="H96" i="150" s="1"/>
  <c r="P166" i="95"/>
  <c r="P7" i="95"/>
  <c r="J7" i="39" s="1"/>
  <c r="P48" i="95"/>
  <c r="J48" i="39" s="1"/>
  <c r="H18" i="150" s="1"/>
  <c r="P55" i="95"/>
  <c r="J55" i="39" s="1"/>
  <c r="H25" i="150" s="1"/>
  <c r="P96" i="95"/>
  <c r="J96" i="39" s="1"/>
  <c r="H66" i="150" s="1"/>
  <c r="P29" i="95"/>
  <c r="J29" i="39" s="1"/>
  <c r="P143" i="154"/>
  <c r="S143" i="39" s="1"/>
  <c r="P89" i="154"/>
  <c r="S89" i="39" s="1"/>
  <c r="P83" i="154"/>
  <c r="S83" i="39" s="1"/>
  <c r="P19" i="96"/>
  <c r="K19" i="39" s="1"/>
  <c r="P43" i="96"/>
  <c r="K43" i="39" s="1"/>
  <c r="I13" i="150" s="1"/>
  <c r="P61" i="96"/>
  <c r="K61" i="39" s="1"/>
  <c r="I31" i="150" s="1"/>
  <c r="P7" i="96"/>
  <c r="K7" i="39" s="1"/>
  <c r="P128" i="96"/>
  <c r="K128" i="39" s="1"/>
  <c r="I98" i="150" s="1"/>
  <c r="P54" i="96"/>
  <c r="K54" i="39" s="1"/>
  <c r="I24" i="150" s="1"/>
  <c r="P189" i="96"/>
  <c r="P129" i="96"/>
  <c r="K129" i="39" s="1"/>
  <c r="I99" i="150" s="1"/>
  <c r="P10" i="96"/>
  <c r="K10" i="39" s="1"/>
  <c r="P187" i="96"/>
  <c r="P22" i="96"/>
  <c r="K22" i="39" s="1"/>
  <c r="P130" i="96"/>
  <c r="K130" i="39" s="1"/>
  <c r="I100" i="150" s="1"/>
  <c r="P24" i="96"/>
  <c r="K24" i="39" s="1"/>
  <c r="P122" i="96"/>
  <c r="K122" i="39" s="1"/>
  <c r="I92" i="150" s="1"/>
  <c r="P62" i="96"/>
  <c r="K62" i="39" s="1"/>
  <c r="I32" i="150" s="1"/>
  <c r="P91" i="96"/>
  <c r="K91" i="39" s="1"/>
  <c r="I61" i="150" s="1"/>
  <c r="P51" i="96"/>
  <c r="K51" i="39" s="1"/>
  <c r="I21" i="150" s="1"/>
  <c r="P79" i="96"/>
  <c r="K79" i="39" s="1"/>
  <c r="I49" i="150" s="1"/>
  <c r="P55" i="96"/>
  <c r="K55" i="39" s="1"/>
  <c r="I25" i="150" s="1"/>
  <c r="P71" i="96"/>
  <c r="K71" i="39" s="1"/>
  <c r="I41" i="150" s="1"/>
  <c r="P49" i="96"/>
  <c r="K49" i="39" s="1"/>
  <c r="I19" i="150" s="1"/>
  <c r="P28" i="96"/>
  <c r="K28" i="39" s="1"/>
  <c r="P141" i="96"/>
  <c r="K141" i="39" s="1"/>
  <c r="I111" i="150" s="1"/>
  <c r="P115" i="121"/>
  <c r="L115" i="39" s="1"/>
  <c r="J85" i="150" s="1"/>
  <c r="P170" i="121"/>
  <c r="P50" i="121"/>
  <c r="L50" i="39" s="1"/>
  <c r="J20" i="150" s="1"/>
  <c r="P90" i="135"/>
  <c r="T90" i="39" s="1"/>
  <c r="P38" i="135"/>
  <c r="T38" i="39" s="1"/>
  <c r="P148" i="153"/>
  <c r="R148" i="39" s="1"/>
  <c r="P62" i="153"/>
  <c r="R62" i="39" s="1"/>
  <c r="P123" i="153"/>
  <c r="R123" i="39" s="1"/>
  <c r="P153" i="154"/>
  <c r="P115" i="154"/>
  <c r="S115" i="39" s="1"/>
  <c r="P114" i="132"/>
  <c r="N114" i="39" s="1"/>
  <c r="P96" i="132"/>
  <c r="N96" i="39" s="1"/>
  <c r="P58" i="132"/>
  <c r="N58" i="39" s="1"/>
  <c r="P26" i="132"/>
  <c r="N26" i="39" s="1"/>
  <c r="P35" i="121"/>
  <c r="L35" i="39" s="1"/>
  <c r="P61" i="121"/>
  <c r="L61" i="39" s="1"/>
  <c r="J31" i="150" s="1"/>
  <c r="P157" i="121"/>
  <c r="P50" i="135"/>
  <c r="T50" i="39" s="1"/>
  <c r="P140" i="135"/>
  <c r="T140" i="39" s="1"/>
  <c r="P93" i="153"/>
  <c r="R93" i="39" s="1"/>
  <c r="P51" i="153"/>
  <c r="R51" i="39" s="1"/>
  <c r="P97" i="152"/>
  <c r="Q97" i="39" s="1"/>
  <c r="P8" i="152"/>
  <c r="Q8" i="39" s="1"/>
  <c r="P169" i="152"/>
  <c r="P110" i="152"/>
  <c r="Q110" i="39" s="1"/>
  <c r="P109" i="152"/>
  <c r="Q109" i="39" s="1"/>
  <c r="P75" i="154"/>
  <c r="S75" i="39" s="1"/>
  <c r="P86" i="154"/>
  <c r="S86" i="39" s="1"/>
  <c r="P142" i="121"/>
  <c r="L142" i="39" s="1"/>
  <c r="J112" i="150" s="1"/>
  <c r="P138" i="121"/>
  <c r="L138" i="39" s="1"/>
  <c r="J108" i="150" s="1"/>
  <c r="P155" i="121"/>
  <c r="P46" i="135"/>
  <c r="T46" i="39" s="1"/>
  <c r="P47" i="135"/>
  <c r="T47" i="39" s="1"/>
  <c r="P40" i="135"/>
  <c r="T40" i="39" s="1"/>
  <c r="P38" i="94"/>
  <c r="I38" i="39" s="1"/>
  <c r="G8" i="150" s="1"/>
  <c r="P18" i="94"/>
  <c r="I18" i="39" s="1"/>
  <c r="P26" i="153"/>
  <c r="R26" i="39" s="1"/>
  <c r="P85" i="153"/>
  <c r="R85" i="39" s="1"/>
  <c r="P92" i="153"/>
  <c r="R92" i="39" s="1"/>
  <c r="P29" i="154"/>
  <c r="S29" i="39" s="1"/>
  <c r="P122" i="154"/>
  <c r="S122" i="39" s="1"/>
  <c r="P125" i="154"/>
  <c r="S125" i="39" s="1"/>
  <c r="P108" i="134"/>
  <c r="O108" i="39" s="1"/>
  <c r="P105" i="134"/>
  <c r="O105" i="39" s="1"/>
  <c r="P163" i="134"/>
  <c r="P152" i="134"/>
  <c r="O152" i="39" s="1"/>
  <c r="P81" i="134"/>
  <c r="O81" i="39" s="1"/>
  <c r="P119" i="134"/>
  <c r="O119" i="39" s="1"/>
  <c r="P168" i="134"/>
  <c r="P98" i="134"/>
  <c r="O98" i="39" s="1"/>
  <c r="P79" i="134"/>
  <c r="O79" i="39" s="1"/>
  <c r="P136" i="134"/>
  <c r="O136" i="39" s="1"/>
  <c r="P85" i="134"/>
  <c r="O85" i="39" s="1"/>
  <c r="P134" i="134"/>
  <c r="O134" i="39" s="1"/>
  <c r="P93" i="134"/>
  <c r="O93" i="39" s="1"/>
  <c r="P156" i="134"/>
  <c r="P118" i="134"/>
  <c r="O118" i="39" s="1"/>
  <c r="P60" i="134"/>
  <c r="O60" i="39" s="1"/>
  <c r="P9" i="134"/>
  <c r="O9" i="39" s="1"/>
  <c r="P33" i="134"/>
  <c r="O33" i="39" s="1"/>
  <c r="P35" i="134"/>
  <c r="O35" i="39" s="1"/>
  <c r="P102" i="134"/>
  <c r="O102" i="39" s="1"/>
  <c r="P113" i="122"/>
  <c r="M113" i="39" s="1"/>
  <c r="K83" i="150" s="1"/>
  <c r="P83" i="122"/>
  <c r="M83" i="39" s="1"/>
  <c r="K53" i="150" s="1"/>
  <c r="P167" i="122"/>
  <c r="P166" i="122"/>
  <c r="P187" i="122"/>
  <c r="P36" i="122"/>
  <c r="M36" i="39" s="1"/>
  <c r="K6" i="150" s="1"/>
  <c r="P73" i="121"/>
  <c r="L73" i="39" s="1"/>
  <c r="J43" i="150" s="1"/>
  <c r="P102" i="121"/>
  <c r="L102" i="39" s="1"/>
  <c r="J72" i="150" s="1"/>
  <c r="P122" i="135"/>
  <c r="T122" i="39" s="1"/>
  <c r="P7" i="135"/>
  <c r="T7" i="39" s="1"/>
  <c r="P126" i="135"/>
  <c r="T126" i="39" s="1"/>
  <c r="P118" i="94"/>
  <c r="I118" i="39" s="1"/>
  <c r="G88" i="150" s="1"/>
  <c r="P73" i="94"/>
  <c r="I73" i="39" s="1"/>
  <c r="G43" i="150" s="1"/>
  <c r="P167" i="111"/>
  <c r="P91" i="111"/>
  <c r="E91" i="39" s="1"/>
  <c r="C61" i="150" s="1"/>
  <c r="P23" i="111"/>
  <c r="E23" i="39" s="1"/>
  <c r="P25" i="153"/>
  <c r="R25" i="39" s="1"/>
  <c r="P129" i="153"/>
  <c r="R129" i="39" s="1"/>
  <c r="P142" i="154"/>
  <c r="S142" i="39" s="1"/>
  <c r="P127" i="154"/>
  <c r="S127" i="39" s="1"/>
  <c r="P69" i="154"/>
  <c r="S69" i="39" s="1"/>
  <c r="P8" i="121"/>
  <c r="L8" i="39" s="1"/>
  <c r="P181" i="121"/>
  <c r="P67" i="121"/>
  <c r="L67" i="39" s="1"/>
  <c r="J37" i="150" s="1"/>
  <c r="P99" i="135"/>
  <c r="T99" i="39" s="1"/>
  <c r="P118" i="135"/>
  <c r="T118" i="39" s="1"/>
  <c r="P67" i="94"/>
  <c r="I67" i="39" s="1"/>
  <c r="G37" i="150" s="1"/>
  <c r="P48" i="94"/>
  <c r="I48" i="39" s="1"/>
  <c r="G18" i="150" s="1"/>
  <c r="P43" i="111"/>
  <c r="E43" i="39" s="1"/>
  <c r="C13" i="150" s="1"/>
  <c r="P106" i="111"/>
  <c r="E106" i="39" s="1"/>
  <c r="C76" i="150" s="1"/>
  <c r="P141" i="111"/>
  <c r="E141" i="39" s="1"/>
  <c r="C111" i="150" s="1"/>
  <c r="P90" i="153"/>
  <c r="R90" i="39" s="1"/>
  <c r="P30" i="153"/>
  <c r="R30" i="39" s="1"/>
  <c r="P166" i="153"/>
  <c r="P135" i="154"/>
  <c r="S135" i="39" s="1"/>
  <c r="P138" i="154"/>
  <c r="S138" i="39" s="1"/>
  <c r="P126" i="154"/>
  <c r="S126" i="39" s="1"/>
  <c r="P50" i="151"/>
  <c r="P50" i="39" s="1"/>
  <c r="P68" i="151"/>
  <c r="P68" i="39" s="1"/>
  <c r="P9" i="121"/>
  <c r="L9" i="39" s="1"/>
  <c r="P46" i="121"/>
  <c r="L46" i="39" s="1"/>
  <c r="P15" i="121"/>
  <c r="L15" i="39" s="1"/>
  <c r="P11" i="135"/>
  <c r="T11" i="39" s="1"/>
  <c r="P97" i="135"/>
  <c r="T97" i="39" s="1"/>
  <c r="P34" i="94"/>
  <c r="I34" i="39" s="1"/>
  <c r="P103" i="94"/>
  <c r="I103" i="39" s="1"/>
  <c r="G73" i="150" s="1"/>
  <c r="P74" i="94"/>
  <c r="I74" i="39" s="1"/>
  <c r="G44" i="150" s="1"/>
  <c r="P95" i="111"/>
  <c r="E95" i="39" s="1"/>
  <c r="C65" i="150" s="1"/>
  <c r="P44" i="111"/>
  <c r="E44" i="39" s="1"/>
  <c r="C14" i="150" s="1"/>
  <c r="P161" i="153"/>
  <c r="P23" i="153"/>
  <c r="R23" i="39" s="1"/>
  <c r="P72" i="153"/>
  <c r="R72" i="39" s="1"/>
  <c r="P65" i="154"/>
  <c r="S65" i="39" s="1"/>
  <c r="P155" i="154"/>
  <c r="P106" i="93"/>
  <c r="F106" i="39" s="1"/>
  <c r="D76" i="150" s="1"/>
  <c r="P182" i="93"/>
  <c r="P108" i="93"/>
  <c r="F108" i="39" s="1"/>
  <c r="D78" i="150" s="1"/>
  <c r="P100" i="151"/>
  <c r="P100" i="39" s="1"/>
  <c r="P155" i="151"/>
  <c r="P169" i="151"/>
  <c r="P130" i="153"/>
  <c r="R130" i="39" s="1"/>
  <c r="P88" i="153"/>
  <c r="R88" i="39" s="1"/>
  <c r="P157" i="153"/>
  <c r="P192" i="95"/>
  <c r="P188" i="95"/>
  <c r="P46" i="95"/>
  <c r="J46" i="39" s="1"/>
  <c r="P167" i="95"/>
  <c r="P54" i="95"/>
  <c r="J54" i="39" s="1"/>
  <c r="H24" i="150" s="1"/>
  <c r="P13" i="95"/>
  <c r="J13" i="39" s="1"/>
  <c r="P159" i="95"/>
  <c r="P151" i="95"/>
  <c r="J151" i="39" s="1"/>
  <c r="P9" i="95"/>
  <c r="J9" i="39" s="1"/>
  <c r="P143" i="95"/>
  <c r="J143" i="39" s="1"/>
  <c r="H113" i="150" s="1"/>
  <c r="P21" i="95"/>
  <c r="J21" i="39" s="1"/>
  <c r="P131" i="95"/>
  <c r="J131" i="39" s="1"/>
  <c r="H101" i="150" s="1"/>
  <c r="P17" i="95"/>
  <c r="J17" i="39" s="1"/>
  <c r="P63" i="95"/>
  <c r="J63" i="39" s="1"/>
  <c r="H33" i="150" s="1"/>
  <c r="P74" i="95"/>
  <c r="J74" i="39" s="1"/>
  <c r="H44" i="150" s="1"/>
  <c r="P18" i="95"/>
  <c r="J18" i="39" s="1"/>
  <c r="P69" i="95"/>
  <c r="J69" i="39" s="1"/>
  <c r="H39" i="150" s="1"/>
  <c r="P157" i="95"/>
  <c r="P182" i="95"/>
  <c r="P147" i="95"/>
  <c r="J147" i="39" s="1"/>
  <c r="P141" i="95"/>
  <c r="J141" i="39" s="1"/>
  <c r="H111" i="150" s="1"/>
  <c r="P41" i="95"/>
  <c r="J41" i="39" s="1"/>
  <c r="H11" i="150" s="1"/>
  <c r="P83" i="95"/>
  <c r="J83" i="39" s="1"/>
  <c r="H53" i="150" s="1"/>
  <c r="P120" i="95"/>
  <c r="J120" i="39" s="1"/>
  <c r="H90" i="150" s="1"/>
  <c r="P147" i="154"/>
  <c r="S147" i="39" s="1"/>
  <c r="P169" i="154"/>
  <c r="P137" i="154"/>
  <c r="S137" i="39" s="1"/>
  <c r="P11" i="96"/>
  <c r="K11" i="39" s="1"/>
  <c r="P115" i="96"/>
  <c r="K115" i="39" s="1"/>
  <c r="I85" i="150" s="1"/>
  <c r="P73" i="96"/>
  <c r="K73" i="39" s="1"/>
  <c r="I43" i="150" s="1"/>
  <c r="P164" i="96"/>
  <c r="P101" i="96"/>
  <c r="K101" i="39" s="1"/>
  <c r="I71" i="150" s="1"/>
  <c r="P152" i="96"/>
  <c r="K152" i="39" s="1"/>
  <c r="P50" i="96"/>
  <c r="K50" i="39" s="1"/>
  <c r="I20" i="150" s="1"/>
  <c r="P124" i="96"/>
  <c r="K124" i="39" s="1"/>
  <c r="I94" i="150" s="1"/>
  <c r="P182" i="96"/>
  <c r="P125" i="96"/>
  <c r="K125" i="39" s="1"/>
  <c r="I95" i="150" s="1"/>
  <c r="P14" i="96"/>
  <c r="K14" i="39" s="1"/>
  <c r="P42" i="96"/>
  <c r="K42" i="39" s="1"/>
  <c r="I12" i="150" s="1"/>
  <c r="P25" i="96"/>
  <c r="K25" i="39" s="1"/>
  <c r="P120" i="96"/>
  <c r="K120" i="39" s="1"/>
  <c r="I90" i="150" s="1"/>
  <c r="P162" i="96"/>
  <c r="P77" i="96"/>
  <c r="K77" i="39" s="1"/>
  <c r="I47" i="150" s="1"/>
  <c r="P165" i="96"/>
  <c r="P96" i="96"/>
  <c r="K96" i="39" s="1"/>
  <c r="I66" i="150" s="1"/>
  <c r="P180" i="96"/>
  <c r="P151" i="96"/>
  <c r="K151" i="39" s="1"/>
  <c r="P147" i="96"/>
  <c r="K147" i="39" s="1"/>
  <c r="P29" i="96"/>
  <c r="K29" i="39" s="1"/>
  <c r="P131" i="96"/>
  <c r="K131" i="39" s="1"/>
  <c r="I101" i="150" s="1"/>
  <c r="P46" i="154"/>
  <c r="S46" i="39" s="1"/>
  <c r="P186" i="121"/>
  <c r="P90" i="121"/>
  <c r="L90" i="39" s="1"/>
  <c r="J60" i="150" s="1"/>
  <c r="P149" i="121"/>
  <c r="L149" i="39" s="1"/>
  <c r="P66" i="153"/>
  <c r="R66" i="39" s="1"/>
  <c r="P60" i="153"/>
  <c r="R60" i="39" s="1"/>
  <c r="P160" i="153"/>
  <c r="P49" i="154"/>
  <c r="S49" i="39" s="1"/>
  <c r="P167" i="154"/>
  <c r="P24" i="132"/>
  <c r="N24" i="39" s="1"/>
  <c r="P125" i="132"/>
  <c r="N125" i="39" s="1"/>
  <c r="P94" i="132"/>
  <c r="N94" i="39" s="1"/>
  <c r="P7" i="132"/>
  <c r="N7" i="39" s="1"/>
  <c r="P116" i="154"/>
  <c r="S116" i="39" s="1"/>
  <c r="P151" i="121"/>
  <c r="L151" i="39" s="1"/>
  <c r="P14" i="121"/>
  <c r="L14" i="39" s="1"/>
  <c r="P75" i="121"/>
  <c r="L75" i="39" s="1"/>
  <c r="J45" i="150" s="1"/>
  <c r="P28" i="135"/>
  <c r="T28" i="39" s="1"/>
  <c r="P86" i="135"/>
  <c r="T86" i="39" s="1"/>
  <c r="P77" i="153"/>
  <c r="R77" i="39" s="1"/>
  <c r="P103" i="153"/>
  <c r="R103" i="39" s="1"/>
  <c r="P27" i="152"/>
  <c r="Q27" i="39" s="1"/>
  <c r="P89" i="152"/>
  <c r="Q89" i="39" s="1"/>
  <c r="P49" i="152"/>
  <c r="Q49" i="39" s="1"/>
  <c r="P88" i="152"/>
  <c r="Q88" i="39" s="1"/>
  <c r="P71" i="152"/>
  <c r="Q71" i="39" s="1"/>
  <c r="P141" i="152"/>
  <c r="Q141" i="39" s="1"/>
  <c r="O2" i="152"/>
  <c r="P28" i="152" s="1"/>
  <c r="Q28" i="39" s="1"/>
  <c r="P38" i="152"/>
  <c r="Q38" i="39" s="1"/>
  <c r="P39" i="152"/>
  <c r="Q39" i="39" s="1"/>
  <c r="P67" i="152"/>
  <c r="Q67" i="39" s="1"/>
  <c r="P164" i="152"/>
  <c r="P61" i="152"/>
  <c r="Q61" i="39" s="1"/>
  <c r="P74" i="152"/>
  <c r="Q74" i="39" s="1"/>
  <c r="P112" i="152"/>
  <c r="Q112" i="39" s="1"/>
  <c r="P24" i="152"/>
  <c r="Q24" i="39" s="1"/>
  <c r="P84" i="152"/>
  <c r="Q84" i="39" s="1"/>
  <c r="P86" i="152"/>
  <c r="Q86" i="39" s="1"/>
  <c r="P78" i="152"/>
  <c r="Q78" i="39" s="1"/>
  <c r="P43" i="152"/>
  <c r="Q43" i="39" s="1"/>
  <c r="P113" i="154"/>
  <c r="S113" i="39" s="1"/>
  <c r="P144" i="154"/>
  <c r="S144" i="39" s="1"/>
  <c r="P83" i="121"/>
  <c r="L83" i="39" s="1"/>
  <c r="J53" i="150" s="1"/>
  <c r="P65" i="121"/>
  <c r="L65" i="39" s="1"/>
  <c r="J35" i="150" s="1"/>
  <c r="P111" i="121"/>
  <c r="L111" i="39" s="1"/>
  <c r="J81" i="150" s="1"/>
  <c r="P37" i="135"/>
  <c r="T37" i="39" s="1"/>
  <c r="P137" i="135"/>
  <c r="T137" i="39" s="1"/>
  <c r="P32" i="94"/>
  <c r="I32" i="39" s="1"/>
  <c r="P40" i="94"/>
  <c r="I40" i="39" s="1"/>
  <c r="G10" i="150" s="1"/>
  <c r="P70" i="94"/>
  <c r="I70" i="39" s="1"/>
  <c r="G40" i="150" s="1"/>
  <c r="P91" i="153"/>
  <c r="R91" i="39" s="1"/>
  <c r="P53" i="153"/>
  <c r="R53" i="39" s="1"/>
  <c r="P45" i="154"/>
  <c r="S45" i="39" s="1"/>
  <c r="P119" i="154"/>
  <c r="S119" i="39" s="1"/>
  <c r="P104" i="154"/>
  <c r="S104" i="39" s="1"/>
  <c r="P51" i="134"/>
  <c r="O51" i="39" s="1"/>
  <c r="P78" i="134"/>
  <c r="O78" i="39" s="1"/>
  <c r="P170" i="134"/>
  <c r="P23" i="134"/>
  <c r="O23" i="39" s="1"/>
  <c r="P99" i="134"/>
  <c r="O99" i="39" s="1"/>
  <c r="P113" i="134"/>
  <c r="O113" i="39" s="1"/>
  <c r="P155" i="134"/>
  <c r="P80" i="134"/>
  <c r="O80" i="39" s="1"/>
  <c r="P55" i="134"/>
  <c r="O55" i="39" s="1"/>
  <c r="P116" i="134"/>
  <c r="O116" i="39" s="1"/>
  <c r="P72" i="134"/>
  <c r="O72" i="39" s="1"/>
  <c r="P40" i="134"/>
  <c r="O40" i="39" s="1"/>
  <c r="P94" i="134"/>
  <c r="O94" i="39" s="1"/>
  <c r="P17" i="134"/>
  <c r="O17" i="39" s="1"/>
  <c r="P77" i="134"/>
  <c r="O77" i="39" s="1"/>
  <c r="P50" i="134"/>
  <c r="O50" i="39" s="1"/>
  <c r="P19" i="134"/>
  <c r="O19" i="39" s="1"/>
  <c r="P30" i="134"/>
  <c r="O30" i="39" s="1"/>
  <c r="P47" i="134"/>
  <c r="O47" i="39" s="1"/>
  <c r="P103" i="134"/>
  <c r="O103" i="39" s="1"/>
  <c r="P61" i="122"/>
  <c r="M61" i="39" s="1"/>
  <c r="K31" i="150" s="1"/>
  <c r="P88" i="122"/>
  <c r="M88" i="39" s="1"/>
  <c r="K58" i="150" s="1"/>
  <c r="P77" i="122"/>
  <c r="M77" i="39" s="1"/>
  <c r="K47" i="150" s="1"/>
  <c r="P170" i="122"/>
  <c r="P172" i="122"/>
  <c r="P31" i="122"/>
  <c r="M31" i="39" s="1"/>
  <c r="P132" i="121"/>
  <c r="L132" i="39" s="1"/>
  <c r="J102" i="150" s="1"/>
  <c r="P45" i="121"/>
  <c r="L45" i="39" s="1"/>
  <c r="J15" i="150" s="1"/>
  <c r="P173" i="121"/>
  <c r="P147" i="135"/>
  <c r="T147" i="39" s="1"/>
  <c r="P120" i="135"/>
  <c r="T120" i="39" s="1"/>
  <c r="P93" i="135"/>
  <c r="T93" i="39" s="1"/>
  <c r="P55" i="94"/>
  <c r="I55" i="39" s="1"/>
  <c r="G25" i="150" s="1"/>
  <c r="P101" i="94"/>
  <c r="I101" i="39" s="1"/>
  <c r="G71" i="150" s="1"/>
  <c r="P173" i="111"/>
  <c r="P92" i="111"/>
  <c r="E92" i="39" s="1"/>
  <c r="C62" i="150" s="1"/>
  <c r="P113" i="111"/>
  <c r="E113" i="39" s="1"/>
  <c r="C83" i="150" s="1"/>
  <c r="P112" i="153"/>
  <c r="R112" i="39" s="1"/>
  <c r="P39" i="153"/>
  <c r="R39" i="39" s="1"/>
  <c r="P170" i="154"/>
  <c r="P117" i="154"/>
  <c r="S117" i="39" s="1"/>
  <c r="P22" i="154"/>
  <c r="S22" i="39" s="1"/>
  <c r="P92" i="121"/>
  <c r="L92" i="39" s="1"/>
  <c r="J62" i="150" s="1"/>
  <c r="P24" i="121"/>
  <c r="L24" i="39" s="1"/>
  <c r="P62" i="121"/>
  <c r="L62" i="39" s="1"/>
  <c r="J32" i="150" s="1"/>
  <c r="P22" i="135"/>
  <c r="T22" i="39" s="1"/>
  <c r="P80" i="135"/>
  <c r="T80" i="39" s="1"/>
  <c r="P129" i="94"/>
  <c r="I129" i="39" s="1"/>
  <c r="G99" i="150" s="1"/>
  <c r="P100" i="94"/>
  <c r="I100" i="39" s="1"/>
  <c r="G70" i="150" s="1"/>
  <c r="P143" i="111"/>
  <c r="E143" i="39" s="1"/>
  <c r="C113" i="150" s="1"/>
  <c r="P87" i="111"/>
  <c r="E87" i="39" s="1"/>
  <c r="C57" i="150" s="1"/>
  <c r="P112" i="111"/>
  <c r="E112" i="39" s="1"/>
  <c r="C82" i="150" s="1"/>
  <c r="P32" i="153"/>
  <c r="R32" i="39" s="1"/>
  <c r="P16" i="153"/>
  <c r="R16" i="39" s="1"/>
  <c r="P63" i="153"/>
  <c r="R63" i="39" s="1"/>
  <c r="P36" i="154"/>
  <c r="S36" i="39" s="1"/>
  <c r="P85" i="154"/>
  <c r="S85" i="39" s="1"/>
  <c r="P7" i="121"/>
  <c r="L7" i="39" s="1"/>
  <c r="P86" i="121"/>
  <c r="L86" i="39" s="1"/>
  <c r="J56" i="150" s="1"/>
  <c r="P71" i="121"/>
  <c r="L71" i="39" s="1"/>
  <c r="J41" i="150" s="1"/>
  <c r="P108" i="135"/>
  <c r="T108" i="39" s="1"/>
  <c r="P133" i="135"/>
  <c r="T133" i="39" s="1"/>
  <c r="P125" i="94"/>
  <c r="I125" i="39" s="1"/>
  <c r="G95" i="150" s="1"/>
  <c r="P36" i="94"/>
  <c r="I36" i="39" s="1"/>
  <c r="G6" i="150" s="1"/>
  <c r="P82" i="111"/>
  <c r="E82" i="39" s="1"/>
  <c r="C52" i="150" s="1"/>
  <c r="P7" i="111"/>
  <c r="E7" i="39" s="1"/>
  <c r="P40" i="111"/>
  <c r="E40" i="39" s="1"/>
  <c r="C10" i="150" s="1"/>
  <c r="P82" i="153"/>
  <c r="R82" i="39" s="1"/>
  <c r="P94" i="153"/>
  <c r="R94" i="39" s="1"/>
  <c r="P111" i="153"/>
  <c r="R111" i="39" s="1"/>
  <c r="P39" i="154"/>
  <c r="S39" i="39" s="1"/>
  <c r="P70" i="154"/>
  <c r="S70" i="39" s="1"/>
  <c r="P86" i="93"/>
  <c r="F86" i="39" s="1"/>
  <c r="D56" i="150" s="1"/>
  <c r="P96" i="93"/>
  <c r="F96" i="39" s="1"/>
  <c r="D66" i="150" s="1"/>
  <c r="P64" i="93"/>
  <c r="F64" i="39" s="1"/>
  <c r="D34" i="150" s="1"/>
  <c r="P77" i="151"/>
  <c r="P77" i="39" s="1"/>
  <c r="P116" i="151"/>
  <c r="P116" i="39" s="1"/>
  <c r="P15" i="154"/>
  <c r="S15" i="39" s="1"/>
  <c r="P177" i="121"/>
  <c r="P96" i="121"/>
  <c r="L96" i="39" s="1"/>
  <c r="J66" i="150" s="1"/>
  <c r="P129" i="121"/>
  <c r="L129" i="39" s="1"/>
  <c r="J99" i="150" s="1"/>
  <c r="P45" i="153"/>
  <c r="R45" i="39" s="1"/>
  <c r="P143" i="153"/>
  <c r="R143" i="39" s="1"/>
  <c r="P69" i="153"/>
  <c r="R69" i="39" s="1"/>
  <c r="P156" i="95"/>
  <c r="P180" i="95"/>
  <c r="P101" i="95"/>
  <c r="J101" i="39" s="1"/>
  <c r="H71" i="150" s="1"/>
  <c r="P165" i="95"/>
  <c r="P107" i="95"/>
  <c r="J107" i="39" s="1"/>
  <c r="H77" i="150" s="1"/>
  <c r="P146" i="95"/>
  <c r="J146" i="39" s="1"/>
  <c r="H116" i="150" s="1"/>
  <c r="P153" i="95"/>
  <c r="P47" i="95"/>
  <c r="J47" i="39" s="1"/>
  <c r="H17" i="150" s="1"/>
  <c r="P171" i="95"/>
  <c r="P129" i="95"/>
  <c r="J129" i="39" s="1"/>
  <c r="H99" i="150" s="1"/>
  <c r="P14" i="95"/>
  <c r="J14" i="39" s="1"/>
  <c r="P85" i="95"/>
  <c r="J85" i="39" s="1"/>
  <c r="H55" i="150" s="1"/>
  <c r="P193" i="95"/>
  <c r="P91" i="95"/>
  <c r="J91" i="39" s="1"/>
  <c r="H61" i="150" s="1"/>
  <c r="P43" i="95"/>
  <c r="J43" i="39" s="1"/>
  <c r="H13" i="150" s="1"/>
  <c r="P25" i="95"/>
  <c r="J25" i="39" s="1"/>
  <c r="P76" i="95"/>
  <c r="J76" i="39" s="1"/>
  <c r="H46" i="150" s="1"/>
  <c r="P158" i="95"/>
  <c r="P154" i="95"/>
  <c r="P28" i="95"/>
  <c r="J28" i="39" s="1"/>
  <c r="P59" i="95"/>
  <c r="J59" i="39" s="1"/>
  <c r="H29" i="150" s="1"/>
  <c r="P149" i="95"/>
  <c r="J149" i="39" s="1"/>
  <c r="P64" i="95"/>
  <c r="J64" i="39" s="1"/>
  <c r="H34" i="150" s="1"/>
  <c r="P88" i="95"/>
  <c r="J88" i="39" s="1"/>
  <c r="H58" i="150" s="1"/>
  <c r="P34" i="154"/>
  <c r="S34" i="39" s="1"/>
  <c r="P73" i="154"/>
  <c r="S73" i="39" s="1"/>
  <c r="P104" i="96"/>
  <c r="K104" i="39" s="1"/>
  <c r="I74" i="150" s="1"/>
  <c r="P117" i="96"/>
  <c r="K117" i="39" s="1"/>
  <c r="I87" i="150" s="1"/>
  <c r="P86" i="96"/>
  <c r="K86" i="39" s="1"/>
  <c r="I56" i="150" s="1"/>
  <c r="P183" i="96"/>
  <c r="P83" i="96"/>
  <c r="K83" i="39" s="1"/>
  <c r="I53" i="150" s="1"/>
  <c r="P179" i="96"/>
  <c r="P153" i="96"/>
  <c r="P105" i="96"/>
  <c r="K105" i="39" s="1"/>
  <c r="I75" i="150" s="1"/>
  <c r="P185" i="96"/>
  <c r="P123" i="96"/>
  <c r="K123" i="39" s="1"/>
  <c r="I93" i="150" s="1"/>
  <c r="P178" i="96"/>
  <c r="P39" i="96"/>
  <c r="K39" i="39" s="1"/>
  <c r="I9" i="150" s="1"/>
  <c r="P47" i="96"/>
  <c r="K47" i="39" s="1"/>
  <c r="I17" i="150" s="1"/>
  <c r="P99" i="96"/>
  <c r="K99" i="39" s="1"/>
  <c r="I69" i="150" s="1"/>
  <c r="P18" i="96"/>
  <c r="K18" i="39" s="1"/>
  <c r="P92" i="96"/>
  <c r="K92" i="39" s="1"/>
  <c r="I62" i="150" s="1"/>
  <c r="P181" i="96"/>
  <c r="P103" i="96"/>
  <c r="K103" i="39" s="1"/>
  <c r="I73" i="150" s="1"/>
  <c r="P188" i="96"/>
  <c r="P27" i="96"/>
  <c r="K27" i="39" s="1"/>
  <c r="P148" i="96"/>
  <c r="K148" i="39" s="1"/>
  <c r="P36" i="96"/>
  <c r="K36" i="39" s="1"/>
  <c r="I6" i="150" s="1"/>
  <c r="P134" i="96"/>
  <c r="K134" i="39" s="1"/>
  <c r="I104" i="150" s="1"/>
  <c r="P41" i="121"/>
  <c r="L41" i="39" s="1"/>
  <c r="J11" i="150" s="1"/>
  <c r="P122" i="121"/>
  <c r="L122" i="39" s="1"/>
  <c r="J92" i="150" s="1"/>
  <c r="P162" i="121"/>
  <c r="P101" i="135"/>
  <c r="T101" i="39" s="1"/>
  <c r="P75" i="135"/>
  <c r="T75" i="39" s="1"/>
  <c r="P58" i="135"/>
  <c r="T58" i="39" s="1"/>
  <c r="P14" i="153"/>
  <c r="R14" i="39" s="1"/>
  <c r="P40" i="153"/>
  <c r="R40" i="39" s="1"/>
  <c r="P31" i="153"/>
  <c r="R31" i="39" s="1"/>
  <c r="P136" i="154"/>
  <c r="S136" i="39" s="1"/>
  <c r="P62" i="154"/>
  <c r="S62" i="39" s="1"/>
  <c r="P67" i="154"/>
  <c r="S67" i="39" s="1"/>
  <c r="P80" i="132"/>
  <c r="N80" i="39" s="1"/>
  <c r="P64" i="132"/>
  <c r="N64" i="39" s="1"/>
  <c r="P152" i="132"/>
  <c r="N152" i="39" s="1"/>
  <c r="P91" i="132"/>
  <c r="N91" i="39" s="1"/>
  <c r="P139" i="132"/>
  <c r="N139" i="39" s="1"/>
  <c r="P141" i="132"/>
  <c r="N141" i="39" s="1"/>
  <c r="P124" i="132"/>
  <c r="N124" i="39" s="1"/>
  <c r="P53" i="132"/>
  <c r="N53" i="39" s="1"/>
  <c r="P72" i="132"/>
  <c r="N72" i="39" s="1"/>
  <c r="P15" i="132"/>
  <c r="N15" i="39" s="1"/>
  <c r="P103" i="132"/>
  <c r="N103" i="39" s="1"/>
  <c r="P32" i="132"/>
  <c r="N32" i="39" s="1"/>
  <c r="P67" i="132"/>
  <c r="N67" i="39" s="1"/>
  <c r="P44" i="132"/>
  <c r="N44" i="39" s="1"/>
  <c r="P20" i="154"/>
  <c r="S20" i="39" s="1"/>
  <c r="P32" i="121"/>
  <c r="L32" i="39" s="1"/>
  <c r="P176" i="121"/>
  <c r="P193" i="121"/>
  <c r="P98" i="135"/>
  <c r="T98" i="39" s="1"/>
  <c r="P112" i="135"/>
  <c r="T112" i="39" s="1"/>
  <c r="P114" i="153"/>
  <c r="R114" i="39" s="1"/>
  <c r="P145" i="153"/>
  <c r="R145" i="39" s="1"/>
  <c r="P42" i="153"/>
  <c r="R42" i="39" s="1"/>
  <c r="P77" i="152"/>
  <c r="Q77" i="39" s="1"/>
  <c r="P9" i="152"/>
  <c r="Q9" i="39" s="1"/>
  <c r="P35" i="152"/>
  <c r="Q35" i="39" s="1"/>
  <c r="P17" i="152"/>
  <c r="Q17" i="39" s="1"/>
  <c r="P146" i="152"/>
  <c r="Q146" i="39" s="1"/>
  <c r="P6" i="152"/>
  <c r="Q6" i="39" s="1"/>
  <c r="P156" i="152"/>
  <c r="P142" i="152"/>
  <c r="Q142" i="39" s="1"/>
  <c r="P85" i="152"/>
  <c r="Q85" i="39" s="1"/>
  <c r="P153" i="152"/>
  <c r="P83" i="152"/>
  <c r="Q83" i="39" s="1"/>
  <c r="P130" i="152"/>
  <c r="Q130" i="39" s="1"/>
  <c r="P7" i="152"/>
  <c r="Q7" i="39" s="1"/>
  <c r="P75" i="152"/>
  <c r="Q75" i="39" s="1"/>
  <c r="P60" i="152"/>
  <c r="Q60" i="39" s="1"/>
  <c r="P111" i="152"/>
  <c r="Q111" i="39" s="1"/>
  <c r="P114" i="152"/>
  <c r="Q114" i="39" s="1"/>
  <c r="P80" i="152"/>
  <c r="Q80" i="39" s="1"/>
  <c r="P98" i="152"/>
  <c r="Q98" i="39" s="1"/>
  <c r="P117" i="152"/>
  <c r="Q117" i="39" s="1"/>
  <c r="P126" i="152"/>
  <c r="Q126" i="39" s="1"/>
  <c r="P120" i="154"/>
  <c r="S120" i="39" s="1"/>
  <c r="P150" i="154"/>
  <c r="S150" i="39" s="1"/>
  <c r="P53" i="154"/>
  <c r="S53" i="39" s="1"/>
  <c r="P150" i="121"/>
  <c r="L150" i="39" s="1"/>
  <c r="P82" i="121"/>
  <c r="L82" i="39" s="1"/>
  <c r="J52" i="150" s="1"/>
  <c r="P160" i="121"/>
  <c r="P32" i="135"/>
  <c r="T32" i="39" s="1"/>
  <c r="P94" i="135"/>
  <c r="T94" i="39" s="1"/>
  <c r="P25" i="94"/>
  <c r="I25" i="39" s="1"/>
  <c r="P37" i="94"/>
  <c r="I37" i="39" s="1"/>
  <c r="G7" i="150" s="1"/>
  <c r="P81" i="94"/>
  <c r="I81" i="39" s="1"/>
  <c r="G51" i="150" s="1"/>
  <c r="P131" i="111"/>
  <c r="E131" i="39" s="1"/>
  <c r="C101" i="150" s="1"/>
  <c r="P132" i="111"/>
  <c r="E132" i="39" s="1"/>
  <c r="C102" i="150" s="1"/>
  <c r="P17" i="111"/>
  <c r="E17" i="39" s="1"/>
  <c r="P33" i="153"/>
  <c r="R33" i="39" s="1"/>
  <c r="P87" i="153"/>
  <c r="R87" i="39" s="1"/>
  <c r="P128" i="154"/>
  <c r="S128" i="39" s="1"/>
  <c r="P152" i="154"/>
  <c r="S152" i="39" s="1"/>
  <c r="P145" i="134"/>
  <c r="O145" i="39" s="1"/>
  <c r="P101" i="134"/>
  <c r="O101" i="39" s="1"/>
  <c r="P52" i="134"/>
  <c r="O52" i="39" s="1"/>
  <c r="P121" i="134"/>
  <c r="O121" i="39" s="1"/>
  <c r="P100" i="134"/>
  <c r="O100" i="39" s="1"/>
  <c r="P139" i="134"/>
  <c r="O139" i="39" s="1"/>
  <c r="P12" i="134"/>
  <c r="O12" i="39" s="1"/>
  <c r="P74" i="134"/>
  <c r="O74" i="39" s="1"/>
  <c r="P95" i="134"/>
  <c r="O95" i="39" s="1"/>
  <c r="P128" i="134"/>
  <c r="O128" i="39" s="1"/>
  <c r="P154" i="134"/>
  <c r="P130" i="134"/>
  <c r="O130" i="39" s="1"/>
  <c r="P76" i="134"/>
  <c r="O76" i="39" s="1"/>
  <c r="P25" i="134"/>
  <c r="O25" i="39" s="1"/>
  <c r="P84" i="134"/>
  <c r="O84" i="39" s="1"/>
  <c r="P162" i="134"/>
  <c r="P22" i="134"/>
  <c r="O22" i="39" s="1"/>
  <c r="P28" i="134"/>
  <c r="O28" i="39" s="1"/>
  <c r="P54" i="134"/>
  <c r="O54" i="39" s="1"/>
  <c r="P114" i="134"/>
  <c r="O114" i="39" s="1"/>
  <c r="P23" i="154"/>
  <c r="S23" i="39" s="1"/>
  <c r="P110" i="122"/>
  <c r="M110" i="39" s="1"/>
  <c r="K80" i="150" s="1"/>
  <c r="P103" i="122"/>
  <c r="M103" i="39" s="1"/>
  <c r="K73" i="150" s="1"/>
  <c r="O2" i="122"/>
  <c r="P20" i="122" s="1"/>
  <c r="M20" i="39" s="1"/>
  <c r="P38" i="122"/>
  <c r="M38" i="39" s="1"/>
  <c r="K8" i="150" s="1"/>
  <c r="P173" i="122"/>
  <c r="P75" i="122"/>
  <c r="M75" i="39" s="1"/>
  <c r="K45" i="150" s="1"/>
  <c r="P49" i="122"/>
  <c r="M49" i="39" s="1"/>
  <c r="K19" i="150" s="1"/>
  <c r="P24" i="122"/>
  <c r="M24" i="39" s="1"/>
  <c r="P92" i="122"/>
  <c r="M92" i="39" s="1"/>
  <c r="K62" i="150" s="1"/>
  <c r="P6" i="122"/>
  <c r="M6" i="39" s="1"/>
  <c r="P176" i="122"/>
  <c r="P58" i="122"/>
  <c r="M58" i="39" s="1"/>
  <c r="K28" i="150" s="1"/>
  <c r="P106" i="122"/>
  <c r="M106" i="39" s="1"/>
  <c r="K76" i="150" s="1"/>
  <c r="P46" i="122"/>
  <c r="M46" i="39" s="1"/>
  <c r="P12" i="122"/>
  <c r="M12" i="39" s="1"/>
  <c r="P150" i="122"/>
  <c r="M150" i="39" s="1"/>
  <c r="P142" i="122"/>
  <c r="M142" i="39" s="1"/>
  <c r="K112" i="150" s="1"/>
  <c r="P87" i="121"/>
  <c r="L87" i="39" s="1"/>
  <c r="J57" i="150" s="1"/>
  <c r="P59" i="121"/>
  <c r="L59" i="39" s="1"/>
  <c r="J29" i="150" s="1"/>
  <c r="P125" i="121"/>
  <c r="L125" i="39" s="1"/>
  <c r="J95" i="150" s="1"/>
  <c r="P36" i="135"/>
  <c r="T36" i="39" s="1"/>
  <c r="P25" i="135"/>
  <c r="T25" i="39" s="1"/>
  <c r="P107" i="135"/>
  <c r="T107" i="39" s="1"/>
  <c r="P16" i="94"/>
  <c r="I16" i="39" s="1"/>
  <c r="P69" i="94"/>
  <c r="I69" i="39" s="1"/>
  <c r="G39" i="150" s="1"/>
  <c r="P183" i="111"/>
  <c r="P81" i="111"/>
  <c r="E81" i="39" s="1"/>
  <c r="C51" i="150" s="1"/>
  <c r="P121" i="111"/>
  <c r="E121" i="39" s="1"/>
  <c r="C91" i="150" s="1"/>
  <c r="P99" i="153"/>
  <c r="R99" i="39" s="1"/>
  <c r="P131" i="153"/>
  <c r="R131" i="39" s="1"/>
  <c r="P7" i="154"/>
  <c r="S7" i="39" s="1"/>
  <c r="P159" i="154"/>
  <c r="P52" i="154"/>
  <c r="S52" i="39" s="1"/>
  <c r="C7" i="149"/>
  <c r="F16" i="150"/>
  <c r="B7" i="149"/>
  <c r="P48" i="151"/>
  <c r="P48" i="39" s="1"/>
  <c r="C15" i="149" s="1"/>
  <c r="P56" i="151"/>
  <c r="P56" i="39" s="1"/>
  <c r="P184" i="121"/>
  <c r="P166" i="121"/>
  <c r="P66" i="121"/>
  <c r="L66" i="39" s="1"/>
  <c r="J36" i="150" s="1"/>
  <c r="P87" i="135"/>
  <c r="T87" i="39" s="1"/>
  <c r="P9" i="135"/>
  <c r="T9" i="39" s="1"/>
  <c r="P46" i="94"/>
  <c r="I46" i="39" s="1"/>
  <c r="P112" i="94"/>
  <c r="I112" i="39" s="1"/>
  <c r="G82" i="150" s="1"/>
  <c r="P151" i="111"/>
  <c r="E151" i="39" s="1"/>
  <c r="P144" i="111"/>
  <c r="E144" i="39" s="1"/>
  <c r="C114" i="150" s="1"/>
  <c r="P62" i="111"/>
  <c r="E62" i="39" s="1"/>
  <c r="C32" i="150" s="1"/>
  <c r="P6" i="153"/>
  <c r="R6" i="39" s="1"/>
  <c r="P35" i="153"/>
  <c r="R35" i="39" s="1"/>
  <c r="P73" i="153"/>
  <c r="R73" i="39" s="1"/>
  <c r="P54" i="154"/>
  <c r="S54" i="39" s="1"/>
  <c r="P12" i="154"/>
  <c r="S12" i="39" s="1"/>
  <c r="P78" i="93"/>
  <c r="F78" i="39" s="1"/>
  <c r="D48" i="150" s="1"/>
  <c r="P147" i="93"/>
  <c r="F147" i="39" s="1"/>
  <c r="P56" i="93"/>
  <c r="F56" i="39" s="1"/>
  <c r="D26" i="150" s="1"/>
  <c r="P71" i="151"/>
  <c r="P71" i="39" s="1"/>
  <c r="P105" i="151"/>
  <c r="P105" i="39" s="1"/>
  <c r="P143" i="151"/>
  <c r="P143" i="39" s="1"/>
  <c r="P94" i="121"/>
  <c r="L94" i="39" s="1"/>
  <c r="J64" i="150" s="1"/>
  <c r="P168" i="121"/>
  <c r="P60" i="135"/>
  <c r="T60" i="39" s="1"/>
  <c r="P54" i="94"/>
  <c r="I54" i="39" s="1"/>
  <c r="G24" i="150" s="1"/>
  <c r="P33" i="111"/>
  <c r="E33" i="39" s="1"/>
  <c r="P107" i="111"/>
  <c r="E107" i="39" s="1"/>
  <c r="C77" i="150" s="1"/>
  <c r="P22" i="153"/>
  <c r="R22" i="39" s="1"/>
  <c r="P61" i="153"/>
  <c r="R61" i="39" s="1"/>
  <c r="P103" i="154"/>
  <c r="S103" i="39" s="1"/>
  <c r="P156" i="154"/>
  <c r="P82" i="93"/>
  <c r="F82" i="39" s="1"/>
  <c r="D52" i="150" s="1"/>
  <c r="P188" i="93"/>
  <c r="P99" i="93"/>
  <c r="F99" i="39" s="1"/>
  <c r="D69" i="150" s="1"/>
  <c r="P28" i="151"/>
  <c r="P28" i="39" s="1"/>
  <c r="P111" i="151"/>
  <c r="P111" i="39" s="1"/>
  <c r="P126" i="151"/>
  <c r="P126" i="39" s="1"/>
  <c r="H5" i="149" l="1"/>
  <c r="B17" i="149"/>
  <c r="B19" i="149"/>
  <c r="B18" i="149"/>
  <c r="B15" i="149"/>
  <c r="G4" i="149"/>
  <c r="G8" i="149"/>
  <c r="H8" i="149"/>
  <c r="C18" i="149"/>
  <c r="H16" i="150"/>
  <c r="C11" i="149"/>
  <c r="J16" i="150"/>
  <c r="B11" i="149"/>
  <c r="P74" i="122"/>
  <c r="M74" i="39" s="1"/>
  <c r="K44" i="150" s="1"/>
  <c r="P67" i="122"/>
  <c r="M67" i="39" s="1"/>
  <c r="K37" i="150" s="1"/>
  <c r="P39" i="122"/>
  <c r="M39" i="39" s="1"/>
  <c r="K9" i="150" s="1"/>
  <c r="P22" i="132"/>
  <c r="N22" i="39" s="1"/>
  <c r="P179" i="122"/>
  <c r="P136" i="122"/>
  <c r="M136" i="39" s="1"/>
  <c r="K106" i="150" s="1"/>
  <c r="P190" i="122"/>
  <c r="P18" i="132"/>
  <c r="N18" i="39" s="1"/>
  <c r="P76" i="132"/>
  <c r="N76" i="39" s="1"/>
  <c r="P135" i="122"/>
  <c r="M135" i="39" s="1"/>
  <c r="K105" i="150" s="1"/>
  <c r="P115" i="122"/>
  <c r="M115" i="39" s="1"/>
  <c r="K85" i="150" s="1"/>
  <c r="P158" i="122"/>
  <c r="P149" i="152"/>
  <c r="Q149" i="39" s="1"/>
  <c r="P91" i="152"/>
  <c r="Q91" i="39" s="1"/>
  <c r="P36" i="132"/>
  <c r="N36" i="39" s="1"/>
  <c r="P47" i="132"/>
  <c r="N47" i="39" s="1"/>
  <c r="P120" i="132"/>
  <c r="N120" i="39" s="1"/>
  <c r="P13" i="122"/>
  <c r="M13" i="39" s="1"/>
  <c r="P78" i="122"/>
  <c r="M78" i="39" s="1"/>
  <c r="K48" i="150" s="1"/>
  <c r="P27" i="122"/>
  <c r="M27" i="39" s="1"/>
  <c r="P128" i="152"/>
  <c r="Q128" i="39" s="1"/>
  <c r="P46" i="152"/>
  <c r="Q46" i="39" s="1"/>
  <c r="P159" i="152"/>
  <c r="P14" i="132"/>
  <c r="N14" i="39" s="1"/>
  <c r="P45" i="132"/>
  <c r="N45" i="39" s="1"/>
  <c r="P15" i="95"/>
  <c r="J15" i="39" s="1"/>
  <c r="P186" i="95"/>
  <c r="P104" i="95"/>
  <c r="J104" i="39" s="1"/>
  <c r="H74" i="150" s="1"/>
  <c r="P183" i="122"/>
  <c r="P98" i="122"/>
  <c r="M98" i="39" s="1"/>
  <c r="K68" i="150" s="1"/>
  <c r="P29" i="122"/>
  <c r="M29" i="39" s="1"/>
  <c r="P63" i="152"/>
  <c r="Q63" i="39" s="1"/>
  <c r="P18" i="152"/>
  <c r="Q18" i="39" s="1"/>
  <c r="P105" i="152"/>
  <c r="Q105" i="39" s="1"/>
  <c r="P92" i="132"/>
  <c r="N92" i="39" s="1"/>
  <c r="P118" i="132"/>
  <c r="N118" i="39" s="1"/>
  <c r="P176" i="96"/>
  <c r="P166" i="96"/>
  <c r="P78" i="96"/>
  <c r="K78" i="39" s="1"/>
  <c r="I48" i="150" s="1"/>
  <c r="P34" i="95"/>
  <c r="J34" i="39" s="1"/>
  <c r="P90" i="95"/>
  <c r="J90" i="39" s="1"/>
  <c r="H60" i="150" s="1"/>
  <c r="P36" i="95"/>
  <c r="J36" i="39" s="1"/>
  <c r="H6" i="150" s="1"/>
  <c r="X36" i="39"/>
  <c r="W36" i="39"/>
  <c r="P9" i="122"/>
  <c r="M9" i="39" s="1"/>
  <c r="P100" i="122"/>
  <c r="M100" i="39" s="1"/>
  <c r="K70" i="150" s="1"/>
  <c r="P182" i="122"/>
  <c r="P151" i="132"/>
  <c r="N151" i="39" s="1"/>
  <c r="P61" i="132"/>
  <c r="N61" i="39" s="1"/>
  <c r="P121" i="122"/>
  <c r="M121" i="39" s="1"/>
  <c r="K91" i="150" s="1"/>
  <c r="P48" i="122"/>
  <c r="M48" i="39" s="1"/>
  <c r="K18" i="150" s="1"/>
  <c r="P35" i="122"/>
  <c r="M35" i="39" s="1"/>
  <c r="C19" i="149"/>
  <c r="P62" i="152"/>
  <c r="Q62" i="39" s="1"/>
  <c r="P161" i="152"/>
  <c r="P129" i="152"/>
  <c r="Q129" i="39" s="1"/>
  <c r="P105" i="132"/>
  <c r="N105" i="39" s="1"/>
  <c r="P57" i="132"/>
  <c r="N57" i="39" s="1"/>
  <c r="P138" i="122"/>
  <c r="M138" i="39" s="1"/>
  <c r="K108" i="150" s="1"/>
  <c r="P164" i="122"/>
  <c r="P37" i="122"/>
  <c r="M37" i="39" s="1"/>
  <c r="K7" i="150" s="1"/>
  <c r="P66" i="152"/>
  <c r="Q66" i="39" s="1"/>
  <c r="P123" i="152"/>
  <c r="Q123" i="39" s="1"/>
  <c r="P75" i="132"/>
  <c r="N75" i="39" s="1"/>
  <c r="P88" i="132"/>
  <c r="N88" i="39" s="1"/>
  <c r="B5" i="149"/>
  <c r="P191" i="95"/>
  <c r="P20" i="95"/>
  <c r="J20" i="39" s="1"/>
  <c r="P69" i="122"/>
  <c r="M69" i="39" s="1"/>
  <c r="K39" i="150" s="1"/>
  <c r="P153" i="122"/>
  <c r="P114" i="122"/>
  <c r="M114" i="39" s="1"/>
  <c r="K84" i="150" s="1"/>
  <c r="P58" i="152"/>
  <c r="Q58" i="39" s="1"/>
  <c r="P79" i="152"/>
  <c r="Q79" i="39" s="1"/>
  <c r="P73" i="152"/>
  <c r="Q73" i="39" s="1"/>
  <c r="P116" i="132"/>
  <c r="N116" i="39" s="1"/>
  <c r="P17" i="132"/>
  <c r="N17" i="39" s="1"/>
  <c r="P133" i="95"/>
  <c r="J133" i="39" s="1"/>
  <c r="H103" i="150" s="1"/>
  <c r="P113" i="95"/>
  <c r="J113" i="39" s="1"/>
  <c r="H83" i="150" s="1"/>
  <c r="P172" i="95"/>
  <c r="P108" i="122"/>
  <c r="M108" i="39" s="1"/>
  <c r="K78" i="150" s="1"/>
  <c r="P152" i="122"/>
  <c r="M152" i="39" s="1"/>
  <c r="P127" i="122"/>
  <c r="M127" i="39" s="1"/>
  <c r="K97" i="150" s="1"/>
  <c r="P170" i="152"/>
  <c r="P166" i="152"/>
  <c r="P149" i="132"/>
  <c r="N149" i="39" s="1"/>
  <c r="P109" i="132"/>
  <c r="N109" i="39" s="1"/>
  <c r="P48" i="96"/>
  <c r="K48" i="39" s="1"/>
  <c r="I18" i="150" s="1"/>
  <c r="P89" i="96"/>
  <c r="K89" i="39" s="1"/>
  <c r="I59" i="150" s="1"/>
  <c r="P111" i="95"/>
  <c r="J111" i="39" s="1"/>
  <c r="H81" i="150" s="1"/>
  <c r="P163" i="95"/>
  <c r="P145" i="95"/>
  <c r="J145" i="39" s="1"/>
  <c r="H115" i="150" s="1"/>
  <c r="P84" i="122"/>
  <c r="M84" i="39" s="1"/>
  <c r="K54" i="150" s="1"/>
  <c r="P144" i="122"/>
  <c r="M144" i="39" s="1"/>
  <c r="K114" i="150" s="1"/>
  <c r="P134" i="152"/>
  <c r="Q134" i="39" s="1"/>
  <c r="P31" i="152"/>
  <c r="Q31" i="39" s="1"/>
  <c r="P74" i="132"/>
  <c r="N74" i="39" s="1"/>
  <c r="AB74" i="39" s="1"/>
  <c r="P137" i="132"/>
  <c r="N137" i="39" s="1"/>
  <c r="P68" i="96"/>
  <c r="K68" i="39" s="1"/>
  <c r="I38" i="150" s="1"/>
  <c r="P97" i="96"/>
  <c r="K97" i="39" s="1"/>
  <c r="I67" i="150" s="1"/>
  <c r="P174" i="95"/>
  <c r="P52" i="95"/>
  <c r="J52" i="39" s="1"/>
  <c r="H22" i="150" s="1"/>
  <c r="P176" i="95"/>
  <c r="P82" i="122"/>
  <c r="M82" i="39" s="1"/>
  <c r="K52" i="150" s="1"/>
  <c r="P7" i="122"/>
  <c r="M7" i="39" s="1"/>
  <c r="AB7" i="39" s="1"/>
  <c r="P88" i="134"/>
  <c r="O88" i="39" s="1"/>
  <c r="P142" i="134"/>
  <c r="O142" i="39" s="1"/>
  <c r="P122" i="134"/>
  <c r="O122" i="39" s="1"/>
  <c r="P107" i="152"/>
  <c r="Q107" i="39" s="1"/>
  <c r="P87" i="152"/>
  <c r="Q87" i="39" s="1"/>
  <c r="P113" i="152"/>
  <c r="Q113" i="39" s="1"/>
  <c r="P25" i="132"/>
  <c r="N25" i="39" s="1"/>
  <c r="P50" i="132"/>
  <c r="N50" i="39" s="1"/>
  <c r="P163" i="96"/>
  <c r="P110" i="96"/>
  <c r="K110" i="39" s="1"/>
  <c r="I80" i="150" s="1"/>
  <c r="P121" i="96"/>
  <c r="K121" i="39" s="1"/>
  <c r="I91" i="150" s="1"/>
  <c r="P132" i="95"/>
  <c r="J132" i="39" s="1"/>
  <c r="H102" i="150" s="1"/>
  <c r="P183" i="95"/>
  <c r="P12" i="95"/>
  <c r="J12" i="39" s="1"/>
  <c r="K16" i="150"/>
  <c r="P68" i="122"/>
  <c r="M68" i="39" s="1"/>
  <c r="K38" i="150" s="1"/>
  <c r="P18" i="122"/>
  <c r="M18" i="39" s="1"/>
  <c r="P76" i="122"/>
  <c r="M76" i="39" s="1"/>
  <c r="K46" i="150" s="1"/>
  <c r="P131" i="132"/>
  <c r="N131" i="39" s="1"/>
  <c r="P143" i="132"/>
  <c r="N143" i="39" s="1"/>
  <c r="P184" i="122"/>
  <c r="P126" i="122"/>
  <c r="M126" i="39" s="1"/>
  <c r="K96" i="150" s="1"/>
  <c r="P132" i="122"/>
  <c r="M132" i="39" s="1"/>
  <c r="K102" i="150" s="1"/>
  <c r="P154" i="152"/>
  <c r="P131" i="152"/>
  <c r="Q131" i="39" s="1"/>
  <c r="P81" i="152"/>
  <c r="Q81" i="39" s="1"/>
  <c r="P136" i="132"/>
  <c r="N136" i="39" s="1"/>
  <c r="P49" i="132"/>
  <c r="N49" i="39" s="1"/>
  <c r="P106" i="132"/>
  <c r="N106" i="39" s="1"/>
  <c r="P180" i="122"/>
  <c r="P111" i="122"/>
  <c r="M111" i="39" s="1"/>
  <c r="K81" i="150" s="1"/>
  <c r="P11" i="122"/>
  <c r="M11" i="39" s="1"/>
  <c r="P33" i="152"/>
  <c r="Q33" i="39" s="1"/>
  <c r="P52" i="152"/>
  <c r="Q52" i="39" s="1"/>
  <c r="P37" i="132"/>
  <c r="N37" i="39" s="1"/>
  <c r="P119" i="132"/>
  <c r="N119" i="39" s="1"/>
  <c r="P99" i="132"/>
  <c r="N99" i="39" s="1"/>
  <c r="C5" i="149"/>
  <c r="P178" i="95"/>
  <c r="P79" i="95"/>
  <c r="J79" i="39" s="1"/>
  <c r="H49" i="150" s="1"/>
  <c r="P38" i="95"/>
  <c r="J38" i="39" s="1"/>
  <c r="H8" i="150" s="1"/>
  <c r="P129" i="122"/>
  <c r="M129" i="39" s="1"/>
  <c r="K99" i="150" s="1"/>
  <c r="P50" i="122"/>
  <c r="M50" i="39" s="1"/>
  <c r="K20" i="150" s="1"/>
  <c r="P14" i="122"/>
  <c r="M14" i="39" s="1"/>
  <c r="P34" i="152"/>
  <c r="Q34" i="39" s="1"/>
  <c r="P48" i="152"/>
  <c r="Q48" i="39" s="1"/>
  <c r="P167" i="152"/>
  <c r="P95" i="132"/>
  <c r="N95" i="39" s="1"/>
  <c r="P142" i="132"/>
  <c r="N142" i="39" s="1"/>
  <c r="H4" i="149"/>
  <c r="P126" i="96"/>
  <c r="K126" i="39" s="1"/>
  <c r="I96" i="150" s="1"/>
  <c r="P109" i="96"/>
  <c r="K109" i="39" s="1"/>
  <c r="I79" i="150" s="1"/>
  <c r="P37" i="95"/>
  <c r="J37" i="39" s="1"/>
  <c r="H7" i="150" s="1"/>
  <c r="P82" i="95"/>
  <c r="J82" i="39" s="1"/>
  <c r="H52" i="150" s="1"/>
  <c r="P34" i="122"/>
  <c r="M34" i="39" s="1"/>
  <c r="P116" i="122"/>
  <c r="M116" i="39" s="1"/>
  <c r="K86" i="150" s="1"/>
  <c r="P161" i="122"/>
  <c r="P42" i="152"/>
  <c r="Q42" i="39" s="1"/>
  <c r="P76" i="152"/>
  <c r="Q76" i="39" s="1"/>
  <c r="P168" i="152"/>
  <c r="P6" i="132"/>
  <c r="N6" i="39" s="1"/>
  <c r="P126" i="132"/>
  <c r="N126" i="39" s="1"/>
  <c r="P143" i="96"/>
  <c r="K143" i="39" s="1"/>
  <c r="I113" i="150" s="1"/>
  <c r="P116" i="96"/>
  <c r="K116" i="39" s="1"/>
  <c r="I86" i="150" s="1"/>
  <c r="P44" i="96"/>
  <c r="K44" i="39" s="1"/>
  <c r="I14" i="150" s="1"/>
  <c r="H10" i="149" s="1"/>
  <c r="P130" i="95"/>
  <c r="J130" i="39" s="1"/>
  <c r="H100" i="150" s="1"/>
  <c r="P103" i="95"/>
  <c r="J103" i="39" s="1"/>
  <c r="H73" i="150" s="1"/>
  <c r="P44" i="122"/>
  <c r="M44" i="39" s="1"/>
  <c r="K14" i="150" s="1"/>
  <c r="P143" i="122"/>
  <c r="M143" i="39" s="1"/>
  <c r="K113" i="150" s="1"/>
  <c r="P189" i="122"/>
  <c r="P41" i="134"/>
  <c r="O41" i="39" s="1"/>
  <c r="P163" i="152"/>
  <c r="P152" i="152"/>
  <c r="Q152" i="39" s="1"/>
  <c r="P129" i="132"/>
  <c r="N129" i="39" s="1"/>
  <c r="W129" i="39" s="1"/>
  <c r="P65" i="132"/>
  <c r="N65" i="39" s="1"/>
  <c r="P133" i="96"/>
  <c r="K133" i="39" s="1"/>
  <c r="I103" i="150" s="1"/>
  <c r="P144" i="96"/>
  <c r="K144" i="39" s="1"/>
  <c r="I114" i="150" s="1"/>
  <c r="P132" i="96"/>
  <c r="K132" i="39" s="1"/>
  <c r="I102" i="150" s="1"/>
  <c r="P16" i="95"/>
  <c r="J16" i="39" s="1"/>
  <c r="P181" i="95"/>
  <c r="P168" i="95"/>
  <c r="P145" i="122"/>
  <c r="M145" i="39" s="1"/>
  <c r="K115" i="150" s="1"/>
  <c r="P123" i="122"/>
  <c r="M123" i="39" s="1"/>
  <c r="K93" i="150" s="1"/>
  <c r="P72" i="122"/>
  <c r="M72" i="39" s="1"/>
  <c r="K42" i="150" s="1"/>
  <c r="P62" i="134"/>
  <c r="O62" i="39" s="1"/>
  <c r="P58" i="134"/>
  <c r="O58" i="39" s="1"/>
  <c r="P158" i="134"/>
  <c r="P127" i="152"/>
  <c r="Q127" i="39" s="1"/>
  <c r="P148" i="152"/>
  <c r="Q148" i="39" s="1"/>
  <c r="P81" i="132"/>
  <c r="N81" i="39" s="1"/>
  <c r="P42" i="132"/>
  <c r="N42" i="39" s="1"/>
  <c r="P184" i="96"/>
  <c r="P20" i="96"/>
  <c r="K20" i="39" s="1"/>
  <c r="W20" i="39" s="1"/>
  <c r="P114" i="96"/>
  <c r="K114" i="39" s="1"/>
  <c r="I84" i="150" s="1"/>
  <c r="P35" i="95"/>
  <c r="J35" i="39" s="1"/>
  <c r="P102" i="95"/>
  <c r="J102" i="39" s="1"/>
  <c r="H72" i="150" s="1"/>
  <c r="P49" i="95"/>
  <c r="J49" i="39" s="1"/>
  <c r="H19" i="150" s="1"/>
  <c r="C8" i="149"/>
  <c r="B8" i="149"/>
  <c r="G16" i="150"/>
  <c r="X106" i="39"/>
  <c r="P125" i="122"/>
  <c r="M125" i="39" s="1"/>
  <c r="K95" i="150" s="1"/>
  <c r="P168" i="122"/>
  <c r="P21" i="122"/>
  <c r="M21" i="39" s="1"/>
  <c r="P46" i="132"/>
  <c r="N46" i="39" s="1"/>
  <c r="P77" i="132"/>
  <c r="N77" i="39" s="1"/>
  <c r="P134" i="122"/>
  <c r="M134" i="39" s="1"/>
  <c r="K104" i="150" s="1"/>
  <c r="P99" i="122"/>
  <c r="M99" i="39" s="1"/>
  <c r="K69" i="150" s="1"/>
  <c r="P160" i="122"/>
  <c r="P47" i="152"/>
  <c r="Q47" i="39" s="1"/>
  <c r="P100" i="152"/>
  <c r="Q100" i="39" s="1"/>
  <c r="P51" i="132"/>
  <c r="N51" i="39" s="1"/>
  <c r="P133" i="132"/>
  <c r="N133" i="39" s="1"/>
  <c r="P127" i="132"/>
  <c r="N127" i="39" s="1"/>
  <c r="P41" i="122"/>
  <c r="M41" i="39" s="1"/>
  <c r="K11" i="150" s="1"/>
  <c r="P118" i="122"/>
  <c r="M118" i="39" s="1"/>
  <c r="K88" i="150" s="1"/>
  <c r="P162" i="122"/>
  <c r="P25" i="152"/>
  <c r="Q25" i="39" s="1"/>
  <c r="P51" i="152"/>
  <c r="Q51" i="39" s="1"/>
  <c r="P63" i="132"/>
  <c r="N63" i="39" s="1"/>
  <c r="P83" i="132"/>
  <c r="N83" i="39" s="1"/>
  <c r="X83" i="39" s="1"/>
  <c r="P43" i="132"/>
  <c r="N43" i="39" s="1"/>
  <c r="AB43" i="39" s="1"/>
  <c r="H11" i="149"/>
  <c r="G11" i="149"/>
  <c r="P55" i="122"/>
  <c r="M55" i="39" s="1"/>
  <c r="K25" i="150" s="1"/>
  <c r="P40" i="122"/>
  <c r="M40" i="39" s="1"/>
  <c r="K10" i="150" s="1"/>
  <c r="P96" i="152"/>
  <c r="Q96" i="39" s="1"/>
  <c r="P106" i="152"/>
  <c r="Q106" i="39" s="1"/>
  <c r="P53" i="152"/>
  <c r="Q53" i="39" s="1"/>
  <c r="P39" i="132"/>
  <c r="N39" i="39" s="1"/>
  <c r="P93" i="132"/>
  <c r="N93" i="39" s="1"/>
  <c r="P92" i="95"/>
  <c r="J92" i="39" s="1"/>
  <c r="H62" i="150" s="1"/>
  <c r="P33" i="95"/>
  <c r="J33" i="39" s="1"/>
  <c r="P97" i="95"/>
  <c r="J97" i="39" s="1"/>
  <c r="H67" i="150" s="1"/>
  <c r="P151" i="122"/>
  <c r="M151" i="39" s="1"/>
  <c r="P63" i="122"/>
  <c r="M63" i="39" s="1"/>
  <c r="K33" i="150" s="1"/>
  <c r="P43" i="122"/>
  <c r="M43" i="39" s="1"/>
  <c r="K13" i="150" s="1"/>
  <c r="P143" i="152"/>
  <c r="Q143" i="39" s="1"/>
  <c r="P40" i="152"/>
  <c r="Q40" i="39" s="1"/>
  <c r="P133" i="152"/>
  <c r="Q133" i="39" s="1"/>
  <c r="P66" i="132"/>
  <c r="N66" i="39" s="1"/>
  <c r="P56" i="132"/>
  <c r="N56" i="39" s="1"/>
  <c r="P145" i="96"/>
  <c r="K145" i="39" s="1"/>
  <c r="I115" i="150" s="1"/>
  <c r="P90" i="96"/>
  <c r="K90" i="39" s="1"/>
  <c r="I60" i="150" s="1"/>
  <c r="P177" i="96"/>
  <c r="P124" i="95"/>
  <c r="J124" i="39" s="1"/>
  <c r="H94" i="150" s="1"/>
  <c r="P94" i="95"/>
  <c r="J94" i="39" s="1"/>
  <c r="H64" i="150" s="1"/>
  <c r="P70" i="95"/>
  <c r="J70" i="39" s="1"/>
  <c r="H40" i="150" s="1"/>
  <c r="P90" i="122"/>
  <c r="M90" i="39" s="1"/>
  <c r="K60" i="150" s="1"/>
  <c r="P59" i="122"/>
  <c r="M59" i="39" s="1"/>
  <c r="K29" i="150" s="1"/>
  <c r="P146" i="122"/>
  <c r="M146" i="39" s="1"/>
  <c r="K116" i="150" s="1"/>
  <c r="P155" i="152"/>
  <c r="P147" i="152"/>
  <c r="Q147" i="39" s="1"/>
  <c r="P68" i="132"/>
  <c r="N68" i="39" s="1"/>
  <c r="P41" i="132"/>
  <c r="N41" i="39" s="1"/>
  <c r="X41" i="39" s="1"/>
  <c r="P142" i="96"/>
  <c r="K142" i="39" s="1"/>
  <c r="I112" i="150" s="1"/>
  <c r="P100" i="96"/>
  <c r="K100" i="39" s="1"/>
  <c r="I70" i="150" s="1"/>
  <c r="P9" i="96"/>
  <c r="K9" i="39" s="1"/>
  <c r="P136" i="95"/>
  <c r="J136" i="39" s="1"/>
  <c r="H106" i="150" s="1"/>
  <c r="P144" i="95"/>
  <c r="J144" i="39" s="1"/>
  <c r="H114" i="150" s="1"/>
  <c r="P24" i="95"/>
  <c r="J24" i="39" s="1"/>
  <c r="AB24" i="39" s="1"/>
  <c r="P60" i="122"/>
  <c r="M60" i="39" s="1"/>
  <c r="K30" i="150" s="1"/>
  <c r="P174" i="122"/>
  <c r="P22" i="122"/>
  <c r="M22" i="39" s="1"/>
  <c r="P29" i="134"/>
  <c r="O29" i="39" s="1"/>
  <c r="P107" i="134"/>
  <c r="O107" i="39" s="1"/>
  <c r="P89" i="134"/>
  <c r="O89" i="39" s="1"/>
  <c r="P56" i="152"/>
  <c r="Q56" i="39" s="1"/>
  <c r="P150" i="152"/>
  <c r="Q150" i="39" s="1"/>
  <c r="P134" i="132"/>
  <c r="N134" i="39" s="1"/>
  <c r="AB134" i="39" s="1"/>
  <c r="P69" i="132"/>
  <c r="N69" i="39" s="1"/>
  <c r="P98" i="132"/>
  <c r="N98" i="39" s="1"/>
  <c r="P76" i="96"/>
  <c r="K76" i="39" s="1"/>
  <c r="I46" i="150" s="1"/>
  <c r="P111" i="96"/>
  <c r="K111" i="39" s="1"/>
  <c r="I81" i="150" s="1"/>
  <c r="P170" i="95"/>
  <c r="P11" i="95"/>
  <c r="J11" i="39" s="1"/>
  <c r="P142" i="95"/>
  <c r="J142" i="39" s="1"/>
  <c r="H112" i="150" s="1"/>
  <c r="W143" i="39"/>
  <c r="P102" i="122"/>
  <c r="M102" i="39" s="1"/>
  <c r="K72" i="150" s="1"/>
  <c r="P71" i="122"/>
  <c r="M71" i="39" s="1"/>
  <c r="K41" i="150" s="1"/>
  <c r="P80" i="122"/>
  <c r="M80" i="39" s="1"/>
  <c r="K50" i="150" s="1"/>
  <c r="P150" i="132"/>
  <c r="N150" i="39" s="1"/>
  <c r="P121" i="132"/>
  <c r="N121" i="39" s="1"/>
  <c r="P144" i="132"/>
  <c r="N144" i="39" s="1"/>
  <c r="P141" i="122"/>
  <c r="M141" i="39" s="1"/>
  <c r="K111" i="150" s="1"/>
  <c r="P131" i="122"/>
  <c r="M131" i="39" s="1"/>
  <c r="K101" i="150" s="1"/>
  <c r="P177" i="122"/>
  <c r="P101" i="132"/>
  <c r="N101" i="39" s="1"/>
  <c r="P97" i="132"/>
  <c r="N97" i="39" s="1"/>
  <c r="P8" i="132"/>
  <c r="N8" i="39" s="1"/>
  <c r="P165" i="122"/>
  <c r="P133" i="122"/>
  <c r="M133" i="39" s="1"/>
  <c r="K103" i="150" s="1"/>
  <c r="P157" i="122"/>
  <c r="P29" i="152"/>
  <c r="Q29" i="39" s="1"/>
  <c r="P99" i="152"/>
  <c r="Q99" i="39" s="1"/>
  <c r="P23" i="152"/>
  <c r="Q23" i="39" s="1"/>
  <c r="P122" i="132"/>
  <c r="N122" i="39" s="1"/>
  <c r="P52" i="132"/>
  <c r="N52" i="39" s="1"/>
  <c r="P25" i="122"/>
  <c r="M25" i="39" s="1"/>
  <c r="P117" i="122"/>
  <c r="M117" i="39" s="1"/>
  <c r="K87" i="150" s="1"/>
  <c r="P66" i="122"/>
  <c r="M66" i="39" s="1"/>
  <c r="K36" i="150" s="1"/>
  <c r="P145" i="152"/>
  <c r="Q145" i="39" s="1"/>
  <c r="P94" i="152"/>
  <c r="Q94" i="39" s="1"/>
  <c r="P108" i="152"/>
  <c r="Q108" i="39" s="1"/>
  <c r="P16" i="132"/>
  <c r="N16" i="39" s="1"/>
  <c r="P78" i="132"/>
  <c r="N78" i="39" s="1"/>
  <c r="P40" i="95"/>
  <c r="J40" i="39" s="1"/>
  <c r="H10" i="150" s="1"/>
  <c r="P71" i="95"/>
  <c r="J71" i="39" s="1"/>
  <c r="H41" i="150" s="1"/>
  <c r="P53" i="95"/>
  <c r="J53" i="39" s="1"/>
  <c r="H23" i="150" s="1"/>
  <c r="P28" i="122"/>
  <c r="M28" i="39" s="1"/>
  <c r="P19" i="122"/>
  <c r="M19" i="39" s="1"/>
  <c r="P155" i="122"/>
  <c r="P137" i="152"/>
  <c r="Q137" i="39" s="1"/>
  <c r="P20" i="152"/>
  <c r="Q20" i="39" s="1"/>
  <c r="AB20" i="39" s="1"/>
  <c r="P115" i="132"/>
  <c r="N115" i="39" s="1"/>
  <c r="P128" i="132"/>
  <c r="N128" i="39" s="1"/>
  <c r="P84" i="132"/>
  <c r="N84" i="39" s="1"/>
  <c r="P137" i="96"/>
  <c r="K137" i="39" s="1"/>
  <c r="I107" i="150" s="1"/>
  <c r="P175" i="96"/>
  <c r="P172" i="96"/>
  <c r="P179" i="95"/>
  <c r="P86" i="95"/>
  <c r="J86" i="39" s="1"/>
  <c r="H56" i="150" s="1"/>
  <c r="P184" i="95"/>
  <c r="P97" i="122"/>
  <c r="M97" i="39" s="1"/>
  <c r="K67" i="150" s="1"/>
  <c r="P10" i="122"/>
  <c r="M10" i="39" s="1"/>
  <c r="P45" i="122"/>
  <c r="M45" i="39" s="1"/>
  <c r="K15" i="150" s="1"/>
  <c r="P27" i="132"/>
  <c r="N27" i="39" s="1"/>
  <c r="P111" i="132"/>
  <c r="N111" i="39" s="1"/>
  <c r="W111" i="39" s="1"/>
  <c r="P147" i="132"/>
  <c r="N147" i="39" s="1"/>
  <c r="P81" i="122"/>
  <c r="M81" i="39" s="1"/>
  <c r="K51" i="150" s="1"/>
  <c r="P15" i="122"/>
  <c r="M15" i="39" s="1"/>
  <c r="P132" i="132"/>
  <c r="N132" i="39" s="1"/>
  <c r="P48" i="132"/>
  <c r="N48" i="39" s="1"/>
  <c r="P90" i="132"/>
  <c r="N90" i="39" s="1"/>
  <c r="X90" i="39"/>
  <c r="W90" i="39"/>
  <c r="P30" i="122"/>
  <c r="M30" i="39" s="1"/>
  <c r="P87" i="122"/>
  <c r="M87" i="39" s="1"/>
  <c r="K57" i="150" s="1"/>
  <c r="P64" i="122"/>
  <c r="M64" i="39" s="1"/>
  <c r="K34" i="150" s="1"/>
  <c r="P10" i="152"/>
  <c r="Q10" i="39" s="1"/>
  <c r="P36" i="152"/>
  <c r="Q36" i="39" s="1"/>
  <c r="P148" i="132"/>
  <c r="N148" i="39" s="1"/>
  <c r="P110" i="132"/>
  <c r="N110" i="39" s="1"/>
  <c r="AB110" i="39" s="1"/>
  <c r="P148" i="122"/>
  <c r="M148" i="39" s="1"/>
  <c r="P109" i="122"/>
  <c r="M109" i="39" s="1"/>
  <c r="K79" i="150" s="1"/>
  <c r="P188" i="122"/>
  <c r="P139" i="152"/>
  <c r="Q139" i="39" s="1"/>
  <c r="P50" i="152"/>
  <c r="Q50" i="39" s="1"/>
  <c r="P102" i="152"/>
  <c r="Q102" i="39" s="1"/>
  <c r="P19" i="132"/>
  <c r="N19" i="39" s="1"/>
  <c r="P100" i="132"/>
  <c r="N100" i="39" s="1"/>
  <c r="P60" i="95"/>
  <c r="J60" i="39" s="1"/>
  <c r="H30" i="150" s="1"/>
  <c r="P135" i="95"/>
  <c r="J135" i="39" s="1"/>
  <c r="H105" i="150" s="1"/>
  <c r="P73" i="95"/>
  <c r="J73" i="39" s="1"/>
  <c r="H43" i="150" s="1"/>
  <c r="AB66" i="39"/>
  <c r="X66" i="39"/>
  <c r="P86" i="122"/>
  <c r="M86" i="39" s="1"/>
  <c r="K56" i="150" s="1"/>
  <c r="P178" i="122"/>
  <c r="P119" i="122"/>
  <c r="M119" i="39" s="1"/>
  <c r="K89" i="150" s="1"/>
  <c r="P138" i="152"/>
  <c r="Q138" i="39" s="1"/>
  <c r="P90" i="152"/>
  <c r="Q90" i="39" s="1"/>
  <c r="AB90" i="39" s="1"/>
  <c r="P55" i="132"/>
  <c r="N55" i="39" s="1"/>
  <c r="X55" i="39" s="1"/>
  <c r="P70" i="132"/>
  <c r="N70" i="39" s="1"/>
  <c r="X70" i="39" s="1"/>
  <c r="P140" i="132"/>
  <c r="N140" i="39" s="1"/>
  <c r="P34" i="96"/>
  <c r="K34" i="39" s="1"/>
  <c r="P82" i="96"/>
  <c r="K82" i="39" s="1"/>
  <c r="I52" i="150" s="1"/>
  <c r="P156" i="96"/>
  <c r="P87" i="95"/>
  <c r="J87" i="39" s="1"/>
  <c r="H57" i="150" s="1"/>
  <c r="P121" i="95"/>
  <c r="J121" i="39" s="1"/>
  <c r="H91" i="150" s="1"/>
  <c r="P140" i="95"/>
  <c r="J140" i="39" s="1"/>
  <c r="H110" i="150" s="1"/>
  <c r="W141" i="39"/>
  <c r="X141" i="39"/>
  <c r="P79" i="122"/>
  <c r="M79" i="39" s="1"/>
  <c r="K49" i="150" s="1"/>
  <c r="P156" i="122"/>
  <c r="P53" i="122"/>
  <c r="M53" i="39" s="1"/>
  <c r="K23" i="150" s="1"/>
  <c r="P72" i="152"/>
  <c r="Q72" i="39" s="1"/>
  <c r="P162" i="152"/>
  <c r="P65" i="152"/>
  <c r="Q65" i="39" s="1"/>
  <c r="P104" i="132"/>
  <c r="N104" i="39" s="1"/>
  <c r="P112" i="132"/>
  <c r="N112" i="39" s="1"/>
  <c r="P150" i="96"/>
  <c r="K150" i="39" s="1"/>
  <c r="P75" i="96"/>
  <c r="K75" i="39" s="1"/>
  <c r="I45" i="150" s="1"/>
  <c r="P6" i="96"/>
  <c r="K6" i="39" s="1"/>
  <c r="P100" i="95"/>
  <c r="J100" i="39" s="1"/>
  <c r="H70" i="150" s="1"/>
  <c r="P98" i="95"/>
  <c r="J98" i="39" s="1"/>
  <c r="H68" i="150" s="1"/>
  <c r="P122" i="95"/>
  <c r="J122" i="39" s="1"/>
  <c r="H92" i="150" s="1"/>
  <c r="AB126" i="39"/>
  <c r="X126" i="39"/>
  <c r="P32" i="122"/>
  <c r="M32" i="39" s="1"/>
  <c r="P171" i="122"/>
  <c r="P128" i="122"/>
  <c r="M128" i="39" s="1"/>
  <c r="K98" i="150" s="1"/>
  <c r="P15" i="134"/>
  <c r="O15" i="39" s="1"/>
  <c r="P61" i="134"/>
  <c r="O61" i="39" s="1"/>
  <c r="P120" i="134"/>
  <c r="O120" i="39" s="1"/>
  <c r="P37" i="152"/>
  <c r="Q37" i="39" s="1"/>
  <c r="P103" i="152"/>
  <c r="Q103" i="39" s="1"/>
  <c r="P151" i="152"/>
  <c r="Q151" i="39" s="1"/>
  <c r="B4" i="149"/>
  <c r="P89" i="132"/>
  <c r="N89" i="39" s="1"/>
  <c r="P40" i="132"/>
  <c r="N40" i="39" s="1"/>
  <c r="P60" i="132"/>
  <c r="N60" i="39" s="1"/>
  <c r="P31" i="96"/>
  <c r="K31" i="39" s="1"/>
  <c r="P87" i="96"/>
  <c r="K87" i="39" s="1"/>
  <c r="I57" i="150" s="1"/>
  <c r="P52" i="96"/>
  <c r="K52" i="39" s="1"/>
  <c r="I22" i="150" s="1"/>
  <c r="P30" i="95"/>
  <c r="J30" i="39" s="1"/>
  <c r="P10" i="95"/>
  <c r="J10" i="39" s="1"/>
  <c r="P8" i="95"/>
  <c r="J8" i="39" s="1"/>
  <c r="C17" i="149"/>
  <c r="P147" i="122"/>
  <c r="M147" i="39" s="1"/>
  <c r="P70" i="122"/>
  <c r="M70" i="39" s="1"/>
  <c r="K40" i="150" s="1"/>
  <c r="P130" i="122"/>
  <c r="M130" i="39" s="1"/>
  <c r="K100" i="150" s="1"/>
  <c r="P14" i="134"/>
  <c r="O14" i="39" s="1"/>
  <c r="P56" i="134"/>
  <c r="O56" i="39" s="1"/>
  <c r="P37" i="134"/>
  <c r="O37" i="39" s="1"/>
  <c r="P135" i="152"/>
  <c r="Q135" i="39" s="1"/>
  <c r="P16" i="152"/>
  <c r="Q16" i="39" s="1"/>
  <c r="P140" i="152"/>
  <c r="Q140" i="39" s="1"/>
  <c r="P54" i="132"/>
  <c r="N54" i="39" s="1"/>
  <c r="P107" i="132"/>
  <c r="N107" i="39" s="1"/>
  <c r="P113" i="132"/>
  <c r="N113" i="39" s="1"/>
  <c r="P139" i="96"/>
  <c r="K139" i="39" s="1"/>
  <c r="I109" i="150" s="1"/>
  <c r="P107" i="96"/>
  <c r="K107" i="39" s="1"/>
  <c r="I77" i="150" s="1"/>
  <c r="P174" i="96"/>
  <c r="P50" i="95"/>
  <c r="J50" i="39" s="1"/>
  <c r="H20" i="150" s="1"/>
  <c r="P177" i="95"/>
  <c r="P137" i="95"/>
  <c r="J137" i="39" s="1"/>
  <c r="H107" i="150" s="1"/>
  <c r="P85" i="122"/>
  <c r="M85" i="39" s="1"/>
  <c r="K55" i="150" s="1"/>
  <c r="X20" i="39"/>
  <c r="W41" i="39"/>
  <c r="P139" i="122"/>
  <c r="M139" i="39" s="1"/>
  <c r="K109" i="150" s="1"/>
  <c r="P185" i="122"/>
  <c r="P93" i="122"/>
  <c r="M93" i="39" s="1"/>
  <c r="K63" i="150" s="1"/>
  <c r="P59" i="132"/>
  <c r="N59" i="39" s="1"/>
  <c r="P145" i="132"/>
  <c r="N145" i="39" s="1"/>
  <c r="P130" i="132"/>
  <c r="N130" i="39" s="1"/>
  <c r="P33" i="122"/>
  <c r="M33" i="39" s="1"/>
  <c r="P169" i="122"/>
  <c r="P112" i="122"/>
  <c r="M112" i="39" s="1"/>
  <c r="K82" i="150" s="1"/>
  <c r="P119" i="152"/>
  <c r="Q119" i="39" s="1"/>
  <c r="P55" i="152"/>
  <c r="Q55" i="39" s="1"/>
  <c r="P33" i="132"/>
  <c r="N33" i="39" s="1"/>
  <c r="P71" i="132"/>
  <c r="N71" i="39" s="1"/>
  <c r="P149" i="122"/>
  <c r="M149" i="39" s="1"/>
  <c r="P163" i="122"/>
  <c r="P95" i="122"/>
  <c r="M95" i="39" s="1"/>
  <c r="K65" i="150" s="1"/>
  <c r="P70" i="152"/>
  <c r="Q70" i="39" s="1"/>
  <c r="P115" i="152"/>
  <c r="Q115" i="39" s="1"/>
  <c r="P59" i="152"/>
  <c r="Q59" i="39" s="1"/>
  <c r="P11" i="132"/>
  <c r="N11" i="39" s="1"/>
  <c r="P117" i="132"/>
  <c r="N117" i="39" s="1"/>
  <c r="W117" i="39" s="1"/>
  <c r="P115" i="95"/>
  <c r="J115" i="39" s="1"/>
  <c r="H85" i="150" s="1"/>
  <c r="P109" i="95"/>
  <c r="J109" i="39" s="1"/>
  <c r="H79" i="150" s="1"/>
  <c r="P175" i="95"/>
  <c r="AB100" i="39"/>
  <c r="P16" i="122"/>
  <c r="M16" i="39" s="1"/>
  <c r="P105" i="122"/>
  <c r="M105" i="39" s="1"/>
  <c r="K75" i="150" s="1"/>
  <c r="P159" i="122"/>
  <c r="P14" i="152"/>
  <c r="Q14" i="39" s="1"/>
  <c r="P54" i="152"/>
  <c r="Q54" i="39" s="1"/>
  <c r="P9" i="132"/>
  <c r="N9" i="39" s="1"/>
  <c r="P86" i="132"/>
  <c r="N86" i="39" s="1"/>
  <c r="P17" i="96"/>
  <c r="K17" i="39" s="1"/>
  <c r="P146" i="96"/>
  <c r="K146" i="39" s="1"/>
  <c r="I116" i="150" s="1"/>
  <c r="P160" i="96"/>
  <c r="P112" i="95"/>
  <c r="J112" i="39" s="1"/>
  <c r="H82" i="150" s="1"/>
  <c r="P42" i="95"/>
  <c r="J42" i="39" s="1"/>
  <c r="H12" i="150" s="1"/>
  <c r="P45" i="95"/>
  <c r="J45" i="39" s="1"/>
  <c r="H15" i="150" s="1"/>
  <c r="P122" i="122"/>
  <c r="M122" i="39" s="1"/>
  <c r="K92" i="150" s="1"/>
  <c r="P65" i="122"/>
  <c r="M65" i="39" s="1"/>
  <c r="K35" i="150" s="1"/>
  <c r="P140" i="122"/>
  <c r="M140" i="39" s="1"/>
  <c r="K110" i="150" s="1"/>
  <c r="P101" i="152"/>
  <c r="Q101" i="39" s="1"/>
  <c r="P92" i="152"/>
  <c r="Q92" i="39" s="1"/>
  <c r="P136" i="152"/>
  <c r="Q136" i="39" s="1"/>
  <c r="P10" i="132"/>
  <c r="N10" i="39" s="1"/>
  <c r="P102" i="132"/>
  <c r="N102" i="39" s="1"/>
  <c r="P35" i="96"/>
  <c r="K35" i="39" s="1"/>
  <c r="P136" i="96"/>
  <c r="K136" i="39" s="1"/>
  <c r="I106" i="150" s="1"/>
  <c r="P23" i="96"/>
  <c r="K23" i="39" s="1"/>
  <c r="P23" i="95"/>
  <c r="J23" i="39" s="1"/>
  <c r="P58" i="95"/>
  <c r="J58" i="39" s="1"/>
  <c r="H28" i="150" s="1"/>
  <c r="P57" i="95"/>
  <c r="J57" i="39" s="1"/>
  <c r="H27" i="150" s="1"/>
  <c r="X118" i="39"/>
  <c r="W118" i="39"/>
  <c r="P51" i="122"/>
  <c r="M51" i="39" s="1"/>
  <c r="K21" i="150" s="1"/>
  <c r="P42" i="122"/>
  <c r="M42" i="39" s="1"/>
  <c r="K12" i="150" s="1"/>
  <c r="P96" i="122"/>
  <c r="M96" i="39" s="1"/>
  <c r="K66" i="150" s="1"/>
  <c r="P159" i="134"/>
  <c r="P44" i="134"/>
  <c r="O44" i="39" s="1"/>
  <c r="P150" i="134"/>
  <c r="O150" i="39" s="1"/>
  <c r="P22" i="152"/>
  <c r="Q22" i="39" s="1"/>
  <c r="P19" i="152"/>
  <c r="Q19" i="39" s="1"/>
  <c r="P13" i="152"/>
  <c r="Q13" i="39" s="1"/>
  <c r="C4" i="149"/>
  <c r="P62" i="132"/>
  <c r="N62" i="39" s="1"/>
  <c r="P87" i="132"/>
  <c r="N87" i="39" s="1"/>
  <c r="P135" i="132"/>
  <c r="N135" i="39" s="1"/>
  <c r="P149" i="96"/>
  <c r="K149" i="39" s="1"/>
  <c r="X149" i="39" s="1"/>
  <c r="P46" i="96"/>
  <c r="K46" i="39" s="1"/>
  <c r="P170" i="96"/>
  <c r="P119" i="95"/>
  <c r="J119" i="39" s="1"/>
  <c r="H89" i="150" s="1"/>
  <c r="P77" i="95"/>
  <c r="J77" i="39" s="1"/>
  <c r="H47" i="150" s="1"/>
  <c r="P114" i="95"/>
  <c r="J114" i="39" s="1"/>
  <c r="H84" i="150" s="1"/>
  <c r="P191" i="122"/>
  <c r="P8" i="122"/>
  <c r="M8" i="39" s="1"/>
  <c r="P73" i="122"/>
  <c r="M73" i="39" s="1"/>
  <c r="K43" i="150" s="1"/>
  <c r="P67" i="134"/>
  <c r="O67" i="39" s="1"/>
  <c r="AB67" i="39" s="1"/>
  <c r="P127" i="134"/>
  <c r="O127" i="39" s="1"/>
  <c r="P30" i="152"/>
  <c r="Q30" i="39" s="1"/>
  <c r="P12" i="152"/>
  <c r="Q12" i="39" s="1"/>
  <c r="P69" i="152"/>
  <c r="Q69" i="39" s="1"/>
  <c r="P35" i="132"/>
  <c r="N35" i="39" s="1"/>
  <c r="P123" i="132"/>
  <c r="N123" i="39" s="1"/>
  <c r="P32" i="96"/>
  <c r="K32" i="39" s="1"/>
  <c r="P155" i="96"/>
  <c r="P88" i="96"/>
  <c r="K88" i="39" s="1"/>
  <c r="I58" i="150" s="1"/>
  <c r="P56" i="95"/>
  <c r="J56" i="39" s="1"/>
  <c r="H26" i="150" s="1"/>
  <c r="P169" i="95"/>
  <c r="P127" i="95"/>
  <c r="J127" i="39" s="1"/>
  <c r="H97" i="150" s="1"/>
  <c r="AB151" i="39"/>
  <c r="W151" i="39"/>
  <c r="X151" i="39"/>
  <c r="P52" i="122"/>
  <c r="M52" i="39" s="1"/>
  <c r="K22" i="150" s="1"/>
  <c r="P94" i="122"/>
  <c r="M94" i="39" s="1"/>
  <c r="K64" i="150" s="1"/>
  <c r="P23" i="122"/>
  <c r="M23" i="39" s="1"/>
  <c r="P29" i="132"/>
  <c r="N29" i="39" s="1"/>
  <c r="P21" i="132"/>
  <c r="N21" i="39" s="1"/>
  <c r="W53" i="39"/>
  <c r="X53" i="39"/>
  <c r="P56" i="122"/>
  <c r="M56" i="39" s="1"/>
  <c r="K26" i="150" s="1"/>
  <c r="P107" i="122"/>
  <c r="M107" i="39" s="1"/>
  <c r="K77" i="150" s="1"/>
  <c r="P154" i="122"/>
  <c r="P116" i="152"/>
  <c r="Q116" i="39" s="1"/>
  <c r="P68" i="152"/>
  <c r="Q68" i="39" s="1"/>
  <c r="P30" i="132"/>
  <c r="N30" i="39" s="1"/>
  <c r="P82" i="132"/>
  <c r="N82" i="39" s="1"/>
  <c r="P34" i="132"/>
  <c r="N34" i="39" s="1"/>
  <c r="X128" i="39"/>
  <c r="W128" i="39"/>
  <c r="W45" i="39"/>
  <c r="P17" i="122"/>
  <c r="M17" i="39" s="1"/>
  <c r="P91" i="122"/>
  <c r="M91" i="39" s="1"/>
  <c r="K61" i="150" s="1"/>
  <c r="P181" i="122"/>
  <c r="P144" i="152"/>
  <c r="Q144" i="39" s="1"/>
  <c r="P44" i="152"/>
  <c r="Q44" i="39" s="1"/>
  <c r="P124" i="152"/>
  <c r="Q124" i="39" s="1"/>
  <c r="P138" i="132"/>
  <c r="N138" i="39" s="1"/>
  <c r="AB138" i="39" s="1"/>
  <c r="P23" i="132"/>
  <c r="N23" i="39" s="1"/>
  <c r="X117" i="39"/>
  <c r="P186" i="122"/>
  <c r="P124" i="122"/>
  <c r="M124" i="39" s="1"/>
  <c r="K94" i="150" s="1"/>
  <c r="P54" i="122"/>
  <c r="M54" i="39" s="1"/>
  <c r="K24" i="150" s="1"/>
  <c r="P26" i="152"/>
  <c r="Q26" i="39" s="1"/>
  <c r="P118" i="152"/>
  <c r="Q118" i="39" s="1"/>
  <c r="P121" i="152"/>
  <c r="Q121" i="39" s="1"/>
  <c r="P38" i="132"/>
  <c r="N38" i="39" s="1"/>
  <c r="P79" i="132"/>
  <c r="N79" i="39" s="1"/>
  <c r="P68" i="95"/>
  <c r="J68" i="39" s="1"/>
  <c r="H38" i="150" s="1"/>
  <c r="P61" i="95"/>
  <c r="J61" i="39" s="1"/>
  <c r="H31" i="150" s="1"/>
  <c r="P78" i="95"/>
  <c r="J78" i="39" s="1"/>
  <c r="H48" i="150" s="1"/>
  <c r="P26" i="122"/>
  <c r="M26" i="39" s="1"/>
  <c r="P175" i="122"/>
  <c r="P137" i="122"/>
  <c r="M137" i="39" s="1"/>
  <c r="K107" i="150" s="1"/>
  <c r="P41" i="152"/>
  <c r="Q41" i="39" s="1"/>
  <c r="AB41" i="39" s="1"/>
  <c r="P32" i="152"/>
  <c r="Q32" i="39" s="1"/>
  <c r="P122" i="152"/>
  <c r="Q122" i="39" s="1"/>
  <c r="P28" i="132"/>
  <c r="N28" i="39" s="1"/>
  <c r="P108" i="132"/>
  <c r="N108" i="39" s="1"/>
  <c r="P64" i="96"/>
  <c r="K64" i="39" s="1"/>
  <c r="I34" i="150" s="1"/>
  <c r="P21" i="96"/>
  <c r="K21" i="39" s="1"/>
  <c r="P81" i="96"/>
  <c r="K81" i="39" s="1"/>
  <c r="I51" i="150" s="1"/>
  <c r="P31" i="95"/>
  <c r="J31" i="39" s="1"/>
  <c r="P187" i="95"/>
  <c r="P116" i="95"/>
  <c r="J116" i="39" s="1"/>
  <c r="H86" i="150" s="1"/>
  <c r="AB23" i="39"/>
  <c r="P57" i="122"/>
  <c r="M57" i="39" s="1"/>
  <c r="K27" i="150" s="1"/>
  <c r="P120" i="122"/>
  <c r="M120" i="39" s="1"/>
  <c r="K90" i="150" s="1"/>
  <c r="P157" i="152"/>
  <c r="P165" i="152"/>
  <c r="P85" i="132"/>
  <c r="N85" i="39" s="1"/>
  <c r="P73" i="132"/>
  <c r="N73" i="39" s="1"/>
  <c r="P12" i="132"/>
  <c r="N12" i="39" s="1"/>
  <c r="P161" i="96"/>
  <c r="P84" i="96"/>
  <c r="K84" i="39" s="1"/>
  <c r="I54" i="150" s="1"/>
  <c r="P102" i="96"/>
  <c r="K102" i="39" s="1"/>
  <c r="I72" i="150" s="1"/>
  <c r="P150" i="95"/>
  <c r="J150" i="39" s="1"/>
  <c r="P173" i="95"/>
  <c r="P99" i="95"/>
  <c r="J99" i="39" s="1"/>
  <c r="H69" i="150" s="1"/>
  <c r="AB22" i="39"/>
  <c r="X22" i="39"/>
  <c r="W22" i="39"/>
  <c r="P89" i="122"/>
  <c r="M89" i="39" s="1"/>
  <c r="K59" i="150" s="1"/>
  <c r="P47" i="122"/>
  <c r="M47" i="39" s="1"/>
  <c r="K17" i="150" s="1"/>
  <c r="P104" i="122"/>
  <c r="M104" i="39" s="1"/>
  <c r="K74" i="150" s="1"/>
  <c r="P133" i="134"/>
  <c r="O133" i="39" s="1"/>
  <c r="P144" i="134"/>
  <c r="O144" i="39" s="1"/>
  <c r="P11" i="152"/>
  <c r="Q11" i="39" s="1"/>
  <c r="P15" i="152"/>
  <c r="Q15" i="39" s="1"/>
  <c r="P57" i="152"/>
  <c r="Q57" i="39" s="1"/>
  <c r="P31" i="132"/>
  <c r="N31" i="39" s="1"/>
  <c r="P146" i="132"/>
  <c r="N146" i="39" s="1"/>
  <c r="X146" i="39" s="1"/>
  <c r="P16" i="96"/>
  <c r="K16" i="39" s="1"/>
  <c r="P112" i="96"/>
  <c r="K112" i="39" s="1"/>
  <c r="I82" i="150" s="1"/>
  <c r="P113" i="96"/>
  <c r="K113" i="39" s="1"/>
  <c r="I83" i="150" s="1"/>
  <c r="P27" i="95"/>
  <c r="J27" i="39" s="1"/>
  <c r="P105" i="95"/>
  <c r="J105" i="39" s="1"/>
  <c r="H75" i="150" s="1"/>
  <c r="P39" i="95"/>
  <c r="J39" i="39" s="1"/>
  <c r="H9" i="150" s="1"/>
  <c r="P101" i="122"/>
  <c r="M101" i="39" s="1"/>
  <c r="K71" i="150" s="1"/>
  <c r="P62" i="122"/>
  <c r="M62" i="39" s="1"/>
  <c r="K32" i="150" s="1"/>
  <c r="P11" i="134"/>
  <c r="O11" i="39" s="1"/>
  <c r="P125" i="152"/>
  <c r="Q125" i="39" s="1"/>
  <c r="P82" i="152"/>
  <c r="Q82" i="39" s="1"/>
  <c r="P13" i="132"/>
  <c r="N13" i="39" s="1"/>
  <c r="AB13" i="39" s="1"/>
  <c r="P72" i="96"/>
  <c r="K72" i="39" s="1"/>
  <c r="I42" i="150" s="1"/>
  <c r="P95" i="96"/>
  <c r="K95" i="39" s="1"/>
  <c r="I65" i="150" s="1"/>
  <c r="P51" i="95"/>
  <c r="J51" i="39" s="1"/>
  <c r="H21" i="150" s="1"/>
  <c r="P44" i="95"/>
  <c r="J44" i="39" s="1"/>
  <c r="H14" i="150" s="1"/>
  <c r="X23" i="39" l="1"/>
  <c r="X67" i="39"/>
  <c r="AB15" i="39"/>
  <c r="AB152" i="39"/>
  <c r="W65" i="39"/>
  <c r="AB44" i="39"/>
  <c r="W11" i="39"/>
  <c r="AB37" i="39"/>
  <c r="AB80" i="39"/>
  <c r="AB59" i="39"/>
  <c r="AB28" i="39"/>
  <c r="AB106" i="39"/>
  <c r="C14" i="149"/>
  <c r="W83" i="39"/>
  <c r="B16" i="149"/>
  <c r="AB36" i="39"/>
  <c r="W114" i="39"/>
  <c r="AB9" i="39"/>
  <c r="AB33" i="39"/>
  <c r="AB83" i="39"/>
  <c r="W59" i="39"/>
  <c r="AB114" i="39"/>
  <c r="AB14" i="39"/>
  <c r="AB149" i="39"/>
  <c r="W39" i="39"/>
  <c r="AB69" i="39"/>
  <c r="W55" i="39"/>
  <c r="X96" i="39"/>
  <c r="AB27" i="39"/>
  <c r="W42" i="39"/>
  <c r="W124" i="39"/>
  <c r="AB30" i="39"/>
  <c r="AB12" i="39"/>
  <c r="X21" i="39"/>
  <c r="X124" i="39"/>
  <c r="AB29" i="39"/>
  <c r="W12" i="39"/>
  <c r="X11" i="39"/>
  <c r="AB39" i="39"/>
  <c r="AB6" i="39"/>
  <c r="X131" i="39"/>
  <c r="W34" i="39"/>
  <c r="AB48" i="39"/>
  <c r="X27" i="39"/>
  <c r="X69" i="39"/>
  <c r="W134" i="39"/>
  <c r="AB96" i="39"/>
  <c r="X15" i="39"/>
  <c r="B14" i="149"/>
  <c r="W149" i="39"/>
  <c r="AB150" i="39"/>
  <c r="X133" i="39"/>
  <c r="W28" i="39"/>
  <c r="AB26" i="39"/>
  <c r="W23" i="39"/>
  <c r="AB46" i="39"/>
  <c r="AB17" i="39"/>
  <c r="X100" i="39"/>
  <c r="W126" i="39"/>
  <c r="W131" i="39"/>
  <c r="W100" i="39"/>
  <c r="AB132" i="39"/>
  <c r="W69" i="39"/>
  <c r="AB19" i="39"/>
  <c r="AB25" i="39"/>
  <c r="X134" i="39"/>
  <c r="W106" i="39"/>
  <c r="X74" i="39"/>
  <c r="X34" i="39"/>
  <c r="W7" i="39"/>
  <c r="G10" i="149"/>
  <c r="H12" i="149"/>
  <c r="AB10" i="39"/>
  <c r="X10" i="39"/>
  <c r="W10" i="39"/>
  <c r="W21" i="39"/>
  <c r="Y15" i="150"/>
  <c r="U15" i="150"/>
  <c r="T15" i="150"/>
  <c r="Y94" i="150"/>
  <c r="U94" i="150"/>
  <c r="T94" i="150"/>
  <c r="Y40" i="150"/>
  <c r="T40" i="150"/>
  <c r="U40" i="150"/>
  <c r="Y88" i="150"/>
  <c r="U88" i="150"/>
  <c r="T88" i="150"/>
  <c r="X44" i="39"/>
  <c r="Y35" i="150"/>
  <c r="U35" i="150"/>
  <c r="T35" i="150"/>
  <c r="AB144" i="39"/>
  <c r="X144" i="39"/>
  <c r="W144" i="39"/>
  <c r="Y29" i="150"/>
  <c r="U29" i="150"/>
  <c r="T29" i="150"/>
  <c r="AB77" i="39"/>
  <c r="Y34" i="150"/>
  <c r="U34" i="150"/>
  <c r="T34" i="150"/>
  <c r="Y54" i="150"/>
  <c r="U54" i="150"/>
  <c r="T54" i="150"/>
  <c r="Y69" i="150"/>
  <c r="U69" i="150"/>
  <c r="T69" i="150"/>
  <c r="X80" i="39"/>
  <c r="AB11" i="39"/>
  <c r="W15" i="39"/>
  <c r="X135" i="39"/>
  <c r="AB133" i="39"/>
  <c r="Y113" i="150"/>
  <c r="U113" i="150"/>
  <c r="T113" i="150"/>
  <c r="Y25" i="150"/>
  <c r="U25" i="150"/>
  <c r="T25" i="150"/>
  <c r="Y61" i="150"/>
  <c r="U61" i="150"/>
  <c r="T61" i="150"/>
  <c r="W101" i="39"/>
  <c r="X46" i="39"/>
  <c r="W96" i="39"/>
  <c r="X139" i="39"/>
  <c r="Y106" i="150"/>
  <c r="U106" i="150"/>
  <c r="T106" i="150"/>
  <c r="AB72" i="39"/>
  <c r="X72" i="39"/>
  <c r="W72" i="39"/>
  <c r="W24" i="39"/>
  <c r="Y44" i="150"/>
  <c r="T44" i="150"/>
  <c r="U44" i="150"/>
  <c r="Y20" i="150"/>
  <c r="U20" i="150"/>
  <c r="T20" i="150"/>
  <c r="Y99" i="150"/>
  <c r="T99" i="150"/>
  <c r="U99" i="150"/>
  <c r="AB73" i="39"/>
  <c r="W107" i="39"/>
  <c r="B12" i="149"/>
  <c r="AB147" i="39"/>
  <c r="W147" i="39"/>
  <c r="X147" i="39"/>
  <c r="X62" i="39"/>
  <c r="AB34" i="39"/>
  <c r="X29" i="39"/>
  <c r="W82" i="39"/>
  <c r="Y91" i="150"/>
  <c r="T91" i="150"/>
  <c r="U91" i="150"/>
  <c r="X13" i="39"/>
  <c r="Y115" i="150"/>
  <c r="T115" i="150"/>
  <c r="U115" i="150"/>
  <c r="Y57" i="150"/>
  <c r="U57" i="150"/>
  <c r="T57" i="150"/>
  <c r="W132" i="39"/>
  <c r="Y100" i="150"/>
  <c r="U100" i="150"/>
  <c r="T100" i="150"/>
  <c r="Y65" i="150"/>
  <c r="U65" i="150"/>
  <c r="T65" i="150"/>
  <c r="W75" i="39"/>
  <c r="C9" i="149"/>
  <c r="AB94" i="39"/>
  <c r="X94" i="39"/>
  <c r="W94" i="39"/>
  <c r="Y47" i="150"/>
  <c r="U47" i="150"/>
  <c r="T47" i="150"/>
  <c r="Y84" i="150"/>
  <c r="U84" i="150"/>
  <c r="T84" i="150"/>
  <c r="X120" i="39"/>
  <c r="X51" i="39"/>
  <c r="W135" i="39"/>
  <c r="Y103" i="150"/>
  <c r="T103" i="150"/>
  <c r="U103" i="150"/>
  <c r="AB93" i="39"/>
  <c r="W93" i="39"/>
  <c r="X93" i="39"/>
  <c r="X111" i="39"/>
  <c r="AB101" i="39"/>
  <c r="W139" i="39"/>
  <c r="AB108" i="39"/>
  <c r="X108" i="39"/>
  <c r="W108" i="39"/>
  <c r="X24" i="39"/>
  <c r="X109" i="39"/>
  <c r="Y43" i="150"/>
  <c r="U43" i="150"/>
  <c r="T43" i="150"/>
  <c r="AB107" i="39"/>
  <c r="C12" i="149"/>
  <c r="AB123" i="39"/>
  <c r="W123" i="39"/>
  <c r="X123" i="39"/>
  <c r="AB62" i="39"/>
  <c r="W29" i="39"/>
  <c r="X82" i="39"/>
  <c r="W14" i="39"/>
  <c r="W13" i="39"/>
  <c r="X152" i="39"/>
  <c r="W26" i="39"/>
  <c r="X132" i="39"/>
  <c r="W76" i="39"/>
  <c r="W122" i="39"/>
  <c r="AB75" i="39"/>
  <c r="Y14" i="150"/>
  <c r="U14" i="150"/>
  <c r="T14" i="150"/>
  <c r="Y11" i="150"/>
  <c r="U11" i="150"/>
  <c r="T11" i="150"/>
  <c r="Y96" i="150"/>
  <c r="T96" i="150"/>
  <c r="U96" i="150"/>
  <c r="Y36" i="150"/>
  <c r="U36" i="150"/>
  <c r="T36" i="150"/>
  <c r="W104" i="39"/>
  <c r="W138" i="39"/>
  <c r="W60" i="39"/>
  <c r="W120" i="39"/>
  <c r="Y50" i="150"/>
  <c r="U50" i="150"/>
  <c r="T50" i="150"/>
  <c r="W51" i="39"/>
  <c r="X89" i="39"/>
  <c r="AB135" i="39"/>
  <c r="W6" i="39"/>
  <c r="AB18" i="39"/>
  <c r="X18" i="39"/>
  <c r="W18" i="39"/>
  <c r="Y71" i="150"/>
  <c r="U71" i="150"/>
  <c r="T71" i="150"/>
  <c r="AB139" i="39"/>
  <c r="W109" i="39"/>
  <c r="W56" i="39"/>
  <c r="Y77" i="150"/>
  <c r="U77" i="150"/>
  <c r="T77" i="150"/>
  <c r="W92" i="39"/>
  <c r="AB137" i="39"/>
  <c r="W137" i="39"/>
  <c r="X137" i="39"/>
  <c r="Y32" i="150"/>
  <c r="U32" i="150"/>
  <c r="T32" i="150"/>
  <c r="W112" i="39"/>
  <c r="AB82" i="39"/>
  <c r="X14" i="39"/>
  <c r="W152" i="39"/>
  <c r="X9" i="39"/>
  <c r="X26" i="39"/>
  <c r="X76" i="39"/>
  <c r="X122" i="39"/>
  <c r="Y45" i="150"/>
  <c r="U45" i="150"/>
  <c r="T45" i="150"/>
  <c r="W146" i="39"/>
  <c r="AB31" i="39"/>
  <c r="W31" i="39"/>
  <c r="X31" i="39"/>
  <c r="W67" i="39"/>
  <c r="W102" i="39"/>
  <c r="X28" i="39"/>
  <c r="X42" i="39"/>
  <c r="AB146" i="39"/>
  <c r="X81" i="39"/>
  <c r="W57" i="39"/>
  <c r="AB117" i="39"/>
  <c r="AB128" i="39"/>
  <c r="AB53" i="39"/>
  <c r="AB16" i="39"/>
  <c r="X16" i="39"/>
  <c r="W16" i="39"/>
  <c r="I16" i="150"/>
  <c r="U16" i="150" s="1"/>
  <c r="C10" i="149"/>
  <c r="B10" i="149"/>
  <c r="X12" i="39"/>
  <c r="Y70" i="150"/>
  <c r="U70" i="150"/>
  <c r="T70" i="150"/>
  <c r="X47" i="39"/>
  <c r="X119" i="39"/>
  <c r="AB141" i="39"/>
  <c r="AB131" i="39"/>
  <c r="W58" i="39"/>
  <c r="X85" i="39"/>
  <c r="X104" i="39"/>
  <c r="X138" i="39"/>
  <c r="X60" i="39"/>
  <c r="W27" i="39"/>
  <c r="AB120" i="39"/>
  <c r="W40" i="39"/>
  <c r="W88" i="39"/>
  <c r="X17" i="39"/>
  <c r="AB51" i="39"/>
  <c r="X127" i="39"/>
  <c r="W89" i="39"/>
  <c r="Y105" i="150"/>
  <c r="U105" i="150"/>
  <c r="T105" i="150"/>
  <c r="X6" i="39"/>
  <c r="AB35" i="39"/>
  <c r="W35" i="39"/>
  <c r="X35" i="39"/>
  <c r="AB111" i="39"/>
  <c r="W68" i="39"/>
  <c r="Y16" i="150"/>
  <c r="Y104" i="150"/>
  <c r="T104" i="150"/>
  <c r="U104" i="150"/>
  <c r="Y66" i="150"/>
  <c r="U66" i="150"/>
  <c r="T66" i="150"/>
  <c r="Y109" i="150"/>
  <c r="U109" i="150"/>
  <c r="T109" i="150"/>
  <c r="X113" i="39"/>
  <c r="AB109" i="39"/>
  <c r="X56" i="39"/>
  <c r="W140" i="39"/>
  <c r="X92" i="39"/>
  <c r="W150" i="39"/>
  <c r="X112" i="39"/>
  <c r="Y52" i="150"/>
  <c r="U52" i="150"/>
  <c r="T52" i="150"/>
  <c r="W54" i="39"/>
  <c r="W9" i="39"/>
  <c r="Y102" i="150"/>
  <c r="U102" i="150"/>
  <c r="T102" i="150"/>
  <c r="AB76" i="39"/>
  <c r="AB122" i="39"/>
  <c r="X63" i="39"/>
  <c r="X33" i="39"/>
  <c r="X57" i="39"/>
  <c r="AB71" i="39"/>
  <c r="W71" i="39"/>
  <c r="X71" i="39"/>
  <c r="Y9" i="150"/>
  <c r="U9" i="150"/>
  <c r="T9" i="150"/>
  <c r="AB61" i="39"/>
  <c r="W61" i="39"/>
  <c r="X61" i="39"/>
  <c r="X102" i="39"/>
  <c r="AB42" i="39"/>
  <c r="Y116" i="150"/>
  <c r="U116" i="150"/>
  <c r="T116" i="150"/>
  <c r="W81" i="39"/>
  <c r="AB57" i="39"/>
  <c r="Y87" i="150"/>
  <c r="U87" i="150"/>
  <c r="T87" i="150"/>
  <c r="Y98" i="150"/>
  <c r="U98" i="150"/>
  <c r="T98" i="150"/>
  <c r="Y23" i="150"/>
  <c r="U23" i="150"/>
  <c r="T23" i="150"/>
  <c r="AB49" i="39"/>
  <c r="W49" i="39"/>
  <c r="X49" i="39"/>
  <c r="W47" i="39"/>
  <c r="Y37" i="150"/>
  <c r="U37" i="150"/>
  <c r="T37" i="150"/>
  <c r="W119" i="39"/>
  <c r="Y111" i="150"/>
  <c r="T111" i="150"/>
  <c r="U111" i="150"/>
  <c r="Y101" i="150"/>
  <c r="T101" i="150"/>
  <c r="U101" i="150"/>
  <c r="X58" i="39"/>
  <c r="W85" i="39"/>
  <c r="AB104" i="39"/>
  <c r="Y60" i="150"/>
  <c r="U60" i="150"/>
  <c r="T60" i="150"/>
  <c r="AB60" i="39"/>
  <c r="Y39" i="150"/>
  <c r="T39" i="150"/>
  <c r="U39" i="150"/>
  <c r="Y90" i="150"/>
  <c r="U90" i="150"/>
  <c r="T90" i="150"/>
  <c r="X40" i="39"/>
  <c r="X88" i="39"/>
  <c r="W17" i="39"/>
  <c r="Y21" i="150"/>
  <c r="T21" i="150"/>
  <c r="U21" i="150"/>
  <c r="W127" i="39"/>
  <c r="AB89" i="39"/>
  <c r="X37" i="39"/>
  <c r="G12" i="149"/>
  <c r="W110" i="39"/>
  <c r="Y81" i="150"/>
  <c r="U81" i="150"/>
  <c r="T81" i="150"/>
  <c r="X68" i="39"/>
  <c r="W48" i="39"/>
  <c r="Y76" i="150"/>
  <c r="T76" i="150"/>
  <c r="U76" i="150"/>
  <c r="AB103" i="39"/>
  <c r="W103" i="39"/>
  <c r="X103" i="39"/>
  <c r="W113" i="39"/>
  <c r="X43" i="39"/>
  <c r="Y79" i="150"/>
  <c r="U79" i="150"/>
  <c r="T79" i="150"/>
  <c r="AB56" i="39"/>
  <c r="X140" i="39"/>
  <c r="AB92" i="39"/>
  <c r="X150" i="39"/>
  <c r="AB112" i="39"/>
  <c r="W98" i="39"/>
  <c r="Y6" i="150"/>
  <c r="U6" i="150"/>
  <c r="T6" i="150"/>
  <c r="X54" i="39"/>
  <c r="W30" i="39"/>
  <c r="X125" i="39"/>
  <c r="Y46" i="150"/>
  <c r="U46" i="150"/>
  <c r="T46" i="150"/>
  <c r="Y92" i="150"/>
  <c r="U92" i="150"/>
  <c r="T92" i="150"/>
  <c r="W63" i="39"/>
  <c r="W33" i="39"/>
  <c r="W52" i="39"/>
  <c r="AB142" i="39"/>
  <c r="X142" i="39"/>
  <c r="W142" i="39"/>
  <c r="AB21" i="39"/>
  <c r="AB105" i="39"/>
  <c r="W105" i="39"/>
  <c r="X105" i="39"/>
  <c r="AB102" i="39"/>
  <c r="Y12" i="150"/>
  <c r="U12" i="150"/>
  <c r="T12" i="150"/>
  <c r="AB81" i="39"/>
  <c r="Y27" i="150"/>
  <c r="U27" i="150"/>
  <c r="T27" i="150"/>
  <c r="X45" i="39"/>
  <c r="W70" i="39"/>
  <c r="AB78" i="39"/>
  <c r="X78" i="39"/>
  <c r="W78" i="39"/>
  <c r="AB47" i="39"/>
  <c r="X65" i="39"/>
  <c r="AB119" i="39"/>
  <c r="X59" i="39"/>
  <c r="AB58" i="39"/>
  <c r="AB85" i="39"/>
  <c r="Y74" i="150"/>
  <c r="U74" i="150"/>
  <c r="T74" i="150"/>
  <c r="Y108" i="150"/>
  <c r="U108" i="150"/>
  <c r="T108" i="150"/>
  <c r="W64" i="39"/>
  <c r="Y30" i="150"/>
  <c r="U30" i="150"/>
  <c r="T30" i="150"/>
  <c r="W84" i="39"/>
  <c r="X99" i="39"/>
  <c r="AB40" i="39"/>
  <c r="AB88" i="39"/>
  <c r="AB127" i="39"/>
  <c r="Y59" i="150"/>
  <c r="U59" i="150"/>
  <c r="T59" i="150"/>
  <c r="W37" i="39"/>
  <c r="X143" i="39"/>
  <c r="X110" i="39"/>
  <c r="X91" i="39"/>
  <c r="AB68" i="39"/>
  <c r="X48" i="39"/>
  <c r="C13" i="149"/>
  <c r="B13" i="149"/>
  <c r="W136" i="39"/>
  <c r="AB97" i="39"/>
  <c r="W97" i="39"/>
  <c r="X97" i="39"/>
  <c r="AB113" i="39"/>
  <c r="W43" i="39"/>
  <c r="W74" i="39"/>
  <c r="W50" i="39"/>
  <c r="X129" i="39"/>
  <c r="Y26" i="150"/>
  <c r="U26" i="150"/>
  <c r="T26" i="150"/>
  <c r="AB140" i="39"/>
  <c r="Y62" i="150"/>
  <c r="U62" i="150"/>
  <c r="T62" i="150"/>
  <c r="Y82" i="150"/>
  <c r="U82" i="150"/>
  <c r="T82" i="150"/>
  <c r="X98" i="39"/>
  <c r="X19" i="39"/>
  <c r="X121" i="39"/>
  <c r="X25" i="39"/>
  <c r="AB54" i="39"/>
  <c r="X145" i="39"/>
  <c r="X30" i="39"/>
  <c r="C16" i="149"/>
  <c r="X87" i="39"/>
  <c r="W125" i="39"/>
  <c r="W130" i="39"/>
  <c r="X95" i="39"/>
  <c r="X7" i="39"/>
  <c r="AB63" i="39"/>
  <c r="X52" i="39"/>
  <c r="Y72" i="150"/>
  <c r="U72" i="150"/>
  <c r="T72" i="150"/>
  <c r="AB32" i="39"/>
  <c r="X32" i="39"/>
  <c r="W32" i="39"/>
  <c r="Y17" i="150"/>
  <c r="U17" i="150"/>
  <c r="T17" i="150"/>
  <c r="AB8" i="39"/>
  <c r="X8" i="39"/>
  <c r="W8" i="39"/>
  <c r="Y89" i="150"/>
  <c r="U89" i="150"/>
  <c r="T89" i="150"/>
  <c r="Y28" i="150"/>
  <c r="U28" i="150"/>
  <c r="T28" i="150"/>
  <c r="Y55" i="150"/>
  <c r="U55" i="150"/>
  <c r="T55" i="150"/>
  <c r="X77" i="39"/>
  <c r="X64" i="39"/>
  <c r="X84" i="39"/>
  <c r="W99" i="39"/>
  <c r="Y10" i="150"/>
  <c r="U10" i="150"/>
  <c r="T10" i="150"/>
  <c r="Y58" i="150"/>
  <c r="U58" i="150"/>
  <c r="T58" i="150"/>
  <c r="Y97" i="150"/>
  <c r="U97" i="150"/>
  <c r="T97" i="150"/>
  <c r="W91" i="39"/>
  <c r="Y38" i="150"/>
  <c r="U38" i="150"/>
  <c r="T38" i="150"/>
  <c r="X136" i="39"/>
  <c r="AB148" i="39"/>
  <c r="X148" i="39"/>
  <c r="W148" i="39"/>
  <c r="Y83" i="150"/>
  <c r="U83" i="150"/>
  <c r="T83" i="150"/>
  <c r="X50" i="39"/>
  <c r="X73" i="39"/>
  <c r="Y110" i="150"/>
  <c r="U110" i="150"/>
  <c r="T110" i="150"/>
  <c r="AB115" i="39"/>
  <c r="W115" i="39"/>
  <c r="X115" i="39"/>
  <c r="AB98" i="39"/>
  <c r="W19" i="39"/>
  <c r="W121" i="39"/>
  <c r="W25" i="39"/>
  <c r="Y24" i="150"/>
  <c r="U24" i="150"/>
  <c r="T24" i="150"/>
  <c r="W145" i="39"/>
  <c r="W87" i="39"/>
  <c r="AB125" i="39"/>
  <c r="X130" i="39"/>
  <c r="W95" i="39"/>
  <c r="Y33" i="150"/>
  <c r="U33" i="150"/>
  <c r="T33" i="150"/>
  <c r="AB52" i="39"/>
  <c r="Y51" i="150"/>
  <c r="U51" i="150"/>
  <c r="T51" i="150"/>
  <c r="AB45" i="39"/>
  <c r="AB124" i="39"/>
  <c r="AB70" i="39"/>
  <c r="AB118" i="39"/>
  <c r="W44" i="39"/>
  <c r="X39" i="39"/>
  <c r="AB65" i="39"/>
  <c r="AB86" i="39"/>
  <c r="X86" i="39"/>
  <c r="W86" i="39"/>
  <c r="AB79" i="39"/>
  <c r="W79" i="39"/>
  <c r="X79" i="39"/>
  <c r="W66" i="39"/>
  <c r="W77" i="39"/>
  <c r="AB64" i="39"/>
  <c r="X114" i="39"/>
  <c r="AB84" i="39"/>
  <c r="AB99" i="39"/>
  <c r="W80" i="39"/>
  <c r="Y7" i="150"/>
  <c r="U7" i="150"/>
  <c r="T7" i="150"/>
  <c r="W133" i="39"/>
  <c r="AB143" i="39"/>
  <c r="Y80" i="150"/>
  <c r="U80" i="150"/>
  <c r="T80" i="150"/>
  <c r="AB55" i="39"/>
  <c r="AB91" i="39"/>
  <c r="X101" i="39"/>
  <c r="W46" i="39"/>
  <c r="Y53" i="150"/>
  <c r="U53" i="150"/>
  <c r="T53" i="150"/>
  <c r="Y18" i="150"/>
  <c r="U18" i="150"/>
  <c r="T18" i="150"/>
  <c r="AB136" i="39"/>
  <c r="AB38" i="39"/>
  <c r="X38" i="39"/>
  <c r="W38" i="39"/>
  <c r="Y13" i="150"/>
  <c r="U13" i="150"/>
  <c r="T13" i="150"/>
  <c r="AB50" i="39"/>
  <c r="AB129" i="39"/>
  <c r="W73" i="39"/>
  <c r="X107" i="39"/>
  <c r="AB116" i="39"/>
  <c r="X116" i="39"/>
  <c r="W116" i="39"/>
  <c r="W62" i="39"/>
  <c r="Y68" i="150"/>
  <c r="U68" i="150"/>
  <c r="T68" i="150"/>
  <c r="AB121" i="39"/>
  <c r="G9" i="149"/>
  <c r="H9" i="149"/>
  <c r="AB145" i="39"/>
  <c r="AB87" i="39"/>
  <c r="Y95" i="150"/>
  <c r="T95" i="150"/>
  <c r="U95" i="150"/>
  <c r="AB130" i="39"/>
  <c r="AB95" i="39"/>
  <c r="X75" i="39"/>
  <c r="B9" i="149"/>
  <c r="Y22" i="150"/>
  <c r="U22" i="150"/>
  <c r="T22" i="150"/>
  <c r="T16" i="150" l="1"/>
  <c r="Y19" i="150"/>
  <c r="U19" i="150"/>
  <c r="T19" i="150"/>
  <c r="Y67" i="150"/>
  <c r="U67" i="150"/>
  <c r="T67" i="150"/>
  <c r="Y112" i="150"/>
  <c r="U112" i="150"/>
  <c r="T112" i="150"/>
  <c r="Y73" i="150"/>
  <c r="U73" i="150"/>
  <c r="T73" i="150"/>
  <c r="Y93" i="150"/>
  <c r="U93" i="150"/>
  <c r="T93" i="150"/>
  <c r="Y41" i="150"/>
  <c r="U41" i="150"/>
  <c r="T41" i="150"/>
  <c r="Y75" i="150"/>
  <c r="U75" i="150"/>
  <c r="T75" i="150"/>
  <c r="Y31" i="150"/>
  <c r="U31" i="150"/>
  <c r="T31" i="150"/>
  <c r="Y63" i="150"/>
  <c r="U63" i="150"/>
  <c r="T63" i="150"/>
  <c r="Y64" i="150"/>
  <c r="U64" i="150"/>
  <c r="T64" i="150"/>
  <c r="Y8" i="150"/>
  <c r="U8" i="150"/>
  <c r="T8" i="150"/>
  <c r="Y85" i="150"/>
  <c r="U85" i="150"/>
  <c r="T85" i="150"/>
  <c r="Y78" i="150"/>
  <c r="U78" i="150"/>
  <c r="T78" i="150"/>
  <c r="Y114" i="150"/>
  <c r="U114" i="150"/>
  <c r="T114" i="150"/>
  <c r="C24" i="149"/>
  <c r="Y49" i="150"/>
  <c r="U49" i="150"/>
  <c r="T49" i="150"/>
  <c r="Y48" i="150"/>
  <c r="U48" i="150"/>
  <c r="T48" i="150"/>
  <c r="B24" i="149"/>
  <c r="Y86" i="150"/>
  <c r="U86" i="150"/>
  <c r="T86" i="150"/>
  <c r="Y56" i="150"/>
  <c r="U56" i="150"/>
  <c r="T56" i="150"/>
  <c r="Y107" i="150"/>
  <c r="T107" i="150"/>
  <c r="U107" i="150"/>
  <c r="Y42" i="150"/>
  <c r="U42" i="150"/>
  <c r="T42" i="150"/>
  <c r="G24" i="149" l="1"/>
  <c r="H24" i="149"/>
</calcChain>
</file>

<file path=xl/sharedStrings.xml><?xml version="1.0" encoding="utf-8"?>
<sst xmlns="http://schemas.openxmlformats.org/spreadsheetml/2006/main" count="419" uniqueCount="52">
  <si>
    <t>YFP</t>
  </si>
  <si>
    <t>CFP</t>
  </si>
  <si>
    <t>YFP adjust</t>
  </si>
  <si>
    <t>YFP/CFP ratio</t>
  </si>
  <si>
    <t>Markers</t>
  </si>
  <si>
    <t>air on</t>
  </si>
  <si>
    <t>Image #</t>
  </si>
  <si>
    <t>slave1</t>
  </si>
  <si>
    <t>slave2</t>
  </si>
  <si>
    <t>2 fps</t>
  </si>
  <si>
    <t>10% CO2 off/ air on</t>
  </si>
  <si>
    <t>sec</t>
  </si>
  <si>
    <t>YFP/CFP, baseline-adjusted</t>
  </si>
  <si>
    <r>
      <t>R</t>
    </r>
    <r>
      <rPr>
        <b/>
        <vertAlign val="subscript"/>
        <sz val="10"/>
        <rFont val="Arial"/>
        <family val="2"/>
      </rPr>
      <t>0</t>
    </r>
  </si>
  <si>
    <r>
      <rPr>
        <b/>
        <sz val="10"/>
        <rFont val="Symbol"/>
        <family val="1"/>
      </rPr>
      <t>D</t>
    </r>
    <r>
      <rPr>
        <b/>
        <sz val="10"/>
        <rFont val="Arial"/>
        <family val="2"/>
      </rPr>
      <t>R/R</t>
    </r>
    <r>
      <rPr>
        <b/>
        <vertAlign val="subscript"/>
        <sz val="10"/>
        <rFont val="Arial"/>
        <family val="2"/>
      </rPr>
      <t>0</t>
    </r>
  </si>
  <si>
    <t>Slope of linear trendline</t>
  </si>
  <si>
    <r>
      <t>R</t>
    </r>
    <r>
      <rPr>
        <b/>
        <vertAlign val="superscript"/>
        <sz val="10"/>
        <rFont val="Arial"/>
        <family val="2"/>
      </rPr>
      <t>2</t>
    </r>
  </si>
  <si>
    <t>For baseline correction:</t>
  </si>
  <si>
    <t>SEM</t>
  </si>
  <si>
    <t>strain:</t>
  </si>
  <si>
    <t>gas concentration:</t>
  </si>
  <si>
    <r>
      <t>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 xml:space="preserve"> pulse duration:</t>
    </r>
  </si>
  <si>
    <t>20 s</t>
  </si>
  <si>
    <t>starvation state:</t>
  </si>
  <si>
    <t>experimenter:</t>
  </si>
  <si>
    <t>sec (t=0 at 2.5 s)</t>
  </si>
  <si>
    <r>
      <t>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 xml:space="preserve"> pulse</t>
    </r>
  </si>
  <si>
    <r>
      <t>air off / CO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 on</t>
    </r>
  </si>
  <si>
    <r>
      <t>CO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 off / air on</t>
    </r>
  </si>
  <si>
    <r>
      <t>CO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 off / air on</t>
    </r>
  </si>
  <si>
    <t>End of graph.</t>
  </si>
  <si>
    <t>Start of graph.</t>
  </si>
  <si>
    <t>Traces</t>
  </si>
  <si>
    <t>Max</t>
  </si>
  <si>
    <r>
      <t xml:space="preserve">% </t>
    </r>
    <r>
      <rPr>
        <b/>
        <sz val="10"/>
        <rFont val="Symbol"/>
        <family val="1"/>
      </rPr>
      <t>D</t>
    </r>
    <r>
      <rPr>
        <b/>
        <sz val="10"/>
        <rFont val="Arial"/>
        <family val="2"/>
      </rPr>
      <t>R/R</t>
    </r>
    <r>
      <rPr>
        <b/>
        <vertAlign val="subscript"/>
        <sz val="10"/>
        <rFont val="Arial"/>
        <family val="2"/>
      </rPr>
      <t>0</t>
    </r>
    <r>
      <rPr>
        <b/>
        <sz val="10"/>
        <rFont val="Arial"/>
        <family val="2"/>
      </rPr>
      <t xml:space="preserve"> (mean)</t>
    </r>
  </si>
  <si>
    <r>
      <t xml:space="preserve">% </t>
    </r>
    <r>
      <rPr>
        <b/>
        <sz val="10"/>
        <rFont val="Symbol"/>
        <family val="1"/>
      </rPr>
      <t>D</t>
    </r>
    <r>
      <rPr>
        <b/>
        <sz val="10"/>
        <rFont val="Arial"/>
        <family val="2"/>
      </rPr>
      <t>R/R</t>
    </r>
    <r>
      <rPr>
        <b/>
        <vertAlign val="subscript"/>
        <sz val="10"/>
        <rFont val="Arial"/>
        <family val="2"/>
      </rPr>
      <t>0</t>
    </r>
    <r>
      <rPr>
        <b/>
        <sz val="10"/>
        <rFont val="Arial"/>
        <family val="2"/>
      </rPr>
      <t xml:space="preserve"> (median)</t>
    </r>
  </si>
  <si>
    <t>Navonil</t>
  </si>
  <si>
    <t>PS5932  [AVE::CaM]</t>
  </si>
  <si>
    <t>Dauers (1% SDS treated)</t>
  </si>
  <si>
    <t>R1_DensMeanChannel0::R1_eYFP</t>
  </si>
  <si>
    <t>R1_DensMeanChannel1::R1_eCFP</t>
  </si>
  <si>
    <t>R2_DensMeanChannel0::R2_eYFP</t>
  </si>
  <si>
    <t>R2_DensMeanChannel1::R2_eCFP</t>
  </si>
  <si>
    <r>
      <t>21%O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, 21% 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, balance N</t>
    </r>
    <r>
      <rPr>
        <vertAlign val="subscript"/>
        <sz val="10"/>
        <rFont val="Arial"/>
        <family val="2"/>
      </rPr>
      <t>2</t>
    </r>
  </si>
  <si>
    <t>Final graph starts</t>
  </si>
  <si>
    <t>MAX/MIN ends</t>
  </si>
  <si>
    <t>Min</t>
  </si>
  <si>
    <t>Mean</t>
  </si>
  <si>
    <t>SD</t>
  </si>
  <si>
    <t>Cutoff</t>
  </si>
  <si>
    <t>Response cutoff</t>
  </si>
  <si>
    <t>Baseline cutoff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</si>
</sst>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"/>
  </numFmts>
  <fonts count="12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vertAlign val="subscript"/>
      <sz val="10"/>
      <name val="Arial"/>
      <family val="2"/>
    </font>
    <font>
      <b/>
      <sz val="10"/>
      <name val="Symbol"/>
      <family val="1"/>
    </font>
    <font>
      <b/>
      <vertAlign val="superscript"/>
      <sz val="10"/>
      <name val="Arial"/>
      <family val="2"/>
    </font>
    <font>
      <sz val="10"/>
      <name val="Arial"/>
      <family val="2"/>
    </font>
    <font>
      <vertAlign val="subscript"/>
      <sz val="1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i/>
      <sz val="10"/>
      <color theme="9" tint="-0.249977111117893"/>
      <name val="Arial"/>
      <family val="2"/>
    </font>
    <font>
      <b/>
      <i/>
      <sz val="10"/>
      <color rgb="FF7030A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96">
    <xf numFmtId="0" fontId="0" fillId="0" borderId="0"/>
    <xf numFmtId="0" fontId="6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61">
    <xf numFmtId="0" fontId="0" fillId="0" borderId="0" xfId="0"/>
    <xf numFmtId="2" fontId="0" fillId="0" borderId="0" xfId="0" applyNumberFormat="1"/>
    <xf numFmtId="0" fontId="2" fillId="0" borderId="0" xfId="0" applyFont="1"/>
    <xf numFmtId="0" fontId="0" fillId="0" borderId="0" xfId="0" applyFill="1"/>
    <xf numFmtId="0" fontId="2" fillId="0" borderId="0" xfId="1" applyFont="1"/>
    <xf numFmtId="0" fontId="2" fillId="0" borderId="0" xfId="1" applyFont="1" applyAlignment="1">
      <alignment wrapText="1"/>
    </xf>
    <xf numFmtId="0" fontId="6" fillId="0" borderId="0" xfId="1"/>
    <xf numFmtId="164" fontId="6" fillId="0" borderId="0" xfId="1" applyNumberFormat="1"/>
    <xf numFmtId="2" fontId="6" fillId="0" borderId="0" xfId="1" applyNumberFormat="1"/>
    <xf numFmtId="165" fontId="6" fillId="0" borderId="0" xfId="1" applyNumberFormat="1"/>
    <xf numFmtId="0" fontId="0" fillId="0" borderId="0" xfId="0" quotePrefix="1"/>
    <xf numFmtId="0" fontId="2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0" fillId="0" borderId="0" xfId="0" applyAlignment="1">
      <alignment horizontal="right"/>
    </xf>
    <xf numFmtId="0" fontId="6" fillId="0" borderId="0" xfId="1"/>
    <xf numFmtId="0" fontId="6" fillId="0" borderId="0" xfId="1" quotePrefix="1"/>
    <xf numFmtId="0" fontId="2" fillId="0" borderId="0" xfId="1" applyFont="1"/>
    <xf numFmtId="0" fontId="2" fillId="0" borderId="0" xfId="1" applyFont="1" applyAlignment="1">
      <alignment wrapText="1"/>
    </xf>
    <xf numFmtId="0" fontId="6" fillId="0" borderId="0" xfId="1"/>
    <xf numFmtId="164" fontId="6" fillId="0" borderId="0" xfId="1" applyNumberFormat="1"/>
    <xf numFmtId="2" fontId="6" fillId="0" borderId="0" xfId="1" applyNumberFormat="1"/>
    <xf numFmtId="165" fontId="6" fillId="0" borderId="0" xfId="1" applyNumberFormat="1"/>
    <xf numFmtId="0" fontId="6" fillId="0" borderId="0" xfId="1" quotePrefix="1"/>
    <xf numFmtId="0" fontId="2" fillId="0" borderId="0" xfId="0" applyFont="1" applyAlignment="1">
      <alignment wrapText="1"/>
    </xf>
    <xf numFmtId="0" fontId="6" fillId="2" borderId="0" xfId="0" applyFont="1" applyFill="1"/>
    <xf numFmtId="0" fontId="0" fillId="2" borderId="0" xfId="0" applyFill="1"/>
    <xf numFmtId="0" fontId="6" fillId="2" borderId="0" xfId="1" applyFill="1"/>
    <xf numFmtId="165" fontId="0" fillId="0" borderId="0" xfId="0" applyNumberFormat="1"/>
    <xf numFmtId="165" fontId="0" fillId="2" borderId="0" xfId="0" applyNumberFormat="1" applyFill="1"/>
    <xf numFmtId="0" fontId="6" fillId="0" borderId="0" xfId="1" applyFill="1"/>
    <xf numFmtId="165" fontId="0" fillId="0" borderId="0" xfId="0" applyNumberFormat="1" applyFill="1"/>
    <xf numFmtId="0" fontId="0" fillId="3" borderId="0" xfId="0" applyFill="1"/>
    <xf numFmtId="0" fontId="6" fillId="3" borderId="0" xfId="1" applyFill="1"/>
    <xf numFmtId="165" fontId="0" fillId="3" borderId="0" xfId="0" applyNumberFormat="1" applyFill="1"/>
    <xf numFmtId="165" fontId="6" fillId="0" borderId="0" xfId="1" applyNumberFormat="1" applyFill="1"/>
    <xf numFmtId="0" fontId="6" fillId="0" borderId="0" xfId="1" applyFont="1" applyFill="1"/>
    <xf numFmtId="0" fontId="2" fillId="0" borderId="0" xfId="1" applyFont="1" applyFill="1"/>
    <xf numFmtId="2" fontId="0" fillId="3" borderId="0" xfId="0" applyNumberFormat="1" applyFill="1"/>
    <xf numFmtId="166" fontId="0" fillId="0" borderId="0" xfId="0" applyNumberFormat="1" applyFill="1"/>
    <xf numFmtId="2" fontId="0" fillId="0" borderId="0" xfId="0" applyNumberFormat="1" applyFill="1"/>
    <xf numFmtId="0" fontId="2" fillId="0" borderId="0" xfId="0" applyFont="1" applyAlignment="1">
      <alignment horizontal="center"/>
    </xf>
    <xf numFmtId="0" fontId="6" fillId="0" borderId="0" xfId="1" applyFont="1" applyAlignment="1">
      <alignment horizontal="right"/>
    </xf>
    <xf numFmtId="0" fontId="2" fillId="0" borderId="0" xfId="0" applyFont="1" applyAlignment="1">
      <alignment horizontal="center" wrapText="1"/>
    </xf>
    <xf numFmtId="0" fontId="11" fillId="0" borderId="0" xfId="1" applyFont="1" applyAlignment="1">
      <alignment horizontal="center"/>
    </xf>
    <xf numFmtId="0" fontId="0" fillId="0" borderId="0" xfId="0" applyFont="1" applyAlignment="1">
      <alignment horizontal="right"/>
    </xf>
    <xf numFmtId="0" fontId="11" fillId="0" borderId="0" xfId="0" applyFont="1" applyAlignment="1">
      <alignment horizontal="center"/>
    </xf>
    <xf numFmtId="0" fontId="0" fillId="4" borderId="0" xfId="0" applyFill="1"/>
    <xf numFmtId="0" fontId="6" fillId="4" borderId="0" xfId="1" applyFill="1"/>
    <xf numFmtId="2" fontId="0" fillId="4" borderId="0" xfId="0" applyNumberFormat="1" applyFill="1"/>
    <xf numFmtId="165" fontId="0" fillId="4" borderId="0" xfId="0" applyNumberFormat="1" applyFill="1"/>
    <xf numFmtId="0" fontId="0" fillId="5" borderId="0" xfId="0" applyFill="1"/>
    <xf numFmtId="0" fontId="6" fillId="5" borderId="0" xfId="1" applyFill="1"/>
    <xf numFmtId="2" fontId="0" fillId="5" borderId="0" xfId="0" applyNumberFormat="1" applyFill="1"/>
    <xf numFmtId="165" fontId="0" fillId="5" borderId="0" xfId="0" applyNumberFormat="1" applyFill="1"/>
    <xf numFmtId="0" fontId="2" fillId="6" borderId="0" xfId="1" applyFont="1" applyFill="1" applyAlignment="1">
      <alignment horizontal="right"/>
    </xf>
    <xf numFmtId="2" fontId="2" fillId="6" borderId="0" xfId="0" applyNumberFormat="1" applyFont="1" applyFill="1"/>
    <xf numFmtId="0" fontId="0" fillId="7" borderId="0" xfId="0" applyFill="1"/>
    <xf numFmtId="0" fontId="6" fillId="7" borderId="0" xfId="1" applyFill="1"/>
    <xf numFmtId="0" fontId="2" fillId="0" borderId="0" xfId="1" applyFont="1" applyAlignment="1">
      <alignment horizontal="right"/>
    </xf>
    <xf numFmtId="0" fontId="10" fillId="0" borderId="0" xfId="0" applyFont="1" applyAlignment="1">
      <alignment horizontal="center"/>
    </xf>
    <xf numFmtId="0" fontId="0" fillId="6" borderId="0" xfId="0" applyFill="1" applyAlignment="1">
      <alignment horizontal="center"/>
    </xf>
  </cellXfs>
  <cellStyles count="196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Normal" xfId="0" builtinId="0"/>
    <cellStyle name="Normal 2" xfId="1" xr:uid="{00000000-0005-0000-0000-0000BF000000}"/>
    <cellStyle name="Normal 3" xfId="157" xr:uid="{00000000-0005-0000-0000-0000C0000000}"/>
    <cellStyle name="Normal 3 2" xfId="154" xr:uid="{00000000-0005-0000-0000-0000C1000000}"/>
    <cellStyle name="Normal 4" xfId="156" xr:uid="{00000000-0005-0000-0000-0000C2000000}"/>
    <cellStyle name="Normal 5" xfId="155" xr:uid="{00000000-0005-0000-0000-0000C3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3B3B3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458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'6711'!$L$1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'6711'!$A$2:$A$141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'6711'!$L$2:$L$141</c:f>
              <c:numCache>
                <c:formatCode>0.00</c:formatCode>
                <c:ptCount val="140"/>
                <c:pt idx="0">
                  <c:v>1.3837412849562598</c:v>
                </c:pt>
                <c:pt idx="1">
                  <c:v>1.4316134781852849</c:v>
                </c:pt>
                <c:pt idx="2">
                  <c:v>1.4450715338048701</c:v>
                </c:pt>
                <c:pt idx="3">
                  <c:v>1.4714246379040452</c:v>
                </c:pt>
                <c:pt idx="4">
                  <c:v>1.5263494674564269</c:v>
                </c:pt>
                <c:pt idx="5">
                  <c:v>1.5613766807394724</c:v>
                </c:pt>
                <c:pt idx="6">
                  <c:v>1.4632774880838653</c:v>
                </c:pt>
                <c:pt idx="7">
                  <c:v>1.4531099537738856</c:v>
                </c:pt>
                <c:pt idx="8">
                  <c:v>1.5575107307782923</c:v>
                </c:pt>
                <c:pt idx="9">
                  <c:v>1.6804187478484891</c:v>
                </c:pt>
                <c:pt idx="10">
                  <c:v>1.7356480405440007</c:v>
                </c:pt>
                <c:pt idx="11">
                  <c:v>1.7842684225166274</c:v>
                </c:pt>
                <c:pt idx="12">
                  <c:v>1.8461615139702865</c:v>
                </c:pt>
                <c:pt idx="13">
                  <c:v>1.8822924443662228</c:v>
                </c:pt>
                <c:pt idx="14">
                  <c:v>1.9267167120055138</c:v>
                </c:pt>
                <c:pt idx="15">
                  <c:v>1.9522793145541912</c:v>
                </c:pt>
                <c:pt idx="16">
                  <c:v>1.9648091234758012</c:v>
                </c:pt>
                <c:pt idx="17">
                  <c:v>1.9958355519220352</c:v>
                </c:pt>
                <c:pt idx="18">
                  <c:v>1.9836263643788168</c:v>
                </c:pt>
                <c:pt idx="19">
                  <c:v>2.0435237764491534</c:v>
                </c:pt>
                <c:pt idx="20">
                  <c:v>2.0322938941418309</c:v>
                </c:pt>
                <c:pt idx="21">
                  <c:v>2.0635428782829059</c:v>
                </c:pt>
                <c:pt idx="22">
                  <c:v>2.071784484889966</c:v>
                </c:pt>
                <c:pt idx="23">
                  <c:v>2.0866637457171473</c:v>
                </c:pt>
                <c:pt idx="24">
                  <c:v>2.0279786658401924</c:v>
                </c:pt>
                <c:pt idx="25">
                  <c:v>2.0402991061325495</c:v>
                </c:pt>
                <c:pt idx="26">
                  <c:v>2.0269196889382082</c:v>
                </c:pt>
                <c:pt idx="27">
                  <c:v>2.0044760236103598</c:v>
                </c:pt>
                <c:pt idx="28">
                  <c:v>2.0061702763602707</c:v>
                </c:pt>
                <c:pt idx="29">
                  <c:v>1.994465390419522</c:v>
                </c:pt>
                <c:pt idx="30">
                  <c:v>1.99981797239226</c:v>
                </c:pt>
                <c:pt idx="31">
                  <c:v>1.9689128504473592</c:v>
                </c:pt>
                <c:pt idx="32">
                  <c:v>1.9984374307792414</c:v>
                </c:pt>
                <c:pt idx="33">
                  <c:v>2.1322377607996503</c:v>
                </c:pt>
                <c:pt idx="34">
                  <c:v>2.1455421474628213</c:v>
                </c:pt>
                <c:pt idx="35">
                  <c:v>2.1240942698365397</c:v>
                </c:pt>
                <c:pt idx="36">
                  <c:v>2.155203099526541</c:v>
                </c:pt>
                <c:pt idx="37">
                  <c:v>2.0869018228403995</c:v>
                </c:pt>
                <c:pt idx="38">
                  <c:v>2.0748208617387456</c:v>
                </c:pt>
                <c:pt idx="39">
                  <c:v>2.015310152080303</c:v>
                </c:pt>
                <c:pt idx="40">
                  <c:v>1.8956113766266414</c:v>
                </c:pt>
                <c:pt idx="41">
                  <c:v>1.9673527195325193</c:v>
                </c:pt>
                <c:pt idx="42">
                  <c:v>1.8982001786973584</c:v>
                </c:pt>
                <c:pt idx="43">
                  <c:v>1.9102044741986406</c:v>
                </c:pt>
                <c:pt idx="44">
                  <c:v>1.9418373650219372</c:v>
                </c:pt>
                <c:pt idx="45">
                  <c:v>1.9061872686140966</c:v>
                </c:pt>
                <c:pt idx="46">
                  <c:v>1.9436061914665392</c:v>
                </c:pt>
                <c:pt idx="47">
                  <c:v>1.9123561842237875</c:v>
                </c:pt>
                <c:pt idx="48">
                  <c:v>1.9102152373430448</c:v>
                </c:pt>
                <c:pt idx="49">
                  <c:v>1.8074240663225809</c:v>
                </c:pt>
                <c:pt idx="50">
                  <c:v>1.7719724433939805</c:v>
                </c:pt>
                <c:pt idx="51">
                  <c:v>1.793665131885769</c:v>
                </c:pt>
                <c:pt idx="52">
                  <c:v>1.7567294867616845</c:v>
                </c:pt>
                <c:pt idx="53">
                  <c:v>1.748413896732818</c:v>
                </c:pt>
                <c:pt idx="54">
                  <c:v>1.6725390547318648</c:v>
                </c:pt>
                <c:pt idx="55">
                  <c:v>1.7415935341608533</c:v>
                </c:pt>
                <c:pt idx="56">
                  <c:v>1.7244871113502862</c:v>
                </c:pt>
                <c:pt idx="57">
                  <c:v>1.8019667925370007</c:v>
                </c:pt>
                <c:pt idx="58">
                  <c:v>1.7198717313581635</c:v>
                </c:pt>
                <c:pt idx="59">
                  <c:v>1.6999210042037494</c:v>
                </c:pt>
                <c:pt idx="60">
                  <c:v>1.6770674251686208</c:v>
                </c:pt>
                <c:pt idx="61">
                  <c:v>1.7402108520769286</c:v>
                </c:pt>
                <c:pt idx="62">
                  <c:v>1.7422568440038297</c:v>
                </c:pt>
                <c:pt idx="63">
                  <c:v>1.671978985332859</c:v>
                </c:pt>
                <c:pt idx="64">
                  <c:v>1.6705414964156982</c:v>
                </c:pt>
                <c:pt idx="65">
                  <c:v>1.610752382663093</c:v>
                </c:pt>
                <c:pt idx="66">
                  <c:v>1.6267806159208593</c:v>
                </c:pt>
                <c:pt idx="67">
                  <c:v>1.5687185477905756</c:v>
                </c:pt>
                <c:pt idx="68">
                  <c:v>1.5906205907595443</c:v>
                </c:pt>
                <c:pt idx="69">
                  <c:v>1.5330541438519594</c:v>
                </c:pt>
                <c:pt idx="70">
                  <c:v>1.487773740750258</c:v>
                </c:pt>
                <c:pt idx="71">
                  <c:v>1.4848903158243725</c:v>
                </c:pt>
                <c:pt idx="72">
                  <c:v>1.4592811321295069</c:v>
                </c:pt>
                <c:pt idx="73">
                  <c:v>1.3967348159789972</c:v>
                </c:pt>
                <c:pt idx="74">
                  <c:v>1.2905162758036288</c:v>
                </c:pt>
                <c:pt idx="75">
                  <c:v>1.2010676757702841</c:v>
                </c:pt>
                <c:pt idx="76">
                  <c:v>1.1249029265584487</c:v>
                </c:pt>
                <c:pt idx="77">
                  <c:v>1.0544672817818761</c:v>
                </c:pt>
                <c:pt idx="78">
                  <c:v>1.0711864087351917</c:v>
                </c:pt>
                <c:pt idx="79">
                  <c:v>1.060872316250681</c:v>
                </c:pt>
                <c:pt idx="80">
                  <c:v>1.072254829494603</c:v>
                </c:pt>
                <c:pt idx="81">
                  <c:v>1.0317533206377918</c:v>
                </c:pt>
                <c:pt idx="82">
                  <c:v>0.97655963332316853</c:v>
                </c:pt>
                <c:pt idx="83">
                  <c:v>0.9214477222909202</c:v>
                </c:pt>
                <c:pt idx="84">
                  <c:v>0.92140266539389304</c:v>
                </c:pt>
                <c:pt idx="85">
                  <c:v>0.9477908656981302</c:v>
                </c:pt>
                <c:pt idx="86">
                  <c:v>0.95995150025439702</c:v>
                </c:pt>
                <c:pt idx="87">
                  <c:v>0.90971856665727491</c:v>
                </c:pt>
                <c:pt idx="88">
                  <c:v>0.92742295133042896</c:v>
                </c:pt>
                <c:pt idx="89">
                  <c:v>0.92085127748900297</c:v>
                </c:pt>
                <c:pt idx="90">
                  <c:v>0.93978371333311717</c:v>
                </c:pt>
                <c:pt idx="91">
                  <c:v>0.94027273784118648</c:v>
                </c:pt>
                <c:pt idx="92">
                  <c:v>0.97352686060862947</c:v>
                </c:pt>
                <c:pt idx="93">
                  <c:v>0.99642535183663627</c:v>
                </c:pt>
                <c:pt idx="94">
                  <c:v>1.0156451510906841</c:v>
                </c:pt>
                <c:pt idx="95">
                  <c:v>1.0251336760150114</c:v>
                </c:pt>
                <c:pt idx="96">
                  <c:v>1.0695675671920668</c:v>
                </c:pt>
                <c:pt idx="97">
                  <c:v>1.0617901004239574</c:v>
                </c:pt>
                <c:pt idx="98">
                  <c:v>1.0711038036158165</c:v>
                </c:pt>
                <c:pt idx="99">
                  <c:v>1.1141451812280641</c:v>
                </c:pt>
                <c:pt idx="100">
                  <c:v>1.114438131380366</c:v>
                </c:pt>
                <c:pt idx="101">
                  <c:v>1.0979003222609289</c:v>
                </c:pt>
                <c:pt idx="102">
                  <c:v>1.0875095304325653</c:v>
                </c:pt>
                <c:pt idx="103">
                  <c:v>1.0987257095702518</c:v>
                </c:pt>
                <c:pt idx="104">
                  <c:v>1.0691503442139876</c:v>
                </c:pt>
                <c:pt idx="105">
                  <c:v>1.0655959085178222</c:v>
                </c:pt>
                <c:pt idx="106">
                  <c:v>1.0679286946018041</c:v>
                </c:pt>
                <c:pt idx="107">
                  <c:v>1.0685643430027409</c:v>
                </c:pt>
                <c:pt idx="108">
                  <c:v>1.0482346474397899</c:v>
                </c:pt>
                <c:pt idx="109">
                  <c:v>1.0465293160014961</c:v>
                </c:pt>
                <c:pt idx="110">
                  <c:v>1.0414074747575588</c:v>
                </c:pt>
                <c:pt idx="111">
                  <c:v>1.0479689617771548</c:v>
                </c:pt>
                <c:pt idx="112">
                  <c:v>1.036453508964887</c:v>
                </c:pt>
                <c:pt idx="113">
                  <c:v>1.0335068223378858</c:v>
                </c:pt>
                <c:pt idx="114">
                  <c:v>1.027876674887908</c:v>
                </c:pt>
                <c:pt idx="115">
                  <c:v>1.0436524924322486</c:v>
                </c:pt>
                <c:pt idx="116">
                  <c:v>1.0370631424375913</c:v>
                </c:pt>
                <c:pt idx="117">
                  <c:v>1.0152911636984481</c:v>
                </c:pt>
                <c:pt idx="118">
                  <c:v>1.0394536366595464</c:v>
                </c:pt>
                <c:pt idx="119">
                  <c:v>1.0396233873168956</c:v>
                </c:pt>
                <c:pt idx="120">
                  <c:v>1.0247064539549109</c:v>
                </c:pt>
                <c:pt idx="121">
                  <c:v>1.0608181453193228</c:v>
                </c:pt>
                <c:pt idx="122">
                  <c:v>1.0382202702780896</c:v>
                </c:pt>
                <c:pt idx="123">
                  <c:v>0.9978648852948766</c:v>
                </c:pt>
                <c:pt idx="124">
                  <c:v>1.006079940140381</c:v>
                </c:pt>
                <c:pt idx="125">
                  <c:v>0.96914845078027678</c:v>
                </c:pt>
                <c:pt idx="126">
                  <c:v>0.94003739634225414</c:v>
                </c:pt>
                <c:pt idx="127">
                  <c:v>0.90021301222497452</c:v>
                </c:pt>
                <c:pt idx="128">
                  <c:v>0.87884952501586433</c:v>
                </c:pt>
                <c:pt idx="129">
                  <c:v>0.83568853582390035</c:v>
                </c:pt>
                <c:pt idx="130">
                  <c:v>0.81553864831701417</c:v>
                </c:pt>
                <c:pt idx="131">
                  <c:v>0.80518529777940206</c:v>
                </c:pt>
                <c:pt idx="132">
                  <c:v>0.7743640607478034</c:v>
                </c:pt>
                <c:pt idx="133">
                  <c:v>0.76483886304026172</c:v>
                </c:pt>
                <c:pt idx="134">
                  <c:v>0.74458189543013398</c:v>
                </c:pt>
                <c:pt idx="135">
                  <c:v>0.73519458889071798</c:v>
                </c:pt>
                <c:pt idx="136">
                  <c:v>0.73192344495532813</c:v>
                </c:pt>
                <c:pt idx="137">
                  <c:v>0.71199975925047176</c:v>
                </c:pt>
                <c:pt idx="138">
                  <c:v>0.70452471240256664</c:v>
                </c:pt>
                <c:pt idx="139">
                  <c:v>0.67833883548483709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5E-45BB-9D98-5490B9FFF9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99661536"/>
        <c:axId val="-799763808"/>
      </c:scatterChart>
      <c:valAx>
        <c:axId val="-799661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799763808"/>
        <c:crossesAt val="0"/>
        <c:crossBetween val="midCat"/>
        <c:majorUnit val="10"/>
      </c:valAx>
      <c:valAx>
        <c:axId val="-799763808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799661536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'6714'!$L$1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'6714'!$A$2:$A$141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'6714'!$L$2:$L$141</c:f>
              <c:numCache>
                <c:formatCode>0.00</c:formatCode>
                <c:ptCount val="140"/>
                <c:pt idx="0">
                  <c:v>1.3008484863239915</c:v>
                </c:pt>
                <c:pt idx="1">
                  <c:v>1.3680472150240102</c:v>
                </c:pt>
                <c:pt idx="2">
                  <c:v>1.2874122102976158</c:v>
                </c:pt>
                <c:pt idx="3">
                  <c:v>1.3167768980705692</c:v>
                </c:pt>
                <c:pt idx="4">
                  <c:v>1.2963069079742471</c:v>
                </c:pt>
                <c:pt idx="5">
                  <c:v>1.31117283528641</c:v>
                </c:pt>
                <c:pt idx="6">
                  <c:v>1.2942986564387275</c:v>
                </c:pt>
                <c:pt idx="7">
                  <c:v>1.3360069048520686</c:v>
                </c:pt>
                <c:pt idx="8">
                  <c:v>1.3359465024787172</c:v>
                </c:pt>
                <c:pt idx="9">
                  <c:v>1.3046847464391957</c:v>
                </c:pt>
                <c:pt idx="10">
                  <c:v>1.2785329092315878</c:v>
                </c:pt>
                <c:pt idx="11">
                  <c:v>1.2323876672387577</c:v>
                </c:pt>
                <c:pt idx="12">
                  <c:v>1.2476241529769854</c:v>
                </c:pt>
                <c:pt idx="13">
                  <c:v>1.2806643028792921</c:v>
                </c:pt>
                <c:pt idx="14">
                  <c:v>1.2222835698169807</c:v>
                </c:pt>
                <c:pt idx="15">
                  <c:v>1.1834598462020804</c:v>
                </c:pt>
                <c:pt idx="16">
                  <c:v>1.1528704808037094</c:v>
                </c:pt>
                <c:pt idx="17">
                  <c:v>1.1509309888512855</c:v>
                </c:pt>
                <c:pt idx="18">
                  <c:v>1.1359564048919721</c:v>
                </c:pt>
                <c:pt idx="19">
                  <c:v>1.2088590359008793</c:v>
                </c:pt>
                <c:pt idx="20">
                  <c:v>1.1692078737235483</c:v>
                </c:pt>
                <c:pt idx="21">
                  <c:v>1.1991146685452785</c:v>
                </c:pt>
                <c:pt idx="22">
                  <c:v>1.170871644735523</c:v>
                </c:pt>
                <c:pt idx="23">
                  <c:v>1.1999345226320128</c:v>
                </c:pt>
                <c:pt idx="24">
                  <c:v>1.1856562135977879</c:v>
                </c:pt>
                <c:pt idx="25">
                  <c:v>1.1358305717677977</c:v>
                </c:pt>
                <c:pt idx="26">
                  <c:v>1.1449377291364353</c:v>
                </c:pt>
                <c:pt idx="27">
                  <c:v>1.1105748432580775</c:v>
                </c:pt>
                <c:pt idx="28">
                  <c:v>1.1320904258119426</c:v>
                </c:pt>
                <c:pt idx="29">
                  <c:v>1.1503420334923198</c:v>
                </c:pt>
                <c:pt idx="30">
                  <c:v>1.155070609493704</c:v>
                </c:pt>
                <c:pt idx="31">
                  <c:v>1.1495043826579123</c:v>
                </c:pt>
                <c:pt idx="32">
                  <c:v>1.1138102961933622</c:v>
                </c:pt>
                <c:pt idx="33">
                  <c:v>1.1132876234704756</c:v>
                </c:pt>
                <c:pt idx="34">
                  <c:v>1.1106147782199542</c:v>
                </c:pt>
                <c:pt idx="35">
                  <c:v>1.0643229449884677</c:v>
                </c:pt>
                <c:pt idx="36">
                  <c:v>1.0306049076265604</c:v>
                </c:pt>
                <c:pt idx="37">
                  <c:v>1.0353949190377656</c:v>
                </c:pt>
                <c:pt idx="38">
                  <c:v>1.0097839796168881</c:v>
                </c:pt>
                <c:pt idx="39">
                  <c:v>1.0410669426062529</c:v>
                </c:pt>
                <c:pt idx="40">
                  <c:v>1.086701450251681</c:v>
                </c:pt>
                <c:pt idx="41">
                  <c:v>1.0720420763610718</c:v>
                </c:pt>
                <c:pt idx="42">
                  <c:v>1.054324272457124</c:v>
                </c:pt>
                <c:pt idx="43">
                  <c:v>1.0025136758879607</c:v>
                </c:pt>
                <c:pt idx="44">
                  <c:v>1.0436675859021571</c:v>
                </c:pt>
                <c:pt idx="45">
                  <c:v>1.04150567996883</c:v>
                </c:pt>
                <c:pt idx="46">
                  <c:v>1.0086974018619785</c:v>
                </c:pt>
                <c:pt idx="47">
                  <c:v>1.0250132288144778</c:v>
                </c:pt>
                <c:pt idx="48">
                  <c:v>0.9772959648553694</c:v>
                </c:pt>
                <c:pt idx="49">
                  <c:v>0.95894617629652146</c:v>
                </c:pt>
                <c:pt idx="50">
                  <c:v>0.94331775450395161</c:v>
                </c:pt>
                <c:pt idx="51">
                  <c:v>0.99969126847043532</c:v>
                </c:pt>
                <c:pt idx="52">
                  <c:v>0.99083608043032623</c:v>
                </c:pt>
                <c:pt idx="53">
                  <c:v>0.98359220950810899</c:v>
                </c:pt>
                <c:pt idx="54">
                  <c:v>0.97969828682794702</c:v>
                </c:pt>
                <c:pt idx="55">
                  <c:v>0.96371068333885301</c:v>
                </c:pt>
                <c:pt idx="56">
                  <c:v>0.98672700353523801</c:v>
                </c:pt>
                <c:pt idx="57">
                  <c:v>0.9349209496834312</c:v>
                </c:pt>
                <c:pt idx="58">
                  <c:v>0.913131210914504</c:v>
                </c:pt>
                <c:pt idx="59">
                  <c:v>0.94385944142903744</c:v>
                </c:pt>
                <c:pt idx="60">
                  <c:v>0.92676360409507508</c:v>
                </c:pt>
                <c:pt idx="61">
                  <c:v>0.93566818368949323</c:v>
                </c:pt>
                <c:pt idx="62">
                  <c:v>0.9352760666674883</c:v>
                </c:pt>
                <c:pt idx="63">
                  <c:v>0.9449194219339393</c:v>
                </c:pt>
                <c:pt idx="64">
                  <c:v>0.97354076368445353</c:v>
                </c:pt>
                <c:pt idx="65">
                  <c:v>0.97462119225936983</c:v>
                </c:pt>
                <c:pt idx="66">
                  <c:v>1.0050362829792219</c:v>
                </c:pt>
                <c:pt idx="67">
                  <c:v>1.0219688101143491</c:v>
                </c:pt>
                <c:pt idx="68">
                  <c:v>1.0242603163882082</c:v>
                </c:pt>
                <c:pt idx="69">
                  <c:v>1.051356012585156</c:v>
                </c:pt>
                <c:pt idx="70">
                  <c:v>1.0670704385812706</c:v>
                </c:pt>
                <c:pt idx="71">
                  <c:v>1.0761269411548595</c:v>
                </c:pt>
                <c:pt idx="72">
                  <c:v>1.0915441991763413</c:v>
                </c:pt>
                <c:pt idx="73">
                  <c:v>1.0793354785991991</c:v>
                </c:pt>
                <c:pt idx="74">
                  <c:v>1.0905320337119162</c:v>
                </c:pt>
                <c:pt idx="75">
                  <c:v>1.1039141561732961</c:v>
                </c:pt>
                <c:pt idx="76">
                  <c:v>1.1201240423034708</c:v>
                </c:pt>
                <c:pt idx="77">
                  <c:v>1.1402557375722473</c:v>
                </c:pt>
                <c:pt idx="78">
                  <c:v>1.1213235312838921</c:v>
                </c:pt>
                <c:pt idx="79">
                  <c:v>1.1290367467861571</c:v>
                </c:pt>
                <c:pt idx="80">
                  <c:v>1.1380923808028527</c:v>
                </c:pt>
                <c:pt idx="81">
                  <c:v>1.1423999188680038</c:v>
                </c:pt>
                <c:pt idx="82">
                  <c:v>1.1819473509813878</c:v>
                </c:pt>
                <c:pt idx="83">
                  <c:v>1.1395642648563462</c:v>
                </c:pt>
                <c:pt idx="84">
                  <c:v>1.1322133189657384</c:v>
                </c:pt>
                <c:pt idx="85">
                  <c:v>1.1303019563817922</c:v>
                </c:pt>
                <c:pt idx="86">
                  <c:v>1.2024643625271982</c:v>
                </c:pt>
                <c:pt idx="87">
                  <c:v>1.2381272753905614</c:v>
                </c:pt>
                <c:pt idx="88">
                  <c:v>1.2101925393238568</c:v>
                </c:pt>
                <c:pt idx="89">
                  <c:v>1.2006081739230092</c:v>
                </c:pt>
                <c:pt idx="90">
                  <c:v>1.1480972398075331</c:v>
                </c:pt>
                <c:pt idx="91">
                  <c:v>1.1410475620171565</c:v>
                </c:pt>
                <c:pt idx="92">
                  <c:v>1.1267813250449121</c:v>
                </c:pt>
                <c:pt idx="93">
                  <c:v>1.0814601693705954</c:v>
                </c:pt>
                <c:pt idx="94">
                  <c:v>1.0586597407793759</c:v>
                </c:pt>
                <c:pt idx="95">
                  <c:v>1.0972152252276586</c:v>
                </c:pt>
                <c:pt idx="96">
                  <c:v>1.0741117411018102</c:v>
                </c:pt>
                <c:pt idx="97">
                  <c:v>1.0423084081135923</c:v>
                </c:pt>
                <c:pt idx="98">
                  <c:v>1.0093165631338106</c:v>
                </c:pt>
                <c:pt idx="99">
                  <c:v>0.98407175904648103</c:v>
                </c:pt>
                <c:pt idx="100">
                  <c:v>0.97488813679782149</c:v>
                </c:pt>
                <c:pt idx="101">
                  <c:v>0.98569948615704683</c:v>
                </c:pt>
                <c:pt idx="102">
                  <c:v>0.98809761628274029</c:v>
                </c:pt>
                <c:pt idx="103">
                  <c:v>1.0184713731390851</c:v>
                </c:pt>
                <c:pt idx="104">
                  <c:v>1.0441967980717395</c:v>
                </c:pt>
                <c:pt idx="105">
                  <c:v>0.98956038130337765</c:v>
                </c:pt>
                <c:pt idx="106">
                  <c:v>0.97288896228700505</c:v>
                </c:pt>
                <c:pt idx="107">
                  <c:v>0.96372067737893996</c:v>
                </c:pt>
                <c:pt idx="108">
                  <c:v>0.996238911676951</c:v>
                </c:pt>
                <c:pt idx="109">
                  <c:v>0.97894220108850694</c:v>
                </c:pt>
                <c:pt idx="110">
                  <c:v>0.95172361949355033</c:v>
                </c:pt>
                <c:pt idx="111">
                  <c:v>0.92567862417373104</c:v>
                </c:pt>
                <c:pt idx="112">
                  <c:v>0.96559640188177764</c:v>
                </c:pt>
                <c:pt idx="113">
                  <c:v>0.91632795566246528</c:v>
                </c:pt>
                <c:pt idx="114">
                  <c:v>0.92796851654552004</c:v>
                </c:pt>
                <c:pt idx="115">
                  <c:v>0.91861892672275425</c:v>
                </c:pt>
                <c:pt idx="116">
                  <c:v>0.88556742849265579</c:v>
                </c:pt>
                <c:pt idx="117">
                  <c:v>0.91072301093242958</c:v>
                </c:pt>
                <c:pt idx="118">
                  <c:v>0.88010066312605784</c:v>
                </c:pt>
                <c:pt idx="119">
                  <c:v>0.87288731232893202</c:v>
                </c:pt>
                <c:pt idx="120">
                  <c:v>0.85872655829530165</c:v>
                </c:pt>
                <c:pt idx="121">
                  <c:v>0.85365488454033511</c:v>
                </c:pt>
                <c:pt idx="122">
                  <c:v>0.87762276600021261</c:v>
                </c:pt>
                <c:pt idx="123">
                  <c:v>0.87256804693096257</c:v>
                </c:pt>
                <c:pt idx="124">
                  <c:v>0.86546551272774652</c:v>
                </c:pt>
                <c:pt idx="125">
                  <c:v>0.8552110403180252</c:v>
                </c:pt>
                <c:pt idx="126">
                  <c:v>0.90257160529730307</c:v>
                </c:pt>
                <c:pt idx="127">
                  <c:v>0.86367365416661956</c:v>
                </c:pt>
                <c:pt idx="128">
                  <c:v>0.83841401565697204</c:v>
                </c:pt>
                <c:pt idx="129">
                  <c:v>0.81224816499256691</c:v>
                </c:pt>
                <c:pt idx="130">
                  <c:v>0.81578001827563873</c:v>
                </c:pt>
                <c:pt idx="131">
                  <c:v>0.82003984641850314</c:v>
                </c:pt>
                <c:pt idx="132">
                  <c:v>0.80338336427022305</c:v>
                </c:pt>
                <c:pt idx="133">
                  <c:v>0.7977517045463518</c:v>
                </c:pt>
                <c:pt idx="134">
                  <c:v>0.80726497497966321</c:v>
                </c:pt>
                <c:pt idx="135">
                  <c:v>0.77880570572069829</c:v>
                </c:pt>
                <c:pt idx="136">
                  <c:v>0.77880078433880462</c:v>
                </c:pt>
                <c:pt idx="137">
                  <c:v>0.82189828938804366</c:v>
                </c:pt>
                <c:pt idx="138">
                  <c:v>0.78644160896006321</c:v>
                </c:pt>
                <c:pt idx="139">
                  <c:v>0.76066771065045724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4C-4150-9ADA-0D64A3049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51275472"/>
        <c:axId val="-281188032"/>
      </c:scatterChart>
      <c:valAx>
        <c:axId val="-751275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81188032"/>
        <c:crossesAt val="0"/>
        <c:crossBetween val="midCat"/>
        <c:majorUnit val="10"/>
      </c:valAx>
      <c:valAx>
        <c:axId val="-281188032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751275472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'6714'!$A$2:$A$179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</c:numCache>
            </c:numRef>
          </c:xVal>
          <c:yVal>
            <c:numRef>
              <c:f>'6714'!$P$2:$P$177</c:f>
              <c:numCache>
                <c:formatCode>General</c:formatCode>
                <c:ptCount val="176"/>
                <c:pt idx="4">
                  <c:v>12.31676633398483</c:v>
                </c:pt>
                <c:pt idx="5">
                  <c:v>13.856885014854479</c:v>
                </c:pt>
                <c:pt idx="6">
                  <c:v>12.679663109689626</c:v>
                </c:pt>
                <c:pt idx="7">
                  <c:v>16.517812181014548</c:v>
                </c:pt>
                <c:pt idx="8">
                  <c:v>16.780054812865416</c:v>
                </c:pt>
                <c:pt idx="9">
                  <c:v>14.371080649494573</c:v>
                </c:pt>
                <c:pt idx="10">
                  <c:v>12.399577922525735</c:v>
                </c:pt>
                <c:pt idx="11">
                  <c:v>8.7163956566701568</c:v>
                </c:pt>
                <c:pt idx="12">
                  <c:v>10.288238662769585</c:v>
                </c:pt>
                <c:pt idx="13">
                  <c:v>13.3842926771606</c:v>
                </c:pt>
                <c:pt idx="14">
                  <c:v>8.6536029988935788</c:v>
                </c:pt>
                <c:pt idx="15">
                  <c:v>5.5972320908687916</c:v>
                </c:pt>
                <c:pt idx="16">
                  <c:v>3.2458227752544548</c:v>
                </c:pt>
                <c:pt idx="17">
                  <c:v>3.3471923982913951</c:v>
                </c:pt>
                <c:pt idx="18">
                  <c:v>2.3325990067551237</c:v>
                </c:pt>
                <c:pt idx="19">
                  <c:v>8.8413680645518475</c:v>
                </c:pt>
                <c:pt idx="20">
                  <c:v>5.7141583138080145</c:v>
                </c:pt>
                <c:pt idx="21">
                  <c:v>8.5419588797691812</c:v>
                </c:pt>
                <c:pt idx="22">
                  <c:v>6.3914250494269078</c:v>
                </c:pt>
                <c:pt idx="23">
                  <c:v>9.1469760236366096</c:v>
                </c:pt>
                <c:pt idx="24">
                  <c:v>8.1919922661530009</c:v>
                </c:pt>
                <c:pt idx="25">
                  <c:v>4.1937228421138659</c:v>
                </c:pt>
                <c:pt idx="26">
                  <c:v>5.2408205099355687</c:v>
                </c:pt>
                <c:pt idx="27">
                  <c:v>2.5663517722493188</c:v>
                </c:pt>
                <c:pt idx="28">
                  <c:v>4.6757621240546641</c:v>
                </c:pt>
                <c:pt idx="29">
                  <c:v>6.5057363784865601</c:v>
                </c:pt>
                <c:pt idx="30">
                  <c:v>7.1779740254068471</c:v>
                </c:pt>
                <c:pt idx="31">
                  <c:v>6.968850865472878</c:v>
                </c:pt>
                <c:pt idx="32">
                  <c:v>4.1804151056602521</c:v>
                </c:pt>
                <c:pt idx="33">
                  <c:v>4.4030817519682159</c:v>
                </c:pt>
                <c:pt idx="34">
                  <c:v>4.4416673795519923</c:v>
                </c:pt>
                <c:pt idx="35">
                  <c:v>0.74593511400982782</c:v>
                </c:pt>
                <c:pt idx="36">
                  <c:v>-1.8733267180419171</c:v>
                </c:pt>
                <c:pt idx="37">
                  <c:v>-1.1958294500074029</c:v>
                </c:pt>
                <c:pt idx="38">
                  <c:v>-3.1210247228871757</c:v>
                </c:pt>
                <c:pt idx="39">
                  <c:v>-0.1754073608419148</c:v>
                </c:pt>
                <c:pt idx="40">
                  <c:v>3.9988774344441369</c:v>
                </c:pt>
                <c:pt idx="41">
                  <c:v>3.0112698730277545</c:v>
                </c:pt>
                <c:pt idx="42">
                  <c:v>1.7618233636589751</c:v>
                </c:pt>
                <c:pt idx="43">
                  <c:v>-2.4063824193523988</c:v>
                </c:pt>
                <c:pt idx="44">
                  <c:v>1.3843085173712373</c:v>
                </c:pt>
                <c:pt idx="45">
                  <c:v>1.4666367883041145</c:v>
                </c:pt>
                <c:pt idx="46">
                  <c:v>-1.0747385447285551</c:v>
                </c:pt>
                <c:pt idx="47">
                  <c:v>0.58950924643836344</c:v>
                </c:pt>
                <c:pt idx="48">
                  <c:v>-3.2282572917442511</c:v>
                </c:pt>
                <c:pt idx="49">
                  <c:v>-4.5318094031504828</c:v>
                </c:pt>
                <c:pt idx="50">
                  <c:v>-5.6023792955858172</c:v>
                </c:pt>
                <c:pt idx="51">
                  <c:v>-0.50870445217183979</c:v>
                </c:pt>
                <c:pt idx="52">
                  <c:v>-0.99940284444360061</c:v>
                </c:pt>
                <c:pt idx="53">
                  <c:v>-1.3521528196757469</c:v>
                </c:pt>
                <c:pt idx="54">
                  <c:v>-1.4181063275801642</c:v>
                </c:pt>
                <c:pt idx="55">
                  <c:v>-2.5194265583038966</c:v>
                </c:pt>
                <c:pt idx="56">
                  <c:v>-0.2815347425591741</c:v>
                </c:pt>
                <c:pt idx="57">
                  <c:v>-4.4493516135051143</c:v>
                </c:pt>
                <c:pt idx="58">
                  <c:v>-6.0474054594900357</c:v>
                </c:pt>
                <c:pt idx="59">
                  <c:v>-3.1492799697359</c:v>
                </c:pt>
                <c:pt idx="60">
                  <c:v>-4.3454785474416138</c:v>
                </c:pt>
                <c:pt idx="61">
                  <c:v>-3.3157240102617327</c:v>
                </c:pt>
                <c:pt idx="62">
                  <c:v>-3.0818802020703946</c:v>
                </c:pt>
                <c:pt idx="63">
                  <c:v>-1.9888774480295013</c:v>
                </c:pt>
                <c:pt idx="64">
                  <c:v>0.72887264159528797</c:v>
                </c:pt>
                <c:pt idx="65">
                  <c:v>1.088784330440502</c:v>
                </c:pt>
                <c:pt idx="66">
                  <c:v>3.9601012308060257</c:v>
                </c:pt>
                <c:pt idx="67">
                  <c:v>5.6771460865835888</c:v>
                </c:pt>
                <c:pt idx="68">
                  <c:v>6.1407408118876283</c:v>
                </c:pt>
                <c:pt idx="69">
                  <c:v>8.7278770162994643</c:v>
                </c:pt>
                <c:pt idx="70">
                  <c:v>10.34063754340262</c:v>
                </c:pt>
                <c:pt idx="71">
                  <c:v>11.3833985423496</c:v>
                </c:pt>
                <c:pt idx="72">
                  <c:v>12.970717862852094</c:v>
                </c:pt>
                <c:pt idx="73">
                  <c:v>12.192916143843647</c:v>
                </c:pt>
                <c:pt idx="74">
                  <c:v>13.418891766948882</c:v>
                </c:pt>
                <c:pt idx="75">
                  <c:v>14.83197863757561</c:v>
                </c:pt>
                <c:pt idx="76">
                  <c:v>16.487156600974139</c:v>
                </c:pt>
                <c:pt idx="77">
                  <c:v>18.478089306002531</c:v>
                </c:pt>
                <c:pt idx="78">
                  <c:v>17.124675126509761</c:v>
                </c:pt>
                <c:pt idx="79">
                  <c:v>18.052434352645353</c:v>
                </c:pt>
                <c:pt idx="80">
                  <c:v>19.095120992518499</c:v>
                </c:pt>
                <c:pt idx="81">
                  <c:v>19.731312651860048</c:v>
                </c:pt>
                <c:pt idx="82">
                  <c:v>23.384469467605605</c:v>
                </c:pt>
                <c:pt idx="83">
                  <c:v>20.023373674272985</c:v>
                </c:pt>
                <c:pt idx="84">
                  <c:v>19.661456774522993</c:v>
                </c:pt>
                <c:pt idx="85">
                  <c:v>19.765234614918718</c:v>
                </c:pt>
                <c:pt idx="86">
                  <c:v>26.210631387372295</c:v>
                </c:pt>
                <c:pt idx="87">
                  <c:v>29.531225931203725</c:v>
                </c:pt>
                <c:pt idx="88">
                  <c:v>27.407085295394275</c:v>
                </c:pt>
                <c:pt idx="89">
                  <c:v>26.853960418889173</c:v>
                </c:pt>
                <c:pt idx="90">
                  <c:v>22.625797191849863</c:v>
                </c:pt>
                <c:pt idx="91">
                  <c:v>22.289672519508073</c:v>
                </c:pt>
                <c:pt idx="92">
                  <c:v>21.335722277911636</c:v>
                </c:pt>
                <c:pt idx="93">
                  <c:v>17.723091861769944</c:v>
                </c:pt>
                <c:pt idx="94">
                  <c:v>16.038510628000747</c:v>
                </c:pt>
                <c:pt idx="95">
                  <c:v>19.606744613431015</c:v>
                </c:pt>
                <c:pt idx="96">
                  <c:v>17.896218126047287</c:v>
                </c:pt>
                <c:pt idx="97">
                  <c:v>15.440878364031526</c:v>
                </c:pt>
                <c:pt idx="98">
                  <c:v>12.883787465601779</c:v>
                </c:pt>
                <c:pt idx="99">
                  <c:v>10.98993784723308</c:v>
                </c:pt>
                <c:pt idx="100">
                  <c:v>10.471121477023834</c:v>
                </c:pt>
                <c:pt idx="101">
                  <c:v>11.664118784849782</c:v>
                </c:pt>
                <c:pt idx="102">
                  <c:v>12.136841813587013</c:v>
                </c:pt>
                <c:pt idx="103">
                  <c:v>15.004620030612282</c:v>
                </c:pt>
                <c:pt idx="104">
                  <c:v>17.474444285858308</c:v>
                </c:pt>
                <c:pt idx="105">
                  <c:v>13.064313794799395</c:v>
                </c:pt>
                <c:pt idx="106">
                  <c:v>11.904450606585936</c:v>
                </c:pt>
                <c:pt idx="107">
                  <c:v>11.386947299977336</c:v>
                </c:pt>
                <c:pt idx="108">
                  <c:v>14.43831896683948</c:v>
                </c:pt>
                <c:pt idx="109">
                  <c:v>13.224923186191132</c:v>
                </c:pt>
                <c:pt idx="110">
                  <c:v>11.162094116327633</c:v>
                </c:pt>
                <c:pt idx="111">
                  <c:v>9.19973835933156</c:v>
                </c:pt>
                <c:pt idx="112">
                  <c:v>12.884601279340549</c:v>
                </c:pt>
                <c:pt idx="113">
                  <c:v>8.9340346020921757</c:v>
                </c:pt>
                <c:pt idx="114">
                  <c:v>10.198022539778085</c:v>
                </c:pt>
                <c:pt idx="115">
                  <c:v>9.664997319011956</c:v>
                </c:pt>
                <c:pt idx="116">
                  <c:v>7.1027993740790345</c:v>
                </c:pt>
                <c:pt idx="117">
                  <c:v>9.5238381550183924</c:v>
                </c:pt>
                <c:pt idx="118">
                  <c:v>7.169605142613829</c:v>
                </c:pt>
                <c:pt idx="119">
                  <c:v>6.8194680626941144</c:v>
                </c:pt>
                <c:pt idx="120">
                  <c:v>5.8745484484304029</c:v>
                </c:pt>
                <c:pt idx="121">
                  <c:v>5.7077650699611429</c:v>
                </c:pt>
                <c:pt idx="122">
                  <c:v>8.0271221469864855</c:v>
                </c:pt>
                <c:pt idx="123">
                  <c:v>7.8617902966056601</c:v>
                </c:pt>
                <c:pt idx="124">
                  <c:v>7.5211404700278512</c:v>
                </c:pt>
                <c:pt idx="125">
                  <c:v>6.9106462525688155</c:v>
                </c:pt>
                <c:pt idx="126">
                  <c:v>11.232702628185187</c:v>
                </c:pt>
                <c:pt idx="127">
                  <c:v>8.1699769386035097</c:v>
                </c:pt>
                <c:pt idx="128">
                  <c:v>6.2748573125784937</c:v>
                </c:pt>
                <c:pt idx="129">
                  <c:v>4.3021548626246595</c:v>
                </c:pt>
                <c:pt idx="130">
                  <c:v>4.8719384346807146</c:v>
                </c:pt>
                <c:pt idx="131">
                  <c:v>5.5040455422084227</c:v>
                </c:pt>
                <c:pt idx="132">
                  <c:v>4.3454611322602679</c:v>
                </c:pt>
                <c:pt idx="133">
                  <c:v>4.1307361182699616</c:v>
                </c:pt>
                <c:pt idx="134">
                  <c:v>5.21260202245481</c:v>
                </c:pt>
                <c:pt idx="135">
                  <c:v>3.0435549416299041</c:v>
                </c:pt>
                <c:pt idx="136">
                  <c:v>3.3105474236886687</c:v>
                </c:pt>
                <c:pt idx="137">
                  <c:v>7.2676338237714644</c:v>
                </c:pt>
                <c:pt idx="138">
                  <c:v>4.4995229190583057</c:v>
                </c:pt>
                <c:pt idx="139">
                  <c:v>2.5603763758214844</c:v>
                </c:pt>
                <c:pt idx="140">
                  <c:v>4.9774107332368827</c:v>
                </c:pt>
                <c:pt idx="141">
                  <c:v>3.3934344438846145</c:v>
                </c:pt>
                <c:pt idx="142">
                  <c:v>2.2092207176205307</c:v>
                </c:pt>
                <c:pt idx="143">
                  <c:v>3.3069360744616167</c:v>
                </c:pt>
                <c:pt idx="144">
                  <c:v>1.4614516542114775</c:v>
                </c:pt>
                <c:pt idx="145">
                  <c:v>0.27565541362563206</c:v>
                </c:pt>
                <c:pt idx="146">
                  <c:v>0.33751927145986049</c:v>
                </c:pt>
                <c:pt idx="147">
                  <c:v>2.1143589980716659</c:v>
                </c:pt>
                <c:pt idx="148">
                  <c:v>0.88683480253999769</c:v>
                </c:pt>
                <c:pt idx="149">
                  <c:v>2.3532218269460099</c:v>
                </c:pt>
                <c:pt idx="150">
                  <c:v>-0.52638286598160489</c:v>
                </c:pt>
                <c:pt idx="151">
                  <c:v>-1.8326538383280813</c:v>
                </c:pt>
                <c:pt idx="152">
                  <c:v>-2.3737420970030061</c:v>
                </c:pt>
                <c:pt idx="153">
                  <c:v>-2.7657487377371091</c:v>
                </c:pt>
                <c:pt idx="154">
                  <c:v>-1.4131648987622565</c:v>
                </c:pt>
                <c:pt idx="155">
                  <c:v>3.0712814712362473</c:v>
                </c:pt>
                <c:pt idx="156">
                  <c:v>-0.12362452856614764</c:v>
                </c:pt>
                <c:pt idx="157">
                  <c:v>0.3979479893106368</c:v>
                </c:pt>
                <c:pt idx="158">
                  <c:v>0.56853141662815465</c:v>
                </c:pt>
                <c:pt idx="159">
                  <c:v>1.8682153280088603</c:v>
                </c:pt>
                <c:pt idx="160">
                  <c:v>2.8761360510949485</c:v>
                </c:pt>
                <c:pt idx="161">
                  <c:v>1.929716430135207</c:v>
                </c:pt>
                <c:pt idx="162">
                  <c:v>0.74106270422838727</c:v>
                </c:pt>
                <c:pt idx="163">
                  <c:v>2.5429848942502455</c:v>
                </c:pt>
                <c:pt idx="164">
                  <c:v>0.67649074127561215</c:v>
                </c:pt>
                <c:pt idx="165">
                  <c:v>1.7853430964465207</c:v>
                </c:pt>
                <c:pt idx="166">
                  <c:v>0.27876494069352814</c:v>
                </c:pt>
                <c:pt idx="167">
                  <c:v>-1.1426191648110591</c:v>
                </c:pt>
                <c:pt idx="168">
                  <c:v>-1.2900878177456803</c:v>
                </c:pt>
                <c:pt idx="169">
                  <c:v>-1.4264917035638516</c:v>
                </c:pt>
                <c:pt idx="170">
                  <c:v>5.5093275646869291E-2</c:v>
                </c:pt>
                <c:pt idx="171">
                  <c:v>0.24390337754732727</c:v>
                </c:pt>
                <c:pt idx="172">
                  <c:v>-2.3212566556543317</c:v>
                </c:pt>
                <c:pt idx="173">
                  <c:v>-1.2053691792250871</c:v>
                </c:pt>
                <c:pt idx="174">
                  <c:v>-2.5080206100378835</c:v>
                </c:pt>
                <c:pt idx="175">
                  <c:v>-2.6013679122243403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57-48F2-993C-F6AA84237805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</c:v>
                </c:pt>
                <c:pt idx="2">
                  <c:v>23.5</c:v>
                </c:pt>
                <c:pt idx="3">
                  <c:v>24</c:v>
                </c:pt>
                <c:pt idx="4">
                  <c:v>24.5</c:v>
                </c:pt>
                <c:pt idx="5">
                  <c:v>25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</c:v>
                </c:pt>
                <c:pt idx="12">
                  <c:v>28.5</c:v>
                </c:pt>
                <c:pt idx="13">
                  <c:v>29</c:v>
                </c:pt>
                <c:pt idx="14">
                  <c:v>29.5</c:v>
                </c:pt>
                <c:pt idx="15">
                  <c:v>30</c:v>
                </c:pt>
                <c:pt idx="16">
                  <c:v>30.5</c:v>
                </c:pt>
                <c:pt idx="17">
                  <c:v>31</c:v>
                </c:pt>
                <c:pt idx="18">
                  <c:v>31.5</c:v>
                </c:pt>
                <c:pt idx="19">
                  <c:v>32</c:v>
                </c:pt>
                <c:pt idx="20">
                  <c:v>32.5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34.5</c:v>
                </c:pt>
                <c:pt idx="25">
                  <c:v>35</c:v>
                </c:pt>
                <c:pt idx="26">
                  <c:v>35.5</c:v>
                </c:pt>
                <c:pt idx="27">
                  <c:v>36</c:v>
                </c:pt>
                <c:pt idx="28">
                  <c:v>36.5</c:v>
                </c:pt>
                <c:pt idx="29">
                  <c:v>37</c:v>
                </c:pt>
                <c:pt idx="30">
                  <c:v>37.5</c:v>
                </c:pt>
                <c:pt idx="31">
                  <c:v>38</c:v>
                </c:pt>
                <c:pt idx="32">
                  <c:v>38.5</c:v>
                </c:pt>
                <c:pt idx="33">
                  <c:v>39</c:v>
                </c:pt>
                <c:pt idx="34">
                  <c:v>39.5</c:v>
                </c:pt>
                <c:pt idx="35">
                  <c:v>40</c:v>
                </c:pt>
                <c:pt idx="36">
                  <c:v>40.5</c:v>
                </c:pt>
                <c:pt idx="37">
                  <c:v>41</c:v>
                </c:pt>
                <c:pt idx="38">
                  <c:v>41.5</c:v>
                </c:pt>
                <c:pt idx="39">
                  <c:v>42</c:v>
                </c:pt>
                <c:pt idx="40">
                  <c:v>42.5</c:v>
                </c:pt>
              </c:numCache>
            </c:numRef>
          </c:xVal>
          <c:yVal>
            <c:numRef>
              <c:f>summary!$Z$46:$Z$86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57-48F2-993C-F6AA842378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56080240"/>
        <c:axId val="-754730384"/>
      </c:scatterChart>
      <c:valAx>
        <c:axId val="-756080240"/>
        <c:scaling>
          <c:orientation val="minMax"/>
          <c:max val="7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754730384"/>
        <c:crossesAt val="0"/>
        <c:crossBetween val="midCat"/>
        <c:majorUnit val="10"/>
      </c:valAx>
      <c:valAx>
        <c:axId val="-754730384"/>
        <c:scaling>
          <c:orientation val="minMax"/>
          <c:max val="100"/>
          <c:min val="-50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756080240"/>
        <c:crossesAt val="0"/>
        <c:crossBetween val="midCat"/>
        <c:majorUnit val="10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'6714'!$L$1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'6714'!$A$2:$A$141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'6714'!$M$2:$M$177</c:f>
              <c:numCache>
                <c:formatCode>0.00</c:formatCode>
                <c:ptCount val="176"/>
                <c:pt idx="4">
                  <c:v>1.3119246462121523</c:v>
                </c:pt>
                <c:pt idx="5">
                  <c:v>1.3299141211718963</c:v>
                </c:pt>
                <c:pt idx="6">
                  <c:v>1.3161634899717949</c:v>
                </c:pt>
                <c:pt idx="7">
                  <c:v>1.360995286032717</c:v>
                </c:pt>
                <c:pt idx="8">
                  <c:v>1.3640584313069466</c:v>
                </c:pt>
                <c:pt idx="9">
                  <c:v>1.3359202229150065</c:v>
                </c:pt>
                <c:pt idx="10">
                  <c:v>1.3128919333549796</c:v>
                </c:pt>
                <c:pt idx="11">
                  <c:v>1.2698702390097305</c:v>
                </c:pt>
                <c:pt idx="12">
                  <c:v>1.2882302723955392</c:v>
                </c:pt>
                <c:pt idx="13">
                  <c:v>1.324393969945427</c:v>
                </c:pt>
                <c:pt idx="14">
                  <c:v>1.2691367845306967</c:v>
                </c:pt>
                <c:pt idx="15">
                  <c:v>1.2334366085633774</c:v>
                </c:pt>
                <c:pt idx="16">
                  <c:v>1.2059707908125874</c:v>
                </c:pt>
                <c:pt idx="17">
                  <c:v>1.2071548465077446</c:v>
                </c:pt>
                <c:pt idx="18">
                  <c:v>1.1953038101960123</c:v>
                </c:pt>
                <c:pt idx="19">
                  <c:v>1.2713299888525005</c:v>
                </c:pt>
                <c:pt idx="20">
                  <c:v>1.2348023743227505</c:v>
                </c:pt>
                <c:pt idx="21">
                  <c:v>1.2678327167920618</c:v>
                </c:pt>
                <c:pt idx="22">
                  <c:v>1.2427132406298873</c:v>
                </c:pt>
                <c:pt idx="23">
                  <c:v>1.2748996661739582</c:v>
                </c:pt>
                <c:pt idx="24">
                  <c:v>1.2637449047873144</c:v>
                </c:pt>
                <c:pt idx="25">
                  <c:v>1.2170428106049052</c:v>
                </c:pt>
                <c:pt idx="26">
                  <c:v>1.2292735156211241</c:v>
                </c:pt>
                <c:pt idx="27">
                  <c:v>1.1980341773903471</c:v>
                </c:pt>
                <c:pt idx="28">
                  <c:v>1.2226733075917935</c:v>
                </c:pt>
                <c:pt idx="29">
                  <c:v>1.2440484629197517</c:v>
                </c:pt>
                <c:pt idx="30">
                  <c:v>1.2519005865687169</c:v>
                </c:pt>
                <c:pt idx="31">
                  <c:v>1.2494579073805063</c:v>
                </c:pt>
                <c:pt idx="32">
                  <c:v>1.2168873685635373</c:v>
                </c:pt>
                <c:pt idx="33">
                  <c:v>1.2194882434882317</c:v>
                </c:pt>
                <c:pt idx="34">
                  <c:v>1.2199389458852914</c:v>
                </c:pt>
                <c:pt idx="35">
                  <c:v>1.1767706603013859</c:v>
                </c:pt>
                <c:pt idx="36">
                  <c:v>1.1461761705870597</c:v>
                </c:pt>
                <c:pt idx="37">
                  <c:v>1.1540897296458459</c:v>
                </c:pt>
                <c:pt idx="38">
                  <c:v>1.1316023378725495</c:v>
                </c:pt>
                <c:pt idx="39">
                  <c:v>1.1660088485094953</c:v>
                </c:pt>
                <c:pt idx="40">
                  <c:v>1.2147669038025044</c:v>
                </c:pt>
                <c:pt idx="41">
                  <c:v>1.2032310775594763</c:v>
                </c:pt>
                <c:pt idx="42">
                  <c:v>1.1886368213031095</c:v>
                </c:pt>
                <c:pt idx="43">
                  <c:v>1.1399497723815273</c:v>
                </c:pt>
                <c:pt idx="44">
                  <c:v>1.1842272300433048</c:v>
                </c:pt>
                <c:pt idx="45">
                  <c:v>1.1851888717575587</c:v>
                </c:pt>
                <c:pt idx="46">
                  <c:v>1.1555041412982885</c:v>
                </c:pt>
                <c:pt idx="47">
                  <c:v>1.1749435158983688</c:v>
                </c:pt>
                <c:pt idx="48">
                  <c:v>1.1303497995868415</c:v>
                </c:pt>
                <c:pt idx="49">
                  <c:v>1.1151235586755746</c:v>
                </c:pt>
                <c:pt idx="50">
                  <c:v>1.1026186845305856</c:v>
                </c:pt>
                <c:pt idx="51">
                  <c:v>1.1621157461446505</c:v>
                </c:pt>
                <c:pt idx="52">
                  <c:v>1.1563841057521225</c:v>
                </c:pt>
                <c:pt idx="53">
                  <c:v>1.1522637824774864</c:v>
                </c:pt>
                <c:pt idx="54">
                  <c:v>1.1514934074449052</c:v>
                </c:pt>
                <c:pt idx="55">
                  <c:v>1.1386293516033925</c:v>
                </c:pt>
                <c:pt idx="56">
                  <c:v>1.1647692194473585</c:v>
                </c:pt>
                <c:pt idx="57">
                  <c:v>1.1160867132431327</c:v>
                </c:pt>
                <c:pt idx="58">
                  <c:v>1.0974205221217865</c:v>
                </c:pt>
                <c:pt idx="59">
                  <c:v>1.1312723002839011</c:v>
                </c:pt>
                <c:pt idx="60">
                  <c:v>1.1173000105975197</c:v>
                </c:pt>
                <c:pt idx="61">
                  <c:v>1.129328137839519</c:v>
                </c:pt>
                <c:pt idx="62">
                  <c:v>1.1320595684650951</c:v>
                </c:pt>
                <c:pt idx="63">
                  <c:v>1.1448264713791272</c:v>
                </c:pt>
                <c:pt idx="64">
                  <c:v>1.1765713607772224</c:v>
                </c:pt>
                <c:pt idx="65">
                  <c:v>1.1807753369997198</c:v>
                </c:pt>
                <c:pt idx="66">
                  <c:v>1.214313975367153</c:v>
                </c:pt>
                <c:pt idx="67">
                  <c:v>1.2343700501498613</c:v>
                </c:pt>
                <c:pt idx="68">
                  <c:v>1.2397851040713015</c:v>
                </c:pt>
                <c:pt idx="69">
                  <c:v>1.2700043479158303</c:v>
                </c:pt>
                <c:pt idx="70">
                  <c:v>1.2888423215595259</c:v>
                </c:pt>
                <c:pt idx="71">
                  <c:v>1.3010223717806959</c:v>
                </c:pt>
                <c:pt idx="72">
                  <c:v>1.3195631774497587</c:v>
                </c:pt>
                <c:pt idx="73">
                  <c:v>1.3104780045201976</c:v>
                </c:pt>
                <c:pt idx="74">
                  <c:v>1.3247981072804957</c:v>
                </c:pt>
                <c:pt idx="75">
                  <c:v>1.3413037773894567</c:v>
                </c:pt>
                <c:pt idx="76">
                  <c:v>1.3606372111672125</c:v>
                </c:pt>
                <c:pt idx="77">
                  <c:v>1.38389245408357</c:v>
                </c:pt>
                <c:pt idx="78">
                  <c:v>1.3680837954427958</c:v>
                </c:pt>
                <c:pt idx="79">
                  <c:v>1.3789205585926418</c:v>
                </c:pt>
                <c:pt idx="80">
                  <c:v>1.3910997402569185</c:v>
                </c:pt>
                <c:pt idx="81">
                  <c:v>1.3985308259696509</c:v>
                </c:pt>
                <c:pt idx="82">
                  <c:v>1.441201805730616</c:v>
                </c:pt>
                <c:pt idx="83">
                  <c:v>1.4019422672531552</c:v>
                </c:pt>
                <c:pt idx="84">
                  <c:v>1.3977148690101286</c:v>
                </c:pt>
                <c:pt idx="85">
                  <c:v>1.3989270540737635</c:v>
                </c:pt>
                <c:pt idx="86">
                  <c:v>1.4742130078667506</c:v>
                </c:pt>
                <c:pt idx="87">
                  <c:v>1.5129994683776948</c:v>
                </c:pt>
                <c:pt idx="88">
                  <c:v>1.4881882799585713</c:v>
                </c:pt>
                <c:pt idx="89">
                  <c:v>1.4817274622053047</c:v>
                </c:pt>
                <c:pt idx="90">
                  <c:v>1.4323400757374096</c:v>
                </c:pt>
                <c:pt idx="91">
                  <c:v>1.4284139455946141</c:v>
                </c:pt>
                <c:pt idx="92">
                  <c:v>1.4172712562699508</c:v>
                </c:pt>
                <c:pt idx="93">
                  <c:v>1.3750736482432151</c:v>
                </c:pt>
                <c:pt idx="94">
                  <c:v>1.3553967672995766</c:v>
                </c:pt>
                <c:pt idx="95">
                  <c:v>1.3970757993954404</c:v>
                </c:pt>
                <c:pt idx="96">
                  <c:v>1.377095862917173</c:v>
                </c:pt>
                <c:pt idx="97">
                  <c:v>1.3484160775765361</c:v>
                </c:pt>
                <c:pt idx="98">
                  <c:v>1.3185477802443355</c:v>
                </c:pt>
                <c:pt idx="99">
                  <c:v>1.2964265238045871</c:v>
                </c:pt>
                <c:pt idx="100">
                  <c:v>1.2903664492035087</c:v>
                </c:pt>
                <c:pt idx="101">
                  <c:v>1.304301346210315</c:v>
                </c:pt>
                <c:pt idx="102">
                  <c:v>1.3098230239835895</c:v>
                </c:pt>
                <c:pt idx="103">
                  <c:v>1.3433203284875155</c:v>
                </c:pt>
                <c:pt idx="104">
                  <c:v>1.3721693010677509</c:v>
                </c:pt>
                <c:pt idx="105">
                  <c:v>1.32065643194697</c:v>
                </c:pt>
                <c:pt idx="106">
                  <c:v>1.3071085605781785</c:v>
                </c:pt>
                <c:pt idx="107">
                  <c:v>1.3010638233176945</c:v>
                </c:pt>
                <c:pt idx="108">
                  <c:v>1.3367056052632866</c:v>
                </c:pt>
                <c:pt idx="109">
                  <c:v>1.3225324423224236</c:v>
                </c:pt>
                <c:pt idx="110">
                  <c:v>1.2984374083750481</c:v>
                </c:pt>
                <c:pt idx="111">
                  <c:v>1.2755159607028097</c:v>
                </c:pt>
                <c:pt idx="112">
                  <c:v>1.3185572860584376</c:v>
                </c:pt>
                <c:pt idx="113">
                  <c:v>1.2724123874867062</c:v>
                </c:pt>
                <c:pt idx="114">
                  <c:v>1.287176496017342</c:v>
                </c:pt>
                <c:pt idx="115">
                  <c:v>1.2809504538421572</c:v>
                </c:pt>
                <c:pt idx="116">
                  <c:v>1.25102250325964</c:v>
                </c:pt>
                <c:pt idx="117">
                  <c:v>1.2793016333469946</c:v>
                </c:pt>
                <c:pt idx="118">
                  <c:v>1.2518028331882041</c:v>
                </c:pt>
                <c:pt idx="119">
                  <c:v>1.2477130300386592</c:v>
                </c:pt>
                <c:pt idx="120">
                  <c:v>1.2366758236526101</c:v>
                </c:pt>
                <c:pt idx="121">
                  <c:v>1.2347276975452246</c:v>
                </c:pt>
                <c:pt idx="122">
                  <c:v>1.261819126652683</c:v>
                </c:pt>
                <c:pt idx="123">
                  <c:v>1.259887955231014</c:v>
                </c:pt>
                <c:pt idx="124">
                  <c:v>1.255908968675379</c:v>
                </c:pt>
                <c:pt idx="125">
                  <c:v>1.248778043913239</c:v>
                </c:pt>
                <c:pt idx="126">
                  <c:v>1.2992621565400979</c:v>
                </c:pt>
                <c:pt idx="127">
                  <c:v>1.2634877530569955</c:v>
                </c:pt>
                <c:pt idx="128">
                  <c:v>1.241351662194929</c:v>
                </c:pt>
                <c:pt idx="129">
                  <c:v>1.2183093591781047</c:v>
                </c:pt>
                <c:pt idx="130">
                  <c:v>1.2249647601087577</c:v>
                </c:pt>
                <c:pt idx="131">
                  <c:v>1.2323481358992032</c:v>
                </c:pt>
                <c:pt idx="132">
                  <c:v>1.2188152013985041</c:v>
                </c:pt>
                <c:pt idx="133">
                  <c:v>1.2163070893222139</c:v>
                </c:pt>
                <c:pt idx="134">
                  <c:v>1.2289439074031066</c:v>
                </c:pt>
                <c:pt idx="135">
                  <c:v>1.2036081857917225</c:v>
                </c:pt>
                <c:pt idx="136">
                  <c:v>1.2067268120574099</c:v>
                </c:pt>
                <c:pt idx="137">
                  <c:v>1.25294786475423</c:v>
                </c:pt>
                <c:pt idx="138">
                  <c:v>1.2206147319738307</c:v>
                </c:pt>
                <c:pt idx="139">
                  <c:v>1.1979643813118057</c:v>
                </c:pt>
                <c:pt idx="140">
                  <c:v>1.2261967374215395</c:v>
                </c:pt>
                <c:pt idx="141">
                  <c:v>1.2076949802854979</c:v>
                </c:pt>
                <c:pt idx="142">
                  <c:v>1.1938626805801378</c:v>
                </c:pt>
                <c:pt idx="143">
                  <c:v>1.2066846294144111</c:v>
                </c:pt>
                <c:pt idx="144">
                  <c:v>1.1851283063991347</c:v>
                </c:pt>
                <c:pt idx="145">
                  <c:v>1.1712775220132636</c:v>
                </c:pt>
                <c:pt idx="146">
                  <c:v>1.1720001275729817</c:v>
                </c:pt>
                <c:pt idx="147">
                  <c:v>1.1927546409532832</c:v>
                </c:pt>
                <c:pt idx="148">
                  <c:v>1.1784164499733987</c:v>
                </c:pt>
                <c:pt idx="149">
                  <c:v>1.1955446966367986</c:v>
                </c:pt>
                <c:pt idx="150">
                  <c:v>1.1619092520695451</c:v>
                </c:pt>
                <c:pt idx="151">
                  <c:v>1.1466512532935038</c:v>
                </c:pt>
                <c:pt idx="152">
                  <c:v>1.14033103018255</c:v>
                </c:pt>
                <c:pt idx="153">
                  <c:v>1.1357521664007293</c:v>
                </c:pt>
                <c:pt idx="154">
                  <c:v>1.1515511261850837</c:v>
                </c:pt>
                <c:pt idx="155">
                  <c:v>1.2039320476578692</c:v>
                </c:pt>
                <c:pt idx="156">
                  <c:v>1.1666137018731617</c:v>
                </c:pt>
                <c:pt idx="157">
                  <c:v>1.1727059698695066</c:v>
                </c:pt>
                <c:pt idx="158">
                  <c:v>1.1746984827403608</c:v>
                </c:pt>
                <c:pt idx="159">
                  <c:v>1.18987954084308</c:v>
                </c:pt>
                <c:pt idx="160">
                  <c:v>1.2016526365366702</c:v>
                </c:pt>
                <c:pt idx="161">
                  <c:v>1.190597909206792</c:v>
                </c:pt>
                <c:pt idx="162">
                  <c:v>1.1767137477433827</c:v>
                </c:pt>
                <c:pt idx="163">
                  <c:v>1.1977612387708283</c:v>
                </c:pt>
                <c:pt idx="164">
                  <c:v>1.1759595099530946</c:v>
                </c:pt>
                <c:pt idx="165">
                  <c:v>1.1889115453547667</c:v>
                </c:pt>
                <c:pt idx="166">
                  <c:v>1.1713138430838534</c:v>
                </c:pt>
                <c:pt idx="167">
                  <c:v>1.154711256483375</c:v>
                </c:pt>
                <c:pt idx="168">
                  <c:v>1.1529887375163195</c:v>
                </c:pt>
                <c:pt idx="169">
                  <c:v>1.1513954614144075</c:v>
                </c:pt>
                <c:pt idx="170">
                  <c:v>1.1687012289603178</c:v>
                </c:pt>
                <c:pt idx="171">
                  <c:v>1.1709066399084969</c:v>
                </c:pt>
                <c:pt idx="172">
                  <c:v>1.1409440904256476</c:v>
                </c:pt>
                <c:pt idx="173">
                  <c:v>1.1539783001034243</c:v>
                </c:pt>
                <c:pt idx="174">
                  <c:v>1.1387625796612508</c:v>
                </c:pt>
                <c:pt idx="175">
                  <c:v>1.1376722293031247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59-467D-A1F8-AF88AE4432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12571232"/>
        <c:axId val="-317059328"/>
      </c:scatterChart>
      <c:valAx>
        <c:axId val="-812571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317059328"/>
        <c:crossesAt val="0"/>
        <c:crossBetween val="midCat"/>
        <c:majorUnit val="10"/>
      </c:valAx>
      <c:valAx>
        <c:axId val="-317059328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812571232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'6717'!$L$1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'6717'!$A$2:$A$141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'6717'!$L$2:$L$141</c:f>
              <c:numCache>
                <c:formatCode>0.00</c:formatCode>
                <c:ptCount val="140"/>
                <c:pt idx="0">
                  <c:v>1.5023656305977584</c:v>
                </c:pt>
                <c:pt idx="1">
                  <c:v>1.5287251159639892</c:v>
                </c:pt>
                <c:pt idx="2">
                  <c:v>1.5563736525356773</c:v>
                </c:pt>
                <c:pt idx="3">
                  <c:v>1.526314425948641</c:v>
                </c:pt>
                <c:pt idx="4">
                  <c:v>1.5413492647982447</c:v>
                </c:pt>
                <c:pt idx="5">
                  <c:v>1.5485388079932176</c:v>
                </c:pt>
                <c:pt idx="6">
                  <c:v>1.5178618559154897</c:v>
                </c:pt>
                <c:pt idx="7">
                  <c:v>1.6505825483946899</c:v>
                </c:pt>
                <c:pt idx="8">
                  <c:v>1.8747978933304674</c:v>
                </c:pt>
                <c:pt idx="9">
                  <c:v>2.0228990190013887</c:v>
                </c:pt>
                <c:pt idx="10">
                  <c:v>2.1715193643689275</c:v>
                </c:pt>
                <c:pt idx="11">
                  <c:v>2.3176651077045141</c:v>
                </c:pt>
                <c:pt idx="12">
                  <c:v>2.3918515162088338</c:v>
                </c:pt>
                <c:pt idx="13">
                  <c:v>2.4626610829285478</c:v>
                </c:pt>
                <c:pt idx="14">
                  <c:v>2.5955853601466483</c:v>
                </c:pt>
                <c:pt idx="15">
                  <c:v>2.6890547558376343</c:v>
                </c:pt>
                <c:pt idx="16">
                  <c:v>2.7441038067185066</c:v>
                </c:pt>
                <c:pt idx="17">
                  <c:v>2.7920986730711572</c:v>
                </c:pt>
                <c:pt idx="18">
                  <c:v>2.829369741043736</c:v>
                </c:pt>
                <c:pt idx="19">
                  <c:v>2.8311025174855384</c:v>
                </c:pt>
                <c:pt idx="20">
                  <c:v>2.9063662438275024</c:v>
                </c:pt>
                <c:pt idx="21">
                  <c:v>2.8772019196750596</c:v>
                </c:pt>
                <c:pt idx="22">
                  <c:v>2.8005005526569717</c:v>
                </c:pt>
                <c:pt idx="23">
                  <c:v>2.8078138315345122</c:v>
                </c:pt>
                <c:pt idx="24">
                  <c:v>2.7936100362090563</c:v>
                </c:pt>
                <c:pt idx="25">
                  <c:v>2.7546152027817725</c:v>
                </c:pt>
                <c:pt idx="26">
                  <c:v>2.745873407777617</c:v>
                </c:pt>
                <c:pt idx="27">
                  <c:v>2.7325818964089139</c:v>
                </c:pt>
                <c:pt idx="28">
                  <c:v>2.7036129641793947</c:v>
                </c:pt>
                <c:pt idx="29">
                  <c:v>2.7221926064097768</c:v>
                </c:pt>
                <c:pt idx="30">
                  <c:v>2.7045296156896264</c:v>
                </c:pt>
                <c:pt idx="31">
                  <c:v>2.6703174245635792</c:v>
                </c:pt>
                <c:pt idx="32">
                  <c:v>2.6738567497399512</c:v>
                </c:pt>
                <c:pt idx="33">
                  <c:v>2.6189340861285895</c:v>
                </c:pt>
                <c:pt idx="34">
                  <c:v>2.5905802594463552</c:v>
                </c:pt>
                <c:pt idx="35">
                  <c:v>2.6307735942454902</c:v>
                </c:pt>
                <c:pt idx="36">
                  <c:v>2.6036375223302111</c:v>
                </c:pt>
                <c:pt idx="37">
                  <c:v>2.5855056898760469</c:v>
                </c:pt>
                <c:pt idx="38">
                  <c:v>2.565200663622496</c:v>
                </c:pt>
                <c:pt idx="39">
                  <c:v>2.5432626099904581</c:v>
                </c:pt>
                <c:pt idx="40">
                  <c:v>2.5300976082055984</c:v>
                </c:pt>
                <c:pt idx="41">
                  <c:v>2.4507634553543074</c:v>
                </c:pt>
                <c:pt idx="42">
                  <c:v>2.4678891931567559</c:v>
                </c:pt>
                <c:pt idx="43">
                  <c:v>2.4143855968417882</c:v>
                </c:pt>
                <c:pt idx="44">
                  <c:v>2.4517962412425898</c:v>
                </c:pt>
                <c:pt idx="45">
                  <c:v>2.3471993122866244</c:v>
                </c:pt>
                <c:pt idx="46">
                  <c:v>2.4681315871201317</c:v>
                </c:pt>
                <c:pt idx="47">
                  <c:v>2.4397497095748295</c:v>
                </c:pt>
                <c:pt idx="48">
                  <c:v>2.3129524227359544</c:v>
                </c:pt>
                <c:pt idx="49">
                  <c:v>2.3171671703842414</c:v>
                </c:pt>
                <c:pt idx="50">
                  <c:v>2.2513703641172289</c:v>
                </c:pt>
                <c:pt idx="51">
                  <c:v>2.2128752926486661</c:v>
                </c:pt>
                <c:pt idx="52">
                  <c:v>2.1864910964544486</c:v>
                </c:pt>
                <c:pt idx="53">
                  <c:v>2.1180159474560054</c:v>
                </c:pt>
                <c:pt idx="54">
                  <c:v>2.0672347534033548</c:v>
                </c:pt>
                <c:pt idx="55">
                  <c:v>2.0185980848932581</c:v>
                </c:pt>
                <c:pt idx="56">
                  <c:v>2.0326775235239074</c:v>
                </c:pt>
                <c:pt idx="57">
                  <c:v>1.9966173641858453</c:v>
                </c:pt>
                <c:pt idx="58">
                  <c:v>1.9684837548165663</c:v>
                </c:pt>
                <c:pt idx="59">
                  <c:v>1.9558549108993664</c:v>
                </c:pt>
                <c:pt idx="60">
                  <c:v>1.9840044818688076</c:v>
                </c:pt>
                <c:pt idx="61">
                  <c:v>1.87188915333824</c:v>
                </c:pt>
                <c:pt idx="62">
                  <c:v>1.860964213792395</c:v>
                </c:pt>
                <c:pt idx="63">
                  <c:v>1.8876170321778334</c:v>
                </c:pt>
                <c:pt idx="64">
                  <c:v>1.865037613999553</c:v>
                </c:pt>
                <c:pt idx="65">
                  <c:v>1.7915226020088173</c:v>
                </c:pt>
                <c:pt idx="66">
                  <c:v>1.8186177545217961</c:v>
                </c:pt>
                <c:pt idx="67">
                  <c:v>1.8239420329912837</c:v>
                </c:pt>
                <c:pt idx="68">
                  <c:v>1.7518352511036666</c:v>
                </c:pt>
                <c:pt idx="69">
                  <c:v>1.7535631870857773</c:v>
                </c:pt>
                <c:pt idx="70">
                  <c:v>1.7337378640776739</c:v>
                </c:pt>
                <c:pt idx="71">
                  <c:v>1.6913415818737991</c:v>
                </c:pt>
                <c:pt idx="72">
                  <c:v>1.6325196479701627</c:v>
                </c:pt>
                <c:pt idx="73">
                  <c:v>1.6405450752910531</c:v>
                </c:pt>
                <c:pt idx="74">
                  <c:v>1.6890293535573602</c:v>
                </c:pt>
                <c:pt idx="75">
                  <c:v>1.7042098878551735</c:v>
                </c:pt>
                <c:pt idx="76">
                  <c:v>1.7465762777387901</c:v>
                </c:pt>
                <c:pt idx="77">
                  <c:v>1.6981321703955798</c:v>
                </c:pt>
                <c:pt idx="78">
                  <c:v>1.6932637849575833</c:v>
                </c:pt>
                <c:pt idx="79">
                  <c:v>1.6201754763410123</c:v>
                </c:pt>
                <c:pt idx="80">
                  <c:v>1.6100051155298791</c:v>
                </c:pt>
                <c:pt idx="81">
                  <c:v>1.6186038239076701</c:v>
                </c:pt>
                <c:pt idx="82">
                  <c:v>1.629112214644785</c:v>
                </c:pt>
                <c:pt idx="83">
                  <c:v>1.592503628610761</c:v>
                </c:pt>
                <c:pt idx="84">
                  <c:v>1.6216820912450214</c:v>
                </c:pt>
                <c:pt idx="85">
                  <c:v>1.6174843416781459</c:v>
                </c:pt>
                <c:pt idx="86">
                  <c:v>1.6198826273958733</c:v>
                </c:pt>
                <c:pt idx="87">
                  <c:v>1.5574219982063595</c:v>
                </c:pt>
                <c:pt idx="88">
                  <c:v>1.5307054531431756</c:v>
                </c:pt>
                <c:pt idx="89">
                  <c:v>1.5232258894416821</c:v>
                </c:pt>
                <c:pt idx="90">
                  <c:v>1.5228870204917664</c:v>
                </c:pt>
                <c:pt idx="91">
                  <c:v>1.4941550934862176</c:v>
                </c:pt>
                <c:pt idx="92">
                  <c:v>1.4493600406955069</c:v>
                </c:pt>
                <c:pt idx="93">
                  <c:v>1.4645153764623924</c:v>
                </c:pt>
                <c:pt idx="94">
                  <c:v>1.4436972169555538</c:v>
                </c:pt>
                <c:pt idx="95">
                  <c:v>1.4789342964484014</c:v>
                </c:pt>
                <c:pt idx="96">
                  <c:v>1.476942753587744</c:v>
                </c:pt>
                <c:pt idx="97">
                  <c:v>1.4364062553086321</c:v>
                </c:pt>
                <c:pt idx="98">
                  <c:v>1.4515474278077098</c:v>
                </c:pt>
                <c:pt idx="99">
                  <c:v>1.4654339358622139</c:v>
                </c:pt>
                <c:pt idx="100">
                  <c:v>1.4203924946330908</c:v>
                </c:pt>
                <c:pt idx="101">
                  <c:v>1.4306099878760234</c:v>
                </c:pt>
                <c:pt idx="102">
                  <c:v>1.4325347690139782</c:v>
                </c:pt>
                <c:pt idx="103">
                  <c:v>1.4379241405023944</c:v>
                </c:pt>
                <c:pt idx="104">
                  <c:v>1.3947098311817117</c:v>
                </c:pt>
                <c:pt idx="105">
                  <c:v>1.3789160889316494</c:v>
                </c:pt>
                <c:pt idx="106">
                  <c:v>1.4163637015022956</c:v>
                </c:pt>
                <c:pt idx="107">
                  <c:v>1.354691808740256</c:v>
                </c:pt>
                <c:pt idx="108">
                  <c:v>1.3846427197960693</c:v>
                </c:pt>
                <c:pt idx="109">
                  <c:v>1.4050879182189957</c:v>
                </c:pt>
                <c:pt idx="110">
                  <c:v>1.3847579964123697</c:v>
                </c:pt>
                <c:pt idx="111">
                  <c:v>1.4107037704427761</c:v>
                </c:pt>
                <c:pt idx="112">
                  <c:v>1.3633938173023776</c:v>
                </c:pt>
                <c:pt idx="113">
                  <c:v>1.3660390127050073</c:v>
                </c:pt>
                <c:pt idx="114">
                  <c:v>1.3480862629331369</c:v>
                </c:pt>
                <c:pt idx="115">
                  <c:v>1.3936505589269592</c:v>
                </c:pt>
                <c:pt idx="116">
                  <c:v>1.2852759382138577</c:v>
                </c:pt>
                <c:pt idx="117">
                  <c:v>1.2264836963028949</c:v>
                </c:pt>
                <c:pt idx="118">
                  <c:v>1.1622274702081237</c:v>
                </c:pt>
                <c:pt idx="119">
                  <c:v>1.1238043928633883</c:v>
                </c:pt>
                <c:pt idx="120">
                  <c:v>1.102262557493066</c:v>
                </c:pt>
                <c:pt idx="121">
                  <c:v>1.0437539269359812</c:v>
                </c:pt>
                <c:pt idx="122">
                  <c:v>1.0240266725050433</c:v>
                </c:pt>
                <c:pt idx="123">
                  <c:v>1.0442013004157522</c:v>
                </c:pt>
                <c:pt idx="124">
                  <c:v>0.9906978360617158</c:v>
                </c:pt>
                <c:pt idx="125">
                  <c:v>0.99323604792794462</c:v>
                </c:pt>
                <c:pt idx="126">
                  <c:v>0.9478094537851417</c:v>
                </c:pt>
                <c:pt idx="127">
                  <c:v>0.97925473861327716</c:v>
                </c:pt>
                <c:pt idx="128">
                  <c:v>0.95469513267670503</c:v>
                </c:pt>
                <c:pt idx="129">
                  <c:v>0.91880700583024144</c:v>
                </c:pt>
                <c:pt idx="130">
                  <c:v>0.93435226970302798</c:v>
                </c:pt>
                <c:pt idx="131">
                  <c:v>0.88013827145974854</c:v>
                </c:pt>
                <c:pt idx="132">
                  <c:v>0.90830852484061286</c:v>
                </c:pt>
                <c:pt idx="133">
                  <c:v>0.90618079601073875</c:v>
                </c:pt>
                <c:pt idx="134">
                  <c:v>0.86906639169225675</c:v>
                </c:pt>
                <c:pt idx="135">
                  <c:v>0.84965302326127456</c:v>
                </c:pt>
                <c:pt idx="136">
                  <c:v>0.85288727333354875</c:v>
                </c:pt>
                <c:pt idx="137">
                  <c:v>0.85483413050417878</c:v>
                </c:pt>
                <c:pt idx="138">
                  <c:v>0.85391129575556823</c:v>
                </c:pt>
                <c:pt idx="139">
                  <c:v>0.86662467551029299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DA-4022-8BEF-CE3F8097DF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53123872"/>
        <c:axId val="-752899024"/>
      </c:scatterChart>
      <c:valAx>
        <c:axId val="-753123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752899024"/>
        <c:crossesAt val="0"/>
        <c:crossBetween val="midCat"/>
        <c:majorUnit val="10"/>
      </c:valAx>
      <c:valAx>
        <c:axId val="-752899024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753123872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'6717'!$A$2:$A$179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</c:numCache>
            </c:numRef>
          </c:xVal>
          <c:yVal>
            <c:numRef>
              <c:f>'6717'!$P$2:$P$177</c:f>
              <c:numCache>
                <c:formatCode>General</c:formatCode>
                <c:ptCount val="176"/>
                <c:pt idx="4">
                  <c:v>-48.956455018928153</c:v>
                </c:pt>
                <c:pt idx="5">
                  <c:v>-48.21849275063267</c:v>
                </c:pt>
                <c:pt idx="6">
                  <c:v>-48.671654493342722</c:v>
                </c:pt>
                <c:pt idx="7">
                  <c:v>-43.984999192730669</c:v>
                </c:pt>
                <c:pt idx="8">
                  <c:v>-36.420298891259939</c:v>
                </c:pt>
                <c:pt idx="9">
                  <c:v>-31.249838497454242</c:v>
                </c:pt>
                <c:pt idx="10">
                  <c:v>-26.063045590085466</c:v>
                </c:pt>
                <c:pt idx="11">
                  <c:v>-20.954093472489109</c:v>
                </c:pt>
                <c:pt idx="12">
                  <c:v>-18.10868570765734</c:v>
                </c:pt>
                <c:pt idx="13">
                  <c:v>-15.369499479887386</c:v>
                </c:pt>
                <c:pt idx="14">
                  <c:v>-10.676440241730228</c:v>
                </c:pt>
                <c:pt idx="15">
                  <c:v>-7.2244691053337116</c:v>
                </c:pt>
                <c:pt idx="16">
                  <c:v>-4.9810438056951503</c:v>
                </c:pt>
                <c:pt idx="17">
                  <c:v>-2.9595141029191461</c:v>
                </c:pt>
                <c:pt idx="18">
                  <c:v>-1.2753109376982026</c:v>
                </c:pt>
                <c:pt idx="19">
                  <c:v>-0.70899608106175904</c:v>
                </c:pt>
                <c:pt idx="20">
                  <c:v>2.170299666659945</c:v>
                </c:pt>
                <c:pt idx="21">
                  <c:v>1.7647189696355063</c:v>
                </c:pt>
                <c:pt idx="22">
                  <c:v>-0.13618134336324644</c:v>
                </c:pt>
                <c:pt idx="23">
                  <c:v>0.60567313997518291</c:v>
                </c:pt>
                <c:pt idx="24">
                  <c:v>0.67068907395218624</c:v>
                </c:pt>
                <c:pt idx="25">
                  <c:v>-4.4118963848024322E-2</c:v>
                </c:pt>
                <c:pt idx="26">
                  <c:v>0.19270900829009008</c:v>
                </c:pt>
                <c:pt idx="27">
                  <c:v>0.28642163885644628</c:v>
                </c:pt>
                <c:pt idx="28">
                  <c:v>-0.1130128328763379</c:v>
                </c:pt>
                <c:pt idx="29">
                  <c:v>0.98323504783459659</c:v>
                </c:pt>
                <c:pt idx="30">
                  <c:v>0.93943893929994793</c:v>
                </c:pt>
                <c:pt idx="31">
                  <c:v>0.37507313387503516</c:v>
                </c:pt>
                <c:pt idx="32">
                  <c:v>0.99821457452199491</c:v>
                </c:pt>
                <c:pt idx="33">
                  <c:v>-0.21761741172774021</c:v>
                </c:pt>
                <c:pt idx="34">
                  <c:v>-0.59770319588335652</c:v>
                </c:pt>
                <c:pt idx="35">
                  <c:v>1.1784224501113749</c:v>
                </c:pt>
                <c:pt idx="36">
                  <c:v>0.83664221633717817</c:v>
                </c:pt>
                <c:pt idx="37">
                  <c:v>0.77809827749176319</c:v>
                </c:pt>
                <c:pt idx="38">
                  <c:v>0.65119461070277562</c:v>
                </c:pt>
                <c:pt idx="39">
                  <c:v>0.47292262722282957</c:v>
                </c:pt>
                <c:pt idx="40">
                  <c:v>0.57061472834364302</c:v>
                </c:pt>
                <c:pt idx="41">
                  <c:v>-1.4131021854305263</c:v>
                </c:pt>
                <c:pt idx="42">
                  <c:v>-0.36258815099575981</c:v>
                </c:pt>
                <c:pt idx="43">
                  <c:v>-1.5337821236718758</c:v>
                </c:pt>
                <c:pt idx="44">
                  <c:v>0.15481154121978632</c:v>
                </c:pt>
                <c:pt idx="45">
                  <c:v>-2.6235682793333095</c:v>
                </c:pt>
                <c:pt idx="46">
                  <c:v>1.692271945618216</c:v>
                </c:pt>
                <c:pt idx="47">
                  <c:v>1.3113037968210088</c:v>
                </c:pt>
                <c:pt idx="48">
                  <c:v>-2.1654078639727521</c:v>
                </c:pt>
                <c:pt idx="49">
                  <c:v>-1.5210204136785608</c:v>
                </c:pt>
                <c:pt idx="50">
                  <c:v>-3.0789081492910517</c:v>
                </c:pt>
                <c:pt idx="51">
                  <c:v>-3.777995733837447</c:v>
                </c:pt>
                <c:pt idx="52">
                  <c:v>-4.0961250535727567</c:v>
                </c:pt>
                <c:pt idx="53">
                  <c:v>-5.7382624223803536</c:v>
                </c:pt>
                <c:pt idx="54">
                  <c:v>-6.8238208304522265</c:v>
                </c:pt>
                <c:pt idx="55">
                  <c:v>-7.8419212958876274</c:v>
                </c:pt>
                <c:pt idx="56">
                  <c:v>-6.8872312890557454</c:v>
                </c:pt>
                <c:pt idx="57">
                  <c:v>-7.5097265646905029</c:v>
                </c:pt>
                <c:pt idx="58">
                  <c:v>-7.8828852190124605</c:v>
                </c:pt>
                <c:pt idx="59">
                  <c:v>-7.7683277992171869</c:v>
                </c:pt>
                <c:pt idx="60">
                  <c:v>-6.3710493683427183</c:v>
                </c:pt>
                <c:pt idx="61">
                  <c:v>-9.385927079528404</c:v>
                </c:pt>
                <c:pt idx="62">
                  <c:v>-9.2177718447105708</c:v>
                </c:pt>
                <c:pt idx="63">
                  <c:v>-7.8675750866579968</c:v>
                </c:pt>
                <c:pt idx="64">
                  <c:v>-8.0660217576905104</c:v>
                </c:pt>
                <c:pt idx="65">
                  <c:v>-9.8666924626060677</c:v>
                </c:pt>
                <c:pt idx="66">
                  <c:v>-8.5025816943868104</c:v>
                </c:pt>
                <c:pt idx="67">
                  <c:v>-7.8232929733897238</c:v>
                </c:pt>
                <c:pt idx="68">
                  <c:v>-9.5796665582056839</c:v>
                </c:pt>
                <c:pt idx="69">
                  <c:v>-9.0135039624986355</c:v>
                </c:pt>
                <c:pt idx="70">
                  <c:v>-9.1253181405537198</c:v>
                </c:pt>
                <c:pt idx="71">
                  <c:v>-9.947121750054567</c:v>
                </c:pt>
                <c:pt idx="72">
                  <c:v>-11.285608722911354</c:v>
                </c:pt>
                <c:pt idx="73">
                  <c:v>-10.52135298209806</c:v>
                </c:pt>
                <c:pt idx="74">
                  <c:v>-8.4844283958655815</c:v>
                </c:pt>
                <c:pt idx="75">
                  <c:v>-7.4951024535417119</c:v>
                </c:pt>
                <c:pt idx="76">
                  <c:v>-5.6506214430031152</c:v>
                </c:pt>
                <c:pt idx="77">
                  <c:v>-6.6626647270750334</c:v>
                </c:pt>
                <c:pt idx="78">
                  <c:v>-6.3039952402817079</c:v>
                </c:pt>
                <c:pt idx="79">
                  <c:v>-8.0912436141659843</c:v>
                </c:pt>
                <c:pt idx="80">
                  <c:v>-7.8993524396305679</c:v>
                </c:pt>
                <c:pt idx="81">
                  <c:v>-7.1170636374787142</c:v>
                </c:pt>
                <c:pt idx="82">
                  <c:v>-6.2747040921750905</c:v>
                </c:pt>
                <c:pt idx="83">
                  <c:v>-6.9144506133009402</c:v>
                </c:pt>
                <c:pt idx="84">
                  <c:v>-5.4848074875197046</c:v>
                </c:pt>
                <c:pt idx="85">
                  <c:v>-5.1050425578294032</c:v>
                </c:pt>
                <c:pt idx="86">
                  <c:v>-4.5177935198700636</c:v>
                </c:pt>
                <c:pt idx="87">
                  <c:v>-5.970738862653306</c:v>
                </c:pt>
                <c:pt idx="88">
                  <c:v>-6.2993225092283582</c:v>
                </c:pt>
                <c:pt idx="89">
                  <c:v>-6.0227899380452037</c:v>
                </c:pt>
                <c:pt idx="90">
                  <c:v>-5.521640514612792</c:v>
                </c:pt>
                <c:pt idx="91">
                  <c:v>-5.9136197779622464</c:v>
                </c:pt>
                <c:pt idx="92">
                  <c:v>-6.8108788322381635</c:v>
                </c:pt>
                <c:pt idx="93">
                  <c:v>-5.8223455319323589</c:v>
                </c:pt>
                <c:pt idx="94">
                  <c:v>-5.965390257840621</c:v>
                </c:pt>
                <c:pt idx="95">
                  <c:v>-4.3451679944398487</c:v>
                </c:pt>
                <c:pt idx="96">
                  <c:v>-3.8960048867007644</c:v>
                </c:pt>
                <c:pt idx="97">
                  <c:v>-4.6593073523246087</c:v>
                </c:pt>
                <c:pt idx="98">
                  <c:v>-3.6712195701011674</c:v>
                </c:pt>
                <c:pt idx="99">
                  <c:v>-2.7225983647268603</c:v>
                </c:pt>
                <c:pt idx="100">
                  <c:v>-3.6276077846733665</c:v>
                </c:pt>
                <c:pt idx="101">
                  <c:v>-2.7943986766512099</c:v>
                </c:pt>
                <c:pt idx="102">
                  <c:v>-2.2220441429290836</c:v>
                </c:pt>
                <c:pt idx="103">
                  <c:v>-1.5407078636027673</c:v>
                </c:pt>
                <c:pt idx="104">
                  <c:v>-2.3882432376481613</c:v>
                </c:pt>
                <c:pt idx="105">
                  <c:v>-2.3732404866838688</c:v>
                </c:pt>
                <c:pt idx="106">
                  <c:v>-0.68348395539994977</c:v>
                </c:pt>
                <c:pt idx="107">
                  <c:v>-2.1116188981090933</c:v>
                </c:pt>
                <c:pt idx="108">
                  <c:v>-0.65767772584775086</c:v>
                </c:pt>
                <c:pt idx="109">
                  <c:v>0.49725287051502692</c:v>
                </c:pt>
                <c:pt idx="110">
                  <c:v>0.36956609214358627</c:v>
                </c:pt>
                <c:pt idx="111">
                  <c:v>1.6975221463216834</c:v>
                </c:pt>
                <c:pt idx="112">
                  <c:v>0.72115468314164344</c:v>
                </c:pt>
                <c:pt idx="113">
                  <c:v>1.3161704830397076</c:v>
                </c:pt>
                <c:pt idx="114">
                  <c:v>1.263259747935463</c:v>
                </c:pt>
                <c:pt idx="115">
                  <c:v>3.2083337160576813</c:v>
                </c:pt>
                <c:pt idx="116">
                  <c:v>0.31112326896529102</c:v>
                </c:pt>
                <c:pt idx="117">
                  <c:v>-1.026429716070502</c:v>
                </c:pt>
                <c:pt idx="118">
                  <c:v>-2.535857143412557</c:v>
                </c:pt>
                <c:pt idx="119">
                  <c:v>-3.2326800892876402</c:v>
                </c:pt>
                <c:pt idx="120">
                  <c:v>-3.3984886778394561</c:v>
                </c:pt>
                <c:pt idx="121">
                  <c:v>-4.7271204175641675</c:v>
                </c:pt>
                <c:pt idx="122">
                  <c:v>-4.8358497620177809</c:v>
                </c:pt>
                <c:pt idx="123">
                  <c:v>-3.6894301997882608</c:v>
                </c:pt>
                <c:pt idx="124">
                  <c:v>-4.8606200215168727</c:v>
                </c:pt>
                <c:pt idx="125">
                  <c:v>-4.2689694831269502</c:v>
                </c:pt>
                <c:pt idx="126">
                  <c:v>-5.1860942277183328</c:v>
                </c:pt>
                <c:pt idx="127">
                  <c:v>-3.6851462102549091</c:v>
                </c:pt>
                <c:pt idx="128">
                  <c:v>-3.9458814339568686</c:v>
                </c:pt>
                <c:pt idx="129">
                  <c:v>-4.5629652758177652</c:v>
                </c:pt>
                <c:pt idx="130">
                  <c:v>-3.5621664429835462</c:v>
                </c:pt>
                <c:pt idx="131">
                  <c:v>-4.7557067349633861</c:v>
                </c:pt>
                <c:pt idx="132">
                  <c:v>-3.3577777205935737</c:v>
                </c:pt>
                <c:pt idx="133">
                  <c:v>-2.9128984626464636</c:v>
                </c:pt>
                <c:pt idx="134">
                  <c:v>-3.5685559440944945</c:v>
                </c:pt>
                <c:pt idx="135">
                  <c:v>-3.667411727539255</c:v>
                </c:pt>
                <c:pt idx="136">
                  <c:v>-3.0538666933998102</c:v>
                </c:pt>
                <c:pt idx="137">
                  <c:v>-2.4808177385965182</c:v>
                </c:pt>
                <c:pt idx="138">
                  <c:v>-1.9980374744808831</c:v>
                </c:pt>
                <c:pt idx="139">
                  <c:v>-1.086318054597776</c:v>
                </c:pt>
                <c:pt idx="140">
                  <c:v>-1.3621130658875928</c:v>
                </c:pt>
                <c:pt idx="141">
                  <c:v>-1.6017140295007108</c:v>
                </c:pt>
                <c:pt idx="142">
                  <c:v>-0.67742756554656847</c:v>
                </c:pt>
                <c:pt idx="143">
                  <c:v>-0.87523552746211353</c:v>
                </c:pt>
                <c:pt idx="144">
                  <c:v>-0.34358499148599569</c:v>
                </c:pt>
                <c:pt idx="145">
                  <c:v>2.0533142985244206</c:v>
                </c:pt>
                <c:pt idx="146">
                  <c:v>5.6470948472677751</c:v>
                </c:pt>
                <c:pt idx="147">
                  <c:v>7.3699189225369581</c:v>
                </c:pt>
                <c:pt idx="148">
                  <c:v>9.4003433937282921</c:v>
                </c:pt>
                <c:pt idx="149">
                  <c:v>11.164265489598835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C8-495B-B524-59074662AAD3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</c:v>
                </c:pt>
                <c:pt idx="2">
                  <c:v>23.5</c:v>
                </c:pt>
                <c:pt idx="3">
                  <c:v>24</c:v>
                </c:pt>
                <c:pt idx="4">
                  <c:v>24.5</c:v>
                </c:pt>
                <c:pt idx="5">
                  <c:v>25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</c:v>
                </c:pt>
                <c:pt idx="12">
                  <c:v>28.5</c:v>
                </c:pt>
                <c:pt idx="13">
                  <c:v>29</c:v>
                </c:pt>
                <c:pt idx="14">
                  <c:v>29.5</c:v>
                </c:pt>
                <c:pt idx="15">
                  <c:v>30</c:v>
                </c:pt>
                <c:pt idx="16">
                  <c:v>30.5</c:v>
                </c:pt>
                <c:pt idx="17">
                  <c:v>31</c:v>
                </c:pt>
                <c:pt idx="18">
                  <c:v>31.5</c:v>
                </c:pt>
                <c:pt idx="19">
                  <c:v>32</c:v>
                </c:pt>
                <c:pt idx="20">
                  <c:v>32.5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34.5</c:v>
                </c:pt>
                <c:pt idx="25">
                  <c:v>35</c:v>
                </c:pt>
                <c:pt idx="26">
                  <c:v>35.5</c:v>
                </c:pt>
                <c:pt idx="27">
                  <c:v>36</c:v>
                </c:pt>
                <c:pt idx="28">
                  <c:v>36.5</c:v>
                </c:pt>
                <c:pt idx="29">
                  <c:v>37</c:v>
                </c:pt>
                <c:pt idx="30">
                  <c:v>37.5</c:v>
                </c:pt>
                <c:pt idx="31">
                  <c:v>38</c:v>
                </c:pt>
                <c:pt idx="32">
                  <c:v>38.5</c:v>
                </c:pt>
                <c:pt idx="33">
                  <c:v>39</c:v>
                </c:pt>
                <c:pt idx="34">
                  <c:v>39.5</c:v>
                </c:pt>
                <c:pt idx="35">
                  <c:v>40</c:v>
                </c:pt>
                <c:pt idx="36">
                  <c:v>40.5</c:v>
                </c:pt>
                <c:pt idx="37">
                  <c:v>41</c:v>
                </c:pt>
                <c:pt idx="38">
                  <c:v>41.5</c:v>
                </c:pt>
                <c:pt idx="39">
                  <c:v>42</c:v>
                </c:pt>
                <c:pt idx="40">
                  <c:v>42.5</c:v>
                </c:pt>
              </c:numCache>
            </c:numRef>
          </c:xVal>
          <c:yVal>
            <c:numRef>
              <c:f>summary!$Z$46:$Z$86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C8-495B-B524-59074662AA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53108848"/>
        <c:axId val="-753036848"/>
      </c:scatterChart>
      <c:valAx>
        <c:axId val="-753108848"/>
        <c:scaling>
          <c:orientation val="minMax"/>
          <c:max val="7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753036848"/>
        <c:crossesAt val="0"/>
        <c:crossBetween val="midCat"/>
        <c:majorUnit val="10"/>
      </c:valAx>
      <c:valAx>
        <c:axId val="-753036848"/>
        <c:scaling>
          <c:orientation val="minMax"/>
          <c:max val="100"/>
          <c:min val="-50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753108848"/>
        <c:crossesAt val="0"/>
        <c:crossBetween val="midCat"/>
        <c:majorUnit val="10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'6717'!$L$1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'6717'!$A$2:$A$141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'6717'!$M$2:$M$177</c:f>
              <c:numCache>
                <c:formatCode>0.00</c:formatCode>
                <c:ptCount val="176"/>
                <c:pt idx="4">
                  <c:v>1.62270270506593</c:v>
                </c:pt>
                <c:pt idx="5">
                  <c:v>1.6461629363144399</c:v>
                </c:pt>
                <c:pt idx="6">
                  <c:v>1.631756672290249</c:v>
                </c:pt>
                <c:pt idx="7">
                  <c:v>1.780748052822986</c:v>
                </c:pt>
                <c:pt idx="8">
                  <c:v>2.0212340858123006</c:v>
                </c:pt>
                <c:pt idx="9">
                  <c:v>2.1856058995367591</c:v>
                </c:pt>
                <c:pt idx="10">
                  <c:v>2.3504969329578347</c:v>
                </c:pt>
                <c:pt idx="11">
                  <c:v>2.5129133643469586</c:v>
                </c:pt>
                <c:pt idx="12">
                  <c:v>2.6033704609048152</c:v>
                </c:pt>
                <c:pt idx="13">
                  <c:v>2.6904507156780664</c:v>
                </c:pt>
                <c:pt idx="14">
                  <c:v>2.8396456809497037</c:v>
                </c:pt>
                <c:pt idx="15">
                  <c:v>2.9493857646942265</c:v>
                </c:pt>
                <c:pt idx="16">
                  <c:v>3.0207055036286361</c:v>
                </c:pt>
                <c:pt idx="17">
                  <c:v>3.0849710580348235</c:v>
                </c:pt>
                <c:pt idx="18">
                  <c:v>3.1385128140609395</c:v>
                </c:pt>
                <c:pt idx="19">
                  <c:v>3.1565162785562788</c:v>
                </c:pt>
                <c:pt idx="20">
                  <c:v>3.2480506929517801</c:v>
                </c:pt>
                <c:pt idx="21">
                  <c:v>3.235157056852874</c:v>
                </c:pt>
                <c:pt idx="22">
                  <c:v>3.1747263778883235</c:v>
                </c:pt>
                <c:pt idx="23">
                  <c:v>3.1983103448194008</c:v>
                </c:pt>
                <c:pt idx="24">
                  <c:v>3.2003772375474822</c:v>
                </c:pt>
                <c:pt idx="25">
                  <c:v>3.1776530921737351</c:v>
                </c:pt>
                <c:pt idx="26">
                  <c:v>3.1851819852231169</c:v>
                </c:pt>
                <c:pt idx="27">
                  <c:v>3.1881611619079506</c:v>
                </c:pt>
                <c:pt idx="28">
                  <c:v>3.1754629177319686</c:v>
                </c:pt>
                <c:pt idx="29">
                  <c:v>3.2103132480158876</c:v>
                </c:pt>
                <c:pt idx="30">
                  <c:v>3.2089209453492744</c:v>
                </c:pt>
                <c:pt idx="31">
                  <c:v>3.1909794422767641</c:v>
                </c:pt>
                <c:pt idx="32">
                  <c:v>3.2107894555066734</c:v>
                </c:pt>
                <c:pt idx="33">
                  <c:v>3.1721374799488484</c:v>
                </c:pt>
                <c:pt idx="34">
                  <c:v>3.1600543413201514</c:v>
                </c:pt>
                <c:pt idx="35">
                  <c:v>3.2165183641728232</c:v>
                </c:pt>
                <c:pt idx="36">
                  <c:v>3.2056529803110809</c:v>
                </c:pt>
                <c:pt idx="37">
                  <c:v>3.203791835910454</c:v>
                </c:pt>
                <c:pt idx="38">
                  <c:v>3.1997574977104399</c:v>
                </c:pt>
                <c:pt idx="39">
                  <c:v>3.1940901321319393</c:v>
                </c:pt>
                <c:pt idx="40">
                  <c:v>3.1971958184006164</c:v>
                </c:pt>
                <c:pt idx="41">
                  <c:v>3.1341323536028627</c:v>
                </c:pt>
                <c:pt idx="42">
                  <c:v>3.167528779458848</c:v>
                </c:pt>
                <c:pt idx="43">
                  <c:v>3.1302958711974176</c:v>
                </c:pt>
                <c:pt idx="44">
                  <c:v>3.183977203651756</c:v>
                </c:pt>
                <c:pt idx="45">
                  <c:v>3.0956509627493274</c:v>
                </c:pt>
                <c:pt idx="46">
                  <c:v>3.232853925636372</c:v>
                </c:pt>
                <c:pt idx="47">
                  <c:v>3.220742736144607</c:v>
                </c:pt>
                <c:pt idx="48">
                  <c:v>3.1102161373592687</c:v>
                </c:pt>
                <c:pt idx="49">
                  <c:v>3.130701573061093</c:v>
                </c:pt>
                <c:pt idx="50">
                  <c:v>3.0811754548476173</c:v>
                </c:pt>
                <c:pt idx="51">
                  <c:v>3.0589510714325918</c:v>
                </c:pt>
                <c:pt idx="52">
                  <c:v>3.0488375632919111</c:v>
                </c:pt>
                <c:pt idx="53">
                  <c:v>2.9966331023470048</c:v>
                </c:pt>
                <c:pt idx="54">
                  <c:v>2.9621225963478914</c:v>
                </c:pt>
                <c:pt idx="55">
                  <c:v>2.9297566158913315</c:v>
                </c:pt>
                <c:pt idx="56">
                  <c:v>2.9601067425755181</c:v>
                </c:pt>
                <c:pt idx="57">
                  <c:v>2.9403172712909931</c:v>
                </c:pt>
                <c:pt idx="58">
                  <c:v>2.9284543499752509</c:v>
                </c:pt>
                <c:pt idx="59">
                  <c:v>2.9320961941115877</c:v>
                </c:pt>
                <c:pt idx="60">
                  <c:v>2.9765164531345665</c:v>
                </c:pt>
                <c:pt idx="61">
                  <c:v>2.8806718126575355</c:v>
                </c:pt>
                <c:pt idx="62">
                  <c:v>2.8860175611652279</c:v>
                </c:pt>
                <c:pt idx="63">
                  <c:v>2.9289410676042031</c:v>
                </c:pt>
                <c:pt idx="64">
                  <c:v>2.9226323374794596</c:v>
                </c:pt>
                <c:pt idx="65">
                  <c:v>2.8653880135422609</c:v>
                </c:pt>
                <c:pt idx="66">
                  <c:v>2.908753854108777</c:v>
                </c:pt>
                <c:pt idx="67">
                  <c:v>2.9303488206318016</c:v>
                </c:pt>
                <c:pt idx="68">
                  <c:v>2.8745127267977217</c:v>
                </c:pt>
                <c:pt idx="69">
                  <c:v>2.8925113508333693</c:v>
                </c:pt>
                <c:pt idx="70">
                  <c:v>2.8889567158788028</c:v>
                </c:pt>
                <c:pt idx="71">
                  <c:v>2.8628311217284654</c:v>
                </c:pt>
                <c:pt idx="72">
                  <c:v>2.8202798758783656</c:v>
                </c:pt>
                <c:pt idx="73">
                  <c:v>2.844575991252793</c:v>
                </c:pt>
                <c:pt idx="74">
                  <c:v>2.9093309575726369</c:v>
                </c:pt>
                <c:pt idx="75">
                  <c:v>2.9407821799239873</c:v>
                </c:pt>
                <c:pt idx="76">
                  <c:v>2.9994192578611409</c:v>
                </c:pt>
                <c:pt idx="77">
                  <c:v>2.967245838571468</c:v>
                </c:pt>
                <c:pt idx="78">
                  <c:v>2.9786481411870085</c:v>
                </c:pt>
                <c:pt idx="79">
                  <c:v>2.9218305206239745</c:v>
                </c:pt>
                <c:pt idx="80">
                  <c:v>2.9279308478663784</c:v>
                </c:pt>
                <c:pt idx="81">
                  <c:v>2.9528002442977064</c:v>
                </c:pt>
                <c:pt idx="82">
                  <c:v>2.979579323088358</c:v>
                </c:pt>
                <c:pt idx="83">
                  <c:v>2.9592414251078711</c:v>
                </c:pt>
                <c:pt idx="84">
                  <c:v>3.004690575795669</c:v>
                </c:pt>
                <c:pt idx="85">
                  <c:v>3.0167635142823306</c:v>
                </c:pt>
                <c:pt idx="86">
                  <c:v>3.035432488053595</c:v>
                </c:pt>
                <c:pt idx="87">
                  <c:v>2.9892425469176178</c:v>
                </c:pt>
                <c:pt idx="88">
                  <c:v>2.9787966899079708</c:v>
                </c:pt>
                <c:pt idx="89">
                  <c:v>2.9875878142600145</c:v>
                </c:pt>
                <c:pt idx="90">
                  <c:v>3.003519633363636</c:v>
                </c:pt>
                <c:pt idx="91">
                  <c:v>2.991058394411624</c:v>
                </c:pt>
                <c:pt idx="92">
                  <c:v>2.9625340296744502</c:v>
                </c:pt>
                <c:pt idx="93">
                  <c:v>2.9939600534948729</c:v>
                </c:pt>
                <c:pt idx="94">
                  <c:v>2.9894125820415711</c:v>
                </c:pt>
                <c:pt idx="95">
                  <c:v>3.0409203495879558</c:v>
                </c:pt>
                <c:pt idx="96">
                  <c:v>3.0551994947808359</c:v>
                </c:pt>
                <c:pt idx="97">
                  <c:v>3.0309336845552606</c:v>
                </c:pt>
                <c:pt idx="98">
                  <c:v>3.0623455451078758</c:v>
                </c:pt>
                <c:pt idx="99">
                  <c:v>3.0925027412159167</c:v>
                </c:pt>
                <c:pt idx="100">
                  <c:v>3.0637319880403306</c:v>
                </c:pt>
                <c:pt idx="101">
                  <c:v>3.0902201693368001</c:v>
                </c:pt>
                <c:pt idx="102">
                  <c:v>3.1084156385282924</c:v>
                </c:pt>
                <c:pt idx="103">
                  <c:v>3.1300756980702453</c:v>
                </c:pt>
                <c:pt idx="104">
                  <c:v>3.1031320768030994</c:v>
                </c:pt>
                <c:pt idx="105">
                  <c:v>3.103609022606574</c:v>
                </c:pt>
                <c:pt idx="106">
                  <c:v>3.1573273232307573</c:v>
                </c:pt>
                <c:pt idx="107">
                  <c:v>3.1119261185222546</c:v>
                </c:pt>
                <c:pt idx="108">
                  <c:v>3.1581477176316053</c:v>
                </c:pt>
                <c:pt idx="109">
                  <c:v>3.1948636041080687</c:v>
                </c:pt>
                <c:pt idx="110">
                  <c:v>3.1908043703549795</c:v>
                </c:pt>
                <c:pt idx="111">
                  <c:v>3.2330208324389229</c:v>
                </c:pt>
                <c:pt idx="112">
                  <c:v>3.2019815673520617</c:v>
                </c:pt>
                <c:pt idx="113">
                  <c:v>3.2208974508082284</c:v>
                </c:pt>
                <c:pt idx="114">
                  <c:v>3.2192153890898951</c:v>
                </c:pt>
                <c:pt idx="115">
                  <c:v>3.2810503731372545</c:v>
                </c:pt>
                <c:pt idx="116">
                  <c:v>3.1889464404776899</c:v>
                </c:pt>
                <c:pt idx="117">
                  <c:v>3.146424886620264</c:v>
                </c:pt>
                <c:pt idx="118">
                  <c:v>3.09843934857903</c:v>
                </c:pt>
                <c:pt idx="119">
                  <c:v>3.0762869592878315</c:v>
                </c:pt>
                <c:pt idx="120">
                  <c:v>3.071015811971046</c:v>
                </c:pt>
                <c:pt idx="121">
                  <c:v>3.0287778694674987</c:v>
                </c:pt>
                <c:pt idx="122">
                  <c:v>3.0253213030900978</c:v>
                </c:pt>
                <c:pt idx="123">
                  <c:v>3.0617666190543433</c:v>
                </c:pt>
                <c:pt idx="124">
                  <c:v>3.0245338427538444</c:v>
                </c:pt>
                <c:pt idx="125">
                  <c:v>3.0433427426736102</c:v>
                </c:pt>
                <c:pt idx="126">
                  <c:v>3.0141868365843445</c:v>
                </c:pt>
                <c:pt idx="127">
                  <c:v>3.0619028094660168</c:v>
                </c:pt>
                <c:pt idx="128">
                  <c:v>3.0536138915829811</c:v>
                </c:pt>
                <c:pt idx="129">
                  <c:v>3.0339964527900549</c:v>
                </c:pt>
                <c:pt idx="130">
                  <c:v>3.0658124047163784</c:v>
                </c:pt>
                <c:pt idx="131">
                  <c:v>3.0278690945266362</c:v>
                </c:pt>
                <c:pt idx="132">
                  <c:v>3.0723100359610376</c:v>
                </c:pt>
                <c:pt idx="133">
                  <c:v>3.0864529951847004</c:v>
                </c:pt>
                <c:pt idx="134">
                  <c:v>3.0656092789197551</c:v>
                </c:pt>
                <c:pt idx="135">
                  <c:v>3.0624665985423105</c:v>
                </c:pt>
                <c:pt idx="136">
                  <c:v>3.0819715366681213</c:v>
                </c:pt>
                <c:pt idx="137">
                  <c:v>3.1001890818922888</c:v>
                </c:pt>
                <c:pt idx="138">
                  <c:v>3.1155369351972149</c:v>
                </c:pt>
                <c:pt idx="139">
                  <c:v>3.1445210030054769</c:v>
                </c:pt>
                <c:pt idx="140">
                  <c:v>3.1357533260929578</c:v>
                </c:pt>
                <c:pt idx="141">
                  <c:v>3.1281362781011777</c:v>
                </c:pt>
                <c:pt idx="142">
                  <c:v>3.1575198592350975</c:v>
                </c:pt>
                <c:pt idx="143">
                  <c:v>3.1512314340286789</c:v>
                </c:pt>
                <c:pt idx="144">
                  <c:v>3.1681329004765542</c:v>
                </c:pt>
                <c:pt idx="145">
                  <c:v>3.2443316629863448</c:v>
                </c:pt>
                <c:pt idx="146">
                  <c:v>3.3585799468784936</c:v>
                </c:pt>
                <c:pt idx="147">
                  <c:v>3.4133494831308973</c:v>
                </c:pt>
                <c:pt idx="148">
                  <c:v>3.4778978071757107</c:v>
                </c:pt>
                <c:pt idx="149">
                  <c:v>3.5339738723776106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FC-40CC-A589-12D93DA37D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53046864"/>
        <c:axId val="-753534864"/>
      </c:scatterChart>
      <c:valAx>
        <c:axId val="-753046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753534864"/>
        <c:crossesAt val="0"/>
        <c:crossBetween val="midCat"/>
        <c:majorUnit val="10"/>
      </c:valAx>
      <c:valAx>
        <c:axId val="-753534864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753046864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'6831'!$L$1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'6831'!$A$2:$A$141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'6831'!$L$2:$L$141</c:f>
              <c:numCache>
                <c:formatCode>0.00</c:formatCode>
                <c:ptCount val="140"/>
                <c:pt idx="0">
                  <c:v>1.8926529172828406</c:v>
                </c:pt>
                <c:pt idx="1">
                  <c:v>1.9917303107708804</c:v>
                </c:pt>
                <c:pt idx="2">
                  <c:v>2.0815140153770235</c:v>
                </c:pt>
                <c:pt idx="3">
                  <c:v>2.1915489223928462</c:v>
                </c:pt>
                <c:pt idx="4">
                  <c:v>2.2986731612340066</c:v>
                </c:pt>
                <c:pt idx="5">
                  <c:v>2.426501518706262</c:v>
                </c:pt>
                <c:pt idx="6">
                  <c:v>2.5265792730915124</c:v>
                </c:pt>
                <c:pt idx="7">
                  <c:v>2.6883751107560747</c:v>
                </c:pt>
                <c:pt idx="8">
                  <c:v>2.71305516025603</c:v>
                </c:pt>
                <c:pt idx="9">
                  <c:v>2.7869150713395849</c:v>
                </c:pt>
                <c:pt idx="10">
                  <c:v>2.8310756183934132</c:v>
                </c:pt>
                <c:pt idx="11">
                  <c:v>2.910827330615021</c:v>
                </c:pt>
                <c:pt idx="12">
                  <c:v>3.0485710595046953</c:v>
                </c:pt>
                <c:pt idx="13">
                  <c:v>3.1529004011266131</c:v>
                </c:pt>
                <c:pt idx="14">
                  <c:v>3.1513145893059966</c:v>
                </c:pt>
                <c:pt idx="15">
                  <c:v>3.2278196205094423</c:v>
                </c:pt>
                <c:pt idx="16">
                  <c:v>3.2479634909491355</c:v>
                </c:pt>
                <c:pt idx="17">
                  <c:v>3.3657854365345452</c:v>
                </c:pt>
                <c:pt idx="18">
                  <c:v>3.4648615157374163</c:v>
                </c:pt>
                <c:pt idx="19">
                  <c:v>3.3984218835852147</c:v>
                </c:pt>
                <c:pt idx="20">
                  <c:v>3.4604253807907668</c:v>
                </c:pt>
                <c:pt idx="21">
                  <c:v>3.4377556284273734</c:v>
                </c:pt>
                <c:pt idx="22">
                  <c:v>3.3784124778497349</c:v>
                </c:pt>
                <c:pt idx="23">
                  <c:v>3.4113839597682358</c:v>
                </c:pt>
                <c:pt idx="24">
                  <c:v>3.3616831284761486</c:v>
                </c:pt>
                <c:pt idx="25">
                  <c:v>3.408346223445891</c:v>
                </c:pt>
                <c:pt idx="26">
                  <c:v>3.4194460659429615</c:v>
                </c:pt>
                <c:pt idx="27">
                  <c:v>3.4496429307199445</c:v>
                </c:pt>
                <c:pt idx="28">
                  <c:v>3.471101906265035</c:v>
                </c:pt>
                <c:pt idx="29">
                  <c:v>3.5349266447781136</c:v>
                </c:pt>
                <c:pt idx="30">
                  <c:v>3.4895228609440854</c:v>
                </c:pt>
                <c:pt idx="31">
                  <c:v>3.5102756090226772</c:v>
                </c:pt>
                <c:pt idx="32">
                  <c:v>3.5228868796002581</c:v>
                </c:pt>
                <c:pt idx="33">
                  <c:v>3.491103030398921</c:v>
                </c:pt>
                <c:pt idx="34">
                  <c:v>3.49575473561449</c:v>
                </c:pt>
                <c:pt idx="35">
                  <c:v>3.5466797820562421</c:v>
                </c:pt>
                <c:pt idx="36">
                  <c:v>3.5903203243916328</c:v>
                </c:pt>
                <c:pt idx="37">
                  <c:v>3.5690962969636399</c:v>
                </c:pt>
                <c:pt idx="38">
                  <c:v>3.5172779102723664</c:v>
                </c:pt>
                <c:pt idx="39">
                  <c:v>3.5185707872349758</c:v>
                </c:pt>
                <c:pt idx="40">
                  <c:v>3.4608799919650548</c:v>
                </c:pt>
                <c:pt idx="41">
                  <c:v>3.4963299531575203</c:v>
                </c:pt>
                <c:pt idx="42">
                  <c:v>3.4918353276073861</c:v>
                </c:pt>
                <c:pt idx="43">
                  <c:v>3.4960355816844944</c:v>
                </c:pt>
                <c:pt idx="44">
                  <c:v>3.5143724442967392</c:v>
                </c:pt>
                <c:pt idx="45">
                  <c:v>3.3906345025436573</c:v>
                </c:pt>
                <c:pt idx="46">
                  <c:v>3.4280481260767934</c:v>
                </c:pt>
                <c:pt idx="47">
                  <c:v>3.4098469866649479</c:v>
                </c:pt>
                <c:pt idx="48">
                  <c:v>3.3980592453585623</c:v>
                </c:pt>
                <c:pt idx="49">
                  <c:v>3.4344411890567268</c:v>
                </c:pt>
                <c:pt idx="50">
                  <c:v>3.4316924373123685</c:v>
                </c:pt>
                <c:pt idx="51">
                  <c:v>3.4294437677407323</c:v>
                </c:pt>
                <c:pt idx="52">
                  <c:v>3.4261873294037004</c:v>
                </c:pt>
                <c:pt idx="53">
                  <c:v>3.383660454042376</c:v>
                </c:pt>
                <c:pt idx="54">
                  <c:v>3.3787646176131045</c:v>
                </c:pt>
                <c:pt idx="55">
                  <c:v>3.438301732178672</c:v>
                </c:pt>
                <c:pt idx="56">
                  <c:v>3.3458903218497054</c:v>
                </c:pt>
                <c:pt idx="57">
                  <c:v>3.2756400268231891</c:v>
                </c:pt>
                <c:pt idx="58">
                  <c:v>3.2229950195529584</c:v>
                </c:pt>
                <c:pt idx="59">
                  <c:v>3.1790596191377607</c:v>
                </c:pt>
                <c:pt idx="60">
                  <c:v>3.2056026565311773</c:v>
                </c:pt>
                <c:pt idx="61">
                  <c:v>3.2286581948430872</c:v>
                </c:pt>
                <c:pt idx="62">
                  <c:v>3.2341205394178085</c:v>
                </c:pt>
                <c:pt idx="63">
                  <c:v>3.1813276120610001</c:v>
                </c:pt>
                <c:pt idx="64">
                  <c:v>3.2166256892603431</c:v>
                </c:pt>
                <c:pt idx="65">
                  <c:v>3.1268902453838998</c:v>
                </c:pt>
                <c:pt idx="66">
                  <c:v>3.2013099253731538</c:v>
                </c:pt>
                <c:pt idx="67">
                  <c:v>3.1298550440064496</c:v>
                </c:pt>
                <c:pt idx="68">
                  <c:v>3.1531254446466646</c:v>
                </c:pt>
                <c:pt idx="69">
                  <c:v>3.1806473078562725</c:v>
                </c:pt>
                <c:pt idx="70">
                  <c:v>3.1076018859301557</c:v>
                </c:pt>
                <c:pt idx="71">
                  <c:v>3.1166829605672102</c:v>
                </c:pt>
                <c:pt idx="72">
                  <c:v>3.0821833690795559</c:v>
                </c:pt>
                <c:pt idx="73">
                  <c:v>3.0846564369938529</c:v>
                </c:pt>
                <c:pt idx="74">
                  <c:v>3.0879928265951553</c:v>
                </c:pt>
                <c:pt idx="75">
                  <c:v>3.0862263629367797</c:v>
                </c:pt>
                <c:pt idx="76">
                  <c:v>3.0582906289037548</c:v>
                </c:pt>
                <c:pt idx="77">
                  <c:v>3.0328112880161768</c:v>
                </c:pt>
                <c:pt idx="78">
                  <c:v>3.0107560436761731</c:v>
                </c:pt>
                <c:pt idx="79">
                  <c:v>2.9654292059286647</c:v>
                </c:pt>
                <c:pt idx="80">
                  <c:v>2.9577831334700764</c:v>
                </c:pt>
                <c:pt idx="81">
                  <c:v>2.9773004881959513</c:v>
                </c:pt>
                <c:pt idx="82">
                  <c:v>2.9760762231273485</c:v>
                </c:pt>
                <c:pt idx="83">
                  <c:v>2.9895761741122859</c:v>
                </c:pt>
                <c:pt idx="84">
                  <c:v>2.9489356113892269</c:v>
                </c:pt>
                <c:pt idx="85">
                  <c:v>2.923977296905321</c:v>
                </c:pt>
                <c:pt idx="86">
                  <c:v>2.8790329361717863</c:v>
                </c:pt>
                <c:pt idx="87">
                  <c:v>2.8537399866316617</c:v>
                </c:pt>
                <c:pt idx="88">
                  <c:v>2.8093755553615138</c:v>
                </c:pt>
                <c:pt idx="89">
                  <c:v>2.770042572285679</c:v>
                </c:pt>
                <c:pt idx="90">
                  <c:v>2.7477113010553613</c:v>
                </c:pt>
                <c:pt idx="91">
                  <c:v>2.7939950235351514</c:v>
                </c:pt>
                <c:pt idx="92">
                  <c:v>2.7791557501200943</c:v>
                </c:pt>
                <c:pt idx="93">
                  <c:v>2.7519888257579739</c:v>
                </c:pt>
                <c:pt idx="94">
                  <c:v>2.7451607680445647</c:v>
                </c:pt>
                <c:pt idx="95">
                  <c:v>2.7581456711354506</c:v>
                </c:pt>
                <c:pt idx="96">
                  <c:v>2.6817127189152683</c:v>
                </c:pt>
                <c:pt idx="97">
                  <c:v>2.7249435892067351</c:v>
                </c:pt>
                <c:pt idx="98">
                  <c:v>2.6583105104970342</c:v>
                </c:pt>
                <c:pt idx="99">
                  <c:v>2.6602804998751148</c:v>
                </c:pt>
                <c:pt idx="100">
                  <c:v>2.5820328394346594</c:v>
                </c:pt>
                <c:pt idx="101">
                  <c:v>2.5403549426929399</c:v>
                </c:pt>
                <c:pt idx="102">
                  <c:v>2.4602988153029592</c:v>
                </c:pt>
                <c:pt idx="103">
                  <c:v>2.3555447766098085</c:v>
                </c:pt>
                <c:pt idx="104">
                  <c:v>2.2359164104421505</c:v>
                </c:pt>
                <c:pt idx="105">
                  <c:v>2.1494175948451901</c:v>
                </c:pt>
                <c:pt idx="106">
                  <c:v>2.0927984330464957</c:v>
                </c:pt>
                <c:pt idx="107">
                  <c:v>2.0890878824135806</c:v>
                </c:pt>
                <c:pt idx="108">
                  <c:v>2.0164288014470686</c:v>
                </c:pt>
                <c:pt idx="109">
                  <c:v>1.9364244524872927</c:v>
                </c:pt>
                <c:pt idx="110">
                  <c:v>1.8731168935830793</c:v>
                </c:pt>
                <c:pt idx="111">
                  <c:v>1.8281431741111607</c:v>
                </c:pt>
                <c:pt idx="112">
                  <c:v>1.7935849492918499</c:v>
                </c:pt>
                <c:pt idx="113">
                  <c:v>1.7239417697320403</c:v>
                </c:pt>
                <c:pt idx="114">
                  <c:v>1.6706690136375784</c:v>
                </c:pt>
                <c:pt idx="115">
                  <c:v>1.6434407808523903</c:v>
                </c:pt>
                <c:pt idx="116">
                  <c:v>1.6221919190069298</c:v>
                </c:pt>
                <c:pt idx="117">
                  <c:v>1.5728411341888506</c:v>
                </c:pt>
                <c:pt idx="118">
                  <c:v>1.5419726016444641</c:v>
                </c:pt>
                <c:pt idx="119">
                  <c:v>1.5358289217165297</c:v>
                </c:pt>
                <c:pt idx="120">
                  <c:v>1.4899964981211913</c:v>
                </c:pt>
                <c:pt idx="121">
                  <c:v>1.4818566302387428</c:v>
                </c:pt>
                <c:pt idx="122">
                  <c:v>1.461446309560481</c:v>
                </c:pt>
                <c:pt idx="123">
                  <c:v>1.4420227614164356</c:v>
                </c:pt>
                <c:pt idx="124">
                  <c:v>1.4228444732862175</c:v>
                </c:pt>
                <c:pt idx="125">
                  <c:v>1.4337445265502062</c:v>
                </c:pt>
                <c:pt idx="126">
                  <c:v>1.4465517955442855</c:v>
                </c:pt>
                <c:pt idx="127">
                  <c:v>1.5149357232831462</c:v>
                </c:pt>
                <c:pt idx="128">
                  <c:v>1.5353956448981589</c:v>
                </c:pt>
                <c:pt idx="129">
                  <c:v>1.5720098547706438</c:v>
                </c:pt>
                <c:pt idx="130">
                  <c:v>1.6079281175913642</c:v>
                </c:pt>
                <c:pt idx="131">
                  <c:v>1.6522370510361615</c:v>
                </c:pt>
                <c:pt idx="132">
                  <c:v>1.6890404598225406</c:v>
                </c:pt>
                <c:pt idx="133">
                  <c:v>1.7435946548579013</c:v>
                </c:pt>
                <c:pt idx="134">
                  <c:v>1.8298196073043442</c:v>
                </c:pt>
                <c:pt idx="135">
                  <c:v>1.853476876832697</c:v>
                </c:pt>
                <c:pt idx="136">
                  <c:v>1.8675669291338575</c:v>
                </c:pt>
                <c:pt idx="137">
                  <c:v>1.8930625511006836</c:v>
                </c:pt>
                <c:pt idx="138">
                  <c:v>1.9397753885804894</c:v>
                </c:pt>
                <c:pt idx="139">
                  <c:v>1.9942708680885146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36-4D58-A487-E217ED52B1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54751488"/>
        <c:axId val="-754440992"/>
      </c:scatterChart>
      <c:valAx>
        <c:axId val="-754751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754440992"/>
        <c:crossesAt val="0"/>
        <c:crossBetween val="midCat"/>
        <c:majorUnit val="10"/>
      </c:valAx>
      <c:valAx>
        <c:axId val="-754440992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754751488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'6831'!$A$2:$A$179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</c:numCache>
            </c:numRef>
          </c:xVal>
          <c:yVal>
            <c:numRef>
              <c:f>'6831'!$P$2:$P$177</c:f>
              <c:numCache>
                <c:formatCode>General</c:formatCode>
                <c:ptCount val="176"/>
                <c:pt idx="4">
                  <c:v>-42.001426070779068</c:v>
                </c:pt>
                <c:pt idx="5">
                  <c:v>-38.528944023130222</c:v>
                </c:pt>
                <c:pt idx="6">
                  <c:v>-35.735977932407998</c:v>
                </c:pt>
                <c:pt idx="7">
                  <c:v>-31.431750184137979</c:v>
                </c:pt>
                <c:pt idx="8">
                  <c:v>-30.485012206893881</c:v>
                </c:pt>
                <c:pt idx="9">
                  <c:v>-28.334030105631179</c:v>
                </c:pt>
                <c:pt idx="10">
                  <c:v>-26.91028235331213</c:v>
                </c:pt>
                <c:pt idx="11">
                  <c:v>-24.615030490567381</c:v>
                </c:pt>
                <c:pt idx="12">
                  <c:v>-20.89975540970531</c:v>
                </c:pt>
                <c:pt idx="13">
                  <c:v>-18.002682703335019</c:v>
                </c:pt>
                <c:pt idx="14">
                  <c:v>-17.699104510178909</c:v>
                </c:pt>
                <c:pt idx="15">
                  <c:v>-15.48335259747039</c:v>
                </c:pt>
                <c:pt idx="16">
                  <c:v>-14.647689901915124</c:v>
                </c:pt>
                <c:pt idx="17">
                  <c:v>-11.420230152606027</c:v>
                </c:pt>
                <c:pt idx="18">
                  <c:v>-8.651791610634719</c:v>
                </c:pt>
                <c:pt idx="19">
                  <c:v>-9.9362583923858452</c:v>
                </c:pt>
                <c:pt idx="20">
                  <c:v>-8.0755987175140174</c:v>
                </c:pt>
                <c:pt idx="21">
                  <c:v>-8.2882930532391921</c:v>
                </c:pt>
                <c:pt idx="22">
                  <c:v>-9.3989916306441881</c:v>
                </c:pt>
                <c:pt idx="23">
                  <c:v>-8.2492252501428265</c:v>
                </c:pt>
                <c:pt idx="24">
                  <c:v>-9.1238168933752295</c:v>
                </c:pt>
                <c:pt idx="25">
                  <c:v>-7.6387904280672823</c:v>
                </c:pt>
                <c:pt idx="26">
                  <c:v>-7.0245845881570794</c:v>
                </c:pt>
                <c:pt idx="27">
                  <c:v>-5.9427589517221664</c:v>
                </c:pt>
                <c:pt idx="28">
                  <c:v>-5.0748938964073202</c:v>
                </c:pt>
                <c:pt idx="29">
                  <c:v>-3.1696383428081703</c:v>
                </c:pt>
                <c:pt idx="30">
                  <c:v>-3.9390102073471986</c:v>
                </c:pt>
                <c:pt idx="31">
                  <c:v>-3.0884382116174396</c:v>
                </c:pt>
                <c:pt idx="32">
                  <c:v>-2.4372227436557861</c:v>
                </c:pt>
                <c:pt idx="33">
                  <c:v>-2.8730896790877121</c:v>
                </c:pt>
                <c:pt idx="34">
                  <c:v>-2.4167763419637187</c:v>
                </c:pt>
                <c:pt idx="35">
                  <c:v>-0.82738947685480568</c:v>
                </c:pt>
                <c:pt idx="36">
                  <c:v>0.58362516466488978</c:v>
                </c:pt>
                <c:pt idx="37">
                  <c:v>0.40633161500014825</c:v>
                </c:pt>
                <c:pt idx="38">
                  <c:v>-0.52011161066134903</c:v>
                </c:pt>
                <c:pt idx="39">
                  <c:v>-0.14604432012977775</c:v>
                </c:pt>
                <c:pt idx="40">
                  <c:v>-1.2162824507983045</c:v>
                </c:pt>
                <c:pt idx="41">
                  <c:v>-5.8267148155435921E-3</c:v>
                </c:pt>
                <c:pt idx="42">
                  <c:v>0.22652472558360146</c:v>
                </c:pt>
                <c:pt idx="43">
                  <c:v>0.6717835911563137</c:v>
                </c:pt>
                <c:pt idx="44">
                  <c:v>1.4631989365119091</c:v>
                </c:pt>
                <c:pt idx="45">
                  <c:v>-1.2243045848966632</c:v>
                </c:pt>
                <c:pt idx="46">
                  <c:v>3.4234426621350199E-2</c:v>
                </c:pt>
                <c:pt idx="47">
                  <c:v>-6.9039086918978282E-2</c:v>
                </c:pt>
                <c:pt idx="48">
                  <c:v>-1.527073952678986E-2</c:v>
                </c:pt>
                <c:pt idx="49">
                  <c:v>1.2180060134340056</c:v>
                </c:pt>
                <c:pt idx="50">
                  <c:v>1.4931078440169381</c:v>
                </c:pt>
                <c:pt idx="51">
                  <c:v>1.7804549513988688</c:v>
                </c:pt>
                <c:pt idx="52">
                  <c:v>2.0431252993305038</c:v>
                </c:pt>
                <c:pt idx="53">
                  <c:v>1.3441989385410877</c:v>
                </c:pt>
                <c:pt idx="54">
                  <c:v>1.566726116973326</c:v>
                </c:pt>
                <c:pt idx="55">
                  <c:v>3.366992640946719</c:v>
                </c:pt>
                <c:pt idx="56">
                  <c:v>1.4465671506392959</c:v>
                </c:pt>
                <c:pt idx="57">
                  <c:v>6.8790460579276902E-2</c:v>
                </c:pt>
                <c:pt idx="58">
                  <c:v>-0.87789383414887068</c:v>
                </c:pt>
                <c:pt idx="59">
                  <c:v>-1.6113100850079678</c:v>
                </c:pt>
                <c:pt idx="60">
                  <c:v>-0.61895400003484591</c:v>
                </c:pt>
                <c:pt idx="61">
                  <c:v>0.28800533632633851</c:v>
                </c:pt>
                <c:pt idx="62">
                  <c:v>0.76416841790919621</c:v>
                </c:pt>
                <c:pt idx="63">
                  <c:v>-0.186137926360159</c:v>
                </c:pt>
                <c:pt idx="64">
                  <c:v>1.0205986977674619</c:v>
                </c:pt>
                <c:pt idx="65">
                  <c:v>-0.83430166146483231</c:v>
                </c:pt>
                <c:pt idx="66">
                  <c:v>1.3303872375356087</c:v>
                </c:pt>
                <c:pt idx="67">
                  <c:v>-7.68855912961523E-2</c:v>
                </c:pt>
                <c:pt idx="68">
                  <c:v>0.83533497777295362</c:v>
                </c:pt>
                <c:pt idx="69">
                  <c:v>1.8516591098212254</c:v>
                </c:pt>
                <c:pt idx="70">
                  <c:v>0.40543946290156074</c:v>
                </c:pt>
                <c:pt idx="71">
                  <c:v>0.9702126843597999</c:v>
                </c:pt>
                <c:pt idx="72">
                  <c:v>0.46784664573120571</c:v>
                </c:pt>
                <c:pt idx="73">
                  <c:v>0.87081271663801574</c:v>
                </c:pt>
                <c:pt idx="74">
                  <c:v>1.2949185393708291</c:v>
                </c:pt>
                <c:pt idx="75">
                  <c:v>1.5940731959997794</c:v>
                </c:pt>
                <c:pt idx="76">
                  <c:v>1.252433245572897</c:v>
                </c:pt>
                <c:pt idx="77">
                  <c:v>0.97094183799325173</c:v>
                </c:pt>
                <c:pt idx="78">
                  <c:v>0.77329467101764493</c:v>
                </c:pt>
                <c:pt idx="79">
                  <c:v>5.8069490844185013E-3</c:v>
                </c:pt>
                <c:pt idx="80">
                  <c:v>0.16099039226967871</c:v>
                </c:pt>
                <c:pt idx="81">
                  <c:v>0.98131189241127803</c:v>
                </c:pt>
                <c:pt idx="82">
                  <c:v>1.2937431107214126</c:v>
                </c:pt>
                <c:pt idx="83">
                  <c:v>1.9667192775591864</c:v>
                </c:pt>
                <c:pt idx="84">
                  <c:v>1.3139821665469491</c:v>
                </c:pt>
                <c:pt idx="85">
                  <c:v>1.0452488872921293</c:v>
                </c:pt>
                <c:pt idx="86">
                  <c:v>0.28712669998668228</c:v>
                </c:pt>
                <c:pt idx="87">
                  <c:v>1.0199369606747199E-2</c:v>
                </c:pt>
                <c:pt idx="88">
                  <c:v>-0.73372235787344786</c:v>
                </c:pt>
                <c:pt idx="89">
                  <c:v>-1.3544413814784977</c:v>
                </c:pt>
                <c:pt idx="90">
                  <c:v>-1.5588474890047217</c:v>
                </c:pt>
                <c:pt idx="91">
                  <c:v>-8.3110539305990355E-2</c:v>
                </c:pt>
                <c:pt idx="92">
                  <c:v>-0.10406362245045511</c:v>
                </c:pt>
                <c:pt idx="93">
                  <c:v>-0.4268780923074223</c:v>
                </c:pt>
                <c:pt idx="94">
                  <c:v>-0.25166430705686382</c:v>
                </c:pt>
                <c:pt idx="95">
                  <c:v>0.40870012440735043</c:v>
                </c:pt>
                <c:pt idx="96">
                  <c:v>-1.1204683824766504</c:v>
                </c:pt>
                <c:pt idx="97">
                  <c:v>0.2805148125162914</c:v>
                </c:pt>
                <c:pt idx="98">
                  <c:v>-1.0086888040424051</c:v>
                </c:pt>
                <c:pt idx="99">
                  <c:v>-0.61804138047721158</c:v>
                </c:pt>
                <c:pt idx="100">
                  <c:v>-2.191645793455768</c:v>
                </c:pt>
                <c:pt idx="101">
                  <c:v>-2.8697836143600499</c:v>
                </c:pt>
                <c:pt idx="102">
                  <c:v>-4.487671106373825</c:v>
                </c:pt>
                <c:pt idx="103">
                  <c:v>-6.7103247283576319</c:v>
                </c:pt>
                <c:pt idx="104">
                  <c:v>-9.2971990065841261</c:v>
                </c:pt>
                <c:pt idx="105">
                  <c:v>-11.07284557246091</c:v>
                </c:pt>
                <c:pt idx="106">
                  <c:v>-12.116843118685475</c:v>
                </c:pt>
                <c:pt idx="107">
                  <c:v>-11.865292404814477</c:v>
                </c:pt>
                <c:pt idx="108">
                  <c:v>-13.30205190248828</c:v>
                </c:pt>
                <c:pt idx="109">
                  <c:v>-14.918671520451241</c:v>
                </c:pt>
                <c:pt idx="110">
                  <c:v>-16.126444698694073</c:v>
                </c:pt>
                <c:pt idx="111">
                  <c:v>-16.885285779608601</c:v>
                </c:pt>
                <c:pt idx="112">
                  <c:v>-17.3890875450336</c:v>
                </c:pt>
                <c:pt idx="113">
                  <c:v>-18.751998084400213</c:v>
                </c:pt>
                <c:pt idx="114">
                  <c:v>-19.714053769136353</c:v>
                </c:pt>
                <c:pt idx="115">
                  <c:v>-20.038369469494061</c:v>
                </c:pt>
                <c:pt idx="116">
                  <c:v>-20.21627112785097</c:v>
                </c:pt>
                <c:pt idx="117">
                  <c:v>-21.082291347824253</c:v>
                </c:pt>
                <c:pt idx="118">
                  <c:v>-21.495745355072643</c:v>
                </c:pt>
                <c:pt idx="119">
                  <c:v>-21.303773533092659</c:v>
                </c:pt>
                <c:pt idx="120">
                  <c:v>-22.083641297726921</c:v>
                </c:pt>
                <c:pt idx="121">
                  <c:v>-21.940549190680123</c:v>
                </c:pt>
                <c:pt idx="122">
                  <c:v>-22.097917886136557</c:v>
                </c:pt>
                <c:pt idx="123">
                  <c:v>-22.231123946973678</c:v>
                </c:pt>
                <c:pt idx="124">
                  <c:v>-22.358324441284193</c:v>
                </c:pt>
                <c:pt idx="125">
                  <c:v>-21.749010746293358</c:v>
                </c:pt>
                <c:pt idx="126">
                  <c:v>-21.092995957353867</c:v>
                </c:pt>
                <c:pt idx="127">
                  <c:v>-19.076101682972542</c:v>
                </c:pt>
                <c:pt idx="128">
                  <c:v>-18.232699991037215</c:v>
                </c:pt>
                <c:pt idx="129">
                  <c:v>-16.993735845582286</c:v>
                </c:pt>
                <c:pt idx="130">
                  <c:v>-15.771813028035345</c:v>
                </c:pt>
                <c:pt idx="131">
                  <c:v>-14.344431807998909</c:v>
                </c:pt>
                <c:pt idx="132">
                  <c:v>-13.100834837786209</c:v>
                </c:pt>
                <c:pt idx="133">
                  <c:v>-11.422582719130105</c:v>
                </c:pt>
                <c:pt idx="134">
                  <c:v>-8.9688236696404786</c:v>
                </c:pt>
                <c:pt idx="135">
                  <c:v>-8.0471300241880055</c:v>
                </c:pt>
                <c:pt idx="136">
                  <c:v>-7.359704324151993</c:v>
                </c:pt>
                <c:pt idx="137">
                  <c:v>-6.3929958077620839</c:v>
                </c:pt>
                <c:pt idx="138">
                  <c:v>-4.9067513210216038</c:v>
                </c:pt>
                <c:pt idx="139">
                  <c:v>-3.2299369418488126</c:v>
                </c:pt>
                <c:pt idx="140">
                  <c:v>-1.1781850625623802</c:v>
                </c:pt>
                <c:pt idx="141">
                  <c:v>3.3599716842764651E-2</c:v>
                </c:pt>
                <c:pt idx="142">
                  <c:v>1.2736466382238254</c:v>
                </c:pt>
                <c:pt idx="143">
                  <c:v>2.3679242654502159</c:v>
                </c:pt>
                <c:pt idx="144">
                  <c:v>2.6249394792559513</c:v>
                </c:pt>
                <c:pt idx="145">
                  <c:v>4.0131863148671814</c:v>
                </c:pt>
                <c:pt idx="146">
                  <c:v>4.4796675515032751</c:v>
                </c:pt>
                <c:pt idx="147">
                  <c:v>4.9435121240057081</c:v>
                </c:pt>
                <c:pt idx="148">
                  <c:v>5.7481924551782324</c:v>
                </c:pt>
                <c:pt idx="149">
                  <c:v>5.8368296108995317</c:v>
                </c:pt>
                <c:pt idx="150">
                  <c:v>7.4882601437255776</c:v>
                </c:pt>
                <c:pt idx="151">
                  <c:v>6.7244037785969972</c:v>
                </c:pt>
                <c:pt idx="152">
                  <c:v>7.4939122167373418</c:v>
                </c:pt>
                <c:pt idx="153">
                  <c:v>8.0728417205549121</c:v>
                </c:pt>
                <c:pt idx="154">
                  <c:v>7.014791503190172</c:v>
                </c:pt>
                <c:pt idx="155">
                  <c:v>7.090548193545926</c:v>
                </c:pt>
                <c:pt idx="156">
                  <c:v>7.9719476768310038</c:v>
                </c:pt>
                <c:pt idx="157">
                  <c:v>7.5440215070961836</c:v>
                </c:pt>
                <c:pt idx="158">
                  <c:v>8.5035568060262445</c:v>
                </c:pt>
                <c:pt idx="159">
                  <c:v>8.8443970658625126</c:v>
                </c:pt>
                <c:pt idx="160">
                  <c:v>8.2418496200657909</c:v>
                </c:pt>
                <c:pt idx="161">
                  <c:v>8.4750000171104087</c:v>
                </c:pt>
                <c:pt idx="162">
                  <c:v>9.4154071167248592</c:v>
                </c:pt>
                <c:pt idx="163">
                  <c:v>9.2290556173302782</c:v>
                </c:pt>
                <c:pt idx="164">
                  <c:v>9.5553565271072234</c:v>
                </c:pt>
                <c:pt idx="165">
                  <c:v>9.8952029238775197</c:v>
                </c:pt>
                <c:pt idx="166">
                  <c:v>10.649338736672192</c:v>
                </c:pt>
                <c:pt idx="167">
                  <c:v>10.365809216969444</c:v>
                </c:pt>
                <c:pt idx="168">
                  <c:v>11.468860376000071</c:v>
                </c:pt>
                <c:pt idx="169">
                  <c:v>11.807956118212077</c:v>
                </c:pt>
                <c:pt idx="170">
                  <c:v>12.142071690719918</c:v>
                </c:pt>
                <c:pt idx="171">
                  <c:v>11.907435728008087</c:v>
                </c:pt>
                <c:pt idx="172">
                  <c:v>12.207561125828866</c:v>
                </c:pt>
                <c:pt idx="173">
                  <c:v>13.259596961341774</c:v>
                </c:pt>
                <c:pt idx="174">
                  <c:v>12.937957733399291</c:v>
                </c:pt>
                <c:pt idx="175">
                  <c:v>14.409100021364502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AF-4816-8581-44209B4F0551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</c:v>
                </c:pt>
                <c:pt idx="2">
                  <c:v>23.5</c:v>
                </c:pt>
                <c:pt idx="3">
                  <c:v>24</c:v>
                </c:pt>
                <c:pt idx="4">
                  <c:v>24.5</c:v>
                </c:pt>
                <c:pt idx="5">
                  <c:v>25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</c:v>
                </c:pt>
                <c:pt idx="12">
                  <c:v>28.5</c:v>
                </c:pt>
                <c:pt idx="13">
                  <c:v>29</c:v>
                </c:pt>
                <c:pt idx="14">
                  <c:v>29.5</c:v>
                </c:pt>
                <c:pt idx="15">
                  <c:v>30</c:v>
                </c:pt>
                <c:pt idx="16">
                  <c:v>30.5</c:v>
                </c:pt>
                <c:pt idx="17">
                  <c:v>31</c:v>
                </c:pt>
                <c:pt idx="18">
                  <c:v>31.5</c:v>
                </c:pt>
                <c:pt idx="19">
                  <c:v>32</c:v>
                </c:pt>
                <c:pt idx="20">
                  <c:v>32.5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34.5</c:v>
                </c:pt>
                <c:pt idx="25">
                  <c:v>35</c:v>
                </c:pt>
                <c:pt idx="26">
                  <c:v>35.5</c:v>
                </c:pt>
                <c:pt idx="27">
                  <c:v>36</c:v>
                </c:pt>
                <c:pt idx="28">
                  <c:v>36.5</c:v>
                </c:pt>
                <c:pt idx="29">
                  <c:v>37</c:v>
                </c:pt>
                <c:pt idx="30">
                  <c:v>37.5</c:v>
                </c:pt>
                <c:pt idx="31">
                  <c:v>38</c:v>
                </c:pt>
                <c:pt idx="32">
                  <c:v>38.5</c:v>
                </c:pt>
                <c:pt idx="33">
                  <c:v>39</c:v>
                </c:pt>
                <c:pt idx="34">
                  <c:v>39.5</c:v>
                </c:pt>
                <c:pt idx="35">
                  <c:v>40</c:v>
                </c:pt>
                <c:pt idx="36">
                  <c:v>40.5</c:v>
                </c:pt>
                <c:pt idx="37">
                  <c:v>41</c:v>
                </c:pt>
                <c:pt idx="38">
                  <c:v>41.5</c:v>
                </c:pt>
                <c:pt idx="39">
                  <c:v>42</c:v>
                </c:pt>
                <c:pt idx="40">
                  <c:v>42.5</c:v>
                </c:pt>
              </c:numCache>
            </c:numRef>
          </c:xVal>
          <c:yVal>
            <c:numRef>
              <c:f>summary!$Z$46:$Z$86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BAF-4816-8581-44209B4F05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53525648"/>
        <c:axId val="-753517728"/>
      </c:scatterChart>
      <c:valAx>
        <c:axId val="-753525648"/>
        <c:scaling>
          <c:orientation val="minMax"/>
          <c:max val="7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753517728"/>
        <c:crossesAt val="0"/>
        <c:crossBetween val="midCat"/>
        <c:majorUnit val="10"/>
      </c:valAx>
      <c:valAx>
        <c:axId val="-753517728"/>
        <c:scaling>
          <c:orientation val="minMax"/>
          <c:max val="100"/>
          <c:min val="-50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753525648"/>
        <c:crossesAt val="0"/>
        <c:crossBetween val="midCat"/>
        <c:majorUnit val="10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'6831'!$L$1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'6831'!$A$2:$A$141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'6831'!$M$2:$M$177</c:f>
              <c:numCache>
                <c:formatCode>0.00</c:formatCode>
                <c:ptCount val="176"/>
                <c:pt idx="4">
                  <c:v>2.3685910364809244</c:v>
                </c:pt>
                <c:pt idx="5">
                  <c:v>2.5104029690025635</c:v>
                </c:pt>
                <c:pt idx="6">
                  <c:v>2.6244642984371973</c:v>
                </c:pt>
                <c:pt idx="7">
                  <c:v>2.8002437111511433</c:v>
                </c:pt>
                <c:pt idx="8">
                  <c:v>2.8389073357004819</c:v>
                </c:pt>
                <c:pt idx="9">
                  <c:v>2.9267508218334206</c:v>
                </c:pt>
                <c:pt idx="10">
                  <c:v>2.9848949439366321</c:v>
                </c:pt>
                <c:pt idx="11">
                  <c:v>3.0786302312076237</c:v>
                </c:pt>
                <c:pt idx="12">
                  <c:v>3.2303575351466818</c:v>
                </c:pt>
                <c:pt idx="13">
                  <c:v>3.3486704518179828</c:v>
                </c:pt>
                <c:pt idx="14">
                  <c:v>3.3610682150467501</c:v>
                </c:pt>
                <c:pt idx="15">
                  <c:v>3.4515568212995791</c:v>
                </c:pt>
                <c:pt idx="16">
                  <c:v>3.4856842667886561</c:v>
                </c:pt>
                <c:pt idx="17">
                  <c:v>3.6174897874234491</c:v>
                </c:pt>
                <c:pt idx="18">
                  <c:v>3.7305494416757039</c:v>
                </c:pt>
                <c:pt idx="19">
                  <c:v>3.678093384572886</c:v>
                </c:pt>
                <c:pt idx="20">
                  <c:v>3.7540804568278214</c:v>
                </c:pt>
                <c:pt idx="21">
                  <c:v>3.7453942795138118</c:v>
                </c:pt>
                <c:pt idx="22">
                  <c:v>3.7000347039855566</c:v>
                </c:pt>
                <c:pt idx="23">
                  <c:v>3.7469897609534413</c:v>
                </c:pt>
                <c:pt idx="24">
                  <c:v>3.7112725047107373</c:v>
                </c:pt>
                <c:pt idx="25">
                  <c:v>3.7719191747298635</c:v>
                </c:pt>
                <c:pt idx="26">
                  <c:v>3.7970025922763178</c:v>
                </c:pt>
                <c:pt idx="27">
                  <c:v>3.8411830321026841</c:v>
                </c:pt>
                <c:pt idx="28">
                  <c:v>3.8766255826971583</c:v>
                </c:pt>
                <c:pt idx="29">
                  <c:v>3.9544338962596202</c:v>
                </c:pt>
                <c:pt idx="30">
                  <c:v>3.9230136874749757</c:v>
                </c:pt>
                <c:pt idx="31">
                  <c:v>3.9577500106029513</c:v>
                </c:pt>
                <c:pt idx="32">
                  <c:v>3.9843448562299155</c:v>
                </c:pt>
                <c:pt idx="33">
                  <c:v>3.9665445820779621</c:v>
                </c:pt>
                <c:pt idx="34">
                  <c:v>3.9851798623429144</c:v>
                </c:pt>
                <c:pt idx="35">
                  <c:v>4.0500884838340507</c:v>
                </c:pt>
                <c:pt idx="36">
                  <c:v>4.1077126012188243</c:v>
                </c:pt>
                <c:pt idx="37">
                  <c:v>4.1004721488402147</c:v>
                </c:pt>
                <c:pt idx="38">
                  <c:v>4.0626373371983249</c:v>
                </c:pt>
                <c:pt idx="39">
                  <c:v>4.0779137892103181</c:v>
                </c:pt>
                <c:pt idx="40">
                  <c:v>4.0342065689897808</c:v>
                </c:pt>
                <c:pt idx="41">
                  <c:v>4.0836401052316296</c:v>
                </c:pt>
                <c:pt idx="42">
                  <c:v>4.0931290547308787</c:v>
                </c:pt>
                <c:pt idx="43">
                  <c:v>4.1113128838573711</c:v>
                </c:pt>
                <c:pt idx="44">
                  <c:v>4.1436333215189993</c:v>
                </c:pt>
                <c:pt idx="45">
                  <c:v>4.0338789548153011</c:v>
                </c:pt>
                <c:pt idx="46">
                  <c:v>4.085276153397821</c:v>
                </c:pt>
                <c:pt idx="47">
                  <c:v>4.0810585890353588</c:v>
                </c:pt>
                <c:pt idx="48">
                  <c:v>4.0832544227783565</c:v>
                </c:pt>
                <c:pt idx="49">
                  <c:v>4.1336199415259047</c:v>
                </c:pt>
                <c:pt idx="50">
                  <c:v>4.1448547648309297</c:v>
                </c:pt>
                <c:pt idx="51">
                  <c:v>4.1565896703086773</c:v>
                </c:pt>
                <c:pt idx="52">
                  <c:v>4.1673168070210291</c:v>
                </c:pt>
                <c:pt idx="53">
                  <c:v>4.1387735067090885</c:v>
                </c:pt>
                <c:pt idx="54">
                  <c:v>4.1478612453292003</c:v>
                </c:pt>
                <c:pt idx="55">
                  <c:v>4.2213819349441515</c:v>
                </c:pt>
                <c:pt idx="56">
                  <c:v>4.1429540996645686</c:v>
                </c:pt>
                <c:pt idx="57">
                  <c:v>4.0866873796874357</c:v>
                </c:pt>
                <c:pt idx="58">
                  <c:v>4.0480259474665887</c:v>
                </c:pt>
                <c:pt idx="59">
                  <c:v>4.0180741221007743</c:v>
                </c:pt>
                <c:pt idx="60">
                  <c:v>4.0586007345435746</c:v>
                </c:pt>
                <c:pt idx="61">
                  <c:v>4.0956398479048683</c:v>
                </c:pt>
                <c:pt idx="62">
                  <c:v>4.1150857675289725</c:v>
                </c:pt>
                <c:pt idx="63">
                  <c:v>4.0762764152215478</c:v>
                </c:pt>
                <c:pt idx="64">
                  <c:v>4.1255580674702745</c:v>
                </c:pt>
                <c:pt idx="65">
                  <c:v>4.049806198643215</c:v>
                </c:pt>
                <c:pt idx="66">
                  <c:v>4.1382094536818528</c:v>
                </c:pt>
                <c:pt idx="67">
                  <c:v>4.0807381473645314</c:v>
                </c:pt>
                <c:pt idx="68">
                  <c:v>4.1179921230541305</c:v>
                </c:pt>
                <c:pt idx="69">
                  <c:v>4.1594975613131213</c:v>
                </c:pt>
                <c:pt idx="70">
                  <c:v>4.1004357144363883</c:v>
                </c:pt>
                <c:pt idx="71">
                  <c:v>4.1235003641228261</c:v>
                </c:pt>
                <c:pt idx="72">
                  <c:v>4.102984347684556</c:v>
                </c:pt>
                <c:pt idx="73">
                  <c:v>4.1194409906482363</c:v>
                </c:pt>
                <c:pt idx="74">
                  <c:v>4.1367609552989224</c:v>
                </c:pt>
                <c:pt idx="75">
                  <c:v>4.1489780666899296</c:v>
                </c:pt>
                <c:pt idx="76">
                  <c:v>4.1350259077062894</c:v>
                </c:pt>
                <c:pt idx="77">
                  <c:v>4.1235301418680947</c:v>
                </c:pt>
                <c:pt idx="78">
                  <c:v>4.1154584725774743</c:v>
                </c:pt>
                <c:pt idx="79">
                  <c:v>4.0841152098793492</c:v>
                </c:pt>
                <c:pt idx="80">
                  <c:v>4.0904527124701442</c:v>
                </c:pt>
                <c:pt idx="81">
                  <c:v>4.1239536422454028</c:v>
                </c:pt>
                <c:pt idx="82">
                  <c:v>4.1367129522261843</c:v>
                </c:pt>
                <c:pt idx="83">
                  <c:v>4.1641964782605054</c:v>
                </c:pt>
                <c:pt idx="84">
                  <c:v>4.1375394905868292</c:v>
                </c:pt>
                <c:pt idx="85">
                  <c:v>4.1265647511523067</c:v>
                </c:pt>
                <c:pt idx="86">
                  <c:v>4.0956039654681557</c:v>
                </c:pt>
                <c:pt idx="87">
                  <c:v>4.0842945909774144</c:v>
                </c:pt>
                <c:pt idx="88">
                  <c:v>4.0539137347566507</c:v>
                </c:pt>
                <c:pt idx="89">
                  <c:v>4.0285643267301996</c:v>
                </c:pt>
                <c:pt idx="90">
                  <c:v>4.0202166305492657</c:v>
                </c:pt>
                <c:pt idx="91">
                  <c:v>4.0804839280784391</c:v>
                </c:pt>
                <c:pt idx="92">
                  <c:v>4.0796282297127657</c:v>
                </c:pt>
                <c:pt idx="93">
                  <c:v>4.0664448804000282</c:v>
                </c:pt>
                <c:pt idx="94">
                  <c:v>4.0736003977360031</c:v>
                </c:pt>
                <c:pt idx="95">
                  <c:v>4.1005688758762719</c:v>
                </c:pt>
                <c:pt idx="96">
                  <c:v>4.0381194987054734</c:v>
                </c:pt>
                <c:pt idx="97">
                  <c:v>4.0953339440463239</c:v>
                </c:pt>
                <c:pt idx="98">
                  <c:v>4.0426844403860063</c:v>
                </c:pt>
                <c:pt idx="99">
                  <c:v>4.0586380048134707</c:v>
                </c:pt>
                <c:pt idx="100">
                  <c:v>3.9943739194223991</c:v>
                </c:pt>
                <c:pt idx="101">
                  <c:v>3.9666795977300628</c:v>
                </c:pt>
                <c:pt idx="102">
                  <c:v>3.9006070453894659</c:v>
                </c:pt>
                <c:pt idx="103">
                  <c:v>3.8098365817456985</c:v>
                </c:pt>
                <c:pt idx="104">
                  <c:v>3.7041917906274242</c:v>
                </c:pt>
                <c:pt idx="105">
                  <c:v>3.6316765500798471</c:v>
                </c:pt>
                <c:pt idx="106">
                  <c:v>3.5890409633305369</c:v>
                </c:pt>
                <c:pt idx="107">
                  <c:v>3.5993139877470051</c:v>
                </c:pt>
                <c:pt idx="108">
                  <c:v>3.5406384818298768</c:v>
                </c:pt>
                <c:pt idx="109">
                  <c:v>3.4746177079194842</c:v>
                </c:pt>
                <c:pt idx="110">
                  <c:v>3.4252937240646544</c:v>
                </c:pt>
                <c:pt idx="111">
                  <c:v>3.394303579642119</c:v>
                </c:pt>
                <c:pt idx="112">
                  <c:v>3.3737289298721924</c:v>
                </c:pt>
                <c:pt idx="113">
                  <c:v>3.3180693253617664</c:v>
                </c:pt>
                <c:pt idx="114">
                  <c:v>3.2787801443166877</c:v>
                </c:pt>
                <c:pt idx="115">
                  <c:v>3.265535486580883</c:v>
                </c:pt>
                <c:pt idx="116">
                  <c:v>3.258270199784806</c:v>
                </c:pt>
                <c:pt idx="117">
                  <c:v>3.2229029900161104</c:v>
                </c:pt>
                <c:pt idx="118">
                  <c:v>3.2060180325211078</c:v>
                </c:pt>
                <c:pt idx="119">
                  <c:v>3.213857927642557</c:v>
                </c:pt>
                <c:pt idx="120">
                  <c:v>3.182009079096602</c:v>
                </c:pt>
                <c:pt idx="121">
                  <c:v>3.1878527862635373</c:v>
                </c:pt>
                <c:pt idx="122">
                  <c:v>3.1814260406346588</c:v>
                </c:pt>
                <c:pt idx="123">
                  <c:v>3.1759860675399967</c:v>
                </c:pt>
                <c:pt idx="124">
                  <c:v>3.1707913544591628</c:v>
                </c:pt>
                <c:pt idx="125">
                  <c:v>3.1956749827725348</c:v>
                </c:pt>
                <c:pt idx="126">
                  <c:v>3.2224658268159976</c:v>
                </c:pt>
                <c:pt idx="127">
                  <c:v>3.304833329604242</c:v>
                </c:pt>
                <c:pt idx="128">
                  <c:v>3.3392768262686383</c:v>
                </c:pt>
                <c:pt idx="129">
                  <c:v>3.3898746111905065</c:v>
                </c:pt>
                <c:pt idx="130">
                  <c:v>3.4397764490606102</c:v>
                </c:pt>
                <c:pt idx="131">
                  <c:v>3.4980689575547914</c:v>
                </c:pt>
                <c:pt idx="132">
                  <c:v>3.548855941390554</c:v>
                </c:pt>
                <c:pt idx="133">
                  <c:v>3.6173937114752981</c:v>
                </c:pt>
                <c:pt idx="134">
                  <c:v>3.717602238971125</c:v>
                </c:pt>
                <c:pt idx="135">
                  <c:v>3.7552430835488613</c:v>
                </c:pt>
                <c:pt idx="136">
                  <c:v>3.7833167108994052</c:v>
                </c:pt>
                <c:pt idx="137">
                  <c:v>3.8227959079156149</c:v>
                </c:pt>
                <c:pt idx="138">
                  <c:v>3.8834923204448044</c:v>
                </c:pt>
                <c:pt idx="139">
                  <c:v>3.9519713750022127</c:v>
                </c:pt>
                <c:pt idx="140">
                  <c:v>4.0357624198698225</c:v>
                </c:pt>
                <c:pt idx="141">
                  <c:v>4.0852502326244213</c:v>
                </c:pt>
                <c:pt idx="142">
                  <c:v>4.1358922367947883</c:v>
                </c:pt>
                <c:pt idx="143">
                  <c:v>4.1805812007412655</c:v>
                </c:pt>
                <c:pt idx="144">
                  <c:v>4.1910773886717205</c:v>
                </c:pt>
                <c:pt idx="145">
                  <c:v>4.2477716966259909</c:v>
                </c:pt>
                <c:pt idx="146">
                  <c:v>4.2668222215083986</c:v>
                </c:pt>
                <c:pt idx="147">
                  <c:v>4.2857650682427053</c:v>
                </c:pt>
                <c:pt idx="148">
                  <c:v>4.318627231749927</c:v>
                </c:pt>
                <c:pt idx="149">
                  <c:v>4.3222470651064651</c:v>
                </c:pt>
                <c:pt idx="150">
                  <c:v>4.3896894743318402</c:v>
                </c:pt>
                <c:pt idx="151">
                  <c:v>4.3584945118175824</c:v>
                </c:pt>
                <c:pt idx="152">
                  <c:v>4.3899202981015684</c:v>
                </c:pt>
                <c:pt idx="153">
                  <c:v>4.4135630730975546</c:v>
                </c:pt>
                <c:pt idx="154">
                  <c:v>4.3703535923945438</c:v>
                </c:pt>
                <c:pt idx="155">
                  <c:v>4.3734474032518431</c:v>
                </c:pt>
                <c:pt idx="156">
                  <c:v>4.4094426833808971</c:v>
                </c:pt>
                <c:pt idx="157">
                  <c:v>4.3919667004171359</c:v>
                </c:pt>
                <c:pt idx="158">
                  <c:v>4.4311529519792234</c:v>
                </c:pt>
                <c:pt idx="159">
                  <c:v>4.4450724525742764</c:v>
                </c:pt>
                <c:pt idx="160">
                  <c:v>4.4204651496273062</c:v>
                </c:pt>
                <c:pt idx="161">
                  <c:v>4.429986727541718</c:v>
                </c:pt>
                <c:pt idx="162">
                  <c:v>4.4683918067684605</c:v>
                </c:pt>
                <c:pt idx="163">
                  <c:v>4.4607814387680431</c:v>
                </c:pt>
                <c:pt idx="164">
                  <c:v>4.4741071700357882</c:v>
                </c:pt>
                <c:pt idx="165">
                  <c:v>4.4879860824751319</c:v>
                </c:pt>
                <c:pt idx="166">
                  <c:v>4.5187840694852017</c:v>
                </c:pt>
                <c:pt idx="167">
                  <c:v>4.5072050696331498</c:v>
                </c:pt>
                <c:pt idx="168">
                  <c:v>4.552252333920169</c:v>
                </c:pt>
                <c:pt idx="169">
                  <c:v>4.5661005905426917</c:v>
                </c:pt>
                <c:pt idx="170">
                  <c:v>4.5797454631072574</c:v>
                </c:pt>
                <c:pt idx="171">
                  <c:v>4.5701632165024781</c:v>
                </c:pt>
                <c:pt idx="172">
                  <c:v>4.5824199717800491</c:v>
                </c:pt>
                <c:pt idx="173">
                  <c:v>4.6253838324620986</c:v>
                </c:pt>
                <c:pt idx="174">
                  <c:v>4.6122484785960722</c:v>
                </c:pt>
                <c:pt idx="175">
                  <c:v>4.6723281357427258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CE-4762-BAD1-F8FCCAE00D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53462160"/>
        <c:axId val="-753454240"/>
      </c:scatterChart>
      <c:valAx>
        <c:axId val="-753462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753454240"/>
        <c:crossesAt val="0"/>
        <c:crossBetween val="midCat"/>
        <c:majorUnit val="10"/>
      </c:valAx>
      <c:valAx>
        <c:axId val="-753454240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753462160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'6836'!$L$1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'6836'!$A$2:$A$141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'6836'!$L$2:$L$141</c:f>
              <c:numCache>
                <c:formatCode>0.00</c:formatCode>
                <c:ptCount val="140"/>
                <c:pt idx="0">
                  <c:v>2.1226320047276657</c:v>
                </c:pt>
                <c:pt idx="1">
                  <c:v>2.186372947928362</c:v>
                </c:pt>
                <c:pt idx="2">
                  <c:v>2.1783741082221266</c:v>
                </c:pt>
                <c:pt idx="3">
                  <c:v>2.1673530788687612</c:v>
                </c:pt>
                <c:pt idx="4">
                  <c:v>2.1248662247339705</c:v>
                </c:pt>
                <c:pt idx="5">
                  <c:v>2.0407620357788523</c:v>
                </c:pt>
                <c:pt idx="6">
                  <c:v>1.9490419373194978</c:v>
                </c:pt>
                <c:pt idx="7">
                  <c:v>1.8791765732638961</c:v>
                </c:pt>
                <c:pt idx="8">
                  <c:v>1.8226478275250149</c:v>
                </c:pt>
                <c:pt idx="9">
                  <c:v>1.8928089869607128</c:v>
                </c:pt>
                <c:pt idx="10">
                  <c:v>1.8131226798751527</c:v>
                </c:pt>
                <c:pt idx="11">
                  <c:v>1.8600842302572542</c:v>
                </c:pt>
                <c:pt idx="12">
                  <c:v>1.8983937093951075</c:v>
                </c:pt>
                <c:pt idx="13">
                  <c:v>1.954933842689442</c:v>
                </c:pt>
                <c:pt idx="14">
                  <c:v>2.0046697563878912</c:v>
                </c:pt>
                <c:pt idx="15">
                  <c:v>1.9962077687072117</c:v>
                </c:pt>
                <c:pt idx="16">
                  <c:v>2.0527902602152905</c:v>
                </c:pt>
                <c:pt idx="17">
                  <c:v>2.0212265079909599</c:v>
                </c:pt>
                <c:pt idx="18">
                  <c:v>2.0271631286015537</c:v>
                </c:pt>
                <c:pt idx="19">
                  <c:v>2.0153303353688976</c:v>
                </c:pt>
                <c:pt idx="20">
                  <c:v>2.0627895263661711</c:v>
                </c:pt>
                <c:pt idx="21">
                  <c:v>2.0021467660542416</c:v>
                </c:pt>
                <c:pt idx="22">
                  <c:v>1.9998540964380431</c:v>
                </c:pt>
                <c:pt idx="23">
                  <c:v>2.0232016378143993</c:v>
                </c:pt>
                <c:pt idx="24">
                  <c:v>2.0512765660508516</c:v>
                </c:pt>
                <c:pt idx="25">
                  <c:v>1.9576878614137019</c:v>
                </c:pt>
                <c:pt idx="26">
                  <c:v>2.002765888424352</c:v>
                </c:pt>
                <c:pt idx="27">
                  <c:v>1.9656829574899293</c:v>
                </c:pt>
                <c:pt idx="28">
                  <c:v>1.9484297754226974</c:v>
                </c:pt>
                <c:pt idx="29">
                  <c:v>1.9365523764261086</c:v>
                </c:pt>
                <c:pt idx="30">
                  <c:v>1.9383781577173957</c:v>
                </c:pt>
                <c:pt idx="31">
                  <c:v>1.9281280013413238</c:v>
                </c:pt>
                <c:pt idx="32">
                  <c:v>1.9393751693638719</c:v>
                </c:pt>
                <c:pt idx="33">
                  <c:v>1.9851270774132801</c:v>
                </c:pt>
                <c:pt idx="34">
                  <c:v>1.9008792160443062</c:v>
                </c:pt>
                <c:pt idx="35">
                  <c:v>1.9455325975311812</c:v>
                </c:pt>
                <c:pt idx="36">
                  <c:v>1.9284679990309053</c:v>
                </c:pt>
                <c:pt idx="37">
                  <c:v>1.8831428897052591</c:v>
                </c:pt>
                <c:pt idx="38">
                  <c:v>1.8866615249800793</c:v>
                </c:pt>
                <c:pt idx="39">
                  <c:v>1.8713139475739113</c:v>
                </c:pt>
                <c:pt idx="40">
                  <c:v>1.8553045074843377</c:v>
                </c:pt>
                <c:pt idx="41">
                  <c:v>1.8383074189981814</c:v>
                </c:pt>
                <c:pt idx="42">
                  <c:v>1.8079306440874128</c:v>
                </c:pt>
                <c:pt idx="43">
                  <c:v>1.808768385276009</c:v>
                </c:pt>
                <c:pt idx="44">
                  <c:v>1.777538180631371</c:v>
                </c:pt>
                <c:pt idx="45">
                  <c:v>1.8012123618076483</c:v>
                </c:pt>
                <c:pt idx="46">
                  <c:v>1.789093282490823</c:v>
                </c:pt>
                <c:pt idx="47">
                  <c:v>1.8317083782408563</c:v>
                </c:pt>
                <c:pt idx="48">
                  <c:v>1.8309057531981883</c:v>
                </c:pt>
                <c:pt idx="49">
                  <c:v>1.8014242964246974</c:v>
                </c:pt>
                <c:pt idx="50">
                  <c:v>1.7695381844125273</c:v>
                </c:pt>
                <c:pt idx="51">
                  <c:v>1.7771895150091421</c:v>
                </c:pt>
                <c:pt idx="52">
                  <c:v>1.7803963135424496</c:v>
                </c:pt>
                <c:pt idx="53">
                  <c:v>1.7819277083988867</c:v>
                </c:pt>
                <c:pt idx="54">
                  <c:v>1.7534263794373868</c:v>
                </c:pt>
                <c:pt idx="55">
                  <c:v>1.7875184023033694</c:v>
                </c:pt>
                <c:pt idx="56">
                  <c:v>1.7853015546345981</c:v>
                </c:pt>
                <c:pt idx="57">
                  <c:v>1.7874189754056948</c:v>
                </c:pt>
                <c:pt idx="58">
                  <c:v>1.7336538269592363</c:v>
                </c:pt>
                <c:pt idx="59">
                  <c:v>1.7489464004945816</c:v>
                </c:pt>
                <c:pt idx="60">
                  <c:v>1.7207332360550534</c:v>
                </c:pt>
                <c:pt idx="61">
                  <c:v>1.705298236426499</c:v>
                </c:pt>
                <c:pt idx="62">
                  <c:v>1.7305675758817589</c:v>
                </c:pt>
                <c:pt idx="63">
                  <c:v>1.6972984762179419</c:v>
                </c:pt>
                <c:pt idx="64">
                  <c:v>1.7438841840070025</c:v>
                </c:pt>
                <c:pt idx="65">
                  <c:v>1.7227469151413286</c:v>
                </c:pt>
                <c:pt idx="66">
                  <c:v>1.7655618759135738</c:v>
                </c:pt>
                <c:pt idx="67">
                  <c:v>1.7347019656954086</c:v>
                </c:pt>
                <c:pt idx="68">
                  <c:v>1.6903806068657932</c:v>
                </c:pt>
                <c:pt idx="69">
                  <c:v>1.6888769836993578</c:v>
                </c:pt>
                <c:pt idx="70">
                  <c:v>1.6929409373960198</c:v>
                </c:pt>
                <c:pt idx="71">
                  <c:v>1.6402535130799416</c:v>
                </c:pt>
                <c:pt idx="72">
                  <c:v>1.6519167547389488</c:v>
                </c:pt>
                <c:pt idx="73">
                  <c:v>1.6364682093247307</c:v>
                </c:pt>
                <c:pt idx="74">
                  <c:v>1.6336228379548483</c:v>
                </c:pt>
                <c:pt idx="75">
                  <c:v>1.6165490551677006</c:v>
                </c:pt>
                <c:pt idx="76">
                  <c:v>1.5754517387482809</c:v>
                </c:pt>
                <c:pt idx="77">
                  <c:v>1.5970538177650511</c:v>
                </c:pt>
                <c:pt idx="78">
                  <c:v>1.6286339066633921</c:v>
                </c:pt>
                <c:pt idx="79">
                  <c:v>1.5956662752356814</c:v>
                </c:pt>
                <c:pt idx="80">
                  <c:v>1.5864757322727827</c:v>
                </c:pt>
                <c:pt idx="81">
                  <c:v>1.5766563417627328</c:v>
                </c:pt>
                <c:pt idx="82">
                  <c:v>1.5685821462287926</c:v>
                </c:pt>
                <c:pt idx="83">
                  <c:v>1.5718279879342378</c:v>
                </c:pt>
                <c:pt idx="84">
                  <c:v>1.6009991493214046</c:v>
                </c:pt>
                <c:pt idx="85">
                  <c:v>1.5912130747001121</c:v>
                </c:pt>
                <c:pt idx="86">
                  <c:v>1.553439830371272</c:v>
                </c:pt>
                <c:pt idx="87">
                  <c:v>1.5120276216788244</c:v>
                </c:pt>
                <c:pt idx="88">
                  <c:v>1.4610352278916607</c:v>
                </c:pt>
                <c:pt idx="89">
                  <c:v>1.4326713137326508</c:v>
                </c:pt>
                <c:pt idx="90">
                  <c:v>1.3667866997575027</c:v>
                </c:pt>
                <c:pt idx="91">
                  <c:v>1.389271227119069</c:v>
                </c:pt>
                <c:pt idx="92">
                  <c:v>1.2954074662509907</c:v>
                </c:pt>
                <c:pt idx="93">
                  <c:v>1.2761528436086025</c:v>
                </c:pt>
                <c:pt idx="94">
                  <c:v>1.265305235641887</c:v>
                </c:pt>
                <c:pt idx="95">
                  <c:v>1.2459476151361446</c:v>
                </c:pt>
                <c:pt idx="96">
                  <c:v>1.2660298350434733</c:v>
                </c:pt>
                <c:pt idx="97">
                  <c:v>1.2306621394453965</c:v>
                </c:pt>
                <c:pt idx="98">
                  <c:v>1.1945498171992026</c:v>
                </c:pt>
                <c:pt idx="99">
                  <c:v>1.1765752783296335</c:v>
                </c:pt>
                <c:pt idx="100">
                  <c:v>1.1389919950609835</c:v>
                </c:pt>
                <c:pt idx="101">
                  <c:v>1.1416039673236809</c:v>
                </c:pt>
                <c:pt idx="102">
                  <c:v>1.1598224173050367</c:v>
                </c:pt>
                <c:pt idx="103">
                  <c:v>1.145202290545978</c:v>
                </c:pt>
                <c:pt idx="104">
                  <c:v>1.1202448116012911</c:v>
                </c:pt>
                <c:pt idx="105">
                  <c:v>1.1064039170191093</c:v>
                </c:pt>
                <c:pt idx="106">
                  <c:v>1.0881586838381692</c:v>
                </c:pt>
                <c:pt idx="107">
                  <c:v>1.0866335963150746</c:v>
                </c:pt>
                <c:pt idx="108">
                  <c:v>1.0984756757299059</c:v>
                </c:pt>
                <c:pt idx="109">
                  <c:v>1.1102451041552315</c:v>
                </c:pt>
                <c:pt idx="110">
                  <c:v>1.0993533255564691</c:v>
                </c:pt>
                <c:pt idx="111">
                  <c:v>1.1012573101309773</c:v>
                </c:pt>
                <c:pt idx="112">
                  <c:v>1.0873252403791287</c:v>
                </c:pt>
                <c:pt idx="113">
                  <c:v>1.099718620338721</c:v>
                </c:pt>
                <c:pt idx="114">
                  <c:v>1.0945236798639084</c:v>
                </c:pt>
                <c:pt idx="115">
                  <c:v>1.0914211825037459</c:v>
                </c:pt>
                <c:pt idx="116">
                  <c:v>1.0981772538985293</c:v>
                </c:pt>
                <c:pt idx="117">
                  <c:v>1.0728408422186551</c:v>
                </c:pt>
                <c:pt idx="118">
                  <c:v>1.085951267488529</c:v>
                </c:pt>
                <c:pt idx="119">
                  <c:v>1.0952049889160447</c:v>
                </c:pt>
                <c:pt idx="120">
                  <c:v>1.0917893622068189</c:v>
                </c:pt>
                <c:pt idx="121">
                  <c:v>1.0971872550289885</c:v>
                </c:pt>
                <c:pt idx="122">
                  <c:v>1.0723563377191949</c:v>
                </c:pt>
                <c:pt idx="123">
                  <c:v>1.0722878482649514</c:v>
                </c:pt>
                <c:pt idx="124">
                  <c:v>1.0677850372122508</c:v>
                </c:pt>
                <c:pt idx="125">
                  <c:v>1.0603035138546459</c:v>
                </c:pt>
                <c:pt idx="126">
                  <c:v>1.0128463373107672</c:v>
                </c:pt>
                <c:pt idx="127">
                  <c:v>1.0570831175134687</c:v>
                </c:pt>
                <c:pt idx="128">
                  <c:v>1.0638080836351642</c:v>
                </c:pt>
                <c:pt idx="129">
                  <c:v>1.110723497523836</c:v>
                </c:pt>
                <c:pt idx="130">
                  <c:v>1.1083598245072483</c:v>
                </c:pt>
                <c:pt idx="131">
                  <c:v>1.1359540764316782</c:v>
                </c:pt>
                <c:pt idx="132">
                  <c:v>1.1334160422315129</c:v>
                </c:pt>
                <c:pt idx="133">
                  <c:v>1.1411276980672209</c:v>
                </c:pt>
                <c:pt idx="134">
                  <c:v>1.1576057127271149</c:v>
                </c:pt>
                <c:pt idx="135">
                  <c:v>1.1848950911410636</c:v>
                </c:pt>
                <c:pt idx="136">
                  <c:v>1.1667277381887384</c:v>
                </c:pt>
                <c:pt idx="137">
                  <c:v>1.1893384015200794</c:v>
                </c:pt>
                <c:pt idx="138">
                  <c:v>1.2061899236771239</c:v>
                </c:pt>
                <c:pt idx="139">
                  <c:v>1.2193086875925483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EF-49BF-8ABD-A5EB372DE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56446320"/>
        <c:axId val="-754794656"/>
      </c:scatterChart>
      <c:valAx>
        <c:axId val="-756446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754794656"/>
        <c:crossesAt val="0"/>
        <c:crossBetween val="midCat"/>
        <c:majorUnit val="10"/>
      </c:valAx>
      <c:valAx>
        <c:axId val="-754794656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756446320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'6711'!$A$2:$A$179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</c:numCache>
            </c:numRef>
          </c:xVal>
          <c:yVal>
            <c:numRef>
              <c:f>'6711'!$P$2:$P$177</c:f>
              <c:numCache>
                <c:formatCode>General</c:formatCode>
                <c:ptCount val="176"/>
                <c:pt idx="4">
                  <c:v>-36.460161474934438</c:v>
                </c:pt>
                <c:pt idx="5">
                  <c:v>-34.565903592789191</c:v>
                </c:pt>
                <c:pt idx="6">
                  <c:v>-37.998673708118694</c:v>
                </c:pt>
                <c:pt idx="7">
                  <c:v>-37.912875117496689</c:v>
                </c:pt>
                <c:pt idx="8">
                  <c:v>-33.242647181757533</c:v>
                </c:pt>
                <c:pt idx="9">
                  <c:v>-27.831855529216142</c:v>
                </c:pt>
                <c:pt idx="10">
                  <c:v>-25.129215253821247</c:v>
                </c:pt>
                <c:pt idx="11">
                  <c:v>-22.691029293146165</c:v>
                </c:pt>
                <c:pt idx="12">
                  <c:v>-19.721738368664056</c:v>
                </c:pt>
                <c:pt idx="13">
                  <c:v>-17.783315454644004</c:v>
                </c:pt>
                <c:pt idx="14">
                  <c:v>-15.513036216731221</c:v>
                </c:pt>
                <c:pt idx="15">
                  <c:v>-13.997502946068494</c:v>
                </c:pt>
                <c:pt idx="16">
                  <c:v>-13.00347445161592</c:v>
                </c:pt>
                <c:pt idx="17">
                  <c:v>-11.269307219310583</c:v>
                </c:pt>
                <c:pt idx="18">
                  <c:v>-11.265204997323423</c:v>
                </c:pt>
                <c:pt idx="19">
                  <c:v>-8.3757708065522802</c:v>
                </c:pt>
                <c:pt idx="20">
                  <c:v>-8.3324818704575225</c:v>
                </c:pt>
                <c:pt idx="21">
                  <c:v>-6.5894091140447975</c:v>
                </c:pt>
                <c:pt idx="22">
                  <c:v>-5.766972225535298</c:v>
                </c:pt>
                <c:pt idx="23">
                  <c:v>-4.6789308566912515</c:v>
                </c:pt>
                <c:pt idx="24">
                  <c:v>-6.5345526911285274</c:v>
                </c:pt>
                <c:pt idx="25">
                  <c:v>-5.5489020428437268</c:v>
                </c:pt>
                <c:pt idx="26">
                  <c:v>-5.5916263393902259</c:v>
                </c:pt>
                <c:pt idx="27">
                  <c:v>-5.9970548135399531</c:v>
                </c:pt>
                <c:pt idx="28">
                  <c:v>-5.4366090533906721</c:v>
                </c:pt>
                <c:pt idx="29">
                  <c:v>-5.4123272980000179</c:v>
                </c:pt>
                <c:pt idx="30">
                  <c:v>-4.705494184743932</c:v>
                </c:pt>
                <c:pt idx="31">
                  <c:v>-5.4495062477815654</c:v>
                </c:pt>
                <c:pt idx="32">
                  <c:v>-3.775435184201696</c:v>
                </c:pt>
                <c:pt idx="33">
                  <c:v>2.0712103144186984</c:v>
                </c:pt>
                <c:pt idx="34">
                  <c:v>3.0962333909485347</c:v>
                </c:pt>
                <c:pt idx="35">
                  <c:v>2.7306511736581074</c:v>
                </c:pt>
                <c:pt idx="36">
                  <c:v>4.4681156761742731</c:v>
                </c:pt>
                <c:pt idx="37">
                  <c:v>2.2277035420922386</c:v>
                </c:pt>
                <c:pt idx="38">
                  <c:v>2.2369367209276154</c:v>
                </c:pt>
                <c:pt idx="39">
                  <c:v>0.34827746667476561</c:v>
                </c:pt>
                <c:pt idx="40">
                  <c:v>-3.9487958760101827</c:v>
                </c:pt>
                <c:pt idx="41">
                  <c:v>-0.5854290291575881</c:v>
                </c:pt>
                <c:pt idx="42">
                  <c:v>-2.859904337431848</c:v>
                </c:pt>
                <c:pt idx="43">
                  <c:v>-1.8869041632692738</c:v>
                </c:pt>
                <c:pt idx="44">
                  <c:v>-0.12846945345449931</c:v>
                </c:pt>
                <c:pt idx="45">
                  <c:v>-1.0623507737079279</c:v>
                </c:pt>
                <c:pt idx="46">
                  <c:v>0.92761091526791728</c:v>
                </c:pt>
                <c:pt idx="47">
                  <c:v>0.16979833215604109</c:v>
                </c:pt>
                <c:pt idx="48">
                  <c:v>0.5767793032250097</c:v>
                </c:pt>
                <c:pt idx="49">
                  <c:v>-3.0437394404619318</c:v>
                </c:pt>
                <c:pt idx="50">
                  <c:v>-3.9696788819181914</c:v>
                </c:pt>
                <c:pt idx="51">
                  <c:v>-2.6089994915470069</c:v>
                </c:pt>
                <c:pt idx="52">
                  <c:v>-3.5943218009510502</c:v>
                </c:pt>
                <c:pt idx="53">
                  <c:v>-3.4344180095937342</c:v>
                </c:pt>
                <c:pt idx="54">
                  <c:v>-5.9778849297510188</c:v>
                </c:pt>
                <c:pt idx="55">
                  <c:v>-2.7220324176080961</c:v>
                </c:pt>
                <c:pt idx="56">
                  <c:v>-2.9138921401761735</c:v>
                </c:pt>
                <c:pt idx="57">
                  <c:v>0.67909322950413309</c:v>
                </c:pt>
                <c:pt idx="58">
                  <c:v>-2.1132745865902458</c:v>
                </c:pt>
                <c:pt idx="59">
                  <c:v>-2.4189486104322162</c:v>
                </c:pt>
                <c:pt idx="60">
                  <c:v>-2.8407797041812244</c:v>
                </c:pt>
                <c:pt idx="61">
                  <c:v>0.17854315743752711</c:v>
                </c:pt>
                <c:pt idx="62">
                  <c:v>0.75306369434070086</c:v>
                </c:pt>
                <c:pt idx="63">
                  <c:v>-1.5664409946574414</c:v>
                </c:pt>
                <c:pt idx="64">
                  <c:v>-1.1313112859986221</c:v>
                </c:pt>
                <c:pt idx="65">
                  <c:v>-3.0311108275127405</c:v>
                </c:pt>
                <c:pt idx="66">
                  <c:v>-1.8970935438011811</c:v>
                </c:pt>
                <c:pt idx="67">
                  <c:v>-3.7277856808288927</c:v>
                </c:pt>
                <c:pt idx="68">
                  <c:v>-2.3587290105824574</c:v>
                </c:pt>
                <c:pt idx="69">
                  <c:v>-4.1695889579642111</c:v>
                </c:pt>
                <c:pt idx="70">
                  <c:v>-5.4888251822334997</c:v>
                </c:pt>
                <c:pt idx="71">
                  <c:v>-5.111554329950498</c:v>
                </c:pt>
                <c:pt idx="72">
                  <c:v>-5.6436504238614802</c:v>
                </c:pt>
                <c:pt idx="73">
                  <c:v>-7.6537788987286888</c:v>
                </c:pt>
                <c:pt idx="74">
                  <c:v>-11.41144317201304</c:v>
                </c:pt>
                <c:pt idx="75">
                  <c:v>-14.498061456917741</c:v>
                </c:pt>
                <c:pt idx="76">
                  <c:v>-17.053128959379858</c:v>
                </c:pt>
                <c:pt idx="77">
                  <c:v>-19.378947429601425</c:v>
                </c:pt>
                <c:pt idx="78">
                  <c:v>-18.217284165113028</c:v>
                </c:pt>
                <c:pt idx="79">
                  <c:v>-18.137350072172602</c:v>
                </c:pt>
                <c:pt idx="80">
                  <c:v>-17.189230397636944</c:v>
                </c:pt>
                <c:pt idx="81">
                  <c:v>-18.317240071020237</c:v>
                </c:pt>
                <c:pt idx="82">
                  <c:v>-20.033154491300404</c:v>
                </c:pt>
                <c:pt idx="83">
                  <c:v>-21.745796649081882</c:v>
                </c:pt>
                <c:pt idx="84">
                  <c:v>-21.254949036048405</c:v>
                </c:pt>
                <c:pt idx="85">
                  <c:v>-19.706379627081553</c:v>
                </c:pt>
                <c:pt idx="86">
                  <c:v>-18.72712357515281</c:v>
                </c:pt>
                <c:pt idx="87">
                  <c:v>-20.244534372088115</c:v>
                </c:pt>
                <c:pt idx="88">
                  <c:v>-19.043446205971058</c:v>
                </c:pt>
                <c:pt idx="89">
                  <c:v>-18.813759937649515</c:v>
                </c:pt>
                <c:pt idx="90">
                  <c:v>-17.563531535800042</c:v>
                </c:pt>
                <c:pt idx="91">
                  <c:v>-17.051312756183805</c:v>
                </c:pt>
                <c:pt idx="92">
                  <c:v>-15.22800475623567</c:v>
                </c:pt>
                <c:pt idx="93">
                  <c:v>-13.81907539704744</c:v>
                </c:pt>
                <c:pt idx="94">
                  <c:v>-12.557348202607766</c:v>
                </c:pt>
                <c:pt idx="95">
                  <c:v>-11.685016113068746</c:v>
                </c:pt>
                <c:pt idx="96">
                  <c:v>-9.4143517911093788</c:v>
                </c:pt>
                <c:pt idx="97">
                  <c:v>-9.2329150990782072</c:v>
                </c:pt>
                <c:pt idx="98">
                  <c:v>-8.3675784681550738</c:v>
                </c:pt>
                <c:pt idx="99">
                  <c:v>-6.1526353135651339</c:v>
                </c:pt>
                <c:pt idx="100">
                  <c:v>-5.6482624122732901</c:v>
                </c:pt>
                <c:pt idx="101">
                  <c:v>-5.8173691653531483</c:v>
                </c:pt>
                <c:pt idx="102">
                  <c:v>-5.7405041821750897</c:v>
                </c:pt>
                <c:pt idx="103">
                  <c:v>-4.7990403354942073</c:v>
                </c:pt>
                <c:pt idx="104">
                  <c:v>-5.489842439714514</c:v>
                </c:pt>
                <c:pt idx="105">
                  <c:v>-5.1394219567078752</c:v>
                </c:pt>
                <c:pt idx="106">
                  <c:v>-4.553425405759925</c:v>
                </c:pt>
                <c:pt idx="107">
                  <c:v>-4.0353394987552687</c:v>
                </c:pt>
                <c:pt idx="108">
                  <c:v>-4.3561778719101945</c:v>
                </c:pt>
                <c:pt idx="109">
                  <c:v>-3.9317658311620449</c:v>
                </c:pt>
                <c:pt idx="110">
                  <c:v>-3.6440647852010377</c:v>
                </c:pt>
                <c:pt idx="111">
                  <c:v>-2.8888575647533927</c:v>
                </c:pt>
                <c:pt idx="112">
                  <c:v>-2.8569956784942478</c:v>
                </c:pt>
                <c:pt idx="113">
                  <c:v>-2.4822562312366849</c:v>
                </c:pt>
                <c:pt idx="114">
                  <c:v>-2.2148949621349407</c:v>
                </c:pt>
                <c:pt idx="115">
                  <c:v>-1.0909780455364273</c:v>
                </c:pt>
                <c:pt idx="116">
                  <c:v>-0.86199908514892598</c:v>
                </c:pt>
                <c:pt idx="117">
                  <c:v>-1.2405501472756078</c:v>
                </c:pt>
                <c:pt idx="118">
                  <c:v>0.21895720230453442</c:v>
                </c:pt>
                <c:pt idx="119">
                  <c:v>0.71840029906765779</c:v>
                </c:pt>
                <c:pt idx="120">
                  <c:v>0.61415258337783707</c:v>
                </c:pt>
                <c:pt idx="121">
                  <c:v>2.551805651184047</c:v>
                </c:pt>
                <c:pt idx="122">
                  <c:v>2.140206504470223</c:v>
                </c:pt>
                <c:pt idx="123">
                  <c:v>1.0180439502987271</c:v>
                </c:pt>
                <c:pt idx="124">
                  <c:v>1.8394183750829094</c:v>
                </c:pt>
                <c:pt idx="125">
                  <c:v>0.85426235778987858</c:v>
                </c:pt>
                <c:pt idx="126">
                  <c:v>0.1820395672945089</c:v>
                </c:pt>
                <c:pt idx="127">
                  <c:v>-0.91887508748719338</c:v>
                </c:pt>
                <c:pt idx="128">
                  <c:v>-1.2810804381686081</c:v>
                </c:pt>
                <c:pt idx="129">
                  <c:v>-2.5155087150152808</c:v>
                </c:pt>
                <c:pt idx="130">
                  <c:v>-2.8291521027570914</c:v>
                </c:pt>
                <c:pt idx="131">
                  <c:v>-2.7507889133990657</c:v>
                </c:pt>
                <c:pt idx="132">
                  <c:v>-3.4914443374695585</c:v>
                </c:pt>
                <c:pt idx="133">
                  <c:v>-3.3799427689832808</c:v>
                </c:pt>
                <c:pt idx="134">
                  <c:v>-3.6978709468380777</c:v>
                </c:pt>
                <c:pt idx="135">
                  <c:v>-3.5808516892950712</c:v>
                </c:pt>
                <c:pt idx="136">
                  <c:v>-3.2190953399705324</c:v>
                </c:pt>
                <c:pt idx="137">
                  <c:v>-3.5236873053142408</c:v>
                </c:pt>
                <c:pt idx="138">
                  <c:v>-3.3301493372772764</c:v>
                </c:pt>
                <c:pt idx="139">
                  <c:v>-3.8853217016132953</c:v>
                </c:pt>
                <c:pt idx="140">
                  <c:v>-2.9398466885704102</c:v>
                </c:pt>
                <c:pt idx="141">
                  <c:v>-3.018493422111943</c:v>
                </c:pt>
                <c:pt idx="142">
                  <c:v>-3.1219832848791924</c:v>
                </c:pt>
                <c:pt idx="143">
                  <c:v>-2.4748862020605906</c:v>
                </c:pt>
                <c:pt idx="144">
                  <c:v>-2.3654850853966307</c:v>
                </c:pt>
                <c:pt idx="145">
                  <c:v>-1.6356972209857163</c:v>
                </c:pt>
                <c:pt idx="146">
                  <c:v>-1.4934849801140742</c:v>
                </c:pt>
                <c:pt idx="147">
                  <c:v>1.1755185834715238</c:v>
                </c:pt>
                <c:pt idx="148">
                  <c:v>0.93418691296591316</c:v>
                </c:pt>
                <c:pt idx="149">
                  <c:v>1.131921481664707</c:v>
                </c:pt>
                <c:pt idx="150">
                  <c:v>1.9186178446752558</c:v>
                </c:pt>
                <c:pt idx="151">
                  <c:v>3.2231067571859553</c:v>
                </c:pt>
                <c:pt idx="152">
                  <c:v>4.1494028521249993</c:v>
                </c:pt>
                <c:pt idx="153">
                  <c:v>5.7633790824852253</c:v>
                </c:pt>
                <c:pt idx="154">
                  <c:v>7.0317273594365233</c:v>
                </c:pt>
                <c:pt idx="155">
                  <c:v>7.6163057649856691</c:v>
                </c:pt>
                <c:pt idx="156">
                  <c:v>9.1055419148053645</c:v>
                </c:pt>
                <c:pt idx="157">
                  <c:v>9.2907207361521547</c:v>
                </c:pt>
                <c:pt idx="158">
                  <c:v>10.569540407272825</c:v>
                </c:pt>
                <c:pt idx="159">
                  <c:v>10.786176432690064</c:v>
                </c:pt>
                <c:pt idx="160">
                  <c:v>11.47277773919855</c:v>
                </c:pt>
                <c:pt idx="161">
                  <c:v>12.117013464434697</c:v>
                </c:pt>
                <c:pt idx="162">
                  <c:v>12.360599876219473</c:v>
                </c:pt>
                <c:pt idx="163">
                  <c:v>13.145273378907712</c:v>
                </c:pt>
                <c:pt idx="164">
                  <c:v>13.39691442227768</c:v>
                </c:pt>
                <c:pt idx="165">
                  <c:v>14.199552487800238</c:v>
                </c:pt>
                <c:pt idx="166">
                  <c:v>14.44362742660083</c:v>
                </c:pt>
                <c:pt idx="167">
                  <c:v>15.001298652571403</c:v>
                </c:pt>
                <c:pt idx="168">
                  <c:v>14.955120571749026</c:v>
                </c:pt>
                <c:pt idx="169">
                  <c:v>15.398962547833564</c:v>
                </c:pt>
                <c:pt idx="170">
                  <c:v>15.369429421904274</c:v>
                </c:pt>
                <c:pt idx="171">
                  <c:v>15.766494457016719</c:v>
                </c:pt>
                <c:pt idx="172">
                  <c:v>15.737209057402545</c:v>
                </c:pt>
                <c:pt idx="173">
                  <c:v>15.519733503167179</c:v>
                </c:pt>
                <c:pt idx="174">
                  <c:v>16.536484415623381</c:v>
                </c:pt>
                <c:pt idx="175">
                  <c:v>16.047122428631276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7A-4494-8389-98189DA2F822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</c:v>
                </c:pt>
                <c:pt idx="2">
                  <c:v>23.5</c:v>
                </c:pt>
                <c:pt idx="3">
                  <c:v>24</c:v>
                </c:pt>
                <c:pt idx="4">
                  <c:v>24.5</c:v>
                </c:pt>
                <c:pt idx="5">
                  <c:v>25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</c:v>
                </c:pt>
                <c:pt idx="12">
                  <c:v>28.5</c:v>
                </c:pt>
                <c:pt idx="13">
                  <c:v>29</c:v>
                </c:pt>
                <c:pt idx="14">
                  <c:v>29.5</c:v>
                </c:pt>
                <c:pt idx="15">
                  <c:v>30</c:v>
                </c:pt>
                <c:pt idx="16">
                  <c:v>30.5</c:v>
                </c:pt>
                <c:pt idx="17">
                  <c:v>31</c:v>
                </c:pt>
                <c:pt idx="18">
                  <c:v>31.5</c:v>
                </c:pt>
                <c:pt idx="19">
                  <c:v>32</c:v>
                </c:pt>
                <c:pt idx="20">
                  <c:v>32.5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34.5</c:v>
                </c:pt>
                <c:pt idx="25">
                  <c:v>35</c:v>
                </c:pt>
                <c:pt idx="26">
                  <c:v>35.5</c:v>
                </c:pt>
                <c:pt idx="27">
                  <c:v>36</c:v>
                </c:pt>
                <c:pt idx="28">
                  <c:v>36.5</c:v>
                </c:pt>
                <c:pt idx="29">
                  <c:v>37</c:v>
                </c:pt>
                <c:pt idx="30">
                  <c:v>37.5</c:v>
                </c:pt>
                <c:pt idx="31">
                  <c:v>38</c:v>
                </c:pt>
                <c:pt idx="32">
                  <c:v>38.5</c:v>
                </c:pt>
                <c:pt idx="33">
                  <c:v>39</c:v>
                </c:pt>
                <c:pt idx="34">
                  <c:v>39.5</c:v>
                </c:pt>
                <c:pt idx="35">
                  <c:v>40</c:v>
                </c:pt>
                <c:pt idx="36">
                  <c:v>40.5</c:v>
                </c:pt>
                <c:pt idx="37">
                  <c:v>41</c:v>
                </c:pt>
                <c:pt idx="38">
                  <c:v>41.5</c:v>
                </c:pt>
                <c:pt idx="39">
                  <c:v>42</c:v>
                </c:pt>
                <c:pt idx="40">
                  <c:v>42.5</c:v>
                </c:pt>
              </c:numCache>
            </c:numRef>
          </c:xVal>
          <c:yVal>
            <c:numRef>
              <c:f>summary!$Z$46:$Z$86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7A-4494-8389-98189DA2F8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16035552"/>
        <c:axId val="-316027632"/>
      </c:scatterChart>
      <c:valAx>
        <c:axId val="-316035552"/>
        <c:scaling>
          <c:orientation val="minMax"/>
          <c:max val="7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316027632"/>
        <c:crossesAt val="0"/>
        <c:crossBetween val="midCat"/>
        <c:majorUnit val="10"/>
      </c:valAx>
      <c:valAx>
        <c:axId val="-316027632"/>
        <c:scaling>
          <c:orientation val="minMax"/>
          <c:max val="100"/>
          <c:min val="-50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316035552"/>
        <c:crossesAt val="0"/>
        <c:crossBetween val="midCat"/>
        <c:majorUnit val="10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'6836'!$A$2:$A$179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</c:numCache>
            </c:numRef>
          </c:xVal>
          <c:yVal>
            <c:numRef>
              <c:f>'6836'!$P$2:$P$177</c:f>
              <c:numCache>
                <c:formatCode>General</c:formatCode>
                <c:ptCount val="176"/>
                <c:pt idx="4">
                  <c:v>1.1207523015837344</c:v>
                </c:pt>
                <c:pt idx="5">
                  <c:v>-2.5008528735739262</c:v>
                </c:pt>
                <c:pt idx="6">
                  <c:v>-6.4791957567614658</c:v>
                </c:pt>
                <c:pt idx="7">
                  <c:v>-9.4338384690816977</c:v>
                </c:pt>
                <c:pt idx="8">
                  <c:v>-11.763779082653256</c:v>
                </c:pt>
                <c:pt idx="9">
                  <c:v>-8.1594230272105772</c:v>
                </c:pt>
                <c:pt idx="10">
                  <c:v>-11.574089680893369</c:v>
                </c:pt>
                <c:pt idx="11">
                  <c:v>-9.0564292271205762</c:v>
                </c:pt>
                <c:pt idx="12">
                  <c:v>-6.9440414546562401</c:v>
                </c:pt>
                <c:pt idx="13">
                  <c:v>-3.9777094781475792</c:v>
                </c:pt>
                <c:pt idx="14">
                  <c:v>-1.3300947477167395</c:v>
                </c:pt>
                <c:pt idx="15">
                  <c:v>-1.4085347240273114</c:v>
                </c:pt>
                <c:pt idx="16">
                  <c:v>1.5597813585266149</c:v>
                </c:pt>
                <c:pt idx="17">
                  <c:v>0.39922892668277982</c:v>
                </c:pt>
                <c:pt idx="18">
                  <c:v>0.99523584575506807</c:v>
                </c:pt>
                <c:pt idx="19">
                  <c:v>0.75890357225298399</c:v>
                </c:pt>
                <c:pt idx="20">
                  <c:v>3.299874068297195</c:v>
                </c:pt>
                <c:pt idx="21">
                  <c:v>0.77722841683431632</c:v>
                </c:pt>
                <c:pt idx="22">
                  <c:v>0.9877661896955402</c:v>
                </c:pt>
                <c:pt idx="23">
                  <c:v>2.3993200851615586</c:v>
                </c:pt>
                <c:pt idx="24">
                  <c:v>4.032310061571442</c:v>
                </c:pt>
                <c:pt idx="25">
                  <c:v>-3.3560422187819565E-2</c:v>
                </c:pt>
                <c:pt idx="26">
                  <c:v>2.3958736930001385</c:v>
                </c:pt>
                <c:pt idx="27">
                  <c:v>0.97679676553953798</c:v>
                </c:pt>
                <c:pt idx="28">
                  <c:v>0.48656742453662138</c:v>
                </c:pt>
                <c:pt idx="29">
                  <c:v>0.2481457672279897</c:v>
                </c:pt>
                <c:pt idx="30">
                  <c:v>0.65159638084090699</c:v>
                </c:pt>
                <c:pt idx="31">
                  <c:v>0.489396585481778</c:v>
                </c:pt>
                <c:pt idx="32">
                  <c:v>1.3341554771281827</c:v>
                </c:pt>
                <c:pt idx="33">
                  <c:v>3.7951549328861098</c:v>
                </c:pt>
                <c:pt idx="34">
                  <c:v>0.16681998138361526</c:v>
                </c:pt>
                <c:pt idx="35">
                  <c:v>2.5763632259155589</c:v>
                </c:pt>
                <c:pt idx="36">
                  <c:v>2.0949673498337353</c:v>
                </c:pt>
                <c:pt idx="37">
                  <c:v>0.28981758014425418</c:v>
                </c:pt>
                <c:pt idx="38">
                  <c:v>0.77256336523722657</c:v>
                </c:pt>
                <c:pt idx="39">
                  <c:v>0.37159467508905131</c:v>
                </c:pt>
                <c:pt idx="40">
                  <c:v>-6.0376402440079399E-2</c:v>
                </c:pt>
                <c:pt idx="41">
                  <c:v>-0.53861003405290209</c:v>
                </c:pt>
                <c:pt idx="42">
                  <c:v>-1.6435631226944623</c:v>
                </c:pt>
                <c:pt idx="43">
                  <c:v>-1.2863934111168651</c:v>
                </c:pt>
                <c:pt idx="44">
                  <c:v>-2.4313221017604829</c:v>
                </c:pt>
                <c:pt idx="45">
                  <c:v>-1.004468033214617</c:v>
                </c:pt>
                <c:pt idx="46">
                  <c:v>-1.2542102666762545</c:v>
                </c:pt>
                <c:pt idx="47">
                  <c:v>1.0598573972088148</c:v>
                </c:pt>
                <c:pt idx="48">
                  <c:v>1.340190522250631</c:v>
                </c:pt>
                <c:pt idx="49">
                  <c:v>0.27717513521549636</c:v>
                </c:pt>
                <c:pt idx="50">
                  <c:v>-0.89847698916155505</c:v>
                </c:pt>
                <c:pt idx="51">
                  <c:v>-0.22215113903989048</c:v>
                </c:pt>
                <c:pt idx="52">
                  <c:v>0.24598786476388856</c:v>
                </c:pt>
                <c:pt idx="53">
                  <c:v>0.63564908894339511</c:v>
                </c:pt>
                <c:pt idx="54">
                  <c:v>-0.38145601659068951</c:v>
                </c:pt>
                <c:pt idx="55">
                  <c:v>1.5333813932667204</c:v>
                </c:pt>
                <c:pt idx="56">
                  <c:v>1.7474707508373641</c:v>
                </c:pt>
                <c:pt idx="57">
                  <c:v>2.1645820834412977</c:v>
                </c:pt>
                <c:pt idx="58">
                  <c:v>-3.5908546058341144E-2</c:v>
                </c:pt>
                <c:pt idx="59">
                  <c:v>0.99834165846196909</c:v>
                </c:pt>
                <c:pt idx="60">
                  <c:v>-5.2654989877009388E-3</c:v>
                </c:pt>
                <c:pt idx="61">
                  <c:v>-0.41032914368171375</c:v>
                </c:pt>
                <c:pt idx="62">
                  <c:v>1.0912439204184645</c:v>
                </c:pt>
                <c:pt idx="63">
                  <c:v>-0.14918889033725319</c:v>
                </c:pt>
                <c:pt idx="64">
                  <c:v>2.3508666765672221</c:v>
                </c:pt>
                <c:pt idx="65">
                  <c:v>1.6787023714612506</c:v>
                </c:pt>
                <c:pt idx="66">
                  <c:v>4.0021319362328205</c:v>
                </c:pt>
                <c:pt idx="67">
                  <c:v>2.8745482501382735</c:v>
                </c:pt>
                <c:pt idx="68">
                  <c:v>1.1164152748564224</c:v>
                </c:pt>
                <c:pt idx="69">
                  <c:v>1.3639128647770675</c:v>
                </c:pt>
                <c:pt idx="70">
                  <c:v>1.8722019738612232</c:v>
                </c:pt>
                <c:pt idx="71">
                  <c:v>-0.27780685357046209</c:v>
                </c:pt>
                <c:pt idx="72">
                  <c:v>0.58644139195541378</c:v>
                </c:pt>
                <c:pt idx="73">
                  <c:v>0.18074324753047769</c:v>
                </c:pt>
                <c:pt idx="74">
                  <c:v>0.36539185288997694</c:v>
                </c:pt>
                <c:pt idx="75">
                  <c:v>-0.11643422544761095</c:v>
                </c:pt>
                <c:pt idx="76">
                  <c:v>-1.7235494530310924</c:v>
                </c:pt>
                <c:pt idx="77">
                  <c:v>-0.39375496414217354</c:v>
                </c:pt>
                <c:pt idx="78">
                  <c:v>1.4034206528800615</c:v>
                </c:pt>
                <c:pt idx="79">
                  <c:v>0.17710895103887095</c:v>
                </c:pt>
                <c:pt idx="80">
                  <c:v>6.4542631524320632E-2</c:v>
                </c:pt>
                <c:pt idx="81">
                  <c:v>-7.7479609511607483E-2</c:v>
                </c:pt>
                <c:pt idx="82">
                  <c:v>-0.13775496851116825</c:v>
                </c:pt>
                <c:pt idx="83">
                  <c:v>0.33221286108612336</c:v>
                </c:pt>
                <c:pt idx="84">
                  <c:v>2.0165516227507196</c:v>
                </c:pt>
                <c:pt idx="85">
                  <c:v>1.8760899351574993</c:v>
                </c:pt>
                <c:pt idx="86">
                  <c:v>0.42467795723316465</c:v>
                </c:pt>
                <c:pt idx="87">
                  <c:v>-1.1971871761486705</c:v>
                </c:pt>
                <c:pt idx="88">
                  <c:v>-3.2677988802834963</c:v>
                </c:pt>
                <c:pt idx="89">
                  <c:v>-4.2784673229787824</c:v>
                </c:pt>
                <c:pt idx="90">
                  <c:v>-7.0466472550951647</c:v>
                </c:pt>
                <c:pt idx="91">
                  <c:v>-5.6755179000550307</c:v>
                </c:pt>
                <c:pt idx="92">
                  <c:v>-9.754272324904484</c:v>
                </c:pt>
                <c:pt idx="93">
                  <c:v>-10.338251378025451</c:v>
                </c:pt>
                <c:pt idx="94">
                  <c:v>-10.528436473234377</c:v>
                </c:pt>
                <c:pt idx="95">
                  <c:v>-11.117240061321864</c:v>
                </c:pt>
                <c:pt idx="96">
                  <c:v>-9.8586374707779676</c:v>
                </c:pt>
                <c:pt idx="97">
                  <c:v>-11.197370859193148</c:v>
                </c:pt>
                <c:pt idx="98">
                  <c:v>-12.570983391542429</c:v>
                </c:pt>
                <c:pt idx="99">
                  <c:v>-13.095001890911066</c:v>
                </c:pt>
                <c:pt idx="100">
                  <c:v>-14.537515880592572</c:v>
                </c:pt>
                <c:pt idx="101">
                  <c:v>-14.097239203715805</c:v>
                </c:pt>
                <c:pt idx="102">
                  <c:v>-12.925937678306246</c:v>
                </c:pt>
                <c:pt idx="103">
                  <c:v>-13.292831767592855</c:v>
                </c:pt>
                <c:pt idx="104">
                  <c:v>-14.143938979914536</c:v>
                </c:pt>
                <c:pt idx="105">
                  <c:v>-14.474332963646114</c:v>
                </c:pt>
                <c:pt idx="106">
                  <c:v>-15.011031086920667</c:v>
                </c:pt>
                <c:pt idx="107">
                  <c:v>-14.764538911441289</c:v>
                </c:pt>
                <c:pt idx="108">
                  <c:v>-13.891913705673645</c:v>
                </c:pt>
                <c:pt idx="109">
                  <c:v>-13.022691553404467</c:v>
                </c:pt>
                <c:pt idx="110">
                  <c:v>-13.214945650356382</c:v>
                </c:pt>
                <c:pt idx="111">
                  <c:v>-12.807831907605543</c:v>
                </c:pt>
                <c:pt idx="112">
                  <c:v>-13.142496638125539</c:v>
                </c:pt>
                <c:pt idx="113">
                  <c:v>-12.244047899047239</c:v>
                </c:pt>
                <c:pt idx="114">
                  <c:v>-12.169455734994509</c:v>
                </c:pt>
                <c:pt idx="115">
                  <c:v>-11.996851198225441</c:v>
                </c:pt>
                <c:pt idx="116">
                  <c:v>-11.362460289108025</c:v>
                </c:pt>
                <c:pt idx="117">
                  <c:v>-12.23131713400781</c:v>
                </c:pt>
                <c:pt idx="118">
                  <c:v>-11.299281191667554</c:v>
                </c:pt>
                <c:pt idx="119">
                  <c:v>-10.547897565181058</c:v>
                </c:pt>
                <c:pt idx="120">
                  <c:v>-10.389960356882673</c:v>
                </c:pt>
                <c:pt idx="121">
                  <c:v>-9.8191880491706609</c:v>
                </c:pt>
                <c:pt idx="122">
                  <c:v>-10.664366973146576</c:v>
                </c:pt>
                <c:pt idx="123">
                  <c:v>-10.349646117125008</c:v>
                </c:pt>
                <c:pt idx="124">
                  <c:v>-10.242633837842853</c:v>
                </c:pt>
                <c:pt idx="125">
                  <c:v>-10.275147770097337</c:v>
                </c:pt>
                <c:pt idx="126">
                  <c:v>-12.180165949774471</c:v>
                </c:pt>
                <c:pt idx="127">
                  <c:v>-9.7901367747303265</c:v>
                </c:pt>
                <c:pt idx="128">
                  <c:v>-9.1572028713484617</c:v>
                </c:pt>
                <c:pt idx="129">
                  <c:v>-6.6417035024616435</c:v>
                </c:pt>
                <c:pt idx="130">
                  <c:v>-6.4344916081843255</c:v>
                </c:pt>
                <c:pt idx="131">
                  <c:v>-4.8240170471374739</c:v>
                </c:pt>
                <c:pt idx="132">
                  <c:v>-4.6249724254576172</c:v>
                </c:pt>
                <c:pt idx="133">
                  <c:v>-3.9458208737544727</c:v>
                </c:pt>
                <c:pt idx="134">
                  <c:v>-2.8560432828411497</c:v>
                </c:pt>
                <c:pt idx="135">
                  <c:v>-1.2598493375641637</c:v>
                </c:pt>
                <c:pt idx="136">
                  <c:v>-1.7928994639393994</c:v>
                </c:pt>
                <c:pt idx="137">
                  <c:v>-0.41586175918311163</c:v>
                </c:pt>
                <c:pt idx="138">
                  <c:v>0.6914113400987657</c:v>
                </c:pt>
                <c:pt idx="139">
                  <c:v>1.6238378739107544</c:v>
                </c:pt>
                <c:pt idx="140">
                  <c:v>1.9789564602847511</c:v>
                </c:pt>
                <c:pt idx="141">
                  <c:v>2.4365126925781211</c:v>
                </c:pt>
                <c:pt idx="142">
                  <c:v>3.3896562208162235</c:v>
                </c:pt>
                <c:pt idx="143">
                  <c:v>3.4290996663982067</c:v>
                </c:pt>
                <c:pt idx="144">
                  <c:v>4.2789176491242742</c:v>
                </c:pt>
                <c:pt idx="145">
                  <c:v>3.7213243500972695</c:v>
                </c:pt>
                <c:pt idx="146">
                  <c:v>5.2160993387974592</c:v>
                </c:pt>
                <c:pt idx="147">
                  <c:v>5.101804166410691</c:v>
                </c:pt>
                <c:pt idx="148">
                  <c:v>5.4402136234291376</c:v>
                </c:pt>
                <c:pt idx="149">
                  <c:v>5.4789603696318396</c:v>
                </c:pt>
                <c:pt idx="150">
                  <c:v>5.0379895226260381</c:v>
                </c:pt>
                <c:pt idx="151">
                  <c:v>5.1967145916250788</c:v>
                </c:pt>
                <c:pt idx="152">
                  <c:v>6.0543901341800686</c:v>
                </c:pt>
                <c:pt idx="153">
                  <c:v>6.4805336460175038</c:v>
                </c:pt>
                <c:pt idx="154">
                  <c:v>5.1896255976616938</c:v>
                </c:pt>
                <c:pt idx="155">
                  <c:v>6.0405690768562872</c:v>
                </c:pt>
                <c:pt idx="156">
                  <c:v>6.0820544129205718</c:v>
                </c:pt>
                <c:pt idx="157">
                  <c:v>6.5358240616159078</c:v>
                </c:pt>
                <c:pt idx="158">
                  <c:v>7.3129656557594087</c:v>
                </c:pt>
                <c:pt idx="159">
                  <c:v>7.4096845346821709</c:v>
                </c:pt>
                <c:pt idx="160">
                  <c:v>7.5229760921402251</c:v>
                </c:pt>
                <c:pt idx="161">
                  <c:v>7.7603708608470852</c:v>
                </c:pt>
                <c:pt idx="162">
                  <c:v>8.6191884331607618</c:v>
                </c:pt>
                <c:pt idx="163">
                  <c:v>8.528587584545031</c:v>
                </c:pt>
                <c:pt idx="164">
                  <c:v>7.8843808537797573</c:v>
                </c:pt>
                <c:pt idx="165">
                  <c:v>8.9233968433475983</c:v>
                </c:pt>
                <c:pt idx="166">
                  <c:v>9.0790903107324645</c:v>
                </c:pt>
                <c:pt idx="167">
                  <c:v>9.2712288431877798</c:v>
                </c:pt>
                <c:pt idx="168">
                  <c:v>8.6348203622132225</c:v>
                </c:pt>
                <c:pt idx="169">
                  <c:v>9.2573292555756712</c:v>
                </c:pt>
                <c:pt idx="170">
                  <c:v>9.2553199888516975</c:v>
                </c:pt>
                <c:pt idx="171">
                  <c:v>9.3584275011402749</c:v>
                </c:pt>
                <c:pt idx="172">
                  <c:v>9.3271829249952081</c:v>
                </c:pt>
                <c:pt idx="173">
                  <c:v>10.283710178864895</c:v>
                </c:pt>
                <c:pt idx="174">
                  <c:v>9.9426813289559082</c:v>
                </c:pt>
                <c:pt idx="175">
                  <c:v>10.666920221051148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7A-4372-BC02-FF5E26D5C0DA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</c:v>
                </c:pt>
                <c:pt idx="2">
                  <c:v>23.5</c:v>
                </c:pt>
                <c:pt idx="3">
                  <c:v>24</c:v>
                </c:pt>
                <c:pt idx="4">
                  <c:v>24.5</c:v>
                </c:pt>
                <c:pt idx="5">
                  <c:v>25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</c:v>
                </c:pt>
                <c:pt idx="12">
                  <c:v>28.5</c:v>
                </c:pt>
                <c:pt idx="13">
                  <c:v>29</c:v>
                </c:pt>
                <c:pt idx="14">
                  <c:v>29.5</c:v>
                </c:pt>
                <c:pt idx="15">
                  <c:v>30</c:v>
                </c:pt>
                <c:pt idx="16">
                  <c:v>30.5</c:v>
                </c:pt>
                <c:pt idx="17">
                  <c:v>31</c:v>
                </c:pt>
                <c:pt idx="18">
                  <c:v>31.5</c:v>
                </c:pt>
                <c:pt idx="19">
                  <c:v>32</c:v>
                </c:pt>
                <c:pt idx="20">
                  <c:v>32.5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34.5</c:v>
                </c:pt>
                <c:pt idx="25">
                  <c:v>35</c:v>
                </c:pt>
                <c:pt idx="26">
                  <c:v>35.5</c:v>
                </c:pt>
                <c:pt idx="27">
                  <c:v>36</c:v>
                </c:pt>
                <c:pt idx="28">
                  <c:v>36.5</c:v>
                </c:pt>
                <c:pt idx="29">
                  <c:v>37</c:v>
                </c:pt>
                <c:pt idx="30">
                  <c:v>37.5</c:v>
                </c:pt>
                <c:pt idx="31">
                  <c:v>38</c:v>
                </c:pt>
                <c:pt idx="32">
                  <c:v>38.5</c:v>
                </c:pt>
                <c:pt idx="33">
                  <c:v>39</c:v>
                </c:pt>
                <c:pt idx="34">
                  <c:v>39.5</c:v>
                </c:pt>
                <c:pt idx="35">
                  <c:v>40</c:v>
                </c:pt>
                <c:pt idx="36">
                  <c:v>40.5</c:v>
                </c:pt>
                <c:pt idx="37">
                  <c:v>41</c:v>
                </c:pt>
                <c:pt idx="38">
                  <c:v>41.5</c:v>
                </c:pt>
                <c:pt idx="39">
                  <c:v>42</c:v>
                </c:pt>
                <c:pt idx="40">
                  <c:v>42.5</c:v>
                </c:pt>
              </c:numCache>
            </c:numRef>
          </c:xVal>
          <c:yVal>
            <c:numRef>
              <c:f>summary!$Z$46:$Z$86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57A-4372-BC02-FF5E26D5C0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53427248"/>
        <c:axId val="-753419328"/>
      </c:scatterChart>
      <c:valAx>
        <c:axId val="-753427248"/>
        <c:scaling>
          <c:orientation val="minMax"/>
          <c:max val="7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753419328"/>
        <c:crossesAt val="0"/>
        <c:crossBetween val="midCat"/>
        <c:majorUnit val="10"/>
      </c:valAx>
      <c:valAx>
        <c:axId val="-753419328"/>
        <c:scaling>
          <c:orientation val="minMax"/>
          <c:max val="100"/>
          <c:min val="-50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753427248"/>
        <c:crossesAt val="0"/>
        <c:crossBetween val="midCat"/>
        <c:majorUnit val="10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'6836'!$L$1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'6836'!$A$2:$A$141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'6836'!$M$2:$M$177</c:f>
              <c:numCache>
                <c:formatCode>0.00</c:formatCode>
                <c:ptCount val="176"/>
                <c:pt idx="4">
                  <c:v>2.1588031800233196</c:v>
                </c:pt>
                <c:pt idx="5">
                  <c:v>2.0814863821260712</c:v>
                </c:pt>
                <c:pt idx="6">
                  <c:v>1.9965536747245867</c:v>
                </c:pt>
                <c:pt idx="7">
                  <c:v>1.9334757017268547</c:v>
                </c:pt>
                <c:pt idx="8">
                  <c:v>1.8837343470458434</c:v>
                </c:pt>
                <c:pt idx="9">
                  <c:v>1.9606828975394111</c:v>
                </c:pt>
                <c:pt idx="10">
                  <c:v>1.887783981511721</c:v>
                </c:pt>
                <c:pt idx="11">
                  <c:v>1.9415329229516922</c:v>
                </c:pt>
                <c:pt idx="12">
                  <c:v>1.9866297931474153</c:v>
                </c:pt>
                <c:pt idx="13">
                  <c:v>2.0499573174996195</c:v>
                </c:pt>
                <c:pt idx="14">
                  <c:v>2.1064806222559387</c:v>
                </c:pt>
                <c:pt idx="15">
                  <c:v>2.1048060256331289</c:v>
                </c:pt>
                <c:pt idx="16">
                  <c:v>2.1681759081990779</c:v>
                </c:pt>
                <c:pt idx="17">
                  <c:v>2.143399547032617</c:v>
                </c:pt>
                <c:pt idx="18">
                  <c:v>2.1561235587010805</c:v>
                </c:pt>
                <c:pt idx="19">
                  <c:v>2.1510781565262942</c:v>
                </c:pt>
                <c:pt idx="20">
                  <c:v>2.2053247385814374</c:v>
                </c:pt>
                <c:pt idx="21">
                  <c:v>2.1514693693273781</c:v>
                </c:pt>
                <c:pt idx="22">
                  <c:v>2.1559640907690492</c:v>
                </c:pt>
                <c:pt idx="23">
                  <c:v>2.1860990232032753</c:v>
                </c:pt>
                <c:pt idx="24">
                  <c:v>2.2209613424975974</c:v>
                </c:pt>
                <c:pt idx="25">
                  <c:v>2.1341600289183176</c:v>
                </c:pt>
                <c:pt idx="26">
                  <c:v>2.1860254469868377</c:v>
                </c:pt>
                <c:pt idx="27">
                  <c:v>2.1557299071102847</c:v>
                </c:pt>
                <c:pt idx="28">
                  <c:v>2.1452641161009227</c:v>
                </c:pt>
                <c:pt idx="29">
                  <c:v>2.1401741081622037</c:v>
                </c:pt>
                <c:pt idx="30">
                  <c:v>2.1487872805113604</c:v>
                </c:pt>
                <c:pt idx="31">
                  <c:v>2.1453245151931584</c:v>
                </c:pt>
                <c:pt idx="32">
                  <c:v>2.1633590742735764</c:v>
                </c:pt>
                <c:pt idx="33">
                  <c:v>2.2158983733808544</c:v>
                </c:pt>
                <c:pt idx="34">
                  <c:v>2.1384379030697502</c:v>
                </c:pt>
                <c:pt idx="35">
                  <c:v>2.1898786756144952</c:v>
                </c:pt>
                <c:pt idx="36">
                  <c:v>2.179601468172089</c:v>
                </c:pt>
                <c:pt idx="37">
                  <c:v>2.1410637499043128</c:v>
                </c:pt>
                <c:pt idx="38">
                  <c:v>2.151369776237003</c:v>
                </c:pt>
                <c:pt idx="39">
                  <c:v>2.1428095898887047</c:v>
                </c:pt>
                <c:pt idx="40">
                  <c:v>2.1335875408570009</c:v>
                </c:pt>
                <c:pt idx="41">
                  <c:v>2.1233778434287145</c:v>
                </c:pt>
                <c:pt idx="42">
                  <c:v>2.0997884595758154</c:v>
                </c:pt>
                <c:pt idx="43">
                  <c:v>2.1074135918222816</c:v>
                </c:pt>
                <c:pt idx="44">
                  <c:v>2.0829707782355134</c:v>
                </c:pt>
                <c:pt idx="45">
                  <c:v>2.1134323504696608</c:v>
                </c:pt>
                <c:pt idx="46">
                  <c:v>2.1081006622107052</c:v>
                </c:pt>
                <c:pt idx="47">
                  <c:v>2.1575031490186083</c:v>
                </c:pt>
                <c:pt idx="48">
                  <c:v>2.16348791503381</c:v>
                </c:pt>
                <c:pt idx="49">
                  <c:v>2.1407938493181891</c:v>
                </c:pt>
                <c:pt idx="50">
                  <c:v>2.115695128363889</c:v>
                </c:pt>
                <c:pt idx="51">
                  <c:v>2.1301338500183733</c:v>
                </c:pt>
                <c:pt idx="52">
                  <c:v>2.140128039609551</c:v>
                </c:pt>
                <c:pt idx="53">
                  <c:v>2.1484468255238576</c:v>
                </c:pt>
                <c:pt idx="54">
                  <c:v>2.1267328876202276</c:v>
                </c:pt>
                <c:pt idx="55">
                  <c:v>2.16761230154408</c:v>
                </c:pt>
                <c:pt idx="56">
                  <c:v>2.1721828449331784</c:v>
                </c:pt>
                <c:pt idx="57">
                  <c:v>2.1810876567621449</c:v>
                </c:pt>
                <c:pt idx="58">
                  <c:v>2.1341098993735566</c:v>
                </c:pt>
                <c:pt idx="59">
                  <c:v>2.1561898639667714</c:v>
                </c:pt>
                <c:pt idx="60">
                  <c:v>2.1347640905851133</c:v>
                </c:pt>
                <c:pt idx="61">
                  <c:v>2.1261164820144285</c:v>
                </c:pt>
                <c:pt idx="62">
                  <c:v>2.1581732125275583</c:v>
                </c:pt>
                <c:pt idx="63">
                  <c:v>2.1316915039216111</c:v>
                </c:pt>
                <c:pt idx="64">
                  <c:v>2.1850646027685414</c:v>
                </c:pt>
                <c:pt idx="65">
                  <c:v>2.1707147249607375</c:v>
                </c:pt>
                <c:pt idx="66">
                  <c:v>2.2203170767908524</c:v>
                </c:pt>
                <c:pt idx="67">
                  <c:v>2.1962445576305574</c:v>
                </c:pt>
                <c:pt idx="68">
                  <c:v>2.1587105898588117</c:v>
                </c:pt>
                <c:pt idx="69">
                  <c:v>2.1639943577502461</c:v>
                </c:pt>
                <c:pt idx="70">
                  <c:v>2.1748457025047778</c:v>
                </c:pt>
                <c:pt idx="71">
                  <c:v>2.1289456692465696</c:v>
                </c:pt>
                <c:pt idx="72">
                  <c:v>2.1473963019634468</c:v>
                </c:pt>
                <c:pt idx="73">
                  <c:v>2.1387351476070982</c:v>
                </c:pt>
                <c:pt idx="74">
                  <c:v>2.1426771672950857</c:v>
                </c:pt>
                <c:pt idx="75">
                  <c:v>2.132390775565808</c:v>
                </c:pt>
                <c:pt idx="76">
                  <c:v>2.0980808502042581</c:v>
                </c:pt>
                <c:pt idx="77">
                  <c:v>2.1264703202788979</c:v>
                </c:pt>
                <c:pt idx="78">
                  <c:v>2.1648378002351087</c:v>
                </c:pt>
                <c:pt idx="79">
                  <c:v>2.1386575598652682</c:v>
                </c:pt>
                <c:pt idx="80">
                  <c:v>2.136254407960239</c:v>
                </c:pt>
                <c:pt idx="81">
                  <c:v>2.1332224085080593</c:v>
                </c:pt>
                <c:pt idx="82">
                  <c:v>2.1319356040319888</c:v>
                </c:pt>
                <c:pt idx="83">
                  <c:v>2.1419688367953036</c:v>
                </c:pt>
                <c:pt idx="84">
                  <c:v>2.1779273892403404</c:v>
                </c:pt>
                <c:pt idx="85">
                  <c:v>2.1749287056769178</c:v>
                </c:pt>
                <c:pt idx="86">
                  <c:v>2.1439428524059476</c:v>
                </c:pt>
                <c:pt idx="87">
                  <c:v>2.1093180347713698</c:v>
                </c:pt>
                <c:pt idx="88">
                  <c:v>2.0651130320420759</c:v>
                </c:pt>
                <c:pt idx="89">
                  <c:v>2.0435365089409356</c:v>
                </c:pt>
                <c:pt idx="90">
                  <c:v>1.9844392860236573</c:v>
                </c:pt>
                <c:pt idx="91">
                  <c:v>2.0137112044430934</c:v>
                </c:pt>
                <c:pt idx="92">
                  <c:v>1.926634834632885</c:v>
                </c:pt>
                <c:pt idx="93">
                  <c:v>1.9141676030483668</c:v>
                </c:pt>
                <c:pt idx="94">
                  <c:v>1.9101073861395212</c:v>
                </c:pt>
                <c:pt idx="95">
                  <c:v>1.8975371566916486</c:v>
                </c:pt>
                <c:pt idx="96">
                  <c:v>1.924406767656847</c:v>
                </c:pt>
                <c:pt idx="97">
                  <c:v>1.8958264631166402</c:v>
                </c:pt>
                <c:pt idx="98">
                  <c:v>1.866501531928316</c:v>
                </c:pt>
                <c:pt idx="99">
                  <c:v>1.8553143841166166</c:v>
                </c:pt>
                <c:pt idx="100">
                  <c:v>1.8245184919058366</c:v>
                </c:pt>
                <c:pt idx="101">
                  <c:v>1.8339178552264037</c:v>
                </c:pt>
                <c:pt idx="102">
                  <c:v>1.8589236962656295</c:v>
                </c:pt>
                <c:pt idx="103">
                  <c:v>1.8510909605644406</c:v>
                </c:pt>
                <c:pt idx="104">
                  <c:v>1.8329208726776236</c:v>
                </c:pt>
                <c:pt idx="105">
                  <c:v>1.8258673691533116</c:v>
                </c:pt>
                <c:pt idx="106">
                  <c:v>1.8144095270302412</c:v>
                </c:pt>
                <c:pt idx="107">
                  <c:v>1.8196718305650164</c:v>
                </c:pt>
                <c:pt idx="108">
                  <c:v>1.8383013010377176</c:v>
                </c:pt>
                <c:pt idx="109">
                  <c:v>1.8568581205209131</c:v>
                </c:pt>
                <c:pt idx="110">
                  <c:v>1.8527537329800206</c:v>
                </c:pt>
                <c:pt idx="111">
                  <c:v>1.8614451086123984</c:v>
                </c:pt>
                <c:pt idx="112">
                  <c:v>1.8543004299184198</c:v>
                </c:pt>
                <c:pt idx="113">
                  <c:v>1.8734812009358819</c:v>
                </c:pt>
                <c:pt idx="114">
                  <c:v>1.8750736515189392</c:v>
                </c:pt>
                <c:pt idx="115">
                  <c:v>1.8787585452166464</c:v>
                </c:pt>
                <c:pt idx="116">
                  <c:v>1.8923020076692998</c:v>
                </c:pt>
                <c:pt idx="117">
                  <c:v>1.8737529870472953</c:v>
                </c:pt>
                <c:pt idx="118">
                  <c:v>1.893650803375039</c:v>
                </c:pt>
                <c:pt idx="119">
                  <c:v>1.9096919158604244</c:v>
                </c:pt>
                <c:pt idx="120">
                  <c:v>1.9130636802090686</c:v>
                </c:pt>
                <c:pt idx="121">
                  <c:v>1.925248964089108</c:v>
                </c:pt>
                <c:pt idx="122">
                  <c:v>1.9072054378371843</c:v>
                </c:pt>
                <c:pt idx="123">
                  <c:v>1.9139243394408108</c:v>
                </c:pt>
                <c:pt idx="124">
                  <c:v>1.9162089194459799</c:v>
                </c:pt>
                <c:pt idx="125">
                  <c:v>1.9155147871462448</c:v>
                </c:pt>
                <c:pt idx="126">
                  <c:v>1.874845001660236</c:v>
                </c:pt>
                <c:pt idx="127">
                  <c:v>1.9258691729208073</c:v>
                </c:pt>
                <c:pt idx="128">
                  <c:v>1.9393815301003725</c:v>
                </c:pt>
                <c:pt idx="129">
                  <c:v>1.9930843350469143</c:v>
                </c:pt>
                <c:pt idx="130">
                  <c:v>1.9975080530881963</c:v>
                </c:pt>
                <c:pt idx="131">
                  <c:v>2.031889696070496</c:v>
                </c:pt>
                <c:pt idx="132">
                  <c:v>2.0361390529282009</c:v>
                </c:pt>
                <c:pt idx="133">
                  <c:v>2.0506380998217786</c:v>
                </c:pt>
                <c:pt idx="134">
                  <c:v>2.0739035055395423</c:v>
                </c:pt>
                <c:pt idx="135">
                  <c:v>2.1079802750113608</c:v>
                </c:pt>
                <c:pt idx="136">
                  <c:v>2.0966003131169053</c:v>
                </c:pt>
                <c:pt idx="137">
                  <c:v>2.1259983675061163</c:v>
                </c:pt>
                <c:pt idx="138">
                  <c:v>2.1496372807210307</c:v>
                </c:pt>
                <c:pt idx="139">
                  <c:v>2.1695434356943251</c:v>
                </c:pt>
                <c:pt idx="140">
                  <c:v>2.177124778950783</c:v>
                </c:pt>
                <c:pt idx="141">
                  <c:v>2.1868930394396733</c:v>
                </c:pt>
                <c:pt idx="142">
                  <c:v>2.2072414766589921</c:v>
                </c:pt>
                <c:pt idx="143">
                  <c:v>2.2080835455104926</c:v>
                </c:pt>
                <c:pt idx="144">
                  <c:v>2.2262261099376097</c:v>
                </c:pt>
                <c:pt idx="145">
                  <c:v>2.2143221816172471</c:v>
                </c:pt>
                <c:pt idx="146">
                  <c:v>2.2462337816160414</c:v>
                </c:pt>
                <c:pt idx="147">
                  <c:v>2.2437937208372807</c:v>
                </c:pt>
                <c:pt idx="148">
                  <c:v>2.2510183448173571</c:v>
                </c:pt>
                <c:pt idx="149">
                  <c:v>2.2518455399975164</c:v>
                </c:pt>
                <c:pt idx="150">
                  <c:v>2.2424313570019772</c:v>
                </c:pt>
                <c:pt idx="151">
                  <c:v>2.245819941203592</c:v>
                </c:pt>
                <c:pt idx="152">
                  <c:v>2.2641302548291655</c:v>
                </c:pt>
                <c:pt idx="153">
                  <c:v>2.2732278925302505</c:v>
                </c:pt>
                <c:pt idx="154">
                  <c:v>2.245668599937205</c:v>
                </c:pt>
                <c:pt idx="155">
                  <c:v>2.263835192323965</c:v>
                </c:pt>
                <c:pt idx="156">
                  <c:v>2.2647208530155787</c:v>
                </c:pt>
                <c:pt idx="157">
                  <c:v>2.2744082746209875</c:v>
                </c:pt>
                <c:pt idx="158">
                  <c:v>2.2909992879054002</c:v>
                </c:pt>
                <c:pt idx="159">
                  <c:v>2.2930641165249899</c:v>
                </c:pt>
                <c:pt idx="160">
                  <c:v>2.295482751364462</c:v>
                </c:pt>
                <c:pt idx="161">
                  <c:v>2.3005508364997151</c:v>
                </c:pt>
                <c:pt idx="162">
                  <c:v>2.3188855310502583</c:v>
                </c:pt>
                <c:pt idx="163">
                  <c:v>2.3169513148221084</c:v>
                </c:pt>
                <c:pt idx="164">
                  <c:v>2.303198296699569</c:v>
                </c:pt>
                <c:pt idx="165">
                  <c:v>2.3253800049179225</c:v>
                </c:pt>
                <c:pt idx="166">
                  <c:v>2.3287038681690273</c:v>
                </c:pt>
                <c:pt idx="167">
                  <c:v>2.3328057885506368</c:v>
                </c:pt>
                <c:pt idx="168">
                  <c:v>2.3192192534304845</c:v>
                </c:pt>
                <c:pt idx="169">
                  <c:v>2.3325090495207634</c:v>
                </c:pt>
                <c:pt idx="170">
                  <c:v>2.3324661541576011</c:v>
                </c:pt>
                <c:pt idx="171">
                  <c:v>2.3346673722097475</c:v>
                </c:pt>
                <c:pt idx="172">
                  <c:v>2.3340003390953252</c:v>
                </c:pt>
                <c:pt idx="173">
                  <c:v>2.3544210146780613</c:v>
                </c:pt>
                <c:pt idx="174">
                  <c:v>2.347140469894657</c:v>
                </c:pt>
                <c:pt idx="175">
                  <c:v>2.3626020758238613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DA-4E6D-9263-B37EF062D9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53319552"/>
        <c:axId val="-753311632"/>
      </c:scatterChart>
      <c:valAx>
        <c:axId val="-753319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753311632"/>
        <c:crossesAt val="0"/>
        <c:crossBetween val="midCat"/>
        <c:majorUnit val="10"/>
      </c:valAx>
      <c:valAx>
        <c:axId val="-753311632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753319552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'6840'!$L$1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'6840'!$A$2:$A$141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'6840'!$L$2:$L$141</c:f>
              <c:numCache>
                <c:formatCode>0.00</c:formatCode>
                <c:ptCount val="140"/>
                <c:pt idx="0">
                  <c:v>2.5415015869295714</c:v>
                </c:pt>
                <c:pt idx="1">
                  <c:v>2.658366906683165</c:v>
                </c:pt>
                <c:pt idx="2">
                  <c:v>2.7179908537441526</c:v>
                </c:pt>
                <c:pt idx="3">
                  <c:v>2.8100749343542573</c:v>
                </c:pt>
                <c:pt idx="4">
                  <c:v>2.7664720040375372</c:v>
                </c:pt>
                <c:pt idx="5">
                  <c:v>2.9205593133163235</c:v>
                </c:pt>
                <c:pt idx="6">
                  <c:v>2.8427709869921398</c:v>
                </c:pt>
                <c:pt idx="7">
                  <c:v>2.9310232228721507</c:v>
                </c:pt>
                <c:pt idx="8">
                  <c:v>2.9009765580473976</c:v>
                </c:pt>
                <c:pt idx="9">
                  <c:v>3.1958243582187249</c:v>
                </c:pt>
                <c:pt idx="10">
                  <c:v>3.0601868001367314</c:v>
                </c:pt>
                <c:pt idx="11">
                  <c:v>3.0599921874225298</c:v>
                </c:pt>
                <c:pt idx="12">
                  <c:v>2.9220352911823468</c:v>
                </c:pt>
                <c:pt idx="13">
                  <c:v>2.9973037257778188</c:v>
                </c:pt>
                <c:pt idx="14">
                  <c:v>2.8868096558119589</c:v>
                </c:pt>
                <c:pt idx="15">
                  <c:v>2.9544712722041386</c:v>
                </c:pt>
                <c:pt idx="16">
                  <c:v>2.9584656976120574</c:v>
                </c:pt>
                <c:pt idx="17">
                  <c:v>3.1124156527736453</c:v>
                </c:pt>
                <c:pt idx="18">
                  <c:v>3.1152150106499716</c:v>
                </c:pt>
                <c:pt idx="19">
                  <c:v>3.1542443546994177</c:v>
                </c:pt>
                <c:pt idx="20">
                  <c:v>3.168271999005543</c:v>
                </c:pt>
                <c:pt idx="21">
                  <c:v>3.0752712069610006</c:v>
                </c:pt>
                <c:pt idx="22">
                  <c:v>3.2360018453331496</c:v>
                </c:pt>
                <c:pt idx="23">
                  <c:v>3.1915771385474572</c:v>
                </c:pt>
                <c:pt idx="24">
                  <c:v>3.0693331926225533</c:v>
                </c:pt>
                <c:pt idx="25">
                  <c:v>3.0985611167752101</c:v>
                </c:pt>
                <c:pt idx="26">
                  <c:v>3.0415215640605435</c:v>
                </c:pt>
                <c:pt idx="27">
                  <c:v>3.1082327618098247</c:v>
                </c:pt>
                <c:pt idx="28">
                  <c:v>3.0736601341549501</c:v>
                </c:pt>
                <c:pt idx="29">
                  <c:v>2.9486857161775926</c:v>
                </c:pt>
                <c:pt idx="30">
                  <c:v>3.0574683920688912</c:v>
                </c:pt>
                <c:pt idx="31">
                  <c:v>3.0895819258646493</c:v>
                </c:pt>
                <c:pt idx="32">
                  <c:v>3.064549426916122</c:v>
                </c:pt>
                <c:pt idx="33">
                  <c:v>3.0645373778040477</c:v>
                </c:pt>
                <c:pt idx="34">
                  <c:v>2.9781170116002209</c:v>
                </c:pt>
                <c:pt idx="35">
                  <c:v>2.9973149522942553</c:v>
                </c:pt>
                <c:pt idx="36">
                  <c:v>2.8779808727662024</c:v>
                </c:pt>
                <c:pt idx="37">
                  <c:v>3.0188261773562433</c:v>
                </c:pt>
                <c:pt idx="38">
                  <c:v>2.8881086178010107</c:v>
                </c:pt>
                <c:pt idx="39">
                  <c:v>2.9183272728491056</c:v>
                </c:pt>
                <c:pt idx="40">
                  <c:v>2.971628942680725</c:v>
                </c:pt>
                <c:pt idx="41">
                  <c:v>2.9111543940691837</c:v>
                </c:pt>
                <c:pt idx="42">
                  <c:v>2.9182814903843108</c:v>
                </c:pt>
                <c:pt idx="43">
                  <c:v>2.8541498826891094</c:v>
                </c:pt>
                <c:pt idx="44">
                  <c:v>2.8185943946626453</c:v>
                </c:pt>
                <c:pt idx="45">
                  <c:v>2.8796902818455319</c:v>
                </c:pt>
                <c:pt idx="46">
                  <c:v>2.8052110864158317</c:v>
                </c:pt>
                <c:pt idx="47">
                  <c:v>2.8213104109568143</c:v>
                </c:pt>
                <c:pt idx="48">
                  <c:v>2.8331450098830642</c:v>
                </c:pt>
                <c:pt idx="49">
                  <c:v>2.9035579405964347</c:v>
                </c:pt>
                <c:pt idx="50">
                  <c:v>2.7622651138706003</c:v>
                </c:pt>
                <c:pt idx="51">
                  <c:v>2.7623958540433513</c:v>
                </c:pt>
                <c:pt idx="52">
                  <c:v>2.8086537390257118</c:v>
                </c:pt>
                <c:pt idx="53">
                  <c:v>2.8809827486829742</c:v>
                </c:pt>
                <c:pt idx="54">
                  <c:v>2.7894883151407428</c:v>
                </c:pt>
                <c:pt idx="55">
                  <c:v>2.8138573591223333</c:v>
                </c:pt>
                <c:pt idx="56">
                  <c:v>2.7643498058398186</c:v>
                </c:pt>
                <c:pt idx="57">
                  <c:v>2.7217214617776966</c:v>
                </c:pt>
                <c:pt idx="58">
                  <c:v>2.7398462778051904</c:v>
                </c:pt>
                <c:pt idx="59">
                  <c:v>2.6727737813690706</c:v>
                </c:pt>
                <c:pt idx="60">
                  <c:v>2.6962326793481766</c:v>
                </c:pt>
                <c:pt idx="61">
                  <c:v>2.6021076456516954</c:v>
                </c:pt>
                <c:pt idx="62">
                  <c:v>2.7363323998557796</c:v>
                </c:pt>
                <c:pt idx="63">
                  <c:v>2.6678290318932518</c:v>
                </c:pt>
                <c:pt idx="64">
                  <c:v>2.5722033067615322</c:v>
                </c:pt>
                <c:pt idx="65">
                  <c:v>2.6046034834766618</c:v>
                </c:pt>
                <c:pt idx="66">
                  <c:v>2.5587958005232618</c:v>
                </c:pt>
                <c:pt idx="67">
                  <c:v>2.6222931510067395</c:v>
                </c:pt>
                <c:pt idx="68">
                  <c:v>2.5348571832897475</c:v>
                </c:pt>
                <c:pt idx="69">
                  <c:v>2.5061455756379987</c:v>
                </c:pt>
                <c:pt idx="70">
                  <c:v>2.375571059331103</c:v>
                </c:pt>
                <c:pt idx="71">
                  <c:v>2.4182927508319545</c:v>
                </c:pt>
                <c:pt idx="72">
                  <c:v>2.3536400032355069</c:v>
                </c:pt>
                <c:pt idx="73">
                  <c:v>2.3546630658753043</c:v>
                </c:pt>
                <c:pt idx="74">
                  <c:v>2.4260800717157744</c:v>
                </c:pt>
                <c:pt idx="75">
                  <c:v>2.345129528588342</c:v>
                </c:pt>
                <c:pt idx="76">
                  <c:v>2.504157332790256</c:v>
                </c:pt>
                <c:pt idx="77">
                  <c:v>2.4753482557571433</c:v>
                </c:pt>
                <c:pt idx="78">
                  <c:v>2.3315369904915251</c:v>
                </c:pt>
                <c:pt idx="79">
                  <c:v>2.4444147955565256</c:v>
                </c:pt>
                <c:pt idx="80">
                  <c:v>2.3258237292332393</c:v>
                </c:pt>
                <c:pt idx="81">
                  <c:v>2.3148145165349581</c:v>
                </c:pt>
                <c:pt idx="82">
                  <c:v>2.2490179010800184</c:v>
                </c:pt>
                <c:pt idx="83">
                  <c:v>2.2113632886687129</c:v>
                </c:pt>
                <c:pt idx="84">
                  <c:v>2.2274313002926052</c:v>
                </c:pt>
                <c:pt idx="85">
                  <c:v>2.1810413957936272</c:v>
                </c:pt>
                <c:pt idx="86">
                  <c:v>2.1020629041280938</c:v>
                </c:pt>
                <c:pt idx="87">
                  <c:v>2.1063191957584144</c:v>
                </c:pt>
                <c:pt idx="88">
                  <c:v>2.0725642444968275</c:v>
                </c:pt>
                <c:pt idx="89">
                  <c:v>1.9899639944685579</c:v>
                </c:pt>
                <c:pt idx="90">
                  <c:v>1.9486520106837855</c:v>
                </c:pt>
                <c:pt idx="91">
                  <c:v>1.8175086662458533</c:v>
                </c:pt>
                <c:pt idx="92">
                  <c:v>1.7697675205905916</c:v>
                </c:pt>
                <c:pt idx="93">
                  <c:v>1.7310111560376413</c:v>
                </c:pt>
                <c:pt idx="94">
                  <c:v>1.717317949388615</c:v>
                </c:pt>
                <c:pt idx="95">
                  <c:v>1.5972212995210229</c:v>
                </c:pt>
                <c:pt idx="96">
                  <c:v>1.5831478060683037</c:v>
                </c:pt>
                <c:pt idx="97">
                  <c:v>1.5432163503403213</c:v>
                </c:pt>
                <c:pt idx="98">
                  <c:v>1.5512430017988081</c:v>
                </c:pt>
                <c:pt idx="99">
                  <c:v>1.5488129064569613</c:v>
                </c:pt>
                <c:pt idx="100">
                  <c:v>1.5367136808886981</c:v>
                </c:pt>
                <c:pt idx="101">
                  <c:v>1.4306507607062973</c:v>
                </c:pt>
                <c:pt idx="102">
                  <c:v>1.4198608477742798</c:v>
                </c:pt>
                <c:pt idx="103">
                  <c:v>1.3688349559162605</c:v>
                </c:pt>
                <c:pt idx="104">
                  <c:v>1.442850366023779</c:v>
                </c:pt>
                <c:pt idx="105">
                  <c:v>1.4147074284940673</c:v>
                </c:pt>
                <c:pt idx="106">
                  <c:v>1.3885398213047893</c:v>
                </c:pt>
                <c:pt idx="107">
                  <c:v>1.4162804806475999</c:v>
                </c:pt>
                <c:pt idx="108">
                  <c:v>1.3661878626054818</c:v>
                </c:pt>
                <c:pt idx="109">
                  <c:v>1.3445590428502912</c:v>
                </c:pt>
                <c:pt idx="110">
                  <c:v>1.3321271002805088</c:v>
                </c:pt>
                <c:pt idx="111">
                  <c:v>1.2967997801628954</c:v>
                </c:pt>
                <c:pt idx="112">
                  <c:v>1.3628005144416375</c:v>
                </c:pt>
                <c:pt idx="113">
                  <c:v>1.3095846695970486</c:v>
                </c:pt>
                <c:pt idx="114">
                  <c:v>1.2416648515478885</c:v>
                </c:pt>
                <c:pt idx="115">
                  <c:v>1.2808191088169156</c:v>
                </c:pt>
                <c:pt idx="116">
                  <c:v>1.2765585390438163</c:v>
                </c:pt>
                <c:pt idx="117">
                  <c:v>1.2949290935539877</c:v>
                </c:pt>
                <c:pt idx="118">
                  <c:v>1.2463407420477119</c:v>
                </c:pt>
                <c:pt idx="119">
                  <c:v>1.24238511677914</c:v>
                </c:pt>
                <c:pt idx="120">
                  <c:v>1.224109386220358</c:v>
                </c:pt>
                <c:pt idx="121">
                  <c:v>1.2020878956182184</c:v>
                </c:pt>
                <c:pt idx="122">
                  <c:v>1.1916280055229218</c:v>
                </c:pt>
                <c:pt idx="123">
                  <c:v>1.2193415700456365</c:v>
                </c:pt>
                <c:pt idx="124">
                  <c:v>1.2043189471551168</c:v>
                </c:pt>
                <c:pt idx="125">
                  <c:v>1.2231653779685967</c:v>
                </c:pt>
                <c:pt idx="126">
                  <c:v>1.2082481346388219</c:v>
                </c:pt>
                <c:pt idx="127">
                  <c:v>1.2389505879108262</c:v>
                </c:pt>
                <c:pt idx="128">
                  <c:v>1.2572072149964342</c:v>
                </c:pt>
                <c:pt idx="129">
                  <c:v>1.2864715216822666</c:v>
                </c:pt>
                <c:pt idx="130">
                  <c:v>1.2814185140420968</c:v>
                </c:pt>
                <c:pt idx="131">
                  <c:v>1.2533335563298875</c:v>
                </c:pt>
                <c:pt idx="132">
                  <c:v>1.2205330996693076</c:v>
                </c:pt>
                <c:pt idx="133">
                  <c:v>1.2057397362160063</c:v>
                </c:pt>
                <c:pt idx="134">
                  <c:v>1.178363344158718</c:v>
                </c:pt>
                <c:pt idx="135">
                  <c:v>1.1898101352358121</c:v>
                </c:pt>
                <c:pt idx="136">
                  <c:v>1.2735423726797521</c:v>
                </c:pt>
                <c:pt idx="137">
                  <c:v>1.2126798133155843</c:v>
                </c:pt>
                <c:pt idx="138">
                  <c:v>1.2375292717211996</c:v>
                </c:pt>
                <c:pt idx="139">
                  <c:v>1.2580442398298732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05-4048-B25D-CCF65E32A7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53215488"/>
        <c:axId val="-753157344"/>
      </c:scatterChart>
      <c:valAx>
        <c:axId val="-753215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753157344"/>
        <c:crossesAt val="0"/>
        <c:crossBetween val="midCat"/>
        <c:majorUnit val="10"/>
      </c:valAx>
      <c:valAx>
        <c:axId val="-753157344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753215488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'6840'!$A$2:$A$179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</c:numCache>
            </c:numRef>
          </c:xVal>
          <c:yVal>
            <c:numRef>
              <c:f>'6840'!$P$2:$P$177</c:f>
              <c:numCache>
                <c:formatCode>General</c:formatCode>
                <c:ptCount val="176"/>
                <c:pt idx="4">
                  <c:v>-20.629306916936748</c:v>
                </c:pt>
                <c:pt idx="5">
                  <c:v>-15.876048983388641</c:v>
                </c:pt>
                <c:pt idx="6">
                  <c:v>-17.582248638571411</c:v>
                </c:pt>
                <c:pt idx="7">
                  <c:v>-14.662986171448772</c:v>
                </c:pt>
                <c:pt idx="8">
                  <c:v>-15.039226183095936</c:v>
                </c:pt>
                <c:pt idx="9">
                  <c:v>-6.3647437589931073</c:v>
                </c:pt>
                <c:pt idx="10">
                  <c:v>-9.6824739146035377</c:v>
                </c:pt>
                <c:pt idx="11">
                  <c:v>-9.2271126929289533</c:v>
                </c:pt>
                <c:pt idx="12">
                  <c:v>-12.609453631935367</c:v>
                </c:pt>
                <c:pt idx="13">
                  <c:v>-10.051886405107812</c:v>
                </c:pt>
                <c:pt idx="14">
                  <c:v>-12.669183784775282</c:v>
                </c:pt>
                <c:pt idx="15">
                  <c:v>-10.323522907839033</c:v>
                </c:pt>
                <c:pt idx="16">
                  <c:v>-9.7514658806001915</c:v>
                </c:pt>
                <c:pt idx="17">
                  <c:v>-5.0020342787508527</c:v>
                </c:pt>
                <c:pt idx="18">
                  <c:v>-4.4632687528632369</c:v>
                </c:pt>
                <c:pt idx="19">
                  <c:v>-2.9152291886877664</c:v>
                </c:pt>
                <c:pt idx="20">
                  <c:v>-2.0636725418235624</c:v>
                </c:pt>
                <c:pt idx="21">
                  <c:v>-4.1936522844879365</c:v>
                </c:pt>
                <c:pt idx="22">
                  <c:v>0.74467167557463987</c:v>
                </c:pt>
                <c:pt idx="23">
                  <c:v>-3.2103528198972511E-2</c:v>
                </c:pt>
                <c:pt idx="24">
                  <c:v>-2.9767221688213956</c:v>
                </c:pt>
                <c:pt idx="25">
                  <c:v>-1.7017249015134555</c:v>
                </c:pt>
                <c:pt idx="26">
                  <c:v>-2.8299172002944353</c:v>
                </c:pt>
                <c:pt idx="27">
                  <c:v>-0.51073253721040313</c:v>
                </c:pt>
                <c:pt idx="28">
                  <c:v>-1.0130542084218364</c:v>
                </c:pt>
                <c:pt idx="29">
                  <c:v>-4.033736763108247</c:v>
                </c:pt>
                <c:pt idx="30">
                  <c:v>-0.54254915091359468</c:v>
                </c:pt>
                <c:pt idx="31">
                  <c:v>0.81283376389360074</c:v>
                </c:pt>
                <c:pt idx="32">
                  <c:v>0.57627549041664505</c:v>
                </c:pt>
                <c:pt idx="33">
                  <c:v>1.0367224635205154</c:v>
                </c:pt>
                <c:pt idx="34">
                  <c:v>-0.90994357512593282</c:v>
                </c:pt>
                <c:pt idx="35">
                  <c:v>8.5644203564692822E-2</c:v>
                </c:pt>
                <c:pt idx="36">
                  <c:v>-2.7779130589165799</c:v>
                </c:pt>
                <c:pt idx="37">
                  <c:v>1.606456752969682</c:v>
                </c:pt>
                <c:pt idx="38">
                  <c:v>-1.5742149241266452</c:v>
                </c:pt>
                <c:pt idx="39">
                  <c:v>-0.27161844750856279</c:v>
                </c:pt>
                <c:pt idx="40">
                  <c:v>1.6740113285180311</c:v>
                </c:pt>
                <c:pt idx="41">
                  <c:v>0.45012889715528531</c:v>
                </c:pt>
                <c:pt idx="42">
                  <c:v>1.1094540619539177</c:v>
                </c:pt>
                <c:pt idx="43">
                  <c:v>-0.21630461004514073</c:v>
                </c:pt>
                <c:pt idx="44">
                  <c:v>-0.74600623805718769</c:v>
                </c:pt>
                <c:pt idx="45">
                  <c:v>1.4167503451345507</c:v>
                </c:pt>
                <c:pt idx="46">
                  <c:v>-0.19726545203790521</c:v>
                </c:pt>
                <c:pt idx="47">
                  <c:v>0.71200286677350999</c:v>
                </c:pt>
                <c:pt idx="48">
                  <c:v>1.502466921547859</c:v>
                </c:pt>
                <c:pt idx="49">
                  <c:v>3.9247723244377948</c:v>
                </c:pt>
                <c:pt idx="50">
                  <c:v>0.44950095988241739</c:v>
                </c:pt>
                <c:pt idx="51">
                  <c:v>0.91392567444695916</c:v>
                </c:pt>
                <c:pt idx="52">
                  <c:v>2.6633337587049604</c:v>
                </c:pt>
                <c:pt idx="53">
                  <c:v>5.1390161826111198</c:v>
                </c:pt>
                <c:pt idx="54">
                  <c:v>3.0509997054437838</c:v>
                </c:pt>
                <c:pt idx="55">
                  <c:v>4.1906410941053549</c:v>
                </c:pt>
                <c:pt idx="56">
                  <c:v>3.2722708870840846</c:v>
                </c:pt>
                <c:pt idx="57">
                  <c:v>2.5455377189762873</c:v>
                </c:pt>
                <c:pt idx="58">
                  <c:v>3.5112310102494924</c:v>
                </c:pt>
                <c:pt idx="59">
                  <c:v>2.1035467575582683</c:v>
                </c:pt>
                <c:pt idx="60">
                  <c:v>3.2178338243338143</c:v>
                </c:pt>
                <c:pt idx="61">
                  <c:v>1.0565356067839848</c:v>
                </c:pt>
                <c:pt idx="62">
                  <c:v>5.2564739482359499</c:v>
                </c:pt>
                <c:pt idx="63">
                  <c:v>3.8089293026417788</c:v>
                </c:pt>
                <c:pt idx="64">
                  <c:v>1.605825689477671</c:v>
                </c:pt>
                <c:pt idx="65">
                  <c:v>2.96919373724623</c:v>
                </c:pt>
                <c:pt idx="66">
                  <c:v>2.1538923818210987</c:v>
                </c:pt>
                <c:pt idx="67">
                  <c:v>4.3835475432128446</c:v>
                </c:pt>
                <c:pt idx="68">
                  <c:v>2.4085894639460759</c:v>
                </c:pt>
                <c:pt idx="69">
                  <c:v>2.0695407042608807</c:v>
                </c:pt>
                <c:pt idx="70">
                  <c:v>-1.1071461566059018</c:v>
                </c:pt>
                <c:pt idx="71">
                  <c:v>0.54375269118162661</c:v>
                </c:pt>
                <c:pt idx="72">
                  <c:v>-0.79652359531858941</c:v>
                </c:pt>
                <c:pt idx="73">
                  <c:v>-0.30724107662828926</c:v>
                </c:pt>
                <c:pt idx="74">
                  <c:v>2.1430352714734493</c:v>
                </c:pt>
                <c:pt idx="75">
                  <c:v>0.3487444062166199</c:v>
                </c:pt>
                <c:pt idx="76">
                  <c:v>5.2396317950556961</c:v>
                </c:pt>
                <c:pt idx="77">
                  <c:v>4.8978677896161154</c:v>
                </c:pt>
                <c:pt idx="78">
                  <c:v>1.3524392181801899</c:v>
                </c:pt>
                <c:pt idx="79">
                  <c:v>4.9577065746701638</c:v>
                </c:pt>
                <c:pt idx="80">
                  <c:v>2.1148477450862333</c:v>
                </c:pt>
                <c:pt idx="81">
                  <c:v>2.2689420839570245</c:v>
                </c:pt>
                <c:pt idx="82">
                  <c:v>0.89680058703991672</c:v>
                </c:pt>
                <c:pt idx="83">
                  <c:v>0.30862276379460513</c:v>
                </c:pt>
                <c:pt idx="84">
                  <c:v>1.2170187854394869</c:v>
                </c:pt>
                <c:pt idx="85">
                  <c:v>0.3854982383294272</c:v>
                </c:pt>
                <c:pt idx="86">
                  <c:v>-1.3538563558189283</c:v>
                </c:pt>
                <c:pt idx="87">
                  <c:v>-0.77450441053867636</c:v>
                </c:pt>
                <c:pt idx="88">
                  <c:v>-1.2540477248519544</c:v>
                </c:pt>
                <c:pt idx="89">
                  <c:v>-3.0942951725331631</c:v>
                </c:pt>
                <c:pt idx="90">
                  <c:v>-3.7843579360039348</c:v>
                </c:pt>
                <c:pt idx="91">
                  <c:v>-6.9768908825457085</c:v>
                </c:pt>
                <c:pt idx="92">
                  <c:v>-7.8460535256804924</c:v>
                </c:pt>
                <c:pt idx="93">
                  <c:v>-8.4649233240172972</c:v>
                </c:pt>
                <c:pt idx="94">
                  <c:v>-8.3855981390861221</c:v>
                </c:pt>
                <c:pt idx="95">
                  <c:v>-11.270398645834383</c:v>
                </c:pt>
                <c:pt idx="96">
                  <c:v>-11.201667271130939</c:v>
                </c:pt>
                <c:pt idx="97">
                  <c:v>-11.853272081010747</c:v>
                </c:pt>
                <c:pt idx="98">
                  <c:v>-11.168887628365244</c:v>
                </c:pt>
                <c:pt idx="99">
                  <c:v>-10.775801191128744</c:v>
                </c:pt>
                <c:pt idx="100">
                  <c:v>-10.652071801496843</c:v>
                </c:pt>
                <c:pt idx="101">
                  <c:v>-13.145928768715907</c:v>
                </c:pt>
                <c:pt idx="102">
                  <c:v>-12.985725303564056</c:v>
                </c:pt>
                <c:pt idx="103">
                  <c:v>-13.946392510044964</c:v>
                </c:pt>
                <c:pt idx="104">
                  <c:v>-11.423731315998864</c:v>
                </c:pt>
                <c:pt idx="105">
                  <c:v>-11.746938391732547</c:v>
                </c:pt>
                <c:pt idx="106">
                  <c:v>-12.015117855252536</c:v>
                </c:pt>
                <c:pt idx="107">
                  <c:v>-10.781551952380223</c:v>
                </c:pt>
                <c:pt idx="108">
                  <c:v>-11.716220555701272</c:v>
                </c:pt>
                <c:pt idx="109">
                  <c:v>-11.857961099243692</c:v>
                </c:pt>
                <c:pt idx="110">
                  <c:v>-11.743500347753836</c:v>
                </c:pt>
                <c:pt idx="111">
                  <c:v>-12.266845805888458</c:v>
                </c:pt>
                <c:pt idx="112">
                  <c:v>-9.9674528239974638</c:v>
                </c:pt>
                <c:pt idx="113">
                  <c:v>-10.989126476460845</c:v>
                </c:pt>
                <c:pt idx="114">
                  <c:v>-12.420414925467108</c:v>
                </c:pt>
                <c:pt idx="115">
                  <c:v>-10.868895600936238</c:v>
                </c:pt>
                <c:pt idx="116">
                  <c:v>-10.526801463624587</c:v>
                </c:pt>
                <c:pt idx="117">
                  <c:v>-9.5542625315722542</c:v>
                </c:pt>
                <c:pt idx="118">
                  <c:v>-10.447026146190383</c:v>
                </c:pt>
                <c:pt idx="119">
                  <c:v>-10.096437040924098</c:v>
                </c:pt>
                <c:pt idx="120">
                  <c:v>-10.144769161459454</c:v>
                </c:pt>
                <c:pt idx="121">
                  <c:v>-10.297448502756978</c:v>
                </c:pt>
                <c:pt idx="122">
                  <c:v>-10.128051451950611</c:v>
                </c:pt>
                <c:pt idx="123">
                  <c:v>-8.8952403409339826</c:v>
                </c:pt>
                <c:pt idx="124">
                  <c:v>-8.852949266151418</c:v>
                </c:pt>
                <c:pt idx="125">
                  <c:v>-7.8671536467774015</c:v>
                </c:pt>
                <c:pt idx="126">
                  <c:v>-7.8219269690299891</c:v>
                </c:pt>
                <c:pt idx="127">
                  <c:v>-6.5058531207996584</c:v>
                </c:pt>
                <c:pt idx="128">
                  <c:v>-5.5364879131675107</c:v>
                </c:pt>
                <c:pt idx="129">
                  <c:v>-4.2604771222549349</c:v>
                </c:pt>
                <c:pt idx="130">
                  <c:v>-3.9404582615489523</c:v>
                </c:pt>
                <c:pt idx="131">
                  <c:v>-4.2620501689999291</c:v>
                </c:pt>
                <c:pt idx="132">
                  <c:v>-4.715003723773167</c:v>
                </c:pt>
                <c:pt idx="133">
                  <c:v>-4.6663260719460693</c:v>
                </c:pt>
                <c:pt idx="134">
                  <c:v>-4.9681791664558252</c:v>
                </c:pt>
                <c:pt idx="135">
                  <c:v>-4.188518438851589</c:v>
                </c:pt>
                <c:pt idx="136">
                  <c:v>-1.3951714786471843</c:v>
                </c:pt>
                <c:pt idx="137">
                  <c:v>-2.6298628895477942</c:v>
                </c:pt>
                <c:pt idx="138">
                  <c:v>-1.4768383932176059</c:v>
                </c:pt>
                <c:pt idx="139">
                  <c:v>-0.44456162516450237</c:v>
                </c:pt>
                <c:pt idx="140">
                  <c:v>-0.99100095230962959</c:v>
                </c:pt>
                <c:pt idx="141">
                  <c:v>-0.49930480598029015</c:v>
                </c:pt>
                <c:pt idx="142">
                  <c:v>-3.1122882915110714E-2</c:v>
                </c:pt>
                <c:pt idx="143">
                  <c:v>9.0298956585248294E-2</c:v>
                </c:pt>
                <c:pt idx="144">
                  <c:v>0.19200864043408586</c:v>
                </c:pt>
                <c:pt idx="145">
                  <c:v>1.2240750626796875</c:v>
                </c:pt>
                <c:pt idx="146">
                  <c:v>1.6710612383107546</c:v>
                </c:pt>
                <c:pt idx="147">
                  <c:v>2.1287386162306974</c:v>
                </c:pt>
                <c:pt idx="148">
                  <c:v>4.9196376758730898</c:v>
                </c:pt>
                <c:pt idx="149">
                  <c:v>6.4835083863012493</c:v>
                </c:pt>
                <c:pt idx="150">
                  <c:v>8.3516284038530948</c:v>
                </c:pt>
                <c:pt idx="151">
                  <c:v>11.05990064834165</c:v>
                </c:pt>
                <c:pt idx="152">
                  <c:v>12.61437621695076</c:v>
                </c:pt>
                <c:pt idx="153">
                  <c:v>13.962012104915464</c:v>
                </c:pt>
                <c:pt idx="154">
                  <c:v>16.263487747311729</c:v>
                </c:pt>
                <c:pt idx="155">
                  <c:v>17.885276992255726</c:v>
                </c:pt>
                <c:pt idx="156">
                  <c:v>17.942818678336032</c:v>
                </c:pt>
                <c:pt idx="157">
                  <c:v>19.29460372001882</c:v>
                </c:pt>
                <c:pt idx="158">
                  <c:v>21.017630283365047</c:v>
                </c:pt>
                <c:pt idx="159">
                  <c:v>20.953495064762691</c:v>
                </c:pt>
                <c:pt idx="160">
                  <c:v>22.719774736126087</c:v>
                </c:pt>
                <c:pt idx="161">
                  <c:v>24.343013878361656</c:v>
                </c:pt>
                <c:pt idx="162">
                  <c:v>24.308474684879137</c:v>
                </c:pt>
                <c:pt idx="163">
                  <c:v>24.434318011938903</c:v>
                </c:pt>
                <c:pt idx="164">
                  <c:v>25.477747988056187</c:v>
                </c:pt>
                <c:pt idx="165">
                  <c:v>27.584654885390069</c:v>
                </c:pt>
                <c:pt idx="166">
                  <c:v>29.161077368415384</c:v>
                </c:pt>
                <c:pt idx="167">
                  <c:v>29.152395223759441</c:v>
                </c:pt>
                <c:pt idx="168">
                  <c:v>30.584738113006743</c:v>
                </c:pt>
                <c:pt idx="169">
                  <c:v>30.715408954958761</c:v>
                </c:pt>
                <c:pt idx="170">
                  <c:v>32.075777592567498</c:v>
                </c:pt>
                <c:pt idx="171">
                  <c:v>32.24047613795576</c:v>
                </c:pt>
                <c:pt idx="172">
                  <c:v>33.37092361630777</c:v>
                </c:pt>
                <c:pt idx="173">
                  <c:v>34.130956281608682</c:v>
                </c:pt>
                <c:pt idx="174">
                  <c:v>33.619128132519478</c:v>
                </c:pt>
                <c:pt idx="175">
                  <c:v>34.741001229371243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1D-441F-A70C-0D9DDDFDBF71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</c:v>
                </c:pt>
                <c:pt idx="2">
                  <c:v>23.5</c:v>
                </c:pt>
                <c:pt idx="3">
                  <c:v>24</c:v>
                </c:pt>
                <c:pt idx="4">
                  <c:v>24.5</c:v>
                </c:pt>
                <c:pt idx="5">
                  <c:v>25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</c:v>
                </c:pt>
                <c:pt idx="12">
                  <c:v>28.5</c:v>
                </c:pt>
                <c:pt idx="13">
                  <c:v>29</c:v>
                </c:pt>
                <c:pt idx="14">
                  <c:v>29.5</c:v>
                </c:pt>
                <c:pt idx="15">
                  <c:v>30</c:v>
                </c:pt>
                <c:pt idx="16">
                  <c:v>30.5</c:v>
                </c:pt>
                <c:pt idx="17">
                  <c:v>31</c:v>
                </c:pt>
                <c:pt idx="18">
                  <c:v>31.5</c:v>
                </c:pt>
                <c:pt idx="19">
                  <c:v>32</c:v>
                </c:pt>
                <c:pt idx="20">
                  <c:v>32.5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34.5</c:v>
                </c:pt>
                <c:pt idx="25">
                  <c:v>35</c:v>
                </c:pt>
                <c:pt idx="26">
                  <c:v>35.5</c:v>
                </c:pt>
                <c:pt idx="27">
                  <c:v>36</c:v>
                </c:pt>
                <c:pt idx="28">
                  <c:v>36.5</c:v>
                </c:pt>
                <c:pt idx="29">
                  <c:v>37</c:v>
                </c:pt>
                <c:pt idx="30">
                  <c:v>37.5</c:v>
                </c:pt>
                <c:pt idx="31">
                  <c:v>38</c:v>
                </c:pt>
                <c:pt idx="32">
                  <c:v>38.5</c:v>
                </c:pt>
                <c:pt idx="33">
                  <c:v>39</c:v>
                </c:pt>
                <c:pt idx="34">
                  <c:v>39.5</c:v>
                </c:pt>
                <c:pt idx="35">
                  <c:v>40</c:v>
                </c:pt>
                <c:pt idx="36">
                  <c:v>40.5</c:v>
                </c:pt>
                <c:pt idx="37">
                  <c:v>41</c:v>
                </c:pt>
                <c:pt idx="38">
                  <c:v>41.5</c:v>
                </c:pt>
                <c:pt idx="39">
                  <c:v>42</c:v>
                </c:pt>
                <c:pt idx="40">
                  <c:v>42.5</c:v>
                </c:pt>
              </c:numCache>
            </c:numRef>
          </c:xVal>
          <c:yVal>
            <c:numRef>
              <c:f>summary!$Z$46:$Z$86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1D-441F-A70C-0D9DDDFDBF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53581760"/>
        <c:axId val="-753573840"/>
      </c:scatterChart>
      <c:valAx>
        <c:axId val="-753581760"/>
        <c:scaling>
          <c:orientation val="minMax"/>
          <c:max val="7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753573840"/>
        <c:crossesAt val="0"/>
        <c:crossBetween val="midCat"/>
        <c:majorUnit val="10"/>
      </c:valAx>
      <c:valAx>
        <c:axId val="-753573840"/>
        <c:scaling>
          <c:orientation val="minMax"/>
          <c:max val="100"/>
          <c:min val="-50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753581760"/>
        <c:crossesAt val="0"/>
        <c:crossBetween val="midCat"/>
        <c:majorUnit val="10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'6840'!$L$1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'6840'!$A$2:$A$141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'6840'!$M$2:$M$177</c:f>
              <c:numCache>
                <c:formatCode>0.00</c:formatCode>
                <c:ptCount val="176"/>
                <c:pt idx="4">
                  <c:v>2.8491757479747606</c:v>
                </c:pt>
                <c:pt idx="5">
                  <c:v>3.0198038060409913</c:v>
                </c:pt>
                <c:pt idx="6">
                  <c:v>2.9585562285042522</c:v>
                </c:pt>
                <c:pt idx="7">
                  <c:v>3.0633492131717079</c:v>
                </c:pt>
                <c:pt idx="8">
                  <c:v>3.0498432971343994</c:v>
                </c:pt>
                <c:pt idx="9">
                  <c:v>3.3612318460931712</c:v>
                </c:pt>
                <c:pt idx="10">
                  <c:v>3.2421350367986221</c:v>
                </c:pt>
                <c:pt idx="11">
                  <c:v>3.2584811728718654</c:v>
                </c:pt>
                <c:pt idx="12">
                  <c:v>3.137065025419127</c:v>
                </c:pt>
                <c:pt idx="13">
                  <c:v>3.2288742088020435</c:v>
                </c:pt>
                <c:pt idx="14">
                  <c:v>3.1349208876236285</c:v>
                </c:pt>
                <c:pt idx="15">
                  <c:v>3.2191232528032527</c:v>
                </c:pt>
                <c:pt idx="16">
                  <c:v>3.2396584269986164</c:v>
                </c:pt>
                <c:pt idx="17">
                  <c:v>3.4101491309476488</c:v>
                </c:pt>
                <c:pt idx="18">
                  <c:v>3.4294892376114197</c:v>
                </c:pt>
                <c:pt idx="19">
                  <c:v>3.4850593304483102</c:v>
                </c:pt>
                <c:pt idx="20">
                  <c:v>3.5156277235418805</c:v>
                </c:pt>
                <c:pt idx="21">
                  <c:v>3.4391676802847826</c:v>
                </c:pt>
                <c:pt idx="22">
                  <c:v>3.616439067444376</c:v>
                </c:pt>
                <c:pt idx="23">
                  <c:v>3.5885551094461285</c:v>
                </c:pt>
                <c:pt idx="24">
                  <c:v>3.4828519123086692</c:v>
                </c:pt>
                <c:pt idx="25">
                  <c:v>3.5286205852487704</c:v>
                </c:pt>
                <c:pt idx="26">
                  <c:v>3.4881217813215488</c:v>
                </c:pt>
                <c:pt idx="27">
                  <c:v>3.5713737278582744</c:v>
                </c:pt>
                <c:pt idx="28">
                  <c:v>3.5533418489908444</c:v>
                </c:pt>
                <c:pt idx="29">
                  <c:v>3.4449081798009318</c:v>
                </c:pt>
                <c:pt idx="30">
                  <c:v>3.5702316044796749</c:v>
                </c:pt>
                <c:pt idx="31">
                  <c:v>3.6188858870628775</c:v>
                </c:pt>
                <c:pt idx="32">
                  <c:v>3.6103941369017951</c:v>
                </c:pt>
                <c:pt idx="33">
                  <c:v>3.6269228365771653</c:v>
                </c:pt>
                <c:pt idx="34">
                  <c:v>3.557043219160783</c:v>
                </c:pt>
                <c:pt idx="35">
                  <c:v>3.5927819086422623</c:v>
                </c:pt>
                <c:pt idx="36">
                  <c:v>3.489988577901654</c:v>
                </c:pt>
                <c:pt idx="37">
                  <c:v>3.6473746312791393</c:v>
                </c:pt>
                <c:pt idx="38">
                  <c:v>3.5331978205113517</c:v>
                </c:pt>
                <c:pt idx="39">
                  <c:v>3.5799572243468911</c:v>
                </c:pt>
                <c:pt idx="40">
                  <c:v>3.6497996429659549</c:v>
                </c:pt>
                <c:pt idx="41">
                  <c:v>3.6058658431418582</c:v>
                </c:pt>
                <c:pt idx="42">
                  <c:v>3.6295336882444302</c:v>
                </c:pt>
                <c:pt idx="43">
                  <c:v>3.5819428293366733</c:v>
                </c:pt>
                <c:pt idx="44">
                  <c:v>3.5629280900976541</c:v>
                </c:pt>
                <c:pt idx="45">
                  <c:v>3.6405647260679852</c:v>
                </c:pt>
                <c:pt idx="46">
                  <c:v>3.5826262794257295</c:v>
                </c:pt>
                <c:pt idx="47">
                  <c:v>3.6152663527541566</c:v>
                </c:pt>
                <c:pt idx="48">
                  <c:v>3.6436417004678514</c:v>
                </c:pt>
                <c:pt idx="49">
                  <c:v>3.7305953799686664</c:v>
                </c:pt>
                <c:pt idx="50">
                  <c:v>3.6058433020302765</c:v>
                </c:pt>
                <c:pt idx="51">
                  <c:v>3.6225147909904725</c:v>
                </c:pt>
                <c:pt idx="52">
                  <c:v>3.6853134247602775</c:v>
                </c:pt>
                <c:pt idx="53">
                  <c:v>3.7741831832049844</c:v>
                </c:pt>
                <c:pt idx="54">
                  <c:v>3.6992294984501974</c:v>
                </c:pt>
                <c:pt idx="55">
                  <c:v>3.7401392912192328</c:v>
                </c:pt>
                <c:pt idx="56">
                  <c:v>3.7071724867241627</c:v>
                </c:pt>
                <c:pt idx="57">
                  <c:v>3.6810848914494851</c:v>
                </c:pt>
                <c:pt idx="58">
                  <c:v>3.7157504562644239</c:v>
                </c:pt>
                <c:pt idx="59">
                  <c:v>3.6652187086157486</c:v>
                </c:pt>
                <c:pt idx="60">
                  <c:v>3.705218355382299</c:v>
                </c:pt>
                <c:pt idx="61">
                  <c:v>3.6276340704732628</c:v>
                </c:pt>
                <c:pt idx="62">
                  <c:v>3.7783995734647915</c:v>
                </c:pt>
                <c:pt idx="63">
                  <c:v>3.7264369542897082</c:v>
                </c:pt>
                <c:pt idx="64">
                  <c:v>3.6473519779454335</c:v>
                </c:pt>
                <c:pt idx="65">
                  <c:v>3.6962929034480076</c:v>
                </c:pt>
                <c:pt idx="66">
                  <c:v>3.6670259692820526</c:v>
                </c:pt>
                <c:pt idx="67">
                  <c:v>3.7470640685529748</c:v>
                </c:pt>
                <c:pt idx="68">
                  <c:v>3.6761688496234273</c:v>
                </c:pt>
                <c:pt idx="69">
                  <c:v>3.6639979907591229</c:v>
                </c:pt>
                <c:pt idx="70">
                  <c:v>3.5499642232396722</c:v>
                </c:pt>
                <c:pt idx="71">
                  <c:v>3.6092266635279682</c:v>
                </c:pt>
                <c:pt idx="72">
                  <c:v>3.5611146647189651</c:v>
                </c:pt>
                <c:pt idx="73">
                  <c:v>3.5786784761462069</c:v>
                </c:pt>
                <c:pt idx="74">
                  <c:v>3.666636230774122</c:v>
                </c:pt>
                <c:pt idx="75">
                  <c:v>3.6022264364341341</c:v>
                </c:pt>
                <c:pt idx="76">
                  <c:v>3.7777949894234926</c:v>
                </c:pt>
                <c:pt idx="77">
                  <c:v>3.7655266611778249</c:v>
                </c:pt>
                <c:pt idx="78">
                  <c:v>3.6382561446996515</c:v>
                </c:pt>
                <c:pt idx="79">
                  <c:v>3.7676746985520966</c:v>
                </c:pt>
                <c:pt idx="80">
                  <c:v>3.6656243810162548</c:v>
                </c:pt>
                <c:pt idx="81">
                  <c:v>3.671155917105418</c:v>
                </c:pt>
                <c:pt idx="82">
                  <c:v>3.6219000504379233</c:v>
                </c:pt>
                <c:pt idx="83">
                  <c:v>3.6007861868140623</c:v>
                </c:pt>
                <c:pt idx="84">
                  <c:v>3.633394947225399</c:v>
                </c:pt>
                <c:pt idx="85">
                  <c:v>3.6035457915138656</c:v>
                </c:pt>
                <c:pt idx="86">
                  <c:v>3.5411080486357771</c:v>
                </c:pt>
                <c:pt idx="87">
                  <c:v>3.5619050890535422</c:v>
                </c:pt>
                <c:pt idx="88">
                  <c:v>3.5446908865794002</c:v>
                </c:pt>
                <c:pt idx="89">
                  <c:v>3.4786313853385753</c:v>
                </c:pt>
                <c:pt idx="90">
                  <c:v>3.4538601503412472</c:v>
                </c:pt>
                <c:pt idx="91">
                  <c:v>3.3392575546907599</c:v>
                </c:pt>
                <c:pt idx="92">
                  <c:v>3.308057157822943</c:v>
                </c:pt>
                <c:pt idx="93">
                  <c:v>3.2858415420574367</c:v>
                </c:pt>
                <c:pt idx="94">
                  <c:v>3.2886890841958554</c:v>
                </c:pt>
                <c:pt idx="95">
                  <c:v>3.1851331831157079</c:v>
                </c:pt>
                <c:pt idx="96">
                  <c:v>3.1876004384504331</c:v>
                </c:pt>
                <c:pt idx="97">
                  <c:v>3.1642097315098958</c:v>
                </c:pt>
                <c:pt idx="98">
                  <c:v>3.1887771317558267</c:v>
                </c:pt>
                <c:pt idx="99">
                  <c:v>3.2028877852014248</c:v>
                </c:pt>
                <c:pt idx="100">
                  <c:v>3.207329308420606</c:v>
                </c:pt>
                <c:pt idx="101">
                  <c:v>3.1178071370256499</c:v>
                </c:pt>
                <c:pt idx="102">
                  <c:v>3.1235579728810769</c:v>
                </c:pt>
                <c:pt idx="103">
                  <c:v>3.0890728298105028</c:v>
                </c:pt>
                <c:pt idx="104">
                  <c:v>3.1796289887054656</c:v>
                </c:pt>
                <c:pt idx="105">
                  <c:v>3.1680267999631986</c:v>
                </c:pt>
                <c:pt idx="106">
                  <c:v>3.1583999415613651</c:v>
                </c:pt>
                <c:pt idx="107">
                  <c:v>3.2026813496916207</c:v>
                </c:pt>
                <c:pt idx="108">
                  <c:v>3.169129480436947</c:v>
                </c:pt>
                <c:pt idx="109">
                  <c:v>3.1640414094692009</c:v>
                </c:pt>
                <c:pt idx="110">
                  <c:v>3.1681502156868633</c:v>
                </c:pt>
                <c:pt idx="111">
                  <c:v>3.1493636443566944</c:v>
                </c:pt>
                <c:pt idx="112">
                  <c:v>3.2319051274228814</c:v>
                </c:pt>
                <c:pt idx="113">
                  <c:v>3.1952300313657371</c:v>
                </c:pt>
                <c:pt idx="114">
                  <c:v>3.1438509621040218</c:v>
                </c:pt>
                <c:pt idx="115">
                  <c:v>3.1995459681604932</c:v>
                </c:pt>
                <c:pt idx="116">
                  <c:v>3.2118261471748388</c:v>
                </c:pt>
                <c:pt idx="117">
                  <c:v>3.2467374504724544</c:v>
                </c:pt>
                <c:pt idx="118">
                  <c:v>3.2146898477536237</c:v>
                </c:pt>
                <c:pt idx="119">
                  <c:v>3.2272749712724962</c:v>
                </c:pt>
                <c:pt idx="120">
                  <c:v>3.2255399895011587</c:v>
                </c:pt>
                <c:pt idx="121">
                  <c:v>3.2200592476864638</c:v>
                </c:pt>
                <c:pt idx="122">
                  <c:v>3.2261401063786117</c:v>
                </c:pt>
                <c:pt idx="123">
                  <c:v>3.2703944196887713</c:v>
                </c:pt>
                <c:pt idx="124">
                  <c:v>3.2719125455856961</c:v>
                </c:pt>
                <c:pt idx="125">
                  <c:v>3.3072997251866205</c:v>
                </c:pt>
                <c:pt idx="126">
                  <c:v>3.3089232306442904</c:v>
                </c:pt>
                <c:pt idx="127">
                  <c:v>3.3561664327037395</c:v>
                </c:pt>
                <c:pt idx="128">
                  <c:v>3.3909638085767919</c:v>
                </c:pt>
                <c:pt idx="129">
                  <c:v>3.4367688640500695</c:v>
                </c:pt>
                <c:pt idx="130">
                  <c:v>3.448256605197344</c:v>
                </c:pt>
                <c:pt idx="131">
                  <c:v>3.4367123962725792</c:v>
                </c:pt>
                <c:pt idx="132">
                  <c:v>3.4204526883994442</c:v>
                </c:pt>
                <c:pt idx="133">
                  <c:v>3.4222000737335874</c:v>
                </c:pt>
                <c:pt idx="134">
                  <c:v>3.4113644304637436</c:v>
                </c:pt>
                <c:pt idx="135">
                  <c:v>3.4393519703282829</c:v>
                </c:pt>
                <c:pt idx="136">
                  <c:v>3.5396249565596669</c:v>
                </c:pt>
                <c:pt idx="137">
                  <c:v>3.4953031459829438</c:v>
                </c:pt>
                <c:pt idx="138">
                  <c:v>3.5366933531760041</c:v>
                </c:pt>
                <c:pt idx="139">
                  <c:v>3.5737490700721222</c:v>
                </c:pt>
                <c:pt idx="140">
                  <c:v>3.5541334963866031</c:v>
                </c:pt>
                <c:pt idx="141">
                  <c:v>3.5717839499870032</c:v>
                </c:pt>
                <c:pt idx="142">
                  <c:v>3.5885903117437477</c:v>
                </c:pt>
                <c:pt idx="143">
                  <c:v>3.5929490006620473</c:v>
                </c:pt>
                <c:pt idx="144">
                  <c:v>3.5966000808441621</c:v>
                </c:pt>
                <c:pt idx="145">
                  <c:v>3.6336482469409845</c:v>
                </c:pt>
                <c:pt idx="146">
                  <c:v>3.6496937433555772</c:v>
                </c:pt>
                <c:pt idx="147">
                  <c:v>3.666123022664018</c:v>
                </c:pt>
                <c:pt idx="148">
                  <c:v>3.7663081364245463</c:v>
                </c:pt>
                <c:pt idx="149">
                  <c:v>3.8224465211109058</c:v>
                </c:pt>
                <c:pt idx="150">
                  <c:v>3.8895065660917991</c:v>
                </c:pt>
                <c:pt idx="151">
                  <c:v>3.9867256188451199</c:v>
                </c:pt>
                <c:pt idx="152">
                  <c:v>4.0425267454179385</c:v>
                </c:pt>
                <c:pt idx="153">
                  <c:v>4.0909029323950534</c:v>
                </c:pt>
                <c:pt idx="154">
                  <c:v>4.1735191768822686</c:v>
                </c:pt>
                <c:pt idx="155">
                  <c:v>4.2317366675646921</c:v>
                </c:pt>
                <c:pt idx="156">
                  <c:v>4.2338022458040809</c:v>
                </c:pt>
                <c:pt idx="157">
                  <c:v>4.2823273752647371</c:v>
                </c:pt>
                <c:pt idx="158">
                  <c:v>4.344178989591259</c:v>
                </c:pt>
                <c:pt idx="159">
                  <c:v>4.3418767228182871</c:v>
                </c:pt>
                <c:pt idx="160">
                  <c:v>4.4052809972212188</c:v>
                </c:pt>
                <c:pt idx="161">
                  <c:v>4.4635505349759272</c:v>
                </c:pt>
                <c:pt idx="162">
                  <c:v>4.4623106789459186</c:v>
                </c:pt>
                <c:pt idx="163">
                  <c:v>4.4668280863361742</c:v>
                </c:pt>
                <c:pt idx="164">
                  <c:v>4.5042841707822561</c:v>
                </c:pt>
                <c:pt idx="165">
                  <c:v>4.5799159663726288</c:v>
                </c:pt>
                <c:pt idx="166">
                  <c:v>4.6365049229853348</c:v>
                </c:pt>
                <c:pt idx="167">
                  <c:v>4.6361932593846626</c:v>
                </c:pt>
                <c:pt idx="168">
                  <c:v>4.687610179967133</c:v>
                </c:pt>
                <c:pt idx="169">
                  <c:v>4.6923008810230948</c:v>
                </c:pt>
                <c:pt idx="170">
                  <c:v>4.7411341364732396</c:v>
                </c:pt>
                <c:pt idx="171">
                  <c:v>4.7470463325624923</c:v>
                </c:pt>
                <c:pt idx="172">
                  <c:v>4.7876260908406403</c:v>
                </c:pt>
                <c:pt idx="173">
                  <c:v>4.814909040674249</c:v>
                </c:pt>
                <c:pt idx="174">
                  <c:v>4.796535907054392</c:v>
                </c:pt>
                <c:pt idx="175">
                  <c:v>4.8368078701139847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70-4465-8D13-B78035D355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53771984"/>
        <c:axId val="-753629008"/>
      </c:scatterChart>
      <c:valAx>
        <c:axId val="-753771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753629008"/>
        <c:crossesAt val="0"/>
        <c:crossBetween val="midCat"/>
        <c:majorUnit val="10"/>
      </c:valAx>
      <c:valAx>
        <c:axId val="-753629008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753771984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'6845'!$L$1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'6845'!$A$2:$A$141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'6845'!$L$2:$L$141</c:f>
              <c:numCache>
                <c:formatCode>0.00</c:formatCode>
                <c:ptCount val="140"/>
                <c:pt idx="0">
                  <c:v>3.016304610092261</c:v>
                </c:pt>
                <c:pt idx="1">
                  <c:v>3.0137240954965829</c:v>
                </c:pt>
                <c:pt idx="2">
                  <c:v>3.1392714274111375</c:v>
                </c:pt>
                <c:pt idx="3">
                  <c:v>3.1522586892899276</c:v>
                </c:pt>
                <c:pt idx="4">
                  <c:v>3.1507826822575211</c:v>
                </c:pt>
                <c:pt idx="5">
                  <c:v>2.7151994330864757</c:v>
                </c:pt>
                <c:pt idx="6">
                  <c:v>3.1552231886777395</c:v>
                </c:pt>
                <c:pt idx="7">
                  <c:v>3.0778195560112791</c:v>
                </c:pt>
                <c:pt idx="8">
                  <c:v>3.005306426605439</c:v>
                </c:pt>
                <c:pt idx="9">
                  <c:v>3.0647686671685914</c:v>
                </c:pt>
                <c:pt idx="10">
                  <c:v>3.0378190208838109</c:v>
                </c:pt>
                <c:pt idx="11">
                  <c:v>2.9490123160191946</c:v>
                </c:pt>
                <c:pt idx="12">
                  <c:v>2.8935544122163819</c:v>
                </c:pt>
                <c:pt idx="13">
                  <c:v>2.8293466485508416</c:v>
                </c:pt>
                <c:pt idx="14">
                  <c:v>2.830756915785809</c:v>
                </c:pt>
                <c:pt idx="15">
                  <c:v>2.8685785525158516</c:v>
                </c:pt>
                <c:pt idx="16">
                  <c:v>2.9075289623048302</c:v>
                </c:pt>
                <c:pt idx="17">
                  <c:v>3.031567310568819</c:v>
                </c:pt>
                <c:pt idx="18">
                  <c:v>3.0270773016440833</c:v>
                </c:pt>
                <c:pt idx="19">
                  <c:v>2.8918782477253147</c:v>
                </c:pt>
                <c:pt idx="20">
                  <c:v>2.8455766692120203</c:v>
                </c:pt>
                <c:pt idx="21">
                  <c:v>2.8381059679667282</c:v>
                </c:pt>
                <c:pt idx="22">
                  <c:v>2.8645325887883715</c:v>
                </c:pt>
                <c:pt idx="23">
                  <c:v>3.1142113641792988</c:v>
                </c:pt>
                <c:pt idx="24">
                  <c:v>2.9450020955441008</c:v>
                </c:pt>
                <c:pt idx="25">
                  <c:v>3.126817528925725</c:v>
                </c:pt>
                <c:pt idx="26">
                  <c:v>3.1591544829039955</c:v>
                </c:pt>
                <c:pt idx="27">
                  <c:v>3.026112659569153</c:v>
                </c:pt>
                <c:pt idx="28">
                  <c:v>2.9778913183057543</c:v>
                </c:pt>
                <c:pt idx="29">
                  <c:v>2.9257898911104627</c:v>
                </c:pt>
                <c:pt idx="30">
                  <c:v>3.0295446483037618</c:v>
                </c:pt>
                <c:pt idx="31">
                  <c:v>2.9605614372190758</c:v>
                </c:pt>
                <c:pt idx="32">
                  <c:v>3.22722868942556</c:v>
                </c:pt>
                <c:pt idx="33">
                  <c:v>3.0285096304679029</c:v>
                </c:pt>
                <c:pt idx="34">
                  <c:v>2.8671989008833876</c:v>
                </c:pt>
                <c:pt idx="35">
                  <c:v>2.8487633623798234</c:v>
                </c:pt>
                <c:pt idx="36">
                  <c:v>2.7646367073543177</c:v>
                </c:pt>
                <c:pt idx="37">
                  <c:v>2.7751871235043617</c:v>
                </c:pt>
                <c:pt idx="38">
                  <c:v>2.7118598261583093</c:v>
                </c:pt>
                <c:pt idx="39">
                  <c:v>2.6924994462249958</c:v>
                </c:pt>
                <c:pt idx="40">
                  <c:v>2.7875996770380715</c:v>
                </c:pt>
                <c:pt idx="41">
                  <c:v>2.8137261110445295</c:v>
                </c:pt>
                <c:pt idx="42">
                  <c:v>2.7845520495925067</c:v>
                </c:pt>
                <c:pt idx="43">
                  <c:v>2.6885716227173542</c:v>
                </c:pt>
                <c:pt idx="44">
                  <c:v>2.7878318003525404</c:v>
                </c:pt>
                <c:pt idx="45">
                  <c:v>2.7470248218243802</c:v>
                </c:pt>
                <c:pt idx="46">
                  <c:v>2.8456664502644373</c:v>
                </c:pt>
                <c:pt idx="47">
                  <c:v>2.9971201601811646</c:v>
                </c:pt>
                <c:pt idx="48">
                  <c:v>2.8191054368342199</c:v>
                </c:pt>
                <c:pt idx="49">
                  <c:v>2.9202171294296755</c:v>
                </c:pt>
                <c:pt idx="50">
                  <c:v>2.9444889302332147</c:v>
                </c:pt>
                <c:pt idx="51">
                  <c:v>2.7522001272762853</c:v>
                </c:pt>
                <c:pt idx="52">
                  <c:v>2.601744849254743</c:v>
                </c:pt>
                <c:pt idx="53">
                  <c:v>2.625600989248182</c:v>
                </c:pt>
                <c:pt idx="54">
                  <c:v>2.7029689957741998</c:v>
                </c:pt>
                <c:pt idx="55">
                  <c:v>2.626154408055319</c:v>
                </c:pt>
                <c:pt idx="56">
                  <c:v>2.5718847192115266</c:v>
                </c:pt>
                <c:pt idx="57">
                  <c:v>2.4541052535901664</c:v>
                </c:pt>
                <c:pt idx="58">
                  <c:v>2.3955211204124676</c:v>
                </c:pt>
                <c:pt idx="59">
                  <c:v>2.4114602791386228</c:v>
                </c:pt>
                <c:pt idx="60">
                  <c:v>2.384353754459728</c:v>
                </c:pt>
                <c:pt idx="61">
                  <c:v>2.3444660303528617</c:v>
                </c:pt>
                <c:pt idx="62">
                  <c:v>2.352981008981379</c:v>
                </c:pt>
                <c:pt idx="63">
                  <c:v>2.3302682382680944</c:v>
                </c:pt>
                <c:pt idx="64">
                  <c:v>2.3053736309721331</c:v>
                </c:pt>
                <c:pt idx="65">
                  <c:v>2.2951416707081034</c:v>
                </c:pt>
                <c:pt idx="66">
                  <c:v>2.398493976627043</c:v>
                </c:pt>
                <c:pt idx="67">
                  <c:v>2.3815558041141776</c:v>
                </c:pt>
                <c:pt idx="68">
                  <c:v>2.465884965657275</c:v>
                </c:pt>
                <c:pt idx="69">
                  <c:v>2.3168843733560833</c:v>
                </c:pt>
                <c:pt idx="70">
                  <c:v>2.3389882365001902</c:v>
                </c:pt>
                <c:pt idx="71">
                  <c:v>2.3235511751608295</c:v>
                </c:pt>
                <c:pt idx="72">
                  <c:v>2.2336266194101722</c:v>
                </c:pt>
                <c:pt idx="73">
                  <c:v>2.303743330965053</c:v>
                </c:pt>
                <c:pt idx="74">
                  <c:v>2.3807500138481092</c:v>
                </c:pt>
                <c:pt idx="75">
                  <c:v>2.2793070541035356</c:v>
                </c:pt>
                <c:pt idx="76">
                  <c:v>2.2820801188053204</c:v>
                </c:pt>
                <c:pt idx="77">
                  <c:v>2.2626189166615869</c:v>
                </c:pt>
                <c:pt idx="78">
                  <c:v>2.291962026536472</c:v>
                </c:pt>
                <c:pt idx="79">
                  <c:v>2.2178999122419722</c:v>
                </c:pt>
                <c:pt idx="80">
                  <c:v>2.1750257002193574</c:v>
                </c:pt>
                <c:pt idx="81">
                  <c:v>2.2324579597781256</c:v>
                </c:pt>
                <c:pt idx="82">
                  <c:v>2.1932703467706429</c:v>
                </c:pt>
                <c:pt idx="83">
                  <c:v>2.138782005389011</c:v>
                </c:pt>
                <c:pt idx="84">
                  <c:v>2.1559979996512033</c:v>
                </c:pt>
                <c:pt idx="85">
                  <c:v>2.2723225406839838</c:v>
                </c:pt>
                <c:pt idx="86">
                  <c:v>2.2544313887963643</c:v>
                </c:pt>
                <c:pt idx="87">
                  <c:v>2.1785162788870425</c:v>
                </c:pt>
                <c:pt idx="88">
                  <c:v>2.1340873798198188</c:v>
                </c:pt>
                <c:pt idx="89">
                  <c:v>2.1463723566925177</c:v>
                </c:pt>
                <c:pt idx="90">
                  <c:v>2.1046841751211627</c:v>
                </c:pt>
                <c:pt idx="91">
                  <c:v>2.072225472010333</c:v>
                </c:pt>
                <c:pt idx="92">
                  <c:v>2.1112882978111265</c:v>
                </c:pt>
                <c:pt idx="93">
                  <c:v>2.0762563085810912</c:v>
                </c:pt>
                <c:pt idx="94">
                  <c:v>1.9975413158992512</c:v>
                </c:pt>
                <c:pt idx="95">
                  <c:v>2.0427182135862618</c:v>
                </c:pt>
                <c:pt idx="96">
                  <c:v>2.0521187107041823</c:v>
                </c:pt>
                <c:pt idx="97">
                  <c:v>2.0662126753859389</c:v>
                </c:pt>
                <c:pt idx="98">
                  <c:v>2.0243569129990835</c:v>
                </c:pt>
                <c:pt idx="99">
                  <c:v>1.9824436450778509</c:v>
                </c:pt>
                <c:pt idx="100">
                  <c:v>2.0215287571021898</c:v>
                </c:pt>
                <c:pt idx="101">
                  <c:v>2.0609361472822338</c:v>
                </c:pt>
                <c:pt idx="102">
                  <c:v>2.0145392123522994</c:v>
                </c:pt>
                <c:pt idx="103">
                  <c:v>1.9801022168256643</c:v>
                </c:pt>
                <c:pt idx="104">
                  <c:v>1.9906166972107051</c:v>
                </c:pt>
                <c:pt idx="105">
                  <c:v>2.0093171929726017</c:v>
                </c:pt>
                <c:pt idx="106">
                  <c:v>2.0319406238837612</c:v>
                </c:pt>
                <c:pt idx="107">
                  <c:v>2.0165677256265329</c:v>
                </c:pt>
                <c:pt idx="108">
                  <c:v>1.9793397313387122</c:v>
                </c:pt>
                <c:pt idx="109">
                  <c:v>1.9846567839742095</c:v>
                </c:pt>
                <c:pt idx="110">
                  <c:v>2.0223330281303644</c:v>
                </c:pt>
                <c:pt idx="111">
                  <c:v>2.0220346051657967</c:v>
                </c:pt>
                <c:pt idx="112">
                  <c:v>1.955021872526072</c:v>
                </c:pt>
                <c:pt idx="113">
                  <c:v>1.9718659805531336</c:v>
                </c:pt>
                <c:pt idx="114">
                  <c:v>2.0002968911087988</c:v>
                </c:pt>
                <c:pt idx="115">
                  <c:v>2.0499245197953351</c:v>
                </c:pt>
                <c:pt idx="116">
                  <c:v>2.0205149755592493</c:v>
                </c:pt>
                <c:pt idx="117">
                  <c:v>1.9894459292359368</c:v>
                </c:pt>
                <c:pt idx="118">
                  <c:v>1.9769159085313166</c:v>
                </c:pt>
                <c:pt idx="119">
                  <c:v>1.9734463307929104</c:v>
                </c:pt>
                <c:pt idx="120">
                  <c:v>1.9941632306371222</c:v>
                </c:pt>
                <c:pt idx="121">
                  <c:v>2.0356439116025848</c:v>
                </c:pt>
                <c:pt idx="122">
                  <c:v>1.990437245074306</c:v>
                </c:pt>
                <c:pt idx="123">
                  <c:v>1.9494454982479017</c:v>
                </c:pt>
                <c:pt idx="124">
                  <c:v>1.924333775881176</c:v>
                </c:pt>
                <c:pt idx="125">
                  <c:v>1.9080578711025917</c:v>
                </c:pt>
                <c:pt idx="126">
                  <c:v>1.9786652965958422</c:v>
                </c:pt>
                <c:pt idx="127">
                  <c:v>1.9183603612922899</c:v>
                </c:pt>
                <c:pt idx="128">
                  <c:v>1.8658130833102815</c:v>
                </c:pt>
                <c:pt idx="129">
                  <c:v>1.8939839013830682</c:v>
                </c:pt>
                <c:pt idx="130">
                  <c:v>1.9379775893484932</c:v>
                </c:pt>
                <c:pt idx="131">
                  <c:v>1.847080835155658</c:v>
                </c:pt>
                <c:pt idx="132">
                  <c:v>1.8855226841330552</c:v>
                </c:pt>
                <c:pt idx="133">
                  <c:v>1.9150324504403422</c:v>
                </c:pt>
                <c:pt idx="134">
                  <c:v>1.8664777955197138</c:v>
                </c:pt>
                <c:pt idx="135">
                  <c:v>1.8121508191548279</c:v>
                </c:pt>
                <c:pt idx="136">
                  <c:v>1.8124564695412688</c:v>
                </c:pt>
                <c:pt idx="137">
                  <c:v>1.8160277999886731</c:v>
                </c:pt>
                <c:pt idx="138">
                  <c:v>1.7974202372487307</c:v>
                </c:pt>
                <c:pt idx="139">
                  <c:v>1.7460827023624796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70-4CD4-BED4-05368BC047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81292448"/>
        <c:axId val="-435940256"/>
      </c:scatterChart>
      <c:valAx>
        <c:axId val="-281292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435940256"/>
        <c:crossesAt val="0"/>
        <c:crossBetween val="midCat"/>
        <c:majorUnit val="10"/>
      </c:valAx>
      <c:valAx>
        <c:axId val="-435940256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81292448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'6845'!$A$2:$A$179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</c:numCache>
            </c:numRef>
          </c:xVal>
          <c:yVal>
            <c:numRef>
              <c:f>'6845'!$P$2:$P$177</c:f>
              <c:numCache>
                <c:formatCode>General</c:formatCode>
                <c:ptCount val="176"/>
                <c:pt idx="4">
                  <c:v>0.90255596453937736</c:v>
                </c:pt>
                <c:pt idx="5">
                  <c:v>-12.491802068480874</c:v>
                </c:pt>
                <c:pt idx="6">
                  <c:v>1.6988011383836594</c:v>
                </c:pt>
                <c:pt idx="7">
                  <c:v>-0.41153245849371978</c:v>
                </c:pt>
                <c:pt idx="8">
                  <c:v>-2.3677965445585678</c:v>
                </c:pt>
                <c:pt idx="9">
                  <c:v>-0.16633296808335221</c:v>
                </c:pt>
                <c:pt idx="10">
                  <c:v>-0.68717350338553596</c:v>
                </c:pt>
                <c:pt idx="11">
                  <c:v>-3.156747379167637</c:v>
                </c:pt>
                <c:pt idx="12">
                  <c:v>-4.5757067901463122</c:v>
                </c:pt>
                <c:pt idx="13">
                  <c:v>-6.2703201690066992</c:v>
                </c:pt>
                <c:pt idx="14">
                  <c:v>-5.8977152305359981</c:v>
                </c:pt>
                <c:pt idx="15">
                  <c:v>-4.3780132373935636</c:v>
                </c:pt>
                <c:pt idx="16">
                  <c:v>-2.8227505864331652</c:v>
                </c:pt>
                <c:pt idx="17">
                  <c:v>1.4131067514690232</c:v>
                </c:pt>
                <c:pt idx="18">
                  <c:v>1.5998304803505008</c:v>
                </c:pt>
                <c:pt idx="19">
                  <c:v>-2.3312793853514036</c:v>
                </c:pt>
                <c:pt idx="20">
                  <c:v>-3.4617796167695891</c:v>
                </c:pt>
                <c:pt idx="21">
                  <c:v>-3.36895906783458</c:v>
                </c:pt>
                <c:pt idx="22">
                  <c:v>-2.2082435497334139</c:v>
                </c:pt>
                <c:pt idx="23">
                  <c:v>5.985766582298127</c:v>
                </c:pt>
                <c:pt idx="24">
                  <c:v>0.98320519826633168</c:v>
                </c:pt>
                <c:pt idx="25">
                  <c:v>7.0392611467953881</c:v>
                </c:pt>
                <c:pt idx="26">
                  <c:v>8.3861747082580429</c:v>
                </c:pt>
                <c:pt idx="27">
                  <c:v>4.5230258361519615</c:v>
                </c:pt>
                <c:pt idx="28">
                  <c:v>3.3320457538835737</c:v>
                </c:pt>
                <c:pt idx="29">
                  <c:v>2.0188281615718071</c:v>
                </c:pt>
                <c:pt idx="30">
                  <c:v>5.6156749953922862</c:v>
                </c:pt>
                <c:pt idx="31">
                  <c:v>3.7706168036834526</c:v>
                </c:pt>
                <c:pt idx="32">
                  <c:v>12.499828769337878</c:v>
                </c:pt>
                <c:pt idx="33">
                  <c:v>6.5675964052719111</c:v>
                </c:pt>
                <c:pt idx="34">
                  <c:v>1.8138691356085188</c:v>
                </c:pt>
                <c:pt idx="35">
                  <c:v>1.5612554781861077</c:v>
                </c:pt>
                <c:pt idx="36">
                  <c:v>-0.76087897247668324</c:v>
                </c:pt>
                <c:pt idx="37">
                  <c:v>-0.10032447195603141</c:v>
                </c:pt>
                <c:pt idx="38">
                  <c:v>-1.7671998026235782</c:v>
                </c:pt>
                <c:pt idx="39">
                  <c:v>-2.0489494935106838</c:v>
                </c:pt>
                <c:pt idx="40">
                  <c:v>1.2752467408404131</c:v>
                </c:pt>
                <c:pt idx="41">
                  <c:v>2.4265052289993956</c:v>
                </c:pt>
                <c:pt idx="42">
                  <c:v>1.8355871294063124</c:v>
                </c:pt>
                <c:pt idx="43">
                  <c:v>-0.85998635867910211</c:v>
                </c:pt>
                <c:pt idx="44">
                  <c:v>2.5952640714742121</c:v>
                </c:pt>
                <c:pt idx="45">
                  <c:v>1.6378647024226189</c:v>
                </c:pt>
                <c:pt idx="46">
                  <c:v>5.0736284730588093</c:v>
                </c:pt>
                <c:pt idx="47">
                  <c:v>10.173174297296846</c:v>
                </c:pt>
                <c:pt idx="48">
                  <c:v>4.8932074955354041</c:v>
                </c:pt>
                <c:pt idx="49">
                  <c:v>8.4067877107821598</c:v>
                </c:pt>
                <c:pt idx="50">
                  <c:v>9.4996181773076174</c:v>
                </c:pt>
                <c:pt idx="51">
                  <c:v>3.7699634097865307</c:v>
                </c:pt>
                <c:pt idx="52">
                  <c:v>-0.64177572024639051</c:v>
                </c:pt>
                <c:pt idx="53">
                  <c:v>0.43795984494411583</c:v>
                </c:pt>
                <c:pt idx="54">
                  <c:v>3.2035233627967812</c:v>
                </c:pt>
                <c:pt idx="55">
                  <c:v>1.1117469290749713</c:v>
                </c:pt>
                <c:pt idx="56">
                  <c:v>-0.26977917745208269</c:v>
                </c:pt>
                <c:pt idx="57">
                  <c:v>-3.6521055530890543</c:v>
                </c:pt>
                <c:pt idx="58">
                  <c:v>-5.1695531164742095</c:v>
                </c:pt>
                <c:pt idx="59">
                  <c:v>-4.3392326658352349</c:v>
                </c:pt>
                <c:pt idx="60">
                  <c:v>-4.8650154690698315</c:v>
                </c:pt>
                <c:pt idx="61">
                  <c:v>-5.7934548167384508</c:v>
                </c:pt>
                <c:pt idx="62">
                  <c:v>-5.1970243636867632</c:v>
                </c:pt>
                <c:pt idx="63">
                  <c:v>-5.584387154084836</c:v>
                </c:pt>
                <c:pt idx="64">
                  <c:v>-6.0404861209154221</c:v>
                </c:pt>
                <c:pt idx="65">
                  <c:v>-6.0346557657441497</c:v>
                </c:pt>
                <c:pt idx="66">
                  <c:v>-2.4504876824861577</c:v>
                </c:pt>
                <c:pt idx="67">
                  <c:v>-2.6559285984952608</c:v>
                </c:pt>
                <c:pt idx="68">
                  <c:v>0.32893786038753609</c:v>
                </c:pt>
                <c:pt idx="69">
                  <c:v>-4.0369731195805318</c:v>
                </c:pt>
                <c:pt idx="70">
                  <c:v>-3.0124409603786453</c:v>
                </c:pt>
                <c:pt idx="71">
                  <c:v>-3.1705911474275101</c:v>
                </c:pt>
                <c:pt idx="72">
                  <c:v>-5.6753815909114449</c:v>
                </c:pt>
                <c:pt idx="73">
                  <c:v>-3.1382615295750775</c:v>
                </c:pt>
                <c:pt idx="74">
                  <c:v>-0.38408108498696081</c:v>
                </c:pt>
                <c:pt idx="75">
                  <c:v>-3.2517451989525124</c:v>
                </c:pt>
                <c:pt idx="76">
                  <c:v>-2.8362069409725796</c:v>
                </c:pt>
                <c:pt idx="77">
                  <c:v>-3.1211329161418351</c:v>
                </c:pt>
                <c:pt idx="78">
                  <c:v>-1.8685368659610255</c:v>
                </c:pt>
                <c:pt idx="79">
                  <c:v>-3.8735998856598668</c:v>
                </c:pt>
                <c:pt idx="80">
                  <c:v>-4.8961249966346916</c:v>
                </c:pt>
                <c:pt idx="81">
                  <c:v>-2.7586135665208795</c:v>
                </c:pt>
                <c:pt idx="82">
                  <c:v>-3.6649967435158297</c:v>
                </c:pt>
                <c:pt idx="83">
                  <c:v>-5.053411239181508</c:v>
                </c:pt>
                <c:pt idx="84">
                  <c:v>-4.1828655978123015</c:v>
                </c:pt>
                <c:pt idx="85">
                  <c:v>-0.19002261718170313</c:v>
                </c:pt>
                <c:pt idx="86">
                  <c:v>-0.4254860192742011</c:v>
                </c:pt>
                <c:pt idx="87">
                  <c:v>-2.4889254703338439</c:v>
                </c:pt>
                <c:pt idx="88">
                  <c:v>-3.5604291546097304</c:v>
                </c:pt>
                <c:pt idx="89">
                  <c:v>-2.8452293736808456</c:v>
                </c:pt>
                <c:pt idx="90">
                  <c:v>-3.8303900005327742</c:v>
                </c:pt>
                <c:pt idx="91">
                  <c:v>-4.5247868438457131</c:v>
                </c:pt>
                <c:pt idx="92">
                  <c:v>-2.9659826596268983</c:v>
                </c:pt>
                <c:pt idx="93">
                  <c:v>-3.7414478332196852</c:v>
                </c:pt>
                <c:pt idx="94">
                  <c:v>-5.8930942736433538</c:v>
                </c:pt>
                <c:pt idx="95">
                  <c:v>-4.1416734987829962</c:v>
                </c:pt>
                <c:pt idx="96">
                  <c:v>-3.5173458349112332</c:v>
                </c:pt>
                <c:pt idx="97">
                  <c:v>-2.7451560364003873</c:v>
                </c:pt>
                <c:pt idx="98">
                  <c:v>-3.7355960982899483</c:v>
                </c:pt>
                <c:pt idx="99">
                  <c:v>-4.7278478039057941</c:v>
                </c:pt>
                <c:pt idx="100">
                  <c:v>-3.168341518619564</c:v>
                </c:pt>
                <c:pt idx="101">
                  <c:v>-1.5986822418825719</c:v>
                </c:pt>
                <c:pt idx="102">
                  <c:v>-2.7321865642259082</c:v>
                </c:pt>
                <c:pt idx="103">
                  <c:v>-3.4889071661592532</c:v>
                </c:pt>
                <c:pt idx="104">
                  <c:v>-2.8294847793372693</c:v>
                </c:pt>
                <c:pt idx="105">
                  <c:v>-1.912171677101284</c:v>
                </c:pt>
                <c:pt idx="106">
                  <c:v>-0.87127115099770669</c:v>
                </c:pt>
                <c:pt idx="107">
                  <c:v>-1.0273999561663159</c:v>
                </c:pt>
                <c:pt idx="108">
                  <c:v>-1.8720476672127011</c:v>
                </c:pt>
                <c:pt idx="109">
                  <c:v>-1.3763640835735251</c:v>
                </c:pt>
                <c:pt idx="110">
                  <c:v>0.13875748879400615</c:v>
                </c:pt>
                <c:pt idx="111">
                  <c:v>0.45753216703519878</c:v>
                </c:pt>
                <c:pt idx="112">
                  <c:v>-1.3254484359464489</c:v>
                </c:pt>
                <c:pt idx="113">
                  <c:v>-0.46661862979318702</c:v>
                </c:pt>
                <c:pt idx="114">
                  <c:v>0.75723966163641332</c:v>
                </c:pt>
                <c:pt idx="115">
                  <c:v>2.6488754432787052</c:v>
                </c:pt>
                <c:pt idx="116">
                  <c:v>2.0505387375807071</c:v>
                </c:pt>
                <c:pt idx="117">
                  <c:v>1.3999213848519061</c:v>
                </c:pt>
                <c:pt idx="118">
                  <c:v>1.333354068652566</c:v>
                </c:pt>
                <c:pt idx="119">
                  <c:v>1.5522252730222112</c:v>
                </c:pt>
                <c:pt idx="120">
                  <c:v>2.5330627967761612</c:v>
                </c:pt>
                <c:pt idx="121">
                  <c:v>4.1680386432113465</c:v>
                </c:pt>
                <c:pt idx="122">
                  <c:v>3.0720323165968821</c:v>
                </c:pt>
                <c:pt idx="123">
                  <c:v>2.1088120412280689</c:v>
                </c:pt>
                <c:pt idx="124">
                  <c:v>1.64587312133742</c:v>
                </c:pt>
                <c:pt idx="125">
                  <c:v>1.4612961656223877</c:v>
                </c:pt>
                <c:pt idx="126">
                  <c:v>4.0138755881746535</c:v>
                </c:pt>
                <c:pt idx="127">
                  <c:v>2.4422161926718733</c:v>
                </c:pt>
                <c:pt idx="128">
                  <c:v>1.1149525995818492</c:v>
                </c:pt>
                <c:pt idx="129">
                  <c:v>2.3306169855036334</c:v>
                </c:pt>
                <c:pt idx="130">
                  <c:v>4.0447621399873981</c:v>
                </c:pt>
                <c:pt idx="131">
                  <c:v>1.5093437364722186</c:v>
                </c:pt>
                <c:pt idx="132">
                  <c:v>3.0485847816216873</c:v>
                </c:pt>
                <c:pt idx="133">
                  <c:v>4.3064311452458197</c:v>
                </c:pt>
                <c:pt idx="134">
                  <c:v>3.1049504111263264</c:v>
                </c:pt>
                <c:pt idx="135">
                  <c:v>1.7216195291231733</c:v>
                </c:pt>
                <c:pt idx="136">
                  <c:v>2.0594248225638481</c:v>
                </c:pt>
                <c:pt idx="137">
                  <c:v>2.5001114970505847</c:v>
                </c:pt>
                <c:pt idx="138">
                  <c:v>2.2420784198804928</c:v>
                </c:pt>
                <c:pt idx="139">
                  <c:v>0.95292634968278089</c:v>
                </c:pt>
                <c:pt idx="140">
                  <c:v>1.5720844217620797</c:v>
                </c:pt>
                <c:pt idx="141">
                  <c:v>2.215447986162602</c:v>
                </c:pt>
                <c:pt idx="142">
                  <c:v>4.1633928647428915</c:v>
                </c:pt>
                <c:pt idx="143">
                  <c:v>2.9731202017920006</c:v>
                </c:pt>
                <c:pt idx="144">
                  <c:v>2.8049064040063101</c:v>
                </c:pt>
                <c:pt idx="145">
                  <c:v>2.653910856969905</c:v>
                </c:pt>
                <c:pt idx="146">
                  <c:v>5.2360931635991399</c:v>
                </c:pt>
                <c:pt idx="147">
                  <c:v>5.0691806856986172</c:v>
                </c:pt>
                <c:pt idx="148">
                  <c:v>4.8854824836478956</c:v>
                </c:pt>
                <c:pt idx="149">
                  <c:v>4.5732145085420788</c:v>
                </c:pt>
                <c:pt idx="150">
                  <c:v>4.8617072795977228</c:v>
                </c:pt>
                <c:pt idx="151">
                  <c:v>5.1372902718963998</c:v>
                </c:pt>
                <c:pt idx="152">
                  <c:v>6.2563372585510795</c:v>
                </c:pt>
                <c:pt idx="153">
                  <c:v>6.1832348447817518</c:v>
                </c:pt>
                <c:pt idx="154">
                  <c:v>6.4942714784177058</c:v>
                </c:pt>
                <c:pt idx="155">
                  <c:v>5.8246450400892247</c:v>
                </c:pt>
                <c:pt idx="156">
                  <c:v>6.6590465745516036</c:v>
                </c:pt>
                <c:pt idx="157">
                  <c:v>5.6368799348747842</c:v>
                </c:pt>
                <c:pt idx="158">
                  <c:v>6.3624790101858064</c:v>
                </c:pt>
                <c:pt idx="159">
                  <c:v>6.783078577188137</c:v>
                </c:pt>
                <c:pt idx="160">
                  <c:v>5.9897839349180071</c:v>
                </c:pt>
                <c:pt idx="161">
                  <c:v>6.1927207640541733</c:v>
                </c:pt>
                <c:pt idx="162">
                  <c:v>6.7065216008478252</c:v>
                </c:pt>
                <c:pt idx="163">
                  <c:v>7.6279756483096097</c:v>
                </c:pt>
                <c:pt idx="164">
                  <c:v>8.1055906996324758</c:v>
                </c:pt>
                <c:pt idx="165">
                  <c:v>8.0382582040137631</c:v>
                </c:pt>
                <c:pt idx="166">
                  <c:v>7.8565685557107967</c:v>
                </c:pt>
                <c:pt idx="167">
                  <c:v>7.3376213381162847</c:v>
                </c:pt>
                <c:pt idx="168">
                  <c:v>7.5601565238226378</c:v>
                </c:pt>
                <c:pt idx="169">
                  <c:v>7.5160857268851373</c:v>
                </c:pt>
                <c:pt idx="170">
                  <c:v>7.4858945648797723</c:v>
                </c:pt>
                <c:pt idx="171">
                  <c:v>6.3555739406790224</c:v>
                </c:pt>
                <c:pt idx="172">
                  <c:v>8.0946469863288275</c:v>
                </c:pt>
                <c:pt idx="173">
                  <c:v>8.2402965660603726</c:v>
                </c:pt>
                <c:pt idx="174">
                  <c:v>9.8191495287250632</c:v>
                </c:pt>
                <c:pt idx="175">
                  <c:v>8.3864457088621602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8E-49CF-882F-AF2809EF74C1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</c:v>
                </c:pt>
                <c:pt idx="2">
                  <c:v>23.5</c:v>
                </c:pt>
                <c:pt idx="3">
                  <c:v>24</c:v>
                </c:pt>
                <c:pt idx="4">
                  <c:v>24.5</c:v>
                </c:pt>
                <c:pt idx="5">
                  <c:v>25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</c:v>
                </c:pt>
                <c:pt idx="12">
                  <c:v>28.5</c:v>
                </c:pt>
                <c:pt idx="13">
                  <c:v>29</c:v>
                </c:pt>
                <c:pt idx="14">
                  <c:v>29.5</c:v>
                </c:pt>
                <c:pt idx="15">
                  <c:v>30</c:v>
                </c:pt>
                <c:pt idx="16">
                  <c:v>30.5</c:v>
                </c:pt>
                <c:pt idx="17">
                  <c:v>31</c:v>
                </c:pt>
                <c:pt idx="18">
                  <c:v>31.5</c:v>
                </c:pt>
                <c:pt idx="19">
                  <c:v>32</c:v>
                </c:pt>
                <c:pt idx="20">
                  <c:v>32.5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34.5</c:v>
                </c:pt>
                <c:pt idx="25">
                  <c:v>35</c:v>
                </c:pt>
                <c:pt idx="26">
                  <c:v>35.5</c:v>
                </c:pt>
                <c:pt idx="27">
                  <c:v>36</c:v>
                </c:pt>
                <c:pt idx="28">
                  <c:v>36.5</c:v>
                </c:pt>
                <c:pt idx="29">
                  <c:v>37</c:v>
                </c:pt>
                <c:pt idx="30">
                  <c:v>37.5</c:v>
                </c:pt>
                <c:pt idx="31">
                  <c:v>38</c:v>
                </c:pt>
                <c:pt idx="32">
                  <c:v>38.5</c:v>
                </c:pt>
                <c:pt idx="33">
                  <c:v>39</c:v>
                </c:pt>
                <c:pt idx="34">
                  <c:v>39.5</c:v>
                </c:pt>
                <c:pt idx="35">
                  <c:v>40</c:v>
                </c:pt>
                <c:pt idx="36">
                  <c:v>40.5</c:v>
                </c:pt>
                <c:pt idx="37">
                  <c:v>41</c:v>
                </c:pt>
                <c:pt idx="38">
                  <c:v>41.5</c:v>
                </c:pt>
                <c:pt idx="39">
                  <c:v>42</c:v>
                </c:pt>
                <c:pt idx="40">
                  <c:v>42.5</c:v>
                </c:pt>
              </c:numCache>
            </c:numRef>
          </c:xVal>
          <c:yVal>
            <c:numRef>
              <c:f>summary!$Z$46:$Z$86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8E-49CF-882F-AF2809EF74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37939472"/>
        <c:axId val="-782621824"/>
      </c:scatterChart>
      <c:valAx>
        <c:axId val="-737939472"/>
        <c:scaling>
          <c:orientation val="minMax"/>
          <c:max val="7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782621824"/>
        <c:crossesAt val="0"/>
        <c:crossBetween val="midCat"/>
        <c:majorUnit val="10"/>
      </c:valAx>
      <c:valAx>
        <c:axId val="-782621824"/>
        <c:scaling>
          <c:orientation val="minMax"/>
          <c:max val="100"/>
          <c:min val="-50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737939472"/>
        <c:crossesAt val="0"/>
        <c:crossBetween val="midCat"/>
        <c:majorUnit val="10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'6845'!$L$1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'6845'!$A$2:$A$141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'6845'!$M$2:$M$177</c:f>
              <c:numCache>
                <c:formatCode>0.00</c:formatCode>
                <c:ptCount val="176"/>
                <c:pt idx="4">
                  <c:v>3.2028678247053639</c:v>
                </c:pt>
                <c:pt idx="5">
                  <c:v>2.7777016040238873</c:v>
                </c:pt>
                <c:pt idx="6">
                  <c:v>3.2281423881047195</c:v>
                </c:pt>
                <c:pt idx="7">
                  <c:v>3.1611557839278275</c:v>
                </c:pt>
                <c:pt idx="8">
                  <c:v>3.0990596830115562</c:v>
                </c:pt>
                <c:pt idx="9">
                  <c:v>3.168938952064277</c:v>
                </c:pt>
                <c:pt idx="10">
                  <c:v>3.1524063342690654</c:v>
                </c:pt>
                <c:pt idx="11">
                  <c:v>3.0740166578940173</c:v>
                </c:pt>
                <c:pt idx="12">
                  <c:v>3.028975782580773</c:v>
                </c:pt>
                <c:pt idx="13">
                  <c:v>2.9751850474048016</c:v>
                </c:pt>
                <c:pt idx="14">
                  <c:v>2.9870123431293374</c:v>
                </c:pt>
                <c:pt idx="15">
                  <c:v>3.0352510083489488</c:v>
                </c:pt>
                <c:pt idx="16">
                  <c:v>3.0846184466274957</c:v>
                </c:pt>
                <c:pt idx="17">
                  <c:v>3.219073823381053</c:v>
                </c:pt>
                <c:pt idx="18">
                  <c:v>3.2250008429458861</c:v>
                </c:pt>
                <c:pt idx="19">
                  <c:v>3.1002188175166858</c:v>
                </c:pt>
                <c:pt idx="20">
                  <c:v>3.0643342674929603</c:v>
                </c:pt>
                <c:pt idx="21">
                  <c:v>3.0672805947372366</c:v>
                </c:pt>
                <c:pt idx="22">
                  <c:v>3.1041242440484487</c:v>
                </c:pt>
                <c:pt idx="23">
                  <c:v>3.3642200479289444</c:v>
                </c:pt>
                <c:pt idx="24">
                  <c:v>3.2054278077833147</c:v>
                </c:pt>
                <c:pt idx="25">
                  <c:v>3.3976602696545077</c:v>
                </c:pt>
                <c:pt idx="26">
                  <c:v>3.4404142521223466</c:v>
                </c:pt>
                <c:pt idx="27">
                  <c:v>3.317789457277073</c:v>
                </c:pt>
                <c:pt idx="28">
                  <c:v>3.2799851445032426</c:v>
                </c:pt>
                <c:pt idx="29">
                  <c:v>3.2383007457975195</c:v>
                </c:pt>
                <c:pt idx="30">
                  <c:v>3.3524725314803874</c:v>
                </c:pt>
                <c:pt idx="31">
                  <c:v>3.2939063488852698</c:v>
                </c:pt>
                <c:pt idx="32">
                  <c:v>3.5709906295813227</c:v>
                </c:pt>
                <c:pt idx="33">
                  <c:v>3.3826885991132341</c:v>
                </c:pt>
                <c:pt idx="34">
                  <c:v>3.2317948980182871</c:v>
                </c:pt>
                <c:pt idx="35">
                  <c:v>3.2237763880042918</c:v>
                </c:pt>
                <c:pt idx="36">
                  <c:v>3.1500667614683544</c:v>
                </c:pt>
                <c:pt idx="37">
                  <c:v>3.1710342061079673</c:v>
                </c:pt>
                <c:pt idx="38">
                  <c:v>3.1181239372514833</c:v>
                </c:pt>
                <c:pt idx="39">
                  <c:v>3.1091805858077386</c:v>
                </c:pt>
                <c:pt idx="40">
                  <c:v>3.2146978451103827</c:v>
                </c:pt>
                <c:pt idx="41">
                  <c:v>3.2512413076064091</c:v>
                </c:pt>
                <c:pt idx="42">
                  <c:v>3.232484274643955</c:v>
                </c:pt>
                <c:pt idx="43">
                  <c:v>3.1469208762583709</c:v>
                </c:pt>
                <c:pt idx="44">
                  <c:v>3.256598082383126</c:v>
                </c:pt>
                <c:pt idx="45">
                  <c:v>3.2262081323445342</c:v>
                </c:pt>
                <c:pt idx="46">
                  <c:v>3.3352667892741596</c:v>
                </c:pt>
                <c:pt idx="47">
                  <c:v>3.4971375276804557</c:v>
                </c:pt>
                <c:pt idx="48">
                  <c:v>3.3295398328230794</c:v>
                </c:pt>
                <c:pt idx="49">
                  <c:v>3.4410685539081038</c:v>
                </c:pt>
                <c:pt idx="50">
                  <c:v>3.4757573832012114</c:v>
                </c:pt>
                <c:pt idx="51">
                  <c:v>3.2938856087338504</c:v>
                </c:pt>
                <c:pt idx="52">
                  <c:v>3.153847359201877</c:v>
                </c:pt>
                <c:pt idx="53">
                  <c:v>3.1881205276848843</c:v>
                </c:pt>
                <c:pt idx="54">
                  <c:v>3.275905562700471</c:v>
                </c:pt>
                <c:pt idx="55">
                  <c:v>3.2095080034711585</c:v>
                </c:pt>
                <c:pt idx="56">
                  <c:v>3.165655343116935</c:v>
                </c:pt>
                <c:pt idx="57">
                  <c:v>3.0582929059851431</c:v>
                </c:pt>
                <c:pt idx="58">
                  <c:v>3.0101258012970131</c:v>
                </c:pt>
                <c:pt idx="59">
                  <c:v>3.0364819885127368</c:v>
                </c:pt>
                <c:pt idx="60">
                  <c:v>3.0197924923234103</c:v>
                </c:pt>
                <c:pt idx="61">
                  <c:v>2.9903217967061129</c:v>
                </c:pt>
                <c:pt idx="62">
                  <c:v>3.0092538038241985</c:v>
                </c:pt>
                <c:pt idx="63">
                  <c:v>2.9969580616004823</c:v>
                </c:pt>
                <c:pt idx="64">
                  <c:v>2.9824804827940898</c:v>
                </c:pt>
                <c:pt idx="65">
                  <c:v>2.9826655510196285</c:v>
                </c:pt>
                <c:pt idx="66">
                  <c:v>3.0964348854281369</c:v>
                </c:pt>
                <c:pt idx="67">
                  <c:v>3.0899137414048399</c:v>
                </c:pt>
                <c:pt idx="68">
                  <c:v>3.1846599314375057</c:v>
                </c:pt>
                <c:pt idx="69">
                  <c:v>3.0460763676258829</c:v>
                </c:pt>
                <c:pt idx="70">
                  <c:v>3.0785972592595581</c:v>
                </c:pt>
                <c:pt idx="71">
                  <c:v>3.0735772264097663</c:v>
                </c:pt>
                <c:pt idx="72">
                  <c:v>2.9940696991486773</c:v>
                </c:pt>
                <c:pt idx="73">
                  <c:v>3.074603439193127</c:v>
                </c:pt>
                <c:pt idx="74">
                  <c:v>3.1620271505657516</c:v>
                </c:pt>
                <c:pt idx="75">
                  <c:v>3.0710012193107463</c:v>
                </c:pt>
                <c:pt idx="76">
                  <c:v>3.0841913125020999</c:v>
                </c:pt>
                <c:pt idx="77">
                  <c:v>3.0751471388479348</c:v>
                </c:pt>
                <c:pt idx="78">
                  <c:v>3.1149072772123887</c:v>
                </c:pt>
                <c:pt idx="79">
                  <c:v>3.0512621914074574</c:v>
                </c:pt>
                <c:pt idx="80">
                  <c:v>3.0188050078744109</c:v>
                </c:pt>
                <c:pt idx="81">
                  <c:v>3.0866542959227479</c:v>
                </c:pt>
                <c:pt idx="82">
                  <c:v>3.0578837114048336</c:v>
                </c:pt>
                <c:pt idx="83">
                  <c:v>3.0138123985127705</c:v>
                </c:pt>
                <c:pt idx="84">
                  <c:v>3.0414454212645312</c:v>
                </c:pt>
                <c:pt idx="85">
                  <c:v>3.1681869907868805</c:v>
                </c:pt>
                <c:pt idx="86">
                  <c:v>3.1607128673888294</c:v>
                </c:pt>
                <c:pt idx="87">
                  <c:v>3.095214785969076</c:v>
                </c:pt>
                <c:pt idx="88">
                  <c:v>3.0612029153914211</c:v>
                </c:pt>
                <c:pt idx="89">
                  <c:v>3.0839049207536884</c:v>
                </c:pt>
                <c:pt idx="90">
                  <c:v>3.0526337676719022</c:v>
                </c:pt>
                <c:pt idx="91">
                  <c:v>3.0305920930506409</c:v>
                </c:pt>
                <c:pt idx="92">
                  <c:v>3.0800719473410032</c:v>
                </c:pt>
                <c:pt idx="93">
                  <c:v>3.0554569866005363</c:v>
                </c:pt>
                <c:pt idx="94">
                  <c:v>2.9871590224082647</c:v>
                </c:pt>
                <c:pt idx="95">
                  <c:v>3.0427529485848441</c:v>
                </c:pt>
                <c:pt idx="96">
                  <c:v>3.062570474192333</c:v>
                </c:pt>
                <c:pt idx="97">
                  <c:v>3.0870814673636584</c:v>
                </c:pt>
                <c:pt idx="98">
                  <c:v>3.0556427334663714</c:v>
                </c:pt>
                <c:pt idx="99">
                  <c:v>3.0241464940347074</c:v>
                </c:pt>
                <c:pt idx="100">
                  <c:v>3.0736486345486149</c:v>
                </c:pt>
                <c:pt idx="101">
                  <c:v>3.1234730532182273</c:v>
                </c:pt>
                <c:pt idx="102">
                  <c:v>3.0874931467778612</c:v>
                </c:pt>
                <c:pt idx="103">
                  <c:v>3.0634731797407948</c:v>
                </c:pt>
                <c:pt idx="104">
                  <c:v>3.0844046886154044</c:v>
                </c:pt>
                <c:pt idx="105">
                  <c:v>3.1135222128668696</c:v>
                </c:pt>
                <c:pt idx="106">
                  <c:v>3.1465626722675974</c:v>
                </c:pt>
                <c:pt idx="107">
                  <c:v>3.141606802499938</c:v>
                </c:pt>
                <c:pt idx="108">
                  <c:v>3.1147958367016857</c:v>
                </c:pt>
                <c:pt idx="109">
                  <c:v>3.1305299178267516</c:v>
                </c:pt>
                <c:pt idx="110">
                  <c:v>3.1786231904724751</c:v>
                </c:pt>
                <c:pt idx="111">
                  <c:v>3.1887417959974762</c:v>
                </c:pt>
                <c:pt idx="112">
                  <c:v>3.1321460918473196</c:v>
                </c:pt>
                <c:pt idx="113">
                  <c:v>3.1594072283639498</c:v>
                </c:pt>
                <c:pt idx="114">
                  <c:v>3.1982551674091839</c:v>
                </c:pt>
                <c:pt idx="115">
                  <c:v>3.2582998245852886</c:v>
                </c:pt>
                <c:pt idx="116">
                  <c:v>3.2393073088387716</c:v>
                </c:pt>
                <c:pt idx="117">
                  <c:v>3.2186552910050272</c:v>
                </c:pt>
                <c:pt idx="118">
                  <c:v>3.2165422987899759</c:v>
                </c:pt>
                <c:pt idx="119">
                  <c:v>3.2234897495411383</c:v>
                </c:pt>
                <c:pt idx="120">
                  <c:v>3.2546236778749185</c:v>
                </c:pt>
                <c:pt idx="121">
                  <c:v>3.3065213873299495</c:v>
                </c:pt>
                <c:pt idx="122">
                  <c:v>3.2717317492912397</c:v>
                </c:pt>
                <c:pt idx="123">
                  <c:v>3.2411570309544038</c:v>
                </c:pt>
                <c:pt idx="124">
                  <c:v>3.2264623370772467</c:v>
                </c:pt>
                <c:pt idx="125">
                  <c:v>3.2206034607882308</c:v>
                </c:pt>
                <c:pt idx="126">
                  <c:v>3.3016279147710499</c:v>
                </c:pt>
                <c:pt idx="127">
                  <c:v>3.251740007957066</c:v>
                </c:pt>
                <c:pt idx="128">
                  <c:v>3.2096097584646266</c:v>
                </c:pt>
                <c:pt idx="129">
                  <c:v>3.2481976050269816</c:v>
                </c:pt>
                <c:pt idx="130">
                  <c:v>3.302608321481975</c:v>
                </c:pt>
                <c:pt idx="131">
                  <c:v>3.2221285957787087</c:v>
                </c:pt>
                <c:pt idx="132">
                  <c:v>3.2709874732456745</c:v>
                </c:pt>
                <c:pt idx="133">
                  <c:v>3.3109142680425299</c:v>
                </c:pt>
                <c:pt idx="134">
                  <c:v>3.2727766416114701</c:v>
                </c:pt>
                <c:pt idx="135">
                  <c:v>3.228866693736153</c:v>
                </c:pt>
                <c:pt idx="136">
                  <c:v>3.2395893726121621</c:v>
                </c:pt>
                <c:pt idx="137">
                  <c:v>3.253577731549135</c:v>
                </c:pt>
                <c:pt idx="138">
                  <c:v>3.2453871972987614</c:v>
                </c:pt>
                <c:pt idx="139">
                  <c:v>3.2044666909020787</c:v>
                </c:pt>
                <c:pt idx="140">
                  <c:v>3.2241201223589222</c:v>
                </c:pt>
                <c:pt idx="141">
                  <c:v>3.2445418890853306</c:v>
                </c:pt>
                <c:pt idx="142">
                  <c:v>3.3063739201599152</c:v>
                </c:pt>
                <c:pt idx="143">
                  <c:v>3.26859206242252</c:v>
                </c:pt>
                <c:pt idx="144">
                  <c:v>3.263252588556381</c:v>
                </c:pt>
                <c:pt idx="145">
                  <c:v>3.2584596596295197</c:v>
                </c:pt>
                <c:pt idx="146">
                  <c:v>3.3404237739016374</c:v>
                </c:pt>
                <c:pt idx="147">
                  <c:v>3.3351256067749562</c:v>
                </c:pt>
                <c:pt idx="148">
                  <c:v>3.3292946240492931</c:v>
                </c:pt>
                <c:pt idx="149">
                  <c:v>3.3193825555135485</c:v>
                </c:pt>
                <c:pt idx="150">
                  <c:v>3.3285399470705963</c:v>
                </c:pt>
                <c:pt idx="151">
                  <c:v>3.3372875540130771</c:v>
                </c:pt>
                <c:pt idx="152">
                  <c:v>3.3728085529969816</c:v>
                </c:pt>
                <c:pt idx="153">
                  <c:v>3.3704881224912135</c:v>
                </c:pt>
                <c:pt idx="154">
                  <c:v>3.3803611055554619</c:v>
                </c:pt>
                <c:pt idx="155">
                  <c:v>3.3591056977672977</c:v>
                </c:pt>
                <c:pt idx="156">
                  <c:v>3.3855914275098975</c:v>
                </c:pt>
                <c:pt idx="157">
                  <c:v>3.3531456226399134</c:v>
                </c:pt>
                <c:pt idx="158">
                  <c:v>3.3761777243516518</c:v>
                </c:pt>
                <c:pt idx="159">
                  <c:v>3.389528474561688</c:v>
                </c:pt>
                <c:pt idx="160">
                  <c:v>3.364347567488025</c:v>
                </c:pt>
                <c:pt idx="161">
                  <c:v>3.370789226316929</c:v>
                </c:pt>
                <c:pt idx="162">
                  <c:v>3.3870983886839499</c:v>
                </c:pt>
                <c:pt idx="163">
                  <c:v>3.4163473555941346</c:v>
                </c:pt>
                <c:pt idx="164">
                  <c:v>3.4315079019832133</c:v>
                </c:pt>
                <c:pt idx="165">
                  <c:v>3.4293706212997579</c:v>
                </c:pt>
                <c:pt idx="166">
                  <c:v>3.4236033944632434</c:v>
                </c:pt>
                <c:pt idx="167">
                  <c:v>3.4071308747132187</c:v>
                </c:pt>
                <c:pt idx="168">
                  <c:v>3.4141946282460252</c:v>
                </c:pt>
                <c:pt idx="169">
                  <c:v>3.4127957247576948</c:v>
                </c:pt>
                <c:pt idx="170">
                  <c:v>3.4118373912402422</c:v>
                </c:pt>
                <c:pt idx="171">
                  <c:v>3.3759585423424427</c:v>
                </c:pt>
                <c:pt idx="172">
                  <c:v>3.4311605245863972</c:v>
                </c:pt>
                <c:pt idx="173">
                  <c:v>3.4357837608180737</c:v>
                </c:pt>
                <c:pt idx="174">
                  <c:v>3.4859000071878548</c:v>
                </c:pt>
                <c:pt idx="175">
                  <c:v>3.4404228542742654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98-4931-92B7-50928F690D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21241120"/>
        <c:axId val="-738068832"/>
      </c:scatterChart>
      <c:valAx>
        <c:axId val="-421241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738068832"/>
        <c:crossesAt val="0"/>
        <c:crossBetween val="midCat"/>
        <c:majorUnit val="10"/>
      </c:valAx>
      <c:valAx>
        <c:axId val="-738068832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421241120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'7018'!$L$1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'7018'!$A$2:$A$141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'7018'!$L$2:$L$141</c:f>
              <c:numCache>
                <c:formatCode>0.00</c:formatCode>
                <c:ptCount val="140"/>
                <c:pt idx="0">
                  <c:v>2.0175621699833322</c:v>
                </c:pt>
                <c:pt idx="1">
                  <c:v>2.1728503930243841</c:v>
                </c:pt>
                <c:pt idx="2">
                  <c:v>2.2678709277620288</c:v>
                </c:pt>
                <c:pt idx="3">
                  <c:v>2.3670745446593497</c:v>
                </c:pt>
                <c:pt idx="4">
                  <c:v>2.3842966049576639</c:v>
                </c:pt>
                <c:pt idx="5">
                  <c:v>2.4196218480221123</c:v>
                </c:pt>
                <c:pt idx="6">
                  <c:v>2.5035915591372713</c:v>
                </c:pt>
                <c:pt idx="7">
                  <c:v>2.4986015865340634</c:v>
                </c:pt>
                <c:pt idx="8">
                  <c:v>2.5431863795274481</c:v>
                </c:pt>
                <c:pt idx="9">
                  <c:v>2.5729453115014107</c:v>
                </c:pt>
                <c:pt idx="10">
                  <c:v>2.621118111414678</c:v>
                </c:pt>
                <c:pt idx="11">
                  <c:v>2.6717946455790944</c:v>
                </c:pt>
                <c:pt idx="12">
                  <c:v>2.7240123928118338</c:v>
                </c:pt>
                <c:pt idx="13">
                  <c:v>2.758115989366777</c:v>
                </c:pt>
                <c:pt idx="14">
                  <c:v>2.7516965447250858</c:v>
                </c:pt>
                <c:pt idx="15">
                  <c:v>2.7394728769666483</c:v>
                </c:pt>
                <c:pt idx="16">
                  <c:v>2.7604433365618677</c:v>
                </c:pt>
                <c:pt idx="17">
                  <c:v>2.7490380012225755</c:v>
                </c:pt>
                <c:pt idx="18">
                  <c:v>2.800152591114494</c:v>
                </c:pt>
                <c:pt idx="19">
                  <c:v>2.8329323501300618</c:v>
                </c:pt>
                <c:pt idx="20">
                  <c:v>2.8458219907651747</c:v>
                </c:pt>
                <c:pt idx="21">
                  <c:v>2.866313917606635</c:v>
                </c:pt>
                <c:pt idx="22">
                  <c:v>2.8557103671130655</c:v>
                </c:pt>
                <c:pt idx="23">
                  <c:v>2.8956651832948541</c:v>
                </c:pt>
                <c:pt idx="24">
                  <c:v>2.8591524019196433</c:v>
                </c:pt>
                <c:pt idx="25">
                  <c:v>2.9282952316535633</c:v>
                </c:pt>
                <c:pt idx="26">
                  <c:v>2.8805567029854848</c:v>
                </c:pt>
                <c:pt idx="27">
                  <c:v>2.9363346558885417</c:v>
                </c:pt>
                <c:pt idx="28">
                  <c:v>2.9181862491816188</c:v>
                </c:pt>
                <c:pt idx="29">
                  <c:v>2.9594053783784364</c:v>
                </c:pt>
                <c:pt idx="30">
                  <c:v>2.9779001691137412</c:v>
                </c:pt>
                <c:pt idx="31">
                  <c:v>2.9287775897706534</c:v>
                </c:pt>
                <c:pt idx="32">
                  <c:v>2.9313726073662405</c:v>
                </c:pt>
                <c:pt idx="33">
                  <c:v>2.9964290474110631</c:v>
                </c:pt>
                <c:pt idx="34">
                  <c:v>2.9291284973511975</c:v>
                </c:pt>
                <c:pt idx="35">
                  <c:v>2.9337865247514801</c:v>
                </c:pt>
                <c:pt idx="36">
                  <c:v>2.8715238818475792</c:v>
                </c:pt>
                <c:pt idx="37">
                  <c:v>2.9002879859763389</c:v>
                </c:pt>
                <c:pt idx="38">
                  <c:v>2.8482325242322855</c:v>
                </c:pt>
                <c:pt idx="39">
                  <c:v>2.8463694707889786</c:v>
                </c:pt>
                <c:pt idx="40">
                  <c:v>2.8317499663803551</c:v>
                </c:pt>
                <c:pt idx="41">
                  <c:v>2.8164536545436158</c:v>
                </c:pt>
                <c:pt idx="42">
                  <c:v>2.8089244111121419</c:v>
                </c:pt>
                <c:pt idx="43">
                  <c:v>2.8396579075130437</c:v>
                </c:pt>
                <c:pt idx="44">
                  <c:v>2.8460098717006885</c:v>
                </c:pt>
                <c:pt idx="45">
                  <c:v>2.8983652985565396</c:v>
                </c:pt>
                <c:pt idx="46">
                  <c:v>2.8988987238403965</c:v>
                </c:pt>
                <c:pt idx="47">
                  <c:v>2.8926317041042173</c:v>
                </c:pt>
                <c:pt idx="48">
                  <c:v>2.9515221547854797</c:v>
                </c:pt>
                <c:pt idx="49">
                  <c:v>2.9344548557165866</c:v>
                </c:pt>
                <c:pt idx="50">
                  <c:v>2.9565014573212092</c:v>
                </c:pt>
                <c:pt idx="51">
                  <c:v>2.9331195013599318</c:v>
                </c:pt>
                <c:pt idx="52">
                  <c:v>2.9386488613680988</c:v>
                </c:pt>
                <c:pt idx="53">
                  <c:v>2.9888121705279027</c:v>
                </c:pt>
                <c:pt idx="54">
                  <c:v>2.9729789239254498</c:v>
                </c:pt>
                <c:pt idx="55">
                  <c:v>2.9893950408399168</c:v>
                </c:pt>
                <c:pt idx="56">
                  <c:v>2.9540049550189345</c:v>
                </c:pt>
                <c:pt idx="57">
                  <c:v>2.9455212316414148</c:v>
                </c:pt>
                <c:pt idx="58">
                  <c:v>2.9385838580994457</c:v>
                </c:pt>
                <c:pt idx="59">
                  <c:v>2.8765815916461466</c:v>
                </c:pt>
                <c:pt idx="60">
                  <c:v>2.8244704175177828</c:v>
                </c:pt>
                <c:pt idx="61">
                  <c:v>2.7845950228215788</c:v>
                </c:pt>
                <c:pt idx="62">
                  <c:v>2.7617740849606771</c:v>
                </c:pt>
                <c:pt idx="63">
                  <c:v>2.8172722712711713</c:v>
                </c:pt>
                <c:pt idx="64">
                  <c:v>2.7899280650217189</c:v>
                </c:pt>
                <c:pt idx="65">
                  <c:v>2.8110317022097129</c:v>
                </c:pt>
                <c:pt idx="66">
                  <c:v>2.8173117083254642</c:v>
                </c:pt>
                <c:pt idx="67">
                  <c:v>2.8080333136941946</c:v>
                </c:pt>
                <c:pt idx="68">
                  <c:v>2.8248124914159014</c:v>
                </c:pt>
                <c:pt idx="69">
                  <c:v>2.8479654129774739</c:v>
                </c:pt>
                <c:pt idx="70">
                  <c:v>2.790785055671805</c:v>
                </c:pt>
                <c:pt idx="71">
                  <c:v>2.7742266545667329</c:v>
                </c:pt>
                <c:pt idx="72">
                  <c:v>2.7642220653462095</c:v>
                </c:pt>
                <c:pt idx="73">
                  <c:v>2.7697357970298042</c:v>
                </c:pt>
                <c:pt idx="74">
                  <c:v>2.7024051516224681</c:v>
                </c:pt>
                <c:pt idx="75">
                  <c:v>2.7181610879134968</c:v>
                </c:pt>
                <c:pt idx="76">
                  <c:v>2.6469076838090553</c:v>
                </c:pt>
                <c:pt idx="77">
                  <c:v>2.6764560871069731</c:v>
                </c:pt>
                <c:pt idx="78">
                  <c:v>2.6681809115388253</c:v>
                </c:pt>
                <c:pt idx="79">
                  <c:v>2.6570942236005153</c:v>
                </c:pt>
                <c:pt idx="80">
                  <c:v>2.5798838152202679</c:v>
                </c:pt>
                <c:pt idx="81">
                  <c:v>2.5926386998744491</c:v>
                </c:pt>
                <c:pt idx="82">
                  <c:v>2.5155115760888482</c:v>
                </c:pt>
                <c:pt idx="83">
                  <c:v>2.5738362922971616</c:v>
                </c:pt>
                <c:pt idx="84">
                  <c:v>2.5424934642348607</c:v>
                </c:pt>
                <c:pt idx="85">
                  <c:v>2.5562367942093314</c:v>
                </c:pt>
                <c:pt idx="86">
                  <c:v>2.5056206484193555</c:v>
                </c:pt>
                <c:pt idx="87">
                  <c:v>2.4946712500881656</c:v>
                </c:pt>
                <c:pt idx="88">
                  <c:v>2.5036162243969806</c:v>
                </c:pt>
                <c:pt idx="89">
                  <c:v>2.4830810942392119</c:v>
                </c:pt>
                <c:pt idx="90">
                  <c:v>2.4625894367537029</c:v>
                </c:pt>
                <c:pt idx="91">
                  <c:v>2.3947338195309227</c:v>
                </c:pt>
                <c:pt idx="92">
                  <c:v>2.4401355890036149</c:v>
                </c:pt>
                <c:pt idx="93">
                  <c:v>2.411807532043492</c:v>
                </c:pt>
                <c:pt idx="94">
                  <c:v>2.3972603555215111</c:v>
                </c:pt>
                <c:pt idx="95">
                  <c:v>2.3608345965827442</c:v>
                </c:pt>
                <c:pt idx="96">
                  <c:v>2.3680687498010489</c:v>
                </c:pt>
                <c:pt idx="97">
                  <c:v>2.3090739584877151</c:v>
                </c:pt>
                <c:pt idx="98">
                  <c:v>2.3310708647088338</c:v>
                </c:pt>
                <c:pt idx="99">
                  <c:v>2.2494421104892739</c:v>
                </c:pt>
                <c:pt idx="100">
                  <c:v>2.301372834921771</c:v>
                </c:pt>
                <c:pt idx="101">
                  <c:v>2.2684996845050045</c:v>
                </c:pt>
                <c:pt idx="102">
                  <c:v>2.2898409812818774</c:v>
                </c:pt>
                <c:pt idx="103">
                  <c:v>2.2392711973396939</c:v>
                </c:pt>
                <c:pt idx="104">
                  <c:v>2.2606010957702618</c:v>
                </c:pt>
                <c:pt idx="105">
                  <c:v>2.2418534248561128</c:v>
                </c:pt>
                <c:pt idx="106">
                  <c:v>2.1870632952006863</c:v>
                </c:pt>
                <c:pt idx="107">
                  <c:v>2.2212335594340078</c:v>
                </c:pt>
                <c:pt idx="108">
                  <c:v>2.1902007643463266</c:v>
                </c:pt>
                <c:pt idx="109">
                  <c:v>2.1626133050106344</c:v>
                </c:pt>
                <c:pt idx="110">
                  <c:v>2.1489818982689717</c:v>
                </c:pt>
                <c:pt idx="111">
                  <c:v>2.1475215638253311</c:v>
                </c:pt>
                <c:pt idx="112">
                  <c:v>2.1305356741348933</c:v>
                </c:pt>
                <c:pt idx="113">
                  <c:v>2.1501476157521187</c:v>
                </c:pt>
                <c:pt idx="114">
                  <c:v>2.1141635194486903</c:v>
                </c:pt>
                <c:pt idx="115">
                  <c:v>2.1481849021289796</c:v>
                </c:pt>
                <c:pt idx="116">
                  <c:v>2.1135660187474787</c:v>
                </c:pt>
                <c:pt idx="117">
                  <c:v>2.0931624345334234</c:v>
                </c:pt>
                <c:pt idx="118">
                  <c:v>2.060502178190466</c:v>
                </c:pt>
                <c:pt idx="119">
                  <c:v>2.0743193578744359</c:v>
                </c:pt>
                <c:pt idx="120">
                  <c:v>2.0533278597862479</c:v>
                </c:pt>
                <c:pt idx="121">
                  <c:v>2.0389504772482634</c:v>
                </c:pt>
                <c:pt idx="122">
                  <c:v>2.0091358470506169</c:v>
                </c:pt>
                <c:pt idx="123">
                  <c:v>2.0200201062064971</c:v>
                </c:pt>
                <c:pt idx="124">
                  <c:v>2.0341224516850733</c:v>
                </c:pt>
                <c:pt idx="125">
                  <c:v>1.9654957222913201</c:v>
                </c:pt>
                <c:pt idx="126">
                  <c:v>1.9849833948947966</c:v>
                </c:pt>
                <c:pt idx="127">
                  <c:v>1.9882250299843998</c:v>
                </c:pt>
                <c:pt idx="128">
                  <c:v>1.9547482005857593</c:v>
                </c:pt>
                <c:pt idx="129">
                  <c:v>1.9652962948548349</c:v>
                </c:pt>
                <c:pt idx="130">
                  <c:v>1.9682910484078009</c:v>
                </c:pt>
                <c:pt idx="131">
                  <c:v>1.9585471617277921</c:v>
                </c:pt>
                <c:pt idx="132">
                  <c:v>1.9393581448576691</c:v>
                </c:pt>
                <c:pt idx="133">
                  <c:v>1.9512298510818604</c:v>
                </c:pt>
                <c:pt idx="134">
                  <c:v>1.9728816072885484</c:v>
                </c:pt>
                <c:pt idx="135">
                  <c:v>1.9453028262402401</c:v>
                </c:pt>
                <c:pt idx="136">
                  <c:v>1.9413323583001405</c:v>
                </c:pt>
                <c:pt idx="137">
                  <c:v>1.926000945801303</c:v>
                </c:pt>
                <c:pt idx="138">
                  <c:v>1.8905477082799389</c:v>
                </c:pt>
                <c:pt idx="139">
                  <c:v>1.8842750170183693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33-4B68-B60F-895E35F9CD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51246352"/>
        <c:axId val="-282021200"/>
      </c:scatterChart>
      <c:valAx>
        <c:axId val="-751246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82021200"/>
        <c:crossesAt val="0"/>
        <c:crossBetween val="midCat"/>
        <c:majorUnit val="10"/>
      </c:valAx>
      <c:valAx>
        <c:axId val="-282021200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751246352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'7018'!$A$2:$A$179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</c:numCache>
            </c:numRef>
          </c:xVal>
          <c:yVal>
            <c:numRef>
              <c:f>'7018'!$P$2:$P$177</c:f>
              <c:numCache>
                <c:formatCode>General</c:formatCode>
                <c:ptCount val="176"/>
                <c:pt idx="4">
                  <c:v>-24.774065963631571</c:v>
                </c:pt>
                <c:pt idx="5">
                  <c:v>-23.385348692311116</c:v>
                </c:pt>
                <c:pt idx="6">
                  <c:v>-20.49207779934045</c:v>
                </c:pt>
                <c:pt idx="7">
                  <c:v>-20.35029375950581</c:v>
                </c:pt>
                <c:pt idx="8">
                  <c:v>-18.675182373115394</c:v>
                </c:pt>
                <c:pt idx="9">
                  <c:v>-17.458628840982946</c:v>
                </c:pt>
                <c:pt idx="10">
                  <c:v>-15.672541859172561</c:v>
                </c:pt>
                <c:pt idx="11">
                  <c:v>-13.809015394802943</c:v>
                </c:pt>
                <c:pt idx="12">
                  <c:v>-11.897819836770656</c:v>
                </c:pt>
                <c:pt idx="13">
                  <c:v>-10.546887595360186</c:v>
                </c:pt>
                <c:pt idx="14">
                  <c:v>-10.44931654456072</c:v>
                </c:pt>
                <c:pt idx="15">
                  <c:v>-10.531267755204484</c:v>
                </c:pt>
                <c:pt idx="16">
                  <c:v>-9.5865381010189914</c:v>
                </c:pt>
                <c:pt idx="17">
                  <c:v>-9.643178622610602</c:v>
                </c:pt>
                <c:pt idx="18">
                  <c:v>-7.7661032726696426</c:v>
                </c:pt>
                <c:pt idx="19">
                  <c:v>-6.4561167881799397</c:v>
                </c:pt>
                <c:pt idx="20">
                  <c:v>-5.7613235793812789</c:v>
                </c:pt>
                <c:pt idx="21">
                  <c:v>-4.831394748734362</c:v>
                </c:pt>
                <c:pt idx="22">
                  <c:v>-4.8632363909927934</c:v>
                </c:pt>
                <c:pt idx="23">
                  <c:v>-3.331328305186966</c:v>
                </c:pt>
                <c:pt idx="24">
                  <c:v>-4.1645319258826436</c:v>
                </c:pt>
                <c:pt idx="25">
                  <c:v>-1.7298504465461388</c:v>
                </c:pt>
                <c:pt idx="26">
                  <c:v>-2.9102618674711631</c:v>
                </c:pt>
                <c:pt idx="27">
                  <c:v>-0.88895059536607224</c:v>
                </c:pt>
                <c:pt idx="28">
                  <c:v>-1.1541515731361396</c:v>
                </c:pt>
                <c:pt idx="29">
                  <c:v>0.41686120025057094</c:v>
                </c:pt>
                <c:pt idx="30">
                  <c:v>1.2850194230184535</c:v>
                </c:pt>
                <c:pt idx="31">
                  <c:v>6.1799877365620128E-2</c:v>
                </c:pt>
                <c:pt idx="32">
                  <c:v>0.43818458056616377</c:v>
                </c:pt>
                <c:pt idx="33">
                  <c:v>2.7464756880355874</c:v>
                </c:pt>
                <c:pt idx="34">
                  <c:v>0.96101889789962092</c:v>
                </c:pt>
                <c:pt idx="35">
                  <c:v>1.4012116556957794</c:v>
                </c:pt>
                <c:pt idx="36">
                  <c:v>-0.22842471413787235</c:v>
                </c:pt>
                <c:pt idx="37">
                  <c:v>0.95735919716413986</c:v>
                </c:pt>
                <c:pt idx="38">
                  <c:v>-0.35657320886258265</c:v>
                </c:pt>
                <c:pt idx="39">
                  <c:v>-0.11807483058082517</c:v>
                </c:pt>
                <c:pt idx="40">
                  <c:v>-0.27412829484902534</c:v>
                </c:pt>
                <c:pt idx="41">
                  <c:v>-0.45111513773018275</c:v>
                </c:pt>
                <c:pt idx="42">
                  <c:v>-0.38786971233852241</c:v>
                </c:pt>
                <c:pt idx="43">
                  <c:v>0.85882670133503558</c:v>
                </c:pt>
                <c:pt idx="44">
                  <c:v>1.351412235337845</c:v>
                </c:pt>
                <c:pt idx="45">
                  <c:v>3.2668661681428617</c:v>
                </c:pt>
                <c:pt idx="46">
                  <c:v>3.5794866592289596</c:v>
                </c:pt>
                <c:pt idx="47">
                  <c:v>3.681772150391486</c:v>
                </c:pt>
                <c:pt idx="48">
                  <c:v>5.7993517134704975</c:v>
                </c:pt>
                <c:pt idx="49">
                  <c:v>5.5675889554481639</c:v>
                </c:pt>
                <c:pt idx="50">
                  <c:v>6.5456032445066219</c:v>
                </c:pt>
                <c:pt idx="51">
                  <c:v>6.1185307158643116</c:v>
                </c:pt>
                <c:pt idx="52">
                  <c:v>6.5856734370044574</c:v>
                </c:pt>
                <c:pt idx="53">
                  <c:v>8.4333260606198479</c:v>
                </c:pt>
                <c:pt idx="54">
                  <c:v>8.2397320437121966</c:v>
                </c:pt>
                <c:pt idx="55">
                  <c:v>9.0435977302329835</c:v>
                </c:pt>
                <c:pt idx="56">
                  <c:v>8.2451186266265708</c:v>
                </c:pt>
                <c:pt idx="57">
                  <c:v>8.2788423753063292</c:v>
                </c:pt>
                <c:pt idx="58">
                  <c:v>8.3603940957708822</c:v>
                </c:pt>
                <c:pt idx="59">
                  <c:v>6.7388110637049889</c:v>
                </c:pt>
                <c:pt idx="60">
                  <c:v>5.4231554962799713</c:v>
                </c:pt>
                <c:pt idx="61">
                  <c:v>4.4859476125499977</c:v>
                </c:pt>
                <c:pt idx="62">
                  <c:v>4.0762271456848316</c:v>
                </c:pt>
                <c:pt idx="63">
                  <c:v>6.0888853508138769</c:v>
                </c:pt>
                <c:pt idx="64">
                  <c:v>5.5392620315093319</c:v>
                </c:pt>
                <c:pt idx="65">
                  <c:v>6.4881108144994162</c:v>
                </c:pt>
                <c:pt idx="66">
                  <c:v>6.9784707145912508</c:v>
                </c:pt>
                <c:pt idx="67">
                  <c:v>6.9876156044457129</c:v>
                </c:pt>
                <c:pt idx="68">
                  <c:v>7.8027106141413851</c:v>
                </c:pt>
                <c:pt idx="69">
                  <c:v>8.814942929722358</c:v>
                </c:pt>
                <c:pt idx="70">
                  <c:v>7.3424995873694314</c:v>
                </c:pt>
                <c:pt idx="71">
                  <c:v>7.1264768364886946</c:v>
                </c:pt>
                <c:pt idx="72">
                  <c:v>7.1131608229132697</c:v>
                </c:pt>
                <c:pt idx="73">
                  <c:v>7.5798201663276892</c:v>
                </c:pt>
                <c:pt idx="74">
                  <c:v>5.7934325393289479</c:v>
                </c:pt>
                <c:pt idx="75">
                  <c:v>6.5768791075462536</c:v>
                </c:pt>
                <c:pt idx="76">
                  <c:v>4.6691621487427728</c:v>
                </c:pt>
                <c:pt idx="77">
                  <c:v>5.8792041145101788</c:v>
                </c:pt>
                <c:pt idx="78">
                  <c:v>5.9193781621540564</c:v>
                </c:pt>
                <c:pt idx="79">
                  <c:v>5.8725932751369125</c:v>
                </c:pt>
                <c:pt idx="80">
                  <c:v>3.7806285957497425</c:v>
                </c:pt>
                <c:pt idx="81">
                  <c:v>4.4712538568397662</c:v>
                </c:pt>
                <c:pt idx="82">
                  <c:v>2.3818651361078036</c:v>
                </c:pt>
                <c:pt idx="83">
                  <c:v>4.48194676192331</c:v>
                </c:pt>
                <c:pt idx="84">
                  <c:v>3.8086476954842916</c:v>
                </c:pt>
                <c:pt idx="85">
                  <c:v>4.5298451685038295</c:v>
                </c:pt>
                <c:pt idx="86">
                  <c:v>3.2604302198198023</c:v>
                </c:pt>
                <c:pt idx="87">
                  <c:v>3.2178916445393355</c:v>
                </c:pt>
                <c:pt idx="88">
                  <c:v>3.7906779274683036</c:v>
                </c:pt>
                <c:pt idx="89">
                  <c:v>3.4516565636246508</c:v>
                </c:pt>
                <c:pt idx="90">
                  <c:v>3.113979791861309</c:v>
                </c:pt>
                <c:pt idx="91">
                  <c:v>1.3113550000246814</c:v>
                </c:pt>
                <c:pt idx="92">
                  <c:v>3.0117351367992895</c:v>
                </c:pt>
                <c:pt idx="93">
                  <c:v>2.431681714972926</c:v>
                </c:pt>
                <c:pt idx="94">
                  <c:v>2.2778653228355372</c:v>
                </c:pt>
                <c:pt idx="95">
                  <c:v>1.4473532707223373</c:v>
                </c:pt>
                <c:pt idx="96">
                  <c:v>1.9672245528121783</c:v>
                </c:pt>
                <c:pt idx="97">
                  <c:v>0.43866150421368943</c:v>
                </c:pt>
                <c:pt idx="98">
                  <c:v>1.4151387352627536</c:v>
                </c:pt>
                <c:pt idx="99">
                  <c:v>-0.81348358476940885</c:v>
                </c:pt>
                <c:pt idx="100">
                  <c:v>1.0888344747331264</c:v>
                </c:pt>
                <c:pt idx="101">
                  <c:v>0.36820315998370834</c:v>
                </c:pt>
                <c:pt idx="102">
                  <c:v>1.3244026574434193</c:v>
                </c:pt>
                <c:pt idx="103">
                  <c:v>5.6421661864392944E-2</c:v>
                </c:pt>
                <c:pt idx="104">
                  <c:v>1.0122686131065939</c:v>
                </c:pt>
                <c:pt idx="105">
                  <c:v>0.72853263702248472</c:v>
                </c:pt>
                <c:pt idx="106">
                  <c:v>-0.66998193579406629</c:v>
                </c:pt>
                <c:pt idx="107">
                  <c:v>0.68301230980659755</c:v>
                </c:pt>
                <c:pt idx="108">
                  <c:v>1.930243723662874E-2</c:v>
                </c:pt>
                <c:pt idx="109">
                  <c:v>-0.53784460113700705</c:v>
                </c:pt>
                <c:pt idx="110">
                  <c:v>-0.66333660625182322</c:v>
                </c:pt>
                <c:pt idx="111">
                  <c:v>-0.41238229302544732</c:v>
                </c:pt>
                <c:pt idx="112">
                  <c:v>-0.64162709206704671</c:v>
                </c:pt>
                <c:pt idx="113">
                  <c:v>0.26108415332965923</c:v>
                </c:pt>
                <c:pt idx="114">
                  <c:v>-0.55576745301911357</c:v>
                </c:pt>
                <c:pt idx="115">
                  <c:v>0.79262194667023433</c:v>
                </c:pt>
                <c:pt idx="116">
                  <c:v>1.7995821004438872E-2</c:v>
                </c:pt>
                <c:pt idx="117">
                  <c:v>-0.31695688027676605</c:v>
                </c:pt>
                <c:pt idx="118">
                  <c:v>-1.0310034678698832</c:v>
                </c:pt>
                <c:pt idx="119">
                  <c:v>-0.30752185335724952</c:v>
                </c:pt>
                <c:pt idx="120">
                  <c:v>-0.66065849176411728</c:v>
                </c:pt>
                <c:pt idx="121">
                  <c:v>-0.80922322500186361</c:v>
                </c:pt>
                <c:pt idx="122">
                  <c:v>-1.4352557527366876</c:v>
                </c:pt>
                <c:pt idx="123">
                  <c:v>-0.80248817785439286</c:v>
                </c:pt>
                <c:pt idx="124">
                  <c:v>-7.0186501241395693E-2</c:v>
                </c:pt>
                <c:pt idx="125">
                  <c:v>-1.8966614790503773</c:v>
                </c:pt>
                <c:pt idx="126">
                  <c:v>-0.99779382373055647</c:v>
                </c:pt>
                <c:pt idx="127">
                  <c:v>-0.6014095043058193</c:v>
                </c:pt>
                <c:pt idx="128">
                  <c:v>-1.3407123645544174</c:v>
                </c:pt>
                <c:pt idx="129">
                  <c:v>-0.71834223296180599</c:v>
                </c:pt>
                <c:pt idx="130">
                  <c:v>-0.32959385910191424</c:v>
                </c:pt>
                <c:pt idx="131">
                  <c:v>-0.33484644908114186</c:v>
                </c:pt>
                <c:pt idx="132">
                  <c:v>-0.6322330761656717</c:v>
                </c:pt>
                <c:pt idx="133">
                  <c:v>3.1075835118258458E-2</c:v>
                </c:pt>
                <c:pt idx="134">
                  <c:v>0.9968777165328695</c:v>
                </c:pt>
                <c:pt idx="135">
                  <c:v>0.43999909406005316</c:v>
                </c:pt>
                <c:pt idx="136">
                  <c:v>0.61331599867121878</c:v>
                </c:pt>
                <c:pt idx="137">
                  <c:v>0.43524350658063549</c:v>
                </c:pt>
                <c:pt idx="138">
                  <c:v>-0.36518885344589047</c:v>
                </c:pt>
                <c:pt idx="139">
                  <c:v>-0.26307878025807052</c:v>
                </c:pt>
                <c:pt idx="140">
                  <c:v>-0.14160244016775517</c:v>
                </c:pt>
                <c:pt idx="141">
                  <c:v>-0.68184921509859098</c:v>
                </c:pt>
                <c:pt idx="142">
                  <c:v>0.30692677480401925</c:v>
                </c:pt>
                <c:pt idx="143">
                  <c:v>0.62146163153246192</c:v>
                </c:pt>
                <c:pt idx="144">
                  <c:v>0.4418710660281327</c:v>
                </c:pt>
                <c:pt idx="145">
                  <c:v>0.59824232090885376</c:v>
                </c:pt>
                <c:pt idx="146">
                  <c:v>0.38710401979501596</c:v>
                </c:pt>
                <c:pt idx="147">
                  <c:v>-1.0820244473886693</c:v>
                </c:pt>
                <c:pt idx="148">
                  <c:v>-1.6301392679999058</c:v>
                </c:pt>
                <c:pt idx="149">
                  <c:v>-3.2769422933427257</c:v>
                </c:pt>
                <c:pt idx="150">
                  <c:v>-4.2718002303965212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1D-4B1C-87E4-C563F7972E82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</c:v>
                </c:pt>
                <c:pt idx="2">
                  <c:v>23.5</c:v>
                </c:pt>
                <c:pt idx="3">
                  <c:v>24</c:v>
                </c:pt>
                <c:pt idx="4">
                  <c:v>24.5</c:v>
                </c:pt>
                <c:pt idx="5">
                  <c:v>25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</c:v>
                </c:pt>
                <c:pt idx="12">
                  <c:v>28.5</c:v>
                </c:pt>
                <c:pt idx="13">
                  <c:v>29</c:v>
                </c:pt>
                <c:pt idx="14">
                  <c:v>29.5</c:v>
                </c:pt>
                <c:pt idx="15">
                  <c:v>30</c:v>
                </c:pt>
                <c:pt idx="16">
                  <c:v>30.5</c:v>
                </c:pt>
                <c:pt idx="17">
                  <c:v>31</c:v>
                </c:pt>
                <c:pt idx="18">
                  <c:v>31.5</c:v>
                </c:pt>
                <c:pt idx="19">
                  <c:v>32</c:v>
                </c:pt>
                <c:pt idx="20">
                  <c:v>32.5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34.5</c:v>
                </c:pt>
                <c:pt idx="25">
                  <c:v>35</c:v>
                </c:pt>
                <c:pt idx="26">
                  <c:v>35.5</c:v>
                </c:pt>
                <c:pt idx="27">
                  <c:v>36</c:v>
                </c:pt>
                <c:pt idx="28">
                  <c:v>36.5</c:v>
                </c:pt>
                <c:pt idx="29">
                  <c:v>37</c:v>
                </c:pt>
                <c:pt idx="30">
                  <c:v>37.5</c:v>
                </c:pt>
                <c:pt idx="31">
                  <c:v>38</c:v>
                </c:pt>
                <c:pt idx="32">
                  <c:v>38.5</c:v>
                </c:pt>
                <c:pt idx="33">
                  <c:v>39</c:v>
                </c:pt>
                <c:pt idx="34">
                  <c:v>39.5</c:v>
                </c:pt>
                <c:pt idx="35">
                  <c:v>40</c:v>
                </c:pt>
                <c:pt idx="36">
                  <c:v>40.5</c:v>
                </c:pt>
                <c:pt idx="37">
                  <c:v>41</c:v>
                </c:pt>
                <c:pt idx="38">
                  <c:v>41.5</c:v>
                </c:pt>
                <c:pt idx="39">
                  <c:v>42</c:v>
                </c:pt>
                <c:pt idx="40">
                  <c:v>42.5</c:v>
                </c:pt>
              </c:numCache>
            </c:numRef>
          </c:xVal>
          <c:yVal>
            <c:numRef>
              <c:f>summary!$Z$46:$Z$86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1D-4B1C-87E4-C563F7972E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14722736"/>
        <c:axId val="-314759920"/>
      </c:scatterChart>
      <c:valAx>
        <c:axId val="-314722736"/>
        <c:scaling>
          <c:orientation val="minMax"/>
          <c:max val="7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314759920"/>
        <c:crossesAt val="0"/>
        <c:crossBetween val="midCat"/>
        <c:majorUnit val="10"/>
      </c:valAx>
      <c:valAx>
        <c:axId val="-314759920"/>
        <c:scaling>
          <c:orientation val="minMax"/>
          <c:max val="100"/>
          <c:min val="-50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314722736"/>
        <c:crossesAt val="0"/>
        <c:crossBetween val="midCat"/>
        <c:majorUnit val="10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'6711'!$L$1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'6711'!$A$2:$A$141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'6711'!$M$2:$M$177</c:f>
              <c:numCache>
                <c:formatCode>0.00</c:formatCode>
                <c:ptCount val="176"/>
                <c:pt idx="4">
                  <c:v>1.5879079931200302</c:v>
                </c:pt>
                <c:pt idx="5">
                  <c:v>1.6352469115357966</c:v>
                </c:pt>
                <c:pt idx="6">
                  <c:v>1.54945942401291</c:v>
                </c:pt>
                <c:pt idx="7">
                  <c:v>1.551603594835651</c:v>
                </c:pt>
                <c:pt idx="8">
                  <c:v>1.6683160769727783</c:v>
                </c:pt>
                <c:pt idx="9">
                  <c:v>1.803535799175696</c:v>
                </c:pt>
                <c:pt idx="10">
                  <c:v>1.8710767970039281</c:v>
                </c:pt>
                <c:pt idx="11">
                  <c:v>1.9320088841092755</c:v>
                </c:pt>
                <c:pt idx="12">
                  <c:v>2.0062136806956552</c:v>
                </c:pt>
                <c:pt idx="13">
                  <c:v>2.0546563162243121</c:v>
                </c:pt>
                <c:pt idx="14">
                  <c:v>2.1113922889963241</c:v>
                </c:pt>
                <c:pt idx="15">
                  <c:v>2.1492665966777222</c:v>
                </c:pt>
                <c:pt idx="16">
                  <c:v>2.1741081107320528</c:v>
                </c:pt>
                <c:pt idx="17">
                  <c:v>2.2174462443110072</c:v>
                </c:pt>
                <c:pt idx="18">
                  <c:v>2.2175487619005096</c:v>
                </c:pt>
                <c:pt idx="19">
                  <c:v>2.2897578791035671</c:v>
                </c:pt>
                <c:pt idx="20">
                  <c:v>2.2908397019289652</c:v>
                </c:pt>
                <c:pt idx="21">
                  <c:v>2.3344003912027609</c:v>
                </c:pt>
                <c:pt idx="22">
                  <c:v>2.3549537029425416</c:v>
                </c:pt>
                <c:pt idx="23">
                  <c:v>2.3821446689024435</c:v>
                </c:pt>
                <c:pt idx="24">
                  <c:v>2.3357712941582092</c:v>
                </c:pt>
                <c:pt idx="25">
                  <c:v>2.3604034395832869</c:v>
                </c:pt>
                <c:pt idx="26">
                  <c:v>2.3593357275216666</c:v>
                </c:pt>
                <c:pt idx="27">
                  <c:v>2.3492037673265389</c:v>
                </c:pt>
                <c:pt idx="28">
                  <c:v>2.3632097252091704</c:v>
                </c:pt>
                <c:pt idx="29">
                  <c:v>2.3638165444011423</c:v>
                </c:pt>
                <c:pt idx="30">
                  <c:v>2.3814808315066012</c:v>
                </c:pt>
                <c:pt idx="31">
                  <c:v>2.3628874146944208</c:v>
                </c:pt>
                <c:pt idx="32">
                  <c:v>2.4047237001590238</c:v>
                </c:pt>
                <c:pt idx="33">
                  <c:v>2.5508357353121536</c:v>
                </c:pt>
                <c:pt idx="34">
                  <c:v>2.5764518271080452</c:v>
                </c:pt>
                <c:pt idx="35">
                  <c:v>2.5673156546144842</c:v>
                </c:pt>
                <c:pt idx="36">
                  <c:v>2.6107361894372061</c:v>
                </c:pt>
                <c:pt idx="37">
                  <c:v>2.5547466178837852</c:v>
                </c:pt>
                <c:pt idx="38">
                  <c:v>2.5549773619148519</c:v>
                </c:pt>
                <c:pt idx="39">
                  <c:v>2.5077783573891299</c:v>
                </c:pt>
                <c:pt idx="40">
                  <c:v>2.4003912870681892</c:v>
                </c:pt>
                <c:pt idx="41">
                  <c:v>2.484444335106788</c:v>
                </c:pt>
                <c:pt idx="42">
                  <c:v>2.4276034994043476</c:v>
                </c:pt>
                <c:pt idx="43">
                  <c:v>2.4519195000383505</c:v>
                </c:pt>
                <c:pt idx="44">
                  <c:v>2.4958640959943676</c:v>
                </c:pt>
                <c:pt idx="45">
                  <c:v>2.4725257047192479</c:v>
                </c:pt>
                <c:pt idx="46">
                  <c:v>2.5222563327044112</c:v>
                </c:pt>
                <c:pt idx="47">
                  <c:v>2.5033180305943801</c:v>
                </c:pt>
                <c:pt idx="48">
                  <c:v>2.5134887888463582</c:v>
                </c:pt>
                <c:pt idx="49">
                  <c:v>2.4230093229586149</c:v>
                </c:pt>
                <c:pt idx="50">
                  <c:v>2.3998694051627352</c:v>
                </c:pt>
                <c:pt idx="51">
                  <c:v>2.4338737987872445</c:v>
                </c:pt>
                <c:pt idx="52">
                  <c:v>2.4092498587958806</c:v>
                </c:pt>
                <c:pt idx="53">
                  <c:v>2.4132459738997349</c:v>
                </c:pt>
                <c:pt idx="54">
                  <c:v>2.3496828370315024</c:v>
                </c:pt>
                <c:pt idx="55">
                  <c:v>2.4310490215932115</c:v>
                </c:pt>
                <c:pt idx="56">
                  <c:v>2.426254303915365</c:v>
                </c:pt>
                <c:pt idx="57">
                  <c:v>2.5160456902348001</c:v>
                </c:pt>
                <c:pt idx="58">
                  <c:v>2.4462623341886838</c:v>
                </c:pt>
                <c:pt idx="59">
                  <c:v>2.4386233121669902</c:v>
                </c:pt>
                <c:pt idx="60">
                  <c:v>2.4280814382645821</c:v>
                </c:pt>
                <c:pt idx="61">
                  <c:v>2.5035365703056107</c:v>
                </c:pt>
                <c:pt idx="62">
                  <c:v>2.5178942673652323</c:v>
                </c:pt>
                <c:pt idx="63">
                  <c:v>2.4599281138269826</c:v>
                </c:pt>
                <c:pt idx="64">
                  <c:v>2.4708023300425426</c:v>
                </c:pt>
                <c:pt idx="65">
                  <c:v>2.4233249214226578</c:v>
                </c:pt>
                <c:pt idx="66">
                  <c:v>2.4516648598131447</c:v>
                </c:pt>
                <c:pt idx="67">
                  <c:v>2.4059144968155817</c:v>
                </c:pt>
                <c:pt idx="68">
                  <c:v>2.440128244917271</c:v>
                </c:pt>
                <c:pt idx="69">
                  <c:v>2.3948735031424069</c:v>
                </c:pt>
                <c:pt idx="70">
                  <c:v>2.3619048051734262</c:v>
                </c:pt>
                <c:pt idx="71">
                  <c:v>2.3713330853802614</c:v>
                </c:pt>
                <c:pt idx="72">
                  <c:v>2.3580356068181167</c:v>
                </c:pt>
                <c:pt idx="73">
                  <c:v>2.3078009958003274</c:v>
                </c:pt>
                <c:pt idx="74">
                  <c:v>2.2138941607576799</c:v>
                </c:pt>
                <c:pt idx="75">
                  <c:v>2.1367572658570557</c:v>
                </c:pt>
                <c:pt idx="76">
                  <c:v>2.0729042217779412</c:v>
                </c:pt>
                <c:pt idx="77">
                  <c:v>2.014780282134089</c:v>
                </c:pt>
                <c:pt idx="78">
                  <c:v>2.0438111142201252</c:v>
                </c:pt>
                <c:pt idx="79">
                  <c:v>2.0458087268683354</c:v>
                </c:pt>
                <c:pt idx="80">
                  <c:v>2.0695029452449782</c:v>
                </c:pt>
                <c:pt idx="81">
                  <c:v>2.0413131415208872</c:v>
                </c:pt>
                <c:pt idx="82">
                  <c:v>1.998431159338985</c:v>
                </c:pt>
                <c:pt idx="83">
                  <c:v>1.9556309534394574</c:v>
                </c:pt>
                <c:pt idx="84">
                  <c:v>1.9678976016751508</c:v>
                </c:pt>
                <c:pt idx="85">
                  <c:v>2.0065975071121089</c:v>
                </c:pt>
                <c:pt idx="86">
                  <c:v>2.0310698468010964</c:v>
                </c:pt>
                <c:pt idx="87">
                  <c:v>1.9931486183366947</c:v>
                </c:pt>
                <c:pt idx="88">
                  <c:v>2.0231647081425694</c:v>
                </c:pt>
                <c:pt idx="89">
                  <c:v>2.0289047394338642</c:v>
                </c:pt>
                <c:pt idx="90">
                  <c:v>2.0601488804106989</c:v>
                </c:pt>
                <c:pt idx="91">
                  <c:v>2.0729496100514888</c:v>
                </c:pt>
                <c:pt idx="92">
                  <c:v>2.1185154379516526</c:v>
                </c:pt>
                <c:pt idx="93">
                  <c:v>2.1537256343123801</c:v>
                </c:pt>
                <c:pt idx="94">
                  <c:v>2.1852571386991486</c:v>
                </c:pt>
                <c:pt idx="95">
                  <c:v>2.2070573687561965</c:v>
                </c:pt>
                <c:pt idx="96">
                  <c:v>2.263802965065973</c:v>
                </c:pt>
                <c:pt idx="97">
                  <c:v>2.2683372034305842</c:v>
                </c:pt>
                <c:pt idx="98">
                  <c:v>2.2899626117551639</c:v>
                </c:pt>
                <c:pt idx="99">
                  <c:v>2.3453156945001319</c:v>
                </c:pt>
                <c:pt idx="100">
                  <c:v>2.3579203497851546</c:v>
                </c:pt>
                <c:pt idx="101">
                  <c:v>2.3536942457984384</c:v>
                </c:pt>
                <c:pt idx="102">
                  <c:v>2.3556151591027952</c:v>
                </c:pt>
                <c:pt idx="103">
                  <c:v>2.3791430433732024</c:v>
                </c:pt>
                <c:pt idx="104">
                  <c:v>2.3618793831496587</c:v>
                </c:pt>
                <c:pt idx="105">
                  <c:v>2.3706366525862141</c:v>
                </c:pt>
                <c:pt idx="106">
                  <c:v>2.3852811438029167</c:v>
                </c:pt>
                <c:pt idx="107">
                  <c:v>2.3982284973365742</c:v>
                </c:pt>
                <c:pt idx="108">
                  <c:v>2.3902105069063442</c:v>
                </c:pt>
                <c:pt idx="109">
                  <c:v>2.4008168806007708</c:v>
                </c:pt>
                <c:pt idx="110">
                  <c:v>2.4080067444895539</c:v>
                </c:pt>
                <c:pt idx="111">
                  <c:v>2.4268799366418712</c:v>
                </c:pt>
                <c:pt idx="112">
                  <c:v>2.427676188962324</c:v>
                </c:pt>
                <c:pt idx="113">
                  <c:v>2.4370412074680434</c:v>
                </c:pt>
                <c:pt idx="114">
                  <c:v>2.443722765150786</c:v>
                </c:pt>
                <c:pt idx="115">
                  <c:v>2.4718102878278474</c:v>
                </c:pt>
                <c:pt idx="116">
                  <c:v>2.4775326429659108</c:v>
                </c:pt>
                <c:pt idx="117">
                  <c:v>2.4680723693594881</c:v>
                </c:pt>
                <c:pt idx="118">
                  <c:v>2.5045465474533071</c:v>
                </c:pt>
                <c:pt idx="119">
                  <c:v>2.5170280032433769</c:v>
                </c:pt>
                <c:pt idx="120">
                  <c:v>2.514422775014113</c:v>
                </c:pt>
                <c:pt idx="121">
                  <c:v>2.5628461715112456</c:v>
                </c:pt>
                <c:pt idx="122">
                  <c:v>2.5525600016027332</c:v>
                </c:pt>
                <c:pt idx="123">
                  <c:v>2.5245163217522411</c:v>
                </c:pt>
                <c:pt idx="124">
                  <c:v>2.5450430817304657</c:v>
                </c:pt>
                <c:pt idx="125">
                  <c:v>2.5204232975030822</c:v>
                </c:pt>
                <c:pt idx="126">
                  <c:v>2.5036239481977804</c:v>
                </c:pt>
                <c:pt idx="127">
                  <c:v>2.4761112692132214</c:v>
                </c:pt>
                <c:pt idx="128">
                  <c:v>2.4670594871368321</c:v>
                </c:pt>
                <c:pt idx="129">
                  <c:v>2.4362102030775885</c:v>
                </c:pt>
                <c:pt idx="130">
                  <c:v>2.4283720207034234</c:v>
                </c:pt>
                <c:pt idx="131">
                  <c:v>2.4303303752985315</c:v>
                </c:pt>
                <c:pt idx="132">
                  <c:v>2.4118208433996537</c:v>
                </c:pt>
                <c:pt idx="133">
                  <c:v>2.4146073508248329</c:v>
                </c:pt>
                <c:pt idx="134">
                  <c:v>2.4066620883474257</c:v>
                </c:pt>
                <c:pt idx="135">
                  <c:v>2.4095864869407304</c:v>
                </c:pt>
                <c:pt idx="136">
                  <c:v>2.418627048138061</c:v>
                </c:pt>
                <c:pt idx="137">
                  <c:v>2.4110150675659257</c:v>
                </c:pt>
                <c:pt idx="138">
                  <c:v>2.4158517258507413</c:v>
                </c:pt>
                <c:pt idx="139">
                  <c:v>2.401977554065732</c:v>
                </c:pt>
                <c:pt idx="140">
                  <c:v>2.4256056803776018</c:v>
                </c:pt>
                <c:pt idx="141">
                  <c:v>2.4236402398017005</c:v>
                </c:pt>
                <c:pt idx="142">
                  <c:v>2.4210539508826598</c:v>
                </c:pt>
                <c:pt idx="143">
                  <c:v>2.437225389998404</c:v>
                </c:pt>
                <c:pt idx="144">
                  <c:v>2.439959405564692</c:v>
                </c:pt>
                <c:pt idx="145">
                  <c:v>2.4581973490357467</c:v>
                </c:pt>
                <c:pt idx="146">
                  <c:v>2.4617513390873662</c:v>
                </c:pt>
                <c:pt idx="147">
                  <c:v>2.5284517303798548</c:v>
                </c:pt>
                <c:pt idx="148">
                  <c:v>2.5224206717954409</c:v>
                </c:pt>
                <c:pt idx="149">
                  <c:v>2.5273622062632866</c:v>
                </c:pt>
                <c:pt idx="150">
                  <c:v>2.5470223355928585</c:v>
                </c:pt>
                <c:pt idx="151">
                  <c:v>2.579622487233078</c:v>
                </c:pt>
                <c:pt idx="152">
                  <c:v>2.6027713180657113</c:v>
                </c:pt>
                <c:pt idx="153">
                  <c:v>2.6431057887912504</c:v>
                </c:pt>
                <c:pt idx="154">
                  <c:v>2.6748027589721941</c:v>
                </c:pt>
                <c:pt idx="155">
                  <c:v>2.6894118096768267</c:v>
                </c:pt>
                <c:pt idx="156">
                  <c:v>2.7266289326792581</c:v>
                </c:pt>
                <c:pt idx="157">
                  <c:v>2.731256689648724</c:v>
                </c:pt>
                <c:pt idx="158">
                  <c:v>2.7632153477861787</c:v>
                </c:pt>
                <c:pt idx="159">
                  <c:v>2.7686292437661328</c:v>
                </c:pt>
                <c:pt idx="160">
                  <c:v>2.7857879229192344</c:v>
                </c:pt>
                <c:pt idx="161">
                  <c:v>2.8018878545731747</c:v>
                </c:pt>
                <c:pt idx="162">
                  <c:v>2.8079752608251733</c:v>
                </c:pt>
                <c:pt idx="163">
                  <c:v>2.8275848373653565</c:v>
                </c:pt>
                <c:pt idx="164">
                  <c:v>2.8338735348729305</c:v>
                </c:pt>
                <c:pt idx="165">
                  <c:v>2.8539320592477271</c:v>
                </c:pt>
                <c:pt idx="166">
                  <c:v>2.8600316741545049</c:v>
                </c:pt>
                <c:pt idx="167">
                  <c:v>2.8739682943570002</c:v>
                </c:pt>
                <c:pt idx="168">
                  <c:v>2.8728142696482992</c:v>
                </c:pt>
                <c:pt idx="169">
                  <c:v>2.8839062119299719</c:v>
                </c:pt>
                <c:pt idx="170">
                  <c:v>2.8831681570684311</c:v>
                </c:pt>
                <c:pt idx="171">
                  <c:v>2.893091108679251</c:v>
                </c:pt>
                <c:pt idx="172">
                  <c:v>2.8923592446832367</c:v>
                </c:pt>
                <c:pt idx="173">
                  <c:v>2.8869243682514636</c:v>
                </c:pt>
                <c:pt idx="174">
                  <c:v>2.9123337324925198</c:v>
                </c:pt>
                <c:pt idx="175">
                  <c:v>2.900104211160524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01-47D2-B87A-1401ED286A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92437376"/>
        <c:axId val="-292399552"/>
      </c:scatterChart>
      <c:valAx>
        <c:axId val="-292437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92399552"/>
        <c:crossesAt val="0"/>
        <c:crossBetween val="midCat"/>
        <c:majorUnit val="10"/>
      </c:valAx>
      <c:valAx>
        <c:axId val="-292399552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92437376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'7018'!$L$1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'7018'!$A$2:$A$141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'7018'!$M$2:$M$177</c:f>
              <c:numCache>
                <c:formatCode>0.00</c:formatCode>
                <c:ptCount val="176"/>
                <c:pt idx="4">
                  <c:v>2.4321669179217484</c:v>
                </c:pt>
                <c:pt idx="5">
                  <c:v>2.4770662235790137</c:v>
                </c:pt>
                <c:pt idx="6">
                  <c:v>2.5706099972869896</c:v>
                </c:pt>
                <c:pt idx="7">
                  <c:v>2.5751940872765986</c:v>
                </c:pt>
                <c:pt idx="8">
                  <c:v>2.6293529428628002</c:v>
                </c:pt>
                <c:pt idx="9">
                  <c:v>2.6686859374295797</c:v>
                </c:pt>
                <c:pt idx="10">
                  <c:v>2.7264327999356639</c:v>
                </c:pt>
                <c:pt idx="11">
                  <c:v>2.7866833966928972</c:v>
                </c:pt>
                <c:pt idx="12">
                  <c:v>2.8484752065184535</c:v>
                </c:pt>
                <c:pt idx="13">
                  <c:v>2.8921528656662141</c:v>
                </c:pt>
                <c:pt idx="14">
                  <c:v>2.8953074836173398</c:v>
                </c:pt>
                <c:pt idx="15">
                  <c:v>2.8926578784517192</c:v>
                </c:pt>
                <c:pt idx="16">
                  <c:v>2.9232024006397554</c:v>
                </c:pt>
                <c:pt idx="17">
                  <c:v>2.9213711278932801</c:v>
                </c:pt>
                <c:pt idx="18">
                  <c:v>2.9820597803780156</c:v>
                </c:pt>
                <c:pt idx="19">
                  <c:v>3.0244136019864003</c:v>
                </c:pt>
                <c:pt idx="20">
                  <c:v>3.0468773052143301</c:v>
                </c:pt>
                <c:pt idx="21">
                  <c:v>3.0769432946486073</c:v>
                </c:pt>
                <c:pt idx="22">
                  <c:v>3.0759138067478546</c:v>
                </c:pt>
                <c:pt idx="23">
                  <c:v>3.1254426855224602</c:v>
                </c:pt>
                <c:pt idx="24">
                  <c:v>3.0985039667400662</c:v>
                </c:pt>
                <c:pt idx="25">
                  <c:v>3.1772208590668032</c:v>
                </c:pt>
                <c:pt idx="26">
                  <c:v>3.1390563929915416</c:v>
                </c:pt>
                <c:pt idx="27">
                  <c:v>3.2044084084874154</c:v>
                </c:pt>
                <c:pt idx="28">
                  <c:v>3.1958340643733094</c:v>
                </c:pt>
                <c:pt idx="29">
                  <c:v>3.2466272561629439</c:v>
                </c:pt>
                <c:pt idx="30">
                  <c:v>3.2746961094910656</c:v>
                </c:pt>
                <c:pt idx="31">
                  <c:v>3.2351475927407947</c:v>
                </c:pt>
                <c:pt idx="32">
                  <c:v>3.2473166729291987</c:v>
                </c:pt>
                <c:pt idx="33">
                  <c:v>3.3219471755668382</c:v>
                </c:pt>
                <c:pt idx="34">
                  <c:v>3.2642206880997895</c:v>
                </c:pt>
                <c:pt idx="35">
                  <c:v>3.2784527780928889</c:v>
                </c:pt>
                <c:pt idx="36">
                  <c:v>3.225764197781805</c:v>
                </c:pt>
                <c:pt idx="37">
                  <c:v>3.2641023645033815</c:v>
                </c:pt>
                <c:pt idx="38">
                  <c:v>3.2216209653521455</c:v>
                </c:pt>
                <c:pt idx="39">
                  <c:v>3.2293319745016555</c:v>
                </c:pt>
                <c:pt idx="40">
                  <c:v>3.224286532685849</c:v>
                </c:pt>
                <c:pt idx="41">
                  <c:v>3.2185642834419266</c:v>
                </c:pt>
                <c:pt idx="42">
                  <c:v>3.2206091026032695</c:v>
                </c:pt>
                <c:pt idx="43">
                  <c:v>3.2609166615969882</c:v>
                </c:pt>
                <c:pt idx="44">
                  <c:v>3.27684268837745</c:v>
                </c:pt>
                <c:pt idx="45">
                  <c:v>3.3387721778261179</c:v>
                </c:pt>
                <c:pt idx="46">
                  <c:v>3.3488796657027917</c:v>
                </c:pt>
                <c:pt idx="47">
                  <c:v>3.3521867085594295</c:v>
                </c:pt>
                <c:pt idx="48">
                  <c:v>3.4206512218335088</c:v>
                </c:pt>
                <c:pt idx="49">
                  <c:v>3.4131579853574325</c:v>
                </c:pt>
                <c:pt idx="50">
                  <c:v>3.444778649554872</c:v>
                </c:pt>
                <c:pt idx="51">
                  <c:v>3.4309707561864116</c:v>
                </c:pt>
                <c:pt idx="52">
                  <c:v>3.4460741787873954</c:v>
                </c:pt>
                <c:pt idx="53">
                  <c:v>3.5058115505400163</c:v>
                </c:pt>
                <c:pt idx="54">
                  <c:v>3.4995523665303803</c:v>
                </c:pt>
                <c:pt idx="55">
                  <c:v>3.5255425460376641</c:v>
                </c:pt>
                <c:pt idx="56">
                  <c:v>3.4997265228094987</c:v>
                </c:pt>
                <c:pt idx="57">
                  <c:v>3.5008168620247959</c:v>
                </c:pt>
                <c:pt idx="58">
                  <c:v>3.5034535510756437</c:v>
                </c:pt>
                <c:pt idx="59">
                  <c:v>3.4510253472151615</c:v>
                </c:pt>
                <c:pt idx="60">
                  <c:v>3.4084882356796147</c:v>
                </c:pt>
                <c:pt idx="61">
                  <c:v>3.3781869035762275</c:v>
                </c:pt>
                <c:pt idx="62">
                  <c:v>3.3649400283081432</c:v>
                </c:pt>
                <c:pt idx="63">
                  <c:v>3.4300122772114543</c:v>
                </c:pt>
                <c:pt idx="64">
                  <c:v>3.4122421335548188</c:v>
                </c:pt>
                <c:pt idx="65">
                  <c:v>3.4429198333356297</c:v>
                </c:pt>
                <c:pt idx="66">
                  <c:v>3.4587739020441974</c:v>
                </c:pt>
                <c:pt idx="67">
                  <c:v>3.4590695700057452</c:v>
                </c:pt>
                <c:pt idx="68">
                  <c:v>3.4854228103202689</c:v>
                </c:pt>
                <c:pt idx="69">
                  <c:v>3.5181497944746583</c:v>
                </c:pt>
                <c:pt idx="70">
                  <c:v>3.4705434997618063</c:v>
                </c:pt>
                <c:pt idx="71">
                  <c:v>3.4635591612495511</c:v>
                </c:pt>
                <c:pt idx="72">
                  <c:v>3.4631286346218446</c:v>
                </c:pt>
                <c:pt idx="73">
                  <c:v>3.4782164288982562</c:v>
                </c:pt>
                <c:pt idx="74">
                  <c:v>3.420459846083737</c:v>
                </c:pt>
                <c:pt idx="75">
                  <c:v>3.4457898449675826</c:v>
                </c:pt>
                <c:pt idx="76">
                  <c:v>3.384110503455958</c:v>
                </c:pt>
                <c:pt idx="77">
                  <c:v>3.4232329693466927</c:v>
                </c:pt>
                <c:pt idx="78">
                  <c:v>3.4245318563713618</c:v>
                </c:pt>
                <c:pt idx="79">
                  <c:v>3.4230192310258687</c:v>
                </c:pt>
                <c:pt idx="80">
                  <c:v>3.3553828852384382</c:v>
                </c:pt>
                <c:pt idx="81">
                  <c:v>3.3777118324854363</c:v>
                </c:pt>
                <c:pt idx="82">
                  <c:v>3.3101587712926523</c:v>
                </c:pt>
                <c:pt idx="83">
                  <c:v>3.3780575500937826</c:v>
                </c:pt>
                <c:pt idx="84">
                  <c:v>3.3562887846242986</c:v>
                </c:pt>
                <c:pt idx="85">
                  <c:v>3.3796061771915862</c:v>
                </c:pt>
                <c:pt idx="86">
                  <c:v>3.3385640939944272</c:v>
                </c:pt>
                <c:pt idx="87">
                  <c:v>3.3371887582560547</c:v>
                </c:pt>
                <c:pt idx="88">
                  <c:v>3.3557077951576861</c:v>
                </c:pt>
                <c:pt idx="89">
                  <c:v>3.3447467275927343</c:v>
                </c:pt>
                <c:pt idx="90">
                  <c:v>3.3338291327000427</c:v>
                </c:pt>
                <c:pt idx="91">
                  <c:v>3.2755475780700793</c:v>
                </c:pt>
                <c:pt idx="92">
                  <c:v>3.3305234101355885</c:v>
                </c:pt>
                <c:pt idx="93">
                  <c:v>3.3117694157682824</c:v>
                </c:pt>
                <c:pt idx="94">
                  <c:v>3.3067963018391184</c:v>
                </c:pt>
                <c:pt idx="95">
                  <c:v>3.2799446054931685</c:v>
                </c:pt>
                <c:pt idx="96">
                  <c:v>3.29675282130429</c:v>
                </c:pt>
                <c:pt idx="97">
                  <c:v>3.2473320925837732</c:v>
                </c:pt>
                <c:pt idx="98">
                  <c:v>3.2789030613977088</c:v>
                </c:pt>
                <c:pt idx="99">
                  <c:v>3.2068483697709658</c:v>
                </c:pt>
                <c:pt idx="100">
                  <c:v>3.2683531567962798</c:v>
                </c:pt>
                <c:pt idx="101">
                  <c:v>3.2450540689723302</c:v>
                </c:pt>
                <c:pt idx="102">
                  <c:v>3.27596942834202</c:v>
                </c:pt>
                <c:pt idx="103">
                  <c:v>3.2349737069926534</c:v>
                </c:pt>
                <c:pt idx="104">
                  <c:v>3.2658776680160382</c:v>
                </c:pt>
                <c:pt idx="105">
                  <c:v>3.2567040596947061</c:v>
                </c:pt>
                <c:pt idx="106">
                  <c:v>3.2114879926320965</c:v>
                </c:pt>
                <c:pt idx="107">
                  <c:v>3.2552323194582349</c:v>
                </c:pt>
                <c:pt idx="108">
                  <c:v>3.2337735869633706</c:v>
                </c:pt>
                <c:pt idx="109">
                  <c:v>3.2157601902204958</c:v>
                </c:pt>
                <c:pt idx="110">
                  <c:v>3.2117028460716499</c:v>
                </c:pt>
                <c:pt idx="111">
                  <c:v>3.2198165742208262</c:v>
                </c:pt>
                <c:pt idx="112">
                  <c:v>3.2124047471232053</c:v>
                </c:pt>
                <c:pt idx="113">
                  <c:v>3.2415907513332476</c:v>
                </c:pt>
                <c:pt idx="114">
                  <c:v>3.2151807176226361</c:v>
                </c:pt>
                <c:pt idx="115">
                  <c:v>3.2587761628957423</c:v>
                </c:pt>
                <c:pt idx="116">
                  <c:v>3.2337313421070579</c:v>
                </c:pt>
                <c:pt idx="117">
                  <c:v>3.22290182048582</c:v>
                </c:pt>
                <c:pt idx="118">
                  <c:v>3.1998156267356794</c:v>
                </c:pt>
                <c:pt idx="119">
                  <c:v>3.2232068690124658</c:v>
                </c:pt>
                <c:pt idx="120">
                  <c:v>3.2117894335170947</c:v>
                </c:pt>
                <c:pt idx="121">
                  <c:v>3.2069861135719275</c:v>
                </c:pt>
                <c:pt idx="122">
                  <c:v>3.1867455459670979</c:v>
                </c:pt>
                <c:pt idx="123">
                  <c:v>3.207203867715795</c:v>
                </c:pt>
                <c:pt idx="124">
                  <c:v>3.2308802757871882</c:v>
                </c:pt>
                <c:pt idx="125">
                  <c:v>3.171827608986252</c:v>
                </c:pt>
                <c:pt idx="126">
                  <c:v>3.2008893441825452</c:v>
                </c:pt>
                <c:pt idx="127">
                  <c:v>3.2137050418649653</c:v>
                </c:pt>
                <c:pt idx="128">
                  <c:v>3.1898022750591419</c:v>
                </c:pt>
                <c:pt idx="129">
                  <c:v>3.209924431921034</c:v>
                </c:pt>
                <c:pt idx="130">
                  <c:v>3.2224932480668169</c:v>
                </c:pt>
                <c:pt idx="131">
                  <c:v>3.222323423979625</c:v>
                </c:pt>
                <c:pt idx="132">
                  <c:v>3.2127084697023189</c:v>
                </c:pt>
                <c:pt idx="133">
                  <c:v>3.2341542385193272</c:v>
                </c:pt>
                <c:pt idx="134">
                  <c:v>3.2653800573188327</c:v>
                </c:pt>
                <c:pt idx="135">
                  <c:v>3.2473753388633408</c:v>
                </c:pt>
                <c:pt idx="136">
                  <c:v>3.2529789335160584</c:v>
                </c:pt>
                <c:pt idx="137">
                  <c:v>3.2472215836100378</c:v>
                </c:pt>
                <c:pt idx="138">
                  <c:v>3.2213424086814904</c:v>
                </c:pt>
                <c:pt idx="139">
                  <c:v>3.2246437800127379</c:v>
                </c:pt>
                <c:pt idx="140">
                  <c:v>3.2285712917075085</c:v>
                </c:pt>
                <c:pt idx="141">
                  <c:v>3.2111043057493753</c:v>
                </c:pt>
                <c:pt idx="142">
                  <c:v>3.2430729118249584</c:v>
                </c:pt>
                <c:pt idx="143">
                  <c:v>3.2532422940050232</c:v>
                </c:pt>
                <c:pt idx="144">
                  <c:v>3.2474358625158599</c:v>
                </c:pt>
                <c:pt idx="145">
                  <c:v>3.252491578977299</c:v>
                </c:pt>
                <c:pt idx="146">
                  <c:v>3.2456651620287635</c:v>
                </c:pt>
                <c:pt idx="147">
                  <c:v>3.1981660421862133</c:v>
                </c:pt>
                <c:pt idx="148">
                  <c:v>3.1804446705476934</c:v>
                </c:pt>
                <c:pt idx="149">
                  <c:v>3.1272010665980785</c:v>
                </c:pt>
                <c:pt idx="150">
                  <c:v>3.0950358220779597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36-42B9-B5DD-5D4DCFF9CF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15126016"/>
        <c:axId val="-315118096"/>
      </c:scatterChart>
      <c:valAx>
        <c:axId val="-315126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315118096"/>
        <c:crossesAt val="0"/>
        <c:crossBetween val="midCat"/>
        <c:majorUnit val="10"/>
      </c:valAx>
      <c:valAx>
        <c:axId val="-315118096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315126016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'7019'!$L$1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'7019'!$A$2:$A$141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'7019'!$L$2:$L$141</c:f>
              <c:numCache>
                <c:formatCode>0.00</c:formatCode>
                <c:ptCount val="140"/>
                <c:pt idx="0">
                  <c:v>1.7096106826898616</c:v>
                </c:pt>
                <c:pt idx="1">
                  <c:v>1.7397018692911839</c:v>
                </c:pt>
                <c:pt idx="2">
                  <c:v>1.7940464523479622</c:v>
                </c:pt>
                <c:pt idx="3">
                  <c:v>1.7739628813004118</c:v>
                </c:pt>
                <c:pt idx="4">
                  <c:v>1.778321269838852</c:v>
                </c:pt>
                <c:pt idx="5">
                  <c:v>1.7681683504630661</c:v>
                </c:pt>
                <c:pt idx="6">
                  <c:v>1.7616990573999456</c:v>
                </c:pt>
                <c:pt idx="7">
                  <c:v>1.7309611151870874</c:v>
                </c:pt>
                <c:pt idx="8">
                  <c:v>1.6704356297451559</c:v>
                </c:pt>
                <c:pt idx="9">
                  <c:v>1.713288239313383</c:v>
                </c:pt>
                <c:pt idx="10">
                  <c:v>1.6383444873178115</c:v>
                </c:pt>
                <c:pt idx="11">
                  <c:v>1.615622761860835</c:v>
                </c:pt>
                <c:pt idx="12">
                  <c:v>1.670872656452099</c:v>
                </c:pt>
                <c:pt idx="13">
                  <c:v>1.6364278174398839</c:v>
                </c:pt>
                <c:pt idx="14">
                  <c:v>1.6465262623530545</c:v>
                </c:pt>
                <c:pt idx="15">
                  <c:v>1.5804088008762498</c:v>
                </c:pt>
                <c:pt idx="16">
                  <c:v>1.5816070726276346</c:v>
                </c:pt>
                <c:pt idx="17">
                  <c:v>1.5593762340897332</c:v>
                </c:pt>
                <c:pt idx="18">
                  <c:v>1.6018465980362833</c:v>
                </c:pt>
                <c:pt idx="19">
                  <c:v>1.6043346378649024</c:v>
                </c:pt>
                <c:pt idx="20">
                  <c:v>1.6454066191082031</c:v>
                </c:pt>
                <c:pt idx="21">
                  <c:v>1.5772903157955773</c:v>
                </c:pt>
                <c:pt idx="22">
                  <c:v>1.6051789564203058</c:v>
                </c:pt>
                <c:pt idx="23">
                  <c:v>1.5410120220978487</c:v>
                </c:pt>
                <c:pt idx="24">
                  <c:v>1.5989814599042576</c:v>
                </c:pt>
                <c:pt idx="25">
                  <c:v>1.5415685769633281</c:v>
                </c:pt>
                <c:pt idx="26">
                  <c:v>1.5758711159576544</c:v>
                </c:pt>
                <c:pt idx="27">
                  <c:v>1.5194277845889896</c:v>
                </c:pt>
                <c:pt idx="28">
                  <c:v>1.5365989955970258</c:v>
                </c:pt>
                <c:pt idx="29">
                  <c:v>1.5062842189539494</c:v>
                </c:pt>
                <c:pt idx="30">
                  <c:v>1.5072682182373305</c:v>
                </c:pt>
                <c:pt idx="31">
                  <c:v>1.4762747525039992</c:v>
                </c:pt>
                <c:pt idx="32">
                  <c:v>1.5424037044256222</c:v>
                </c:pt>
                <c:pt idx="33">
                  <c:v>1.4650468857445413</c:v>
                </c:pt>
                <c:pt idx="34">
                  <c:v>1.4920904777085218</c:v>
                </c:pt>
                <c:pt idx="35">
                  <c:v>1.440833439606555</c:v>
                </c:pt>
                <c:pt idx="36">
                  <c:v>1.4885668946092772</c:v>
                </c:pt>
                <c:pt idx="37">
                  <c:v>1.4053986813214647</c:v>
                </c:pt>
                <c:pt idx="38">
                  <c:v>1.3863219683687604</c:v>
                </c:pt>
                <c:pt idx="39">
                  <c:v>1.3862351853135744</c:v>
                </c:pt>
                <c:pt idx="40">
                  <c:v>1.3876176412561234</c:v>
                </c:pt>
                <c:pt idx="41">
                  <c:v>1.3982747710989147</c:v>
                </c:pt>
                <c:pt idx="42">
                  <c:v>1.3771691360118081</c:v>
                </c:pt>
                <c:pt idx="43">
                  <c:v>1.383438478401644</c:v>
                </c:pt>
                <c:pt idx="44">
                  <c:v>1.379038372826237</c:v>
                </c:pt>
                <c:pt idx="45">
                  <c:v>1.3601936764383751</c:v>
                </c:pt>
                <c:pt idx="46">
                  <c:v>1.3282282424627592</c:v>
                </c:pt>
                <c:pt idx="47">
                  <c:v>1.3592189703381101</c:v>
                </c:pt>
                <c:pt idx="48">
                  <c:v>1.3534066097541193</c:v>
                </c:pt>
                <c:pt idx="49">
                  <c:v>1.3227741455666397</c:v>
                </c:pt>
                <c:pt idx="50">
                  <c:v>1.2974970340378837</c:v>
                </c:pt>
                <c:pt idx="51">
                  <c:v>1.3346861439801516</c:v>
                </c:pt>
                <c:pt idx="52">
                  <c:v>1.3204533930041578</c:v>
                </c:pt>
                <c:pt idx="53">
                  <c:v>1.2936868612819288</c:v>
                </c:pt>
                <c:pt idx="54">
                  <c:v>1.3342285319023366</c:v>
                </c:pt>
                <c:pt idx="55">
                  <c:v>1.3029453823264958</c:v>
                </c:pt>
                <c:pt idx="56">
                  <c:v>1.2777685486954979</c:v>
                </c:pt>
                <c:pt idx="57">
                  <c:v>1.2789909483892989</c:v>
                </c:pt>
                <c:pt idx="58">
                  <c:v>1.2525713125475364</c:v>
                </c:pt>
                <c:pt idx="59">
                  <c:v>1.2249100706692018</c:v>
                </c:pt>
                <c:pt idx="60">
                  <c:v>1.2452643076419918</c:v>
                </c:pt>
                <c:pt idx="61">
                  <c:v>1.2440175786120544</c:v>
                </c:pt>
                <c:pt idx="62">
                  <c:v>1.203058504395488</c:v>
                </c:pt>
                <c:pt idx="63">
                  <c:v>1.2087367356675027</c:v>
                </c:pt>
                <c:pt idx="64">
                  <c:v>1.1721170893171187</c:v>
                </c:pt>
                <c:pt idx="65">
                  <c:v>1.1690516679748924</c:v>
                </c:pt>
                <c:pt idx="66">
                  <c:v>1.1991634891725134</c:v>
                </c:pt>
                <c:pt idx="67">
                  <c:v>1.1610663154938181</c:v>
                </c:pt>
                <c:pt idx="68">
                  <c:v>1.1599629630516901</c:v>
                </c:pt>
                <c:pt idx="69">
                  <c:v>1.1489863043003299</c:v>
                </c:pt>
                <c:pt idx="70">
                  <c:v>1.1515976048671948</c:v>
                </c:pt>
                <c:pt idx="71">
                  <c:v>1.1547333030288178</c:v>
                </c:pt>
                <c:pt idx="72">
                  <c:v>1.1169170925689444</c:v>
                </c:pt>
                <c:pt idx="73">
                  <c:v>1.1028308032267362</c:v>
                </c:pt>
                <c:pt idx="74">
                  <c:v>1.1078761763470204</c:v>
                </c:pt>
                <c:pt idx="75">
                  <c:v>1.067097133601538</c:v>
                </c:pt>
                <c:pt idx="76">
                  <c:v>1.1013840309715119</c:v>
                </c:pt>
                <c:pt idx="77">
                  <c:v>1.0855556868016578</c:v>
                </c:pt>
                <c:pt idx="78">
                  <c:v>1.0637373483946737</c:v>
                </c:pt>
                <c:pt idx="79">
                  <c:v>1.0590678953859249</c:v>
                </c:pt>
                <c:pt idx="80">
                  <c:v>1.0537371745220485</c:v>
                </c:pt>
                <c:pt idx="81">
                  <c:v>1.0317226256221894</c:v>
                </c:pt>
                <c:pt idx="82">
                  <c:v>1.0465263558878171</c:v>
                </c:pt>
                <c:pt idx="83">
                  <c:v>0.99202061276154996</c:v>
                </c:pt>
                <c:pt idx="84">
                  <c:v>0.99602566945109261</c:v>
                </c:pt>
                <c:pt idx="85">
                  <c:v>0.99147936333078546</c:v>
                </c:pt>
                <c:pt idx="86">
                  <c:v>0.94482731345990978</c:v>
                </c:pt>
                <c:pt idx="87">
                  <c:v>0.95911549023519116</c:v>
                </c:pt>
                <c:pt idx="88">
                  <c:v>0.95195067248644927</c:v>
                </c:pt>
                <c:pt idx="89">
                  <c:v>0.90441245783806101</c:v>
                </c:pt>
                <c:pt idx="90">
                  <c:v>0.89064294310102099</c:v>
                </c:pt>
                <c:pt idx="91">
                  <c:v>0.85685753595770953</c:v>
                </c:pt>
                <c:pt idx="92">
                  <c:v>0.83697882499944154</c:v>
                </c:pt>
                <c:pt idx="93">
                  <c:v>0.81814192824738607</c:v>
                </c:pt>
                <c:pt idx="94">
                  <c:v>0.78391822772107234</c:v>
                </c:pt>
                <c:pt idx="95">
                  <c:v>0.76129611124953189</c:v>
                </c:pt>
                <c:pt idx="96">
                  <c:v>0.74732546306427117</c:v>
                </c:pt>
                <c:pt idx="97">
                  <c:v>0.7366423661773529</c:v>
                </c:pt>
                <c:pt idx="98">
                  <c:v>0.71960517937838475</c:v>
                </c:pt>
                <c:pt idx="99">
                  <c:v>0.70951824893610749</c:v>
                </c:pt>
                <c:pt idx="100">
                  <c:v>0.69524628132857735</c:v>
                </c:pt>
                <c:pt idx="101">
                  <c:v>0.70498135226306602</c:v>
                </c:pt>
                <c:pt idx="102">
                  <c:v>0.6872245739715781</c:v>
                </c:pt>
                <c:pt idx="103">
                  <c:v>0.66891192093824436</c:v>
                </c:pt>
                <c:pt idx="104">
                  <c:v>0.66269572052475056</c:v>
                </c:pt>
                <c:pt idx="105">
                  <c:v>0.66225200441874232</c:v>
                </c:pt>
                <c:pt idx="106">
                  <c:v>0.65368095957804095</c:v>
                </c:pt>
                <c:pt idx="107">
                  <c:v>0.67099337405856874</c:v>
                </c:pt>
                <c:pt idx="108">
                  <c:v>0.65033783423523361</c:v>
                </c:pt>
                <c:pt idx="109">
                  <c:v>0.66118348765899182</c:v>
                </c:pt>
                <c:pt idx="110">
                  <c:v>0.63927755665437558</c:v>
                </c:pt>
                <c:pt idx="111">
                  <c:v>0.62832199930335297</c:v>
                </c:pt>
                <c:pt idx="112">
                  <c:v>0.64160382251062509</c:v>
                </c:pt>
                <c:pt idx="113">
                  <c:v>0.6426283204864075</c:v>
                </c:pt>
                <c:pt idx="114">
                  <c:v>0.61992840861206067</c:v>
                </c:pt>
                <c:pt idx="115">
                  <c:v>0.63992286927317388</c:v>
                </c:pt>
                <c:pt idx="116">
                  <c:v>0.63198531805591607</c:v>
                </c:pt>
                <c:pt idx="117">
                  <c:v>0.61693296515570706</c:v>
                </c:pt>
                <c:pt idx="118">
                  <c:v>0.61738156341382378</c:v>
                </c:pt>
                <c:pt idx="119">
                  <c:v>0.61569325713117118</c:v>
                </c:pt>
                <c:pt idx="120">
                  <c:v>0.60849636516043815</c:v>
                </c:pt>
                <c:pt idx="121">
                  <c:v>0.60206820606633271</c:v>
                </c:pt>
                <c:pt idx="122">
                  <c:v>0.5996107305666547</c:v>
                </c:pt>
                <c:pt idx="123">
                  <c:v>0.61120835356729386</c:v>
                </c:pt>
                <c:pt idx="124">
                  <c:v>0.5961820829593647</c:v>
                </c:pt>
                <c:pt idx="125">
                  <c:v>0.60766722263880069</c:v>
                </c:pt>
                <c:pt idx="126">
                  <c:v>0.59366854899743848</c:v>
                </c:pt>
                <c:pt idx="127">
                  <c:v>0.58669880798535623</c:v>
                </c:pt>
                <c:pt idx="128">
                  <c:v>0.59005255887177255</c:v>
                </c:pt>
                <c:pt idx="129">
                  <c:v>0.58307546711301217</c:v>
                </c:pt>
                <c:pt idx="130">
                  <c:v>0.5791671485662615</c:v>
                </c:pt>
                <c:pt idx="131">
                  <c:v>0.57457270128294136</c:v>
                </c:pt>
                <c:pt idx="132">
                  <c:v>0.58268288142955493</c:v>
                </c:pt>
                <c:pt idx="133">
                  <c:v>0.56920759836534252</c:v>
                </c:pt>
                <c:pt idx="134">
                  <c:v>0.57900377463426644</c:v>
                </c:pt>
                <c:pt idx="135">
                  <c:v>0.57368049569509638</c:v>
                </c:pt>
                <c:pt idx="136">
                  <c:v>0.57967016291626072</c:v>
                </c:pt>
                <c:pt idx="137">
                  <c:v>0.58224586635045905</c:v>
                </c:pt>
                <c:pt idx="138">
                  <c:v>0.56125763190607292</c:v>
                </c:pt>
                <c:pt idx="139">
                  <c:v>0.57011495199151285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94-4ADB-A67D-C83C386742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55590592"/>
        <c:axId val="-755857840"/>
      </c:scatterChart>
      <c:valAx>
        <c:axId val="-755590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755857840"/>
        <c:crossesAt val="0"/>
        <c:crossBetween val="midCat"/>
        <c:majorUnit val="10"/>
      </c:valAx>
      <c:valAx>
        <c:axId val="-755857840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755590592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'7019'!$A$2:$A$179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</c:numCache>
            </c:numRef>
          </c:xVal>
          <c:yVal>
            <c:numRef>
              <c:f>'7019'!$P$2:$P$177</c:f>
              <c:numCache>
                <c:formatCode>General</c:formatCode>
                <c:ptCount val="176"/>
                <c:pt idx="4">
                  <c:v>4.3322782759120004</c:v>
                </c:pt>
                <c:pt idx="5">
                  <c:v>4.2364961539820412</c:v>
                </c:pt>
                <c:pt idx="6">
                  <c:v>4.3517950207939808</c:v>
                </c:pt>
                <c:pt idx="7">
                  <c:v>3.0764396726701055</c:v>
                </c:pt>
                <c:pt idx="8">
                  <c:v>9.4183693674464192E-2</c:v>
                </c:pt>
                <c:pt idx="9">
                  <c:v>3.0357507783726789</c:v>
                </c:pt>
                <c:pt idx="10">
                  <c:v>-0.77270788834464432</c:v>
                </c:pt>
                <c:pt idx="11">
                  <c:v>-1.5887139933102243</c:v>
                </c:pt>
                <c:pt idx="12">
                  <c:v>2.063248489363124</c:v>
                </c:pt>
                <c:pt idx="13">
                  <c:v>0.57547869548450759</c:v>
                </c:pt>
                <c:pt idx="14">
                  <c:v>1.6401503315232953</c:v>
                </c:pt>
                <c:pt idx="15">
                  <c:v>-1.662539842006032</c:v>
                </c:pt>
                <c:pt idx="16">
                  <c:v>-1.1078703591455916</c:v>
                </c:pt>
                <c:pt idx="17">
                  <c:v>-1.8957474175022544</c:v>
                </c:pt>
                <c:pt idx="18">
                  <c:v>1.0239160382940706</c:v>
                </c:pt>
                <c:pt idx="19">
                  <c:v>1.6524924535852754</c:v>
                </c:pt>
                <c:pt idx="20">
                  <c:v>4.4920250875806671</c:v>
                </c:pt>
                <c:pt idx="21">
                  <c:v>1.0747962841167518</c:v>
                </c:pt>
                <c:pt idx="22">
                  <c:v>3.1588905710894415</c:v>
                </c:pt>
                <c:pt idx="23">
                  <c:v>-3.202952443496386E-2</c:v>
                </c:pt>
                <c:pt idx="24">
                  <c:v>3.7757695773887474</c:v>
                </c:pt>
                <c:pt idx="25">
                  <c:v>0.97187349641341281</c:v>
                </c:pt>
                <c:pt idx="26">
                  <c:v>3.4235001807114593</c:v>
                </c:pt>
                <c:pt idx="27">
                  <c:v>0.67516182658976287</c:v>
                </c:pt>
                <c:pt idx="28">
                  <c:v>2.145120626343048</c:v>
                </c:pt>
                <c:pt idx="29">
                  <c:v>0.894013722358032</c:v>
                </c:pt>
                <c:pt idx="30">
                  <c:v>1.4364048575883364</c:v>
                </c:pt>
                <c:pt idx="31">
                  <c:v>0.14640737349024002</c:v>
                </c:pt>
                <c:pt idx="32">
                  <c:v>4.4217670150926338</c:v>
                </c:pt>
                <c:pt idx="33">
                  <c:v>0.4750335998955007</c:v>
                </c:pt>
                <c:pt idx="34">
                  <c:v>2.5107044878300298</c:v>
                </c:pt>
                <c:pt idx="35">
                  <c:v>5.9553692304041637E-2</c:v>
                </c:pt>
                <c:pt idx="36">
                  <c:v>3.2808054118598338</c:v>
                </c:pt>
                <c:pt idx="37">
                  <c:v>-0.99893543010599173</c:v>
                </c:pt>
                <c:pt idx="38">
                  <c:v>-1.6060732140008749</c:v>
                </c:pt>
                <c:pt idx="39">
                  <c:v>-1.125040581389289</c:v>
                </c:pt>
                <c:pt idx="40">
                  <c:v>-0.55981688431665777</c:v>
                </c:pt>
                <c:pt idx="41">
                  <c:v>0.53686879368235718</c:v>
                </c:pt>
                <c:pt idx="42">
                  <c:v>-0.18653129639091934</c:v>
                </c:pt>
                <c:pt idx="43">
                  <c:v>0.65872320066159307</c:v>
                </c:pt>
                <c:pt idx="44">
                  <c:v>0.89259167897216973</c:v>
                </c:pt>
                <c:pt idx="45">
                  <c:v>0.29874902377778473</c:v>
                </c:pt>
                <c:pt idx="46">
                  <c:v>-1.046944668402477</c:v>
                </c:pt>
                <c:pt idx="47">
                  <c:v>1.2149069664786212</c:v>
                </c:pt>
                <c:pt idx="48">
                  <c:v>1.3678497052421015</c:v>
                </c:pt>
                <c:pt idx="49">
                  <c:v>9.8538511437277196E-2</c:v>
                </c:pt>
                <c:pt idx="50">
                  <c:v>-0.86389759832924307</c:v>
                </c:pt>
                <c:pt idx="51">
                  <c:v>1.7531368114131969</c:v>
                </c:pt>
                <c:pt idx="52">
                  <c:v>1.4235701481166865</c:v>
                </c:pt>
                <c:pt idx="53">
                  <c:v>0.3757865409643717</c:v>
                </c:pt>
                <c:pt idx="54">
                  <c:v>3.1849310516488627</c:v>
                </c:pt>
                <c:pt idx="55">
                  <c:v>1.8783339597976227</c:v>
                </c:pt>
                <c:pt idx="56">
                  <c:v>0.92164402404851553</c:v>
                </c:pt>
                <c:pt idx="57">
                  <c:v>1.4776960982766023</c:v>
                </c:pt>
                <c:pt idx="58">
                  <c:v>0.44979049155760487</c:v>
                </c:pt>
                <c:pt idx="59">
                  <c:v>-0.64926224236222263</c:v>
                </c:pt>
                <c:pt idx="60">
                  <c:v>1.003091895789334</c:v>
                </c:pt>
                <c:pt idx="61">
                  <c:v>1.4176567267143354</c:v>
                </c:pt>
                <c:pt idx="62">
                  <c:v>-0.44339501574410733</c:v>
                </c:pt>
                <c:pt idx="63">
                  <c:v>0.36798733776958731</c:v>
                </c:pt>
                <c:pt idx="64">
                  <c:v>-1.2444043488578578</c:v>
                </c:pt>
                <c:pt idx="65">
                  <c:v>-0.93405513018844299</c:v>
                </c:pt>
                <c:pt idx="66">
                  <c:v>1.277432956710262</c:v>
                </c:pt>
                <c:pt idx="67">
                  <c:v>-0.41962473642300058</c:v>
                </c:pt>
                <c:pt idx="68">
                  <c:v>3.1559311120372435E-3</c:v>
                </c:pt>
                <c:pt idx="69">
                  <c:v>-0.13982851458893458</c:v>
                </c:pt>
                <c:pt idx="70">
                  <c:v>0.49581104888657751</c:v>
                </c:pt>
                <c:pt idx="71">
                  <c:v>1.1614999043911953</c:v>
                </c:pt>
                <c:pt idx="72">
                  <c:v>-0.51945789450873769</c:v>
                </c:pt>
                <c:pt idx="73">
                  <c:v>-0.84063194035490441</c:v>
                </c:pt>
                <c:pt idx="74">
                  <c:v>-6.5513939699529594E-2</c:v>
                </c:pt>
                <c:pt idx="75">
                  <c:v>-1.9162494291791039</c:v>
                </c:pt>
                <c:pt idx="76">
                  <c:v>0.53448095097363968</c:v>
                </c:pt>
                <c:pt idx="77">
                  <c:v>0.11348281216838055</c:v>
                </c:pt>
                <c:pt idx="78">
                  <c:v>-0.65075695833669278</c:v>
                </c:pt>
                <c:pt idx="79">
                  <c:v>-0.4323227607373345</c:v>
                </c:pt>
                <c:pt idx="80">
                  <c:v>-0.25178086296319208</c:v>
                </c:pt>
                <c:pt idx="81">
                  <c:v>-1.0272639848079868</c:v>
                </c:pt>
                <c:pt idx="82">
                  <c:v>0.30703225487052871</c:v>
                </c:pt>
                <c:pt idx="83">
                  <c:v>-2.3302774532200266</c:v>
                </c:pt>
                <c:pt idx="84">
                  <c:v>-1.6147721825666976</c:v>
                </c:pt>
                <c:pt idx="85">
                  <c:v>-1.389281360661166</c:v>
                </c:pt>
                <c:pt idx="86">
                  <c:v>-3.5765548281255839</c:v>
                </c:pt>
                <c:pt idx="87">
                  <c:v>-2.2718010912024122</c:v>
                </c:pt>
                <c:pt idx="88">
                  <c:v>-2.1963575261702961</c:v>
                </c:pt>
                <c:pt idx="89">
                  <c:v>-4.4344104488640417</c:v>
                </c:pt>
                <c:pt idx="90">
                  <c:v>-4.7374325185889266</c:v>
                </c:pt>
                <c:pt idx="91">
                  <c:v>-6.1874152192389174</c:v>
                </c:pt>
                <c:pt idx="92">
                  <c:v>-6.8405094920972225</c:v>
                </c:pt>
                <c:pt idx="93">
                  <c:v>-7.4339052086778263</c:v>
                </c:pt>
                <c:pt idx="94">
                  <c:v>-8.909003214950717</c:v>
                </c:pt>
                <c:pt idx="95">
                  <c:v>-9.7193014762457555</c:v>
                </c:pt>
                <c:pt idx="96">
                  <c:v>-10.033848994948332</c:v>
                </c:pt>
                <c:pt idx="97">
                  <c:v>-10.160011612552815</c:v>
                </c:pt>
                <c:pt idx="98">
                  <c:v>-10.650279453474564</c:v>
                </c:pt>
                <c:pt idx="99">
                  <c:v>-10.742280244686155</c:v>
                </c:pt>
                <c:pt idx="100">
                  <c:v>-11.074094118925688</c:v>
                </c:pt>
                <c:pt idx="101">
                  <c:v>-10.030244719507271</c:v>
                </c:pt>
                <c:pt idx="102">
                  <c:v>-10.561746950358593</c:v>
                </c:pt>
                <c:pt idx="103">
                  <c:v>-11.125102192391328</c:v>
                </c:pt>
                <c:pt idx="104">
                  <c:v>-10.995300484576537</c:v>
                </c:pt>
                <c:pt idx="105">
                  <c:v>-10.534721007330674</c:v>
                </c:pt>
                <c:pt idx="106">
                  <c:v>-10.539857767166433</c:v>
                </c:pt>
                <c:pt idx="107">
                  <c:v>-9.0618076557388871</c:v>
                </c:pt>
                <c:pt idx="108">
                  <c:v>-9.759416162942248</c:v>
                </c:pt>
                <c:pt idx="109">
                  <c:v>-8.6519276128563245</c:v>
                </c:pt>
                <c:pt idx="110">
                  <c:v>-9.4211866579960457</c:v>
                </c:pt>
                <c:pt idx="111">
                  <c:v>-9.562961940750208</c:v>
                </c:pt>
                <c:pt idx="112">
                  <c:v>-8.3158747769615093</c:v>
                </c:pt>
                <c:pt idx="113">
                  <c:v>-7.771162965498263</c:v>
                </c:pt>
                <c:pt idx="114">
                  <c:v>-8.5859190976928215</c:v>
                </c:pt>
                <c:pt idx="115">
                  <c:v>-6.9541810408559108</c:v>
                </c:pt>
                <c:pt idx="116">
                  <c:v>-6.9230170337169143</c:v>
                </c:pt>
                <c:pt idx="117">
                  <c:v>-7.299548934486964</c:v>
                </c:pt>
                <c:pt idx="118">
                  <c:v>-6.7878376153383515</c:v>
                </c:pt>
                <c:pt idx="119">
                  <c:v>-6.3985762639733021</c:v>
                </c:pt>
                <c:pt idx="120">
                  <c:v>-6.3249706319768233</c:v>
                </c:pt>
                <c:pt idx="121">
                  <c:v>-6.2073146859951809</c:v>
                </c:pt>
                <c:pt idx="122">
                  <c:v>-5.8621286520100018</c:v>
                </c:pt>
                <c:pt idx="123">
                  <c:v>-4.7115503668860654</c:v>
                </c:pt>
                <c:pt idx="124">
                  <c:v>-5.0865876871596685</c:v>
                </c:pt>
                <c:pt idx="125">
                  <c:v>-3.9424549773034787</c:v>
                </c:pt>
                <c:pt idx="126">
                  <c:v>-4.258608424643139</c:v>
                </c:pt>
                <c:pt idx="127">
                  <c:v>-4.1719864753343581</c:v>
                </c:pt>
                <c:pt idx="128">
                  <c:v>-3.4938026540431815</c:v>
                </c:pt>
                <c:pt idx="129">
                  <c:v>-3.4076019208798609</c:v>
                </c:pt>
                <c:pt idx="130">
                  <c:v>-3.1455528174330483</c:v>
                </c:pt>
                <c:pt idx="131">
                  <c:v>-2.9228206044160059</c:v>
                </c:pt>
                <c:pt idx="132">
                  <c:v>-1.9720815058234296</c:v>
                </c:pt>
                <c:pt idx="133">
                  <c:v>-2.2582433657582799</c:v>
                </c:pt>
                <c:pt idx="134">
                  <c:v>-1.2108924780467385</c:v>
                </c:pt>
                <c:pt idx="135">
                  <c:v>-1.0299241393983583</c:v>
                </c:pt>
                <c:pt idx="136">
                  <c:v>-0.20069572808823566</c:v>
                </c:pt>
                <c:pt idx="137">
                  <c:v>0.43290403077033734</c:v>
                </c:pt>
                <c:pt idx="138">
                  <c:v>-0.28376870922969216</c:v>
                </c:pt>
                <c:pt idx="139">
                  <c:v>0.70978337407683911</c:v>
                </c:pt>
                <c:pt idx="140">
                  <c:v>1.316651327541682</c:v>
                </c:pt>
                <c:pt idx="141">
                  <c:v>1.6133831501500959</c:v>
                </c:pt>
                <c:pt idx="142">
                  <c:v>2.1295320909952258</c:v>
                </c:pt>
                <c:pt idx="143">
                  <c:v>2.6909872273366733</c:v>
                </c:pt>
                <c:pt idx="144">
                  <c:v>2.5340494800578508</c:v>
                </c:pt>
                <c:pt idx="145">
                  <c:v>3.4738551306616938</c:v>
                </c:pt>
                <c:pt idx="146">
                  <c:v>4.0835946151096687</c:v>
                </c:pt>
                <c:pt idx="147">
                  <c:v>4.5028649598326211</c:v>
                </c:pt>
                <c:pt idx="148">
                  <c:v>5.3174256727222495</c:v>
                </c:pt>
                <c:pt idx="149">
                  <c:v>5.012520068121229</c:v>
                </c:pt>
                <c:pt idx="150">
                  <c:v>5.3914580416317577</c:v>
                </c:pt>
                <c:pt idx="151">
                  <c:v>6.1075593163112813</c:v>
                </c:pt>
                <c:pt idx="152">
                  <c:v>6.4375142746270919</c:v>
                </c:pt>
                <c:pt idx="153">
                  <c:v>5.6088016330210042</c:v>
                </c:pt>
                <c:pt idx="154">
                  <c:v>6.5298614488526567</c:v>
                </c:pt>
                <c:pt idx="155">
                  <c:v>8.1147310019340981</c:v>
                </c:pt>
                <c:pt idx="156">
                  <c:v>7.5895253983721549</c:v>
                </c:pt>
                <c:pt idx="157">
                  <c:v>8.386535071496958</c:v>
                </c:pt>
                <c:pt idx="158">
                  <c:v>8.5751065068616885</c:v>
                </c:pt>
                <c:pt idx="159">
                  <c:v>8.6166947820766246</c:v>
                </c:pt>
                <c:pt idx="160">
                  <c:v>9.184003933156788</c:v>
                </c:pt>
                <c:pt idx="161">
                  <c:v>9.2962633806253816</c:v>
                </c:pt>
                <c:pt idx="162">
                  <c:v>11.08562732284042</c:v>
                </c:pt>
                <c:pt idx="163">
                  <c:v>12.754669960031769</c:v>
                </c:pt>
                <c:pt idx="164">
                  <c:v>13.589458419028229</c:v>
                </c:pt>
                <c:pt idx="165">
                  <c:v>14.647059881142349</c:v>
                </c:pt>
                <c:pt idx="166">
                  <c:v>15.585526995357096</c:v>
                </c:pt>
                <c:pt idx="167">
                  <c:v>16.654691347286242</c:v>
                </c:pt>
                <c:pt idx="168">
                  <c:v>17.144614325390283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FF-4A91-A29F-21A6B7674710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</c:v>
                </c:pt>
                <c:pt idx="2">
                  <c:v>23.5</c:v>
                </c:pt>
                <c:pt idx="3">
                  <c:v>24</c:v>
                </c:pt>
                <c:pt idx="4">
                  <c:v>24.5</c:v>
                </c:pt>
                <c:pt idx="5">
                  <c:v>25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</c:v>
                </c:pt>
                <c:pt idx="12">
                  <c:v>28.5</c:v>
                </c:pt>
                <c:pt idx="13">
                  <c:v>29</c:v>
                </c:pt>
                <c:pt idx="14">
                  <c:v>29.5</c:v>
                </c:pt>
                <c:pt idx="15">
                  <c:v>30</c:v>
                </c:pt>
                <c:pt idx="16">
                  <c:v>30.5</c:v>
                </c:pt>
                <c:pt idx="17">
                  <c:v>31</c:v>
                </c:pt>
                <c:pt idx="18">
                  <c:v>31.5</c:v>
                </c:pt>
                <c:pt idx="19">
                  <c:v>32</c:v>
                </c:pt>
                <c:pt idx="20">
                  <c:v>32.5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34.5</c:v>
                </c:pt>
                <c:pt idx="25">
                  <c:v>35</c:v>
                </c:pt>
                <c:pt idx="26">
                  <c:v>35.5</c:v>
                </c:pt>
                <c:pt idx="27">
                  <c:v>36</c:v>
                </c:pt>
                <c:pt idx="28">
                  <c:v>36.5</c:v>
                </c:pt>
                <c:pt idx="29">
                  <c:v>37</c:v>
                </c:pt>
                <c:pt idx="30">
                  <c:v>37.5</c:v>
                </c:pt>
                <c:pt idx="31">
                  <c:v>38</c:v>
                </c:pt>
                <c:pt idx="32">
                  <c:v>38.5</c:v>
                </c:pt>
                <c:pt idx="33">
                  <c:v>39</c:v>
                </c:pt>
                <c:pt idx="34">
                  <c:v>39.5</c:v>
                </c:pt>
                <c:pt idx="35">
                  <c:v>40</c:v>
                </c:pt>
                <c:pt idx="36">
                  <c:v>40.5</c:v>
                </c:pt>
                <c:pt idx="37">
                  <c:v>41</c:v>
                </c:pt>
                <c:pt idx="38">
                  <c:v>41.5</c:v>
                </c:pt>
                <c:pt idx="39">
                  <c:v>42</c:v>
                </c:pt>
                <c:pt idx="40">
                  <c:v>42.5</c:v>
                </c:pt>
              </c:numCache>
            </c:numRef>
          </c:xVal>
          <c:yVal>
            <c:numRef>
              <c:f>summary!$Z$46:$Z$86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7FF-4A91-A29F-21A6B76747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55305104"/>
        <c:axId val="-755880000"/>
      </c:scatterChart>
      <c:valAx>
        <c:axId val="-755305104"/>
        <c:scaling>
          <c:orientation val="minMax"/>
          <c:max val="9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755880000"/>
        <c:crossesAt val="0"/>
        <c:crossBetween val="midCat"/>
        <c:majorUnit val="10"/>
      </c:valAx>
      <c:valAx>
        <c:axId val="-755880000"/>
        <c:scaling>
          <c:orientation val="minMax"/>
          <c:max val="100"/>
          <c:min val="-50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755305104"/>
        <c:crossesAt val="0"/>
        <c:crossBetween val="midCat"/>
        <c:majorUnit val="10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'7019'!$L$1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'7019'!$A$2:$A$141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'7019'!$M$2:$M$177</c:f>
              <c:numCache>
                <c:formatCode>0.00</c:formatCode>
                <c:ptCount val="176"/>
                <c:pt idx="4">
                  <c:v>1.8207282797383224</c:v>
                </c:pt>
                <c:pt idx="5">
                  <c:v>1.8190567623424305</c:v>
                </c:pt>
                <c:pt idx="6">
                  <c:v>1.8210688712592042</c:v>
                </c:pt>
                <c:pt idx="7">
                  <c:v>1.7988123310262401</c:v>
                </c:pt>
                <c:pt idx="8">
                  <c:v>1.7467682475642028</c:v>
                </c:pt>
                <c:pt idx="9">
                  <c:v>1.7981022591123239</c:v>
                </c:pt>
                <c:pt idx="10">
                  <c:v>1.7316399090966463</c:v>
                </c:pt>
                <c:pt idx="11">
                  <c:v>1.7173995856195641</c:v>
                </c:pt>
                <c:pt idx="12">
                  <c:v>1.7811308821907221</c:v>
                </c:pt>
                <c:pt idx="13">
                  <c:v>1.755167445158401</c:v>
                </c:pt>
                <c:pt idx="14">
                  <c:v>1.7737472920514659</c:v>
                </c:pt>
                <c:pt idx="15">
                  <c:v>1.7161112325545551</c:v>
                </c:pt>
                <c:pt idx="16">
                  <c:v>1.7257909062858341</c:v>
                </c:pt>
                <c:pt idx="17">
                  <c:v>1.7120414697278268</c:v>
                </c:pt>
                <c:pt idx="18">
                  <c:v>1.7629932356542708</c:v>
                </c:pt>
                <c:pt idx="19">
                  <c:v>1.7739626774627841</c:v>
                </c:pt>
                <c:pt idx="20">
                  <c:v>1.8235160606859788</c:v>
                </c:pt>
                <c:pt idx="21">
                  <c:v>1.7638811593532473</c:v>
                </c:pt>
                <c:pt idx="22">
                  <c:v>1.8002512019578698</c:v>
                </c:pt>
                <c:pt idx="23">
                  <c:v>1.7445656696153067</c:v>
                </c:pt>
                <c:pt idx="24">
                  <c:v>1.8110165094016097</c:v>
                </c:pt>
                <c:pt idx="25">
                  <c:v>1.7620850284405742</c:v>
                </c:pt>
                <c:pt idx="26">
                  <c:v>1.8048689694147946</c:v>
                </c:pt>
                <c:pt idx="27">
                  <c:v>1.756907040026024</c:v>
                </c:pt>
                <c:pt idx="28">
                  <c:v>1.7825596530139542</c:v>
                </c:pt>
                <c:pt idx="29">
                  <c:v>1.760726278350772</c:v>
                </c:pt>
                <c:pt idx="30">
                  <c:v>1.7701916796140471</c:v>
                </c:pt>
                <c:pt idx="31">
                  <c:v>1.7476796158606098</c:v>
                </c:pt>
                <c:pt idx="32">
                  <c:v>1.8222899697621271</c:v>
                </c:pt>
                <c:pt idx="33">
                  <c:v>1.7534145530609402</c:v>
                </c:pt>
                <c:pt idx="34">
                  <c:v>1.7889395470048148</c:v>
                </c:pt>
                <c:pt idx="35">
                  <c:v>1.746163910882742</c:v>
                </c:pt>
                <c:pt idx="36">
                  <c:v>1.8023787678653584</c:v>
                </c:pt>
                <c:pt idx="37">
                  <c:v>1.72769195655744</c:v>
                </c:pt>
                <c:pt idx="38">
                  <c:v>1.7170966455846297</c:v>
                </c:pt>
                <c:pt idx="39">
                  <c:v>1.7254912645093379</c:v>
                </c:pt>
                <c:pt idx="40">
                  <c:v>1.7353551224317809</c:v>
                </c:pt>
                <c:pt idx="41">
                  <c:v>1.7544936542544662</c:v>
                </c:pt>
                <c:pt idx="42">
                  <c:v>1.7418694211472538</c:v>
                </c:pt>
                <c:pt idx="43">
                  <c:v>1.7566201655169837</c:v>
                </c:pt>
                <c:pt idx="44">
                  <c:v>1.7607014619214709</c:v>
                </c:pt>
                <c:pt idx="45">
                  <c:v>1.750338167513503</c:v>
                </c:pt>
                <c:pt idx="46">
                  <c:v>1.7268541355177811</c:v>
                </c:pt>
                <c:pt idx="47">
                  <c:v>1.7663262653730263</c:v>
                </c:pt>
                <c:pt idx="48">
                  <c:v>1.7689953067689295</c:v>
                </c:pt>
                <c:pt idx="49">
                  <c:v>1.7468442445613439</c:v>
                </c:pt>
                <c:pt idx="50">
                  <c:v>1.7300485350124821</c:v>
                </c:pt>
                <c:pt idx="51">
                  <c:v>1.775719046934644</c:v>
                </c:pt>
                <c:pt idx="52">
                  <c:v>1.7699676979385444</c:v>
                </c:pt>
                <c:pt idx="53">
                  <c:v>1.7516825681962094</c:v>
                </c:pt>
                <c:pt idx="54">
                  <c:v>1.8007056407965112</c:v>
                </c:pt>
                <c:pt idx="55">
                  <c:v>1.7779038932005646</c:v>
                </c:pt>
                <c:pt idx="56">
                  <c:v>1.7612084615494608</c:v>
                </c:pt>
                <c:pt idx="57">
                  <c:v>1.770912263223156</c:v>
                </c:pt>
                <c:pt idx="58">
                  <c:v>1.7529740293612874</c:v>
                </c:pt>
                <c:pt idx="59">
                  <c:v>1.7337941894628468</c:v>
                </c:pt>
                <c:pt idx="60">
                  <c:v>1.7626298284155311</c:v>
                </c:pt>
                <c:pt idx="61">
                  <c:v>1.7698645013654877</c:v>
                </c:pt>
                <c:pt idx="62">
                  <c:v>1.7373868291288153</c:v>
                </c:pt>
                <c:pt idx="63">
                  <c:v>1.7515464623807242</c:v>
                </c:pt>
                <c:pt idx="64">
                  <c:v>1.7234082180102344</c:v>
                </c:pt>
                <c:pt idx="65">
                  <c:v>1.728824198647902</c:v>
                </c:pt>
                <c:pt idx="66">
                  <c:v>1.7674174218254171</c:v>
                </c:pt>
                <c:pt idx="67">
                  <c:v>1.7378016501266158</c:v>
                </c:pt>
                <c:pt idx="68">
                  <c:v>1.745179699664382</c:v>
                </c:pt>
                <c:pt idx="69">
                  <c:v>1.7426844428929158</c:v>
                </c:pt>
                <c:pt idx="70">
                  <c:v>1.7537771454396749</c:v>
                </c:pt>
                <c:pt idx="71">
                  <c:v>1.765394245581192</c:v>
                </c:pt>
                <c:pt idx="72">
                  <c:v>1.7360594371012126</c:v>
                </c:pt>
                <c:pt idx="73">
                  <c:v>1.7304545497388986</c:v>
                </c:pt>
                <c:pt idx="74">
                  <c:v>1.7439813248390768</c:v>
                </c:pt>
                <c:pt idx="75">
                  <c:v>1.7116836840734884</c:v>
                </c:pt>
                <c:pt idx="76">
                  <c:v>1.7544519834233565</c:v>
                </c:pt>
                <c:pt idx="77">
                  <c:v>1.7471050412333966</c:v>
                </c:pt>
                <c:pt idx="78">
                  <c:v>1.7337681048063065</c:v>
                </c:pt>
                <c:pt idx="79">
                  <c:v>1.7375800537774517</c:v>
                </c:pt>
                <c:pt idx="80">
                  <c:v>1.7407307348934693</c:v>
                </c:pt>
                <c:pt idx="81">
                  <c:v>1.7271975879735044</c:v>
                </c:pt>
                <c:pt idx="82">
                  <c:v>1.7504827202190261</c:v>
                </c:pt>
                <c:pt idx="83">
                  <c:v>1.7044583790726531</c:v>
                </c:pt>
                <c:pt idx="84">
                  <c:v>1.7169448377420897</c:v>
                </c:pt>
                <c:pt idx="85">
                  <c:v>1.7208799336016769</c:v>
                </c:pt>
                <c:pt idx="86">
                  <c:v>1.6827092857106951</c:v>
                </c:pt>
                <c:pt idx="87">
                  <c:v>1.7054788644658707</c:v>
                </c:pt>
                <c:pt idx="88">
                  <c:v>1.7067954486970229</c:v>
                </c:pt>
                <c:pt idx="89">
                  <c:v>1.6677386360285287</c:v>
                </c:pt>
                <c:pt idx="90">
                  <c:v>1.6624505232713829</c:v>
                </c:pt>
                <c:pt idx="91">
                  <c:v>1.6371465181079654</c:v>
                </c:pt>
                <c:pt idx="92">
                  <c:v>1.6257492091295915</c:v>
                </c:pt>
                <c:pt idx="93">
                  <c:v>1.6153937143574302</c:v>
                </c:pt>
                <c:pt idx="94">
                  <c:v>1.5896514158110104</c:v>
                </c:pt>
                <c:pt idx="95">
                  <c:v>1.5755107013193641</c:v>
                </c:pt>
                <c:pt idx="96">
                  <c:v>1.5700214551139975</c:v>
                </c:pt>
                <c:pt idx="97">
                  <c:v>1.5678197602069734</c:v>
                </c:pt>
                <c:pt idx="98">
                  <c:v>1.5592639753878992</c:v>
                </c:pt>
                <c:pt idx="99">
                  <c:v>1.5576584469255161</c:v>
                </c:pt>
                <c:pt idx="100">
                  <c:v>1.5518678812978801</c:v>
                </c:pt>
                <c:pt idx="101">
                  <c:v>1.5700843542122627</c:v>
                </c:pt>
                <c:pt idx="102">
                  <c:v>1.5608089779006689</c:v>
                </c:pt>
                <c:pt idx="103">
                  <c:v>1.5509777268472291</c:v>
                </c:pt>
                <c:pt idx="104">
                  <c:v>1.5532429284136295</c:v>
                </c:pt>
                <c:pt idx="105">
                  <c:v>1.5612806142875155</c:v>
                </c:pt>
                <c:pt idx="106">
                  <c:v>1.5611909714267083</c:v>
                </c:pt>
                <c:pt idx="107">
                  <c:v>1.5869847878871299</c:v>
                </c:pt>
                <c:pt idx="108">
                  <c:v>1.5748106500436889</c:v>
                </c:pt>
                <c:pt idx="109">
                  <c:v>1.5941377054473413</c:v>
                </c:pt>
                <c:pt idx="110">
                  <c:v>1.580713176422619</c:v>
                </c:pt>
                <c:pt idx="111">
                  <c:v>1.5782390210514907</c:v>
                </c:pt>
                <c:pt idx="112">
                  <c:v>1.6000022462386567</c:v>
                </c:pt>
                <c:pt idx="113">
                  <c:v>1.6095081461943332</c:v>
                </c:pt>
                <c:pt idx="114">
                  <c:v>1.5952896362998805</c:v>
                </c:pt>
                <c:pt idx="115">
                  <c:v>1.6237654989408878</c:v>
                </c:pt>
                <c:pt idx="116">
                  <c:v>1.6243093497035241</c:v>
                </c:pt>
                <c:pt idx="117">
                  <c:v>1.6177383987832092</c:v>
                </c:pt>
                <c:pt idx="118">
                  <c:v>1.6266683990212198</c:v>
                </c:pt>
                <c:pt idx="119">
                  <c:v>1.6334614947184614</c:v>
                </c:pt>
                <c:pt idx="120">
                  <c:v>1.6347460047276225</c:v>
                </c:pt>
                <c:pt idx="121">
                  <c:v>1.6367992476134112</c:v>
                </c:pt>
                <c:pt idx="122">
                  <c:v>1.6428231740936272</c:v>
                </c:pt>
                <c:pt idx="123">
                  <c:v>1.6629021990741604</c:v>
                </c:pt>
                <c:pt idx="124">
                  <c:v>1.6563573304461254</c:v>
                </c:pt>
                <c:pt idx="125">
                  <c:v>1.6763238721054554</c:v>
                </c:pt>
                <c:pt idx="126">
                  <c:v>1.6708066004439874</c:v>
                </c:pt>
                <c:pt idx="127">
                  <c:v>1.6723182614117991</c:v>
                </c:pt>
                <c:pt idx="128">
                  <c:v>1.6841534142781094</c:v>
                </c:pt>
                <c:pt idx="129">
                  <c:v>1.6856577244992432</c:v>
                </c:pt>
                <c:pt idx="130">
                  <c:v>1.6902308079323867</c:v>
                </c:pt>
                <c:pt idx="131">
                  <c:v>1.6941177626289607</c:v>
                </c:pt>
                <c:pt idx="132">
                  <c:v>1.7107093447554682</c:v>
                </c:pt>
                <c:pt idx="133">
                  <c:v>1.70571546367115</c:v>
                </c:pt>
                <c:pt idx="134">
                  <c:v>1.7239930419199681</c:v>
                </c:pt>
                <c:pt idx="135">
                  <c:v>1.7271511649606919</c:v>
                </c:pt>
                <c:pt idx="136">
                  <c:v>1.7416222341617504</c:v>
                </c:pt>
                <c:pt idx="137">
                  <c:v>1.7526793395758429</c:v>
                </c:pt>
                <c:pt idx="138">
                  <c:v>1.7401725071113507</c:v>
                </c:pt>
                <c:pt idx="139">
                  <c:v>1.7575112291766848</c:v>
                </c:pt>
                <c:pt idx="140">
                  <c:v>1.7681018312722154</c:v>
                </c:pt>
                <c:pt idx="141">
                  <c:v>1.7732801713779751</c:v>
                </c:pt>
                <c:pt idx="142">
                  <c:v>1.7822876136449641</c:v>
                </c:pt>
                <c:pt idx="143">
                  <c:v>1.7920857054860893</c:v>
                </c:pt>
                <c:pt idx="144">
                  <c:v>1.7893469462128246</c:v>
                </c:pt>
                <c:pt idx="145">
                  <c:v>1.8057477260461483</c:v>
                </c:pt>
                <c:pt idx="146">
                  <c:v>1.8163884399359724</c:v>
                </c:pt>
                <c:pt idx="147">
                  <c:v>1.8237052299659373</c:v>
                </c:pt>
                <c:pt idx="148">
                  <c:v>1.8379203295499782</c:v>
                </c:pt>
                <c:pt idx="149">
                  <c:v>1.8325993467618935</c:v>
                </c:pt>
                <c:pt idx="150">
                  <c:v>1.8392122866500915</c:v>
                </c:pt>
                <c:pt idx="151">
                  <c:v>1.8517091463325537</c:v>
                </c:pt>
                <c:pt idx="152">
                  <c:v>1.8574672715606517</c:v>
                </c:pt>
                <c:pt idx="153">
                  <c:v>1.8430052031837052</c:v>
                </c:pt>
                <c:pt idx="154">
                  <c:v>1.8590788448383075</c:v>
                </c:pt>
                <c:pt idx="155">
                  <c:v>1.886736793679034</c:v>
                </c:pt>
                <c:pt idx="156">
                  <c:v>1.8775713013607949</c:v>
                </c:pt>
                <c:pt idx="157">
                  <c:v>1.891480113428003</c:v>
                </c:pt>
                <c:pt idx="158">
                  <c:v>1.8947709199817662</c:v>
                </c:pt>
                <c:pt idx="159">
                  <c:v>1.8954966872135439</c:v>
                </c:pt>
                <c:pt idx="160">
                  <c:v>1.9053969389074099</c:v>
                </c:pt>
                <c:pt idx="161">
                  <c:v>1.907356006168774</c:v>
                </c:pt>
                <c:pt idx="162">
                  <c:v>1.9385826369504691</c:v>
                </c:pt>
                <c:pt idx="163">
                  <c:v>1.9677095110093952</c:v>
                </c:pt>
                <c:pt idx="164">
                  <c:v>1.9822776099717749</c:v>
                </c:pt>
                <c:pt idx="165">
                  <c:v>2.0007340735186689</c:v>
                </c:pt>
                <c:pt idx="166">
                  <c:v>2.0171114942238555</c:v>
                </c:pt>
                <c:pt idx="167">
                  <c:v>2.0357697446082423</c:v>
                </c:pt>
                <c:pt idx="168">
                  <c:v>2.0443195111413632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71-4031-A141-94EA6565F2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55238928"/>
        <c:axId val="-755231008"/>
      </c:scatterChart>
      <c:valAx>
        <c:axId val="-755238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755231008"/>
        <c:crossesAt val="0"/>
        <c:crossBetween val="midCat"/>
        <c:majorUnit val="10"/>
      </c:valAx>
      <c:valAx>
        <c:axId val="-755231008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755238928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'7021'!$L$1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'7021'!$A$2:$A$141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'7021'!$L$2:$L$141</c:f>
              <c:numCache>
                <c:formatCode>0.00</c:formatCode>
                <c:ptCount val="140"/>
                <c:pt idx="0">
                  <c:v>1.4883509484469506</c:v>
                </c:pt>
                <c:pt idx="1">
                  <c:v>1.500253570102934</c:v>
                </c:pt>
                <c:pt idx="2">
                  <c:v>1.5092392973640432</c:v>
                </c:pt>
                <c:pt idx="3">
                  <c:v>1.5089563370536674</c:v>
                </c:pt>
                <c:pt idx="4">
                  <c:v>1.5098166280622365</c:v>
                </c:pt>
                <c:pt idx="5">
                  <c:v>1.518397823965711</c:v>
                </c:pt>
                <c:pt idx="6">
                  <c:v>1.4972564936931545</c:v>
                </c:pt>
                <c:pt idx="7">
                  <c:v>1.4881888376724624</c:v>
                </c:pt>
                <c:pt idx="8">
                  <c:v>1.5074083185519029</c:v>
                </c:pt>
                <c:pt idx="9">
                  <c:v>1.4873188074823345</c:v>
                </c:pt>
                <c:pt idx="10">
                  <c:v>1.4719406901823413</c:v>
                </c:pt>
                <c:pt idx="11">
                  <c:v>1.4746958971891837</c:v>
                </c:pt>
                <c:pt idx="12">
                  <c:v>1.4595084084532279</c:v>
                </c:pt>
                <c:pt idx="13">
                  <c:v>1.4472849738608182</c:v>
                </c:pt>
                <c:pt idx="14">
                  <c:v>1.4723316008875094</c:v>
                </c:pt>
                <c:pt idx="15">
                  <c:v>1.4382872359229244</c:v>
                </c:pt>
                <c:pt idx="16">
                  <c:v>1.4431673634135791</c:v>
                </c:pt>
                <c:pt idx="17">
                  <c:v>1.4238598815313941</c:v>
                </c:pt>
                <c:pt idx="18">
                  <c:v>1.4176723614524867</c:v>
                </c:pt>
                <c:pt idx="19">
                  <c:v>1.4484052125039177</c:v>
                </c:pt>
                <c:pt idx="20">
                  <c:v>1.4121768399398222</c:v>
                </c:pt>
                <c:pt idx="21">
                  <c:v>1.419939320100301</c:v>
                </c:pt>
                <c:pt idx="22">
                  <c:v>1.4125397223116933</c:v>
                </c:pt>
                <c:pt idx="23">
                  <c:v>1.401890969802553</c:v>
                </c:pt>
                <c:pt idx="24">
                  <c:v>1.4132459536089415</c:v>
                </c:pt>
                <c:pt idx="25">
                  <c:v>1.3853752599230977</c:v>
                </c:pt>
                <c:pt idx="26">
                  <c:v>1.3879342150220024</c:v>
                </c:pt>
                <c:pt idx="27">
                  <c:v>1.4131510418781754</c:v>
                </c:pt>
                <c:pt idx="28">
                  <c:v>1.3831105657133889</c:v>
                </c:pt>
                <c:pt idx="29">
                  <c:v>1.3769085653600166</c:v>
                </c:pt>
                <c:pt idx="30">
                  <c:v>1.3669954409224734</c:v>
                </c:pt>
                <c:pt idx="31">
                  <c:v>1.3687667323801123</c:v>
                </c:pt>
                <c:pt idx="32">
                  <c:v>1.378767157745614</c:v>
                </c:pt>
                <c:pt idx="33">
                  <c:v>1.3558243942075696</c:v>
                </c:pt>
                <c:pt idx="34">
                  <c:v>1.3765756727009819</c:v>
                </c:pt>
                <c:pt idx="35">
                  <c:v>1.3521742073798684</c:v>
                </c:pt>
                <c:pt idx="36">
                  <c:v>1.3471302624758084</c:v>
                </c:pt>
                <c:pt idx="37">
                  <c:v>1.3536266219178816</c:v>
                </c:pt>
                <c:pt idx="38">
                  <c:v>1.3327024062624582</c:v>
                </c:pt>
                <c:pt idx="39">
                  <c:v>1.3389311005848945</c:v>
                </c:pt>
                <c:pt idx="40">
                  <c:v>1.315489133462826</c:v>
                </c:pt>
                <c:pt idx="41">
                  <c:v>1.3387569436736051</c:v>
                </c:pt>
                <c:pt idx="42">
                  <c:v>1.3268088551253652</c:v>
                </c:pt>
                <c:pt idx="43">
                  <c:v>1.3218962617891434</c:v>
                </c:pt>
                <c:pt idx="44">
                  <c:v>1.3150993903226691</c:v>
                </c:pt>
                <c:pt idx="45">
                  <c:v>1.3037935993452781</c:v>
                </c:pt>
                <c:pt idx="46">
                  <c:v>1.3114430151524539</c:v>
                </c:pt>
                <c:pt idx="47">
                  <c:v>1.2898608337564414</c:v>
                </c:pt>
                <c:pt idx="48">
                  <c:v>1.3112158035737482</c:v>
                </c:pt>
                <c:pt idx="49">
                  <c:v>1.3059475940874492</c:v>
                </c:pt>
                <c:pt idx="50">
                  <c:v>1.3063615360784007</c:v>
                </c:pt>
                <c:pt idx="51">
                  <c:v>1.2951589720576635</c:v>
                </c:pt>
                <c:pt idx="52">
                  <c:v>1.2887461147811341</c:v>
                </c:pt>
                <c:pt idx="53">
                  <c:v>1.2665717142734303</c:v>
                </c:pt>
                <c:pt idx="54">
                  <c:v>1.2985859328269247</c:v>
                </c:pt>
                <c:pt idx="55">
                  <c:v>1.2824676109704982</c:v>
                </c:pt>
                <c:pt idx="56">
                  <c:v>1.2853511112336229</c:v>
                </c:pt>
                <c:pt idx="57">
                  <c:v>1.2824696136480085</c:v>
                </c:pt>
                <c:pt idx="58">
                  <c:v>1.2620601805312059</c:v>
                </c:pt>
                <c:pt idx="59">
                  <c:v>1.2854390780813927</c:v>
                </c:pt>
                <c:pt idx="60">
                  <c:v>1.2641821344075304</c:v>
                </c:pt>
                <c:pt idx="61">
                  <c:v>1.2565780083479778</c:v>
                </c:pt>
                <c:pt idx="62">
                  <c:v>1.2677843047826374</c:v>
                </c:pt>
                <c:pt idx="63">
                  <c:v>1.2332797782052778</c:v>
                </c:pt>
                <c:pt idx="64">
                  <c:v>1.2524477335002082</c:v>
                </c:pt>
                <c:pt idx="65">
                  <c:v>1.2337952527077418</c:v>
                </c:pt>
                <c:pt idx="66">
                  <c:v>1.2432765662829666</c:v>
                </c:pt>
                <c:pt idx="67">
                  <c:v>1.2377298107695143</c:v>
                </c:pt>
                <c:pt idx="68">
                  <c:v>1.2377150729276727</c:v>
                </c:pt>
                <c:pt idx="69">
                  <c:v>1.2532590172148548</c:v>
                </c:pt>
                <c:pt idx="70">
                  <c:v>1.2286229526938355</c:v>
                </c:pt>
                <c:pt idx="71">
                  <c:v>1.2316243943688412</c:v>
                </c:pt>
                <c:pt idx="72">
                  <c:v>1.2063348279795085</c:v>
                </c:pt>
                <c:pt idx="73">
                  <c:v>1.2399594812224795</c:v>
                </c:pt>
                <c:pt idx="74">
                  <c:v>1.2120116129619842</c:v>
                </c:pt>
                <c:pt idx="75">
                  <c:v>1.2141605891259597</c:v>
                </c:pt>
                <c:pt idx="76">
                  <c:v>1.1890620825859635</c:v>
                </c:pt>
                <c:pt idx="77">
                  <c:v>1.1893199199210707</c:v>
                </c:pt>
                <c:pt idx="78">
                  <c:v>1.1922504052494294</c:v>
                </c:pt>
                <c:pt idx="79">
                  <c:v>1.1965034521430147</c:v>
                </c:pt>
                <c:pt idx="80">
                  <c:v>1.2002784476212016</c:v>
                </c:pt>
                <c:pt idx="81">
                  <c:v>1.1596009251024677</c:v>
                </c:pt>
                <c:pt idx="82">
                  <c:v>1.1638534274229055</c:v>
                </c:pt>
                <c:pt idx="83">
                  <c:v>1.1615694949612478</c:v>
                </c:pt>
                <c:pt idx="84">
                  <c:v>1.170037827939973</c:v>
                </c:pt>
                <c:pt idx="85">
                  <c:v>1.1540769648256732</c:v>
                </c:pt>
                <c:pt idx="86">
                  <c:v>1.1509826147249287</c:v>
                </c:pt>
                <c:pt idx="87">
                  <c:v>1.1461550449693578</c:v>
                </c:pt>
                <c:pt idx="88">
                  <c:v>1.1287736403693251</c:v>
                </c:pt>
                <c:pt idx="89">
                  <c:v>1.1384745388325881</c:v>
                </c:pt>
                <c:pt idx="90">
                  <c:v>1.1305036893351756</c:v>
                </c:pt>
                <c:pt idx="91">
                  <c:v>1.1210504591000312</c:v>
                </c:pt>
                <c:pt idx="92">
                  <c:v>1.1416920640906645</c:v>
                </c:pt>
                <c:pt idx="93">
                  <c:v>1.1164219284705663</c:v>
                </c:pt>
                <c:pt idx="94">
                  <c:v>1.1162594696526327</c:v>
                </c:pt>
                <c:pt idx="95">
                  <c:v>1.1195178689586855</c:v>
                </c:pt>
                <c:pt idx="96">
                  <c:v>1.0954044803186862</c:v>
                </c:pt>
                <c:pt idx="97">
                  <c:v>1.0990839048449672</c:v>
                </c:pt>
                <c:pt idx="98">
                  <c:v>1.0773348167138663</c:v>
                </c:pt>
                <c:pt idx="99">
                  <c:v>1.0936570251865003</c:v>
                </c:pt>
                <c:pt idx="100">
                  <c:v>1.0916524236949616</c:v>
                </c:pt>
                <c:pt idx="101">
                  <c:v>1.0724670390070488</c:v>
                </c:pt>
                <c:pt idx="102">
                  <c:v>1.0863950154565687</c:v>
                </c:pt>
                <c:pt idx="103">
                  <c:v>1.0709213515486207</c:v>
                </c:pt>
                <c:pt idx="104">
                  <c:v>1.0788091654456278</c:v>
                </c:pt>
                <c:pt idx="105">
                  <c:v>1.0459543535242291</c:v>
                </c:pt>
                <c:pt idx="106">
                  <c:v>1.0502152336644301</c:v>
                </c:pt>
                <c:pt idx="107">
                  <c:v>1.0462606813261857</c:v>
                </c:pt>
                <c:pt idx="108">
                  <c:v>1.057683321227191</c:v>
                </c:pt>
                <c:pt idx="109">
                  <c:v>1.0337197842745964</c:v>
                </c:pt>
                <c:pt idx="110">
                  <c:v>1.0513813847877318</c:v>
                </c:pt>
                <c:pt idx="111">
                  <c:v>1.0247925394424522</c:v>
                </c:pt>
                <c:pt idx="112">
                  <c:v>1.0332987689271447</c:v>
                </c:pt>
                <c:pt idx="113">
                  <c:v>1.0208973047009193</c:v>
                </c:pt>
                <c:pt idx="114">
                  <c:v>1.0203072127161914</c:v>
                </c:pt>
                <c:pt idx="115">
                  <c:v>1.0114284618046996</c:v>
                </c:pt>
                <c:pt idx="116">
                  <c:v>1.0272068600773892</c:v>
                </c:pt>
                <c:pt idx="117">
                  <c:v>1.0022779246442002</c:v>
                </c:pt>
                <c:pt idx="118">
                  <c:v>1.004642461143038</c:v>
                </c:pt>
                <c:pt idx="119">
                  <c:v>0.99715972859567936</c:v>
                </c:pt>
                <c:pt idx="120">
                  <c:v>1.0116081487211519</c:v>
                </c:pt>
                <c:pt idx="121">
                  <c:v>0.99984666348976325</c:v>
                </c:pt>
                <c:pt idx="122">
                  <c:v>1.0021682023775333</c:v>
                </c:pt>
                <c:pt idx="123">
                  <c:v>0.97974925089121911</c:v>
                </c:pt>
                <c:pt idx="124">
                  <c:v>0.98793923265524386</c:v>
                </c:pt>
                <c:pt idx="125">
                  <c:v>0.97492158458622546</c:v>
                </c:pt>
                <c:pt idx="126">
                  <c:v>0.99558207018017797</c:v>
                </c:pt>
                <c:pt idx="127">
                  <c:v>0.98048661672350934</c:v>
                </c:pt>
                <c:pt idx="128">
                  <c:v>0.98862260256821854</c:v>
                </c:pt>
                <c:pt idx="129">
                  <c:v>0.98247757390511015</c:v>
                </c:pt>
                <c:pt idx="130">
                  <c:v>0.98614579708833239</c:v>
                </c:pt>
                <c:pt idx="131">
                  <c:v>0.97550034390901408</c:v>
                </c:pt>
                <c:pt idx="132">
                  <c:v>0.9757265471794041</c:v>
                </c:pt>
                <c:pt idx="133">
                  <c:v>0.98399987747976825</c:v>
                </c:pt>
                <c:pt idx="134">
                  <c:v>1.0026621074323667</c:v>
                </c:pt>
                <c:pt idx="135">
                  <c:v>0.99613828282207106</c:v>
                </c:pt>
                <c:pt idx="136">
                  <c:v>0.98866509654052748</c:v>
                </c:pt>
                <c:pt idx="137">
                  <c:v>0.97232291310021568</c:v>
                </c:pt>
                <c:pt idx="138">
                  <c:v>0.95976349871738031</c:v>
                </c:pt>
                <c:pt idx="139">
                  <c:v>0.95390019623353151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94-4ADB-A67D-C83C386742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12266752"/>
        <c:axId val="-812021488"/>
      </c:scatterChart>
      <c:valAx>
        <c:axId val="-812266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812021488"/>
        <c:crossesAt val="0"/>
        <c:crossBetween val="midCat"/>
        <c:majorUnit val="10"/>
      </c:valAx>
      <c:valAx>
        <c:axId val="-812021488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812266752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'7021'!$A$2:$A$179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</c:numCache>
            </c:numRef>
          </c:xVal>
          <c:yVal>
            <c:numRef>
              <c:f>'7021'!$P$2:$P$177</c:f>
              <c:numCache>
                <c:formatCode>General</c:formatCode>
                <c:ptCount val="176"/>
                <c:pt idx="4">
                  <c:v>2.7819404752635828</c:v>
                </c:pt>
                <c:pt idx="5">
                  <c:v>3.6127306760959752</c:v>
                </c:pt>
                <c:pt idx="6">
                  <c:v>2.4451217231339308</c:v>
                </c:pt>
                <c:pt idx="7">
                  <c:v>2.0892883327609444</c:v>
                </c:pt>
                <c:pt idx="8">
                  <c:v>3.6353454516165793</c:v>
                </c:pt>
                <c:pt idx="9">
                  <c:v>2.5384557434706467</c:v>
                </c:pt>
                <c:pt idx="10">
                  <c:v>1.7583374048425724</c:v>
                </c:pt>
                <c:pt idx="11">
                  <c:v>2.1974162413013012</c:v>
                </c:pt>
                <c:pt idx="12">
                  <c:v>1.4301148469263758</c:v>
                </c:pt>
                <c:pt idx="13">
                  <c:v>0.86210214211918224</c:v>
                </c:pt>
                <c:pt idx="14">
                  <c:v>2.7999484332926579</c:v>
                </c:pt>
                <c:pt idx="15">
                  <c:v>0.76480172606246666</c:v>
                </c:pt>
                <c:pt idx="16">
                  <c:v>1.3467499563129985</c:v>
                </c:pt>
                <c:pt idx="17">
                  <c:v>0.30244011493390754</c:v>
                </c:pt>
                <c:pt idx="18">
                  <c:v>0.14025315941601305</c:v>
                </c:pt>
                <c:pt idx="19">
                  <c:v>2.4604136997897883</c:v>
                </c:pt>
                <c:pt idx="20">
                  <c:v>0.27842486639260372</c:v>
                </c:pt>
                <c:pt idx="21">
                  <c:v>1.0541685735888036</c:v>
                </c:pt>
                <c:pt idx="22">
                  <c:v>0.81048736502348884</c:v>
                </c:pt>
                <c:pt idx="23">
                  <c:v>0.34834868061628654</c:v>
                </c:pt>
                <c:pt idx="24">
                  <c:v>1.3656349876396479</c:v>
                </c:pt>
                <c:pt idx="25">
                  <c:v>-0.25442387052370119</c:v>
                </c:pt>
                <c:pt idx="26">
                  <c:v>0.17145993518863253</c:v>
                </c:pt>
                <c:pt idx="27">
                  <c:v>2.1207496411377447</c:v>
                </c:pt>
                <c:pt idx="28">
                  <c:v>0.35480508523265647</c:v>
                </c:pt>
                <c:pt idx="29">
                  <c:v>0.19164454597339922</c:v>
                </c:pt>
                <c:pt idx="30">
                  <c:v>-0.22103405865859857</c:v>
                </c:pt>
                <c:pt idx="31">
                  <c:v>0.15189104681211091</c:v>
                </c:pt>
                <c:pt idx="32">
                  <c:v>1.0781033843484471</c:v>
                </c:pt>
                <c:pt idx="33">
                  <c:v>-0.21062524370606134</c:v>
                </c:pt>
                <c:pt idx="34">
                  <c:v>1.4384225508887709</c:v>
                </c:pt>
                <c:pt idx="35">
                  <c:v>5.1617857843707496E-2</c:v>
                </c:pt>
                <c:pt idx="36">
                  <c:v>-3.3680624326374094E-2</c:v>
                </c:pt>
                <c:pt idx="37">
                  <c:v>0.65693523884746874</c:v>
                </c:pt>
                <c:pt idx="38">
                  <c:v>-0.49607597553120591</c:v>
                </c:pt>
                <c:pt idx="39">
                  <c:v>0.17654337733882353</c:v>
                </c:pt>
                <c:pt idx="40">
                  <c:v>-1.145749289451041</c:v>
                </c:pt>
                <c:pt idx="41">
                  <c:v>0.67249794750270431</c:v>
                </c:pt>
                <c:pt idx="42">
                  <c:v>0.122998181279893</c:v>
                </c:pt>
                <c:pt idx="43">
                  <c:v>4.6531144339701389E-2</c:v>
                </c:pt>
                <c:pt idx="44">
                  <c:v>-0.15662565640821194</c:v>
                </c:pt>
                <c:pt idx="45">
                  <c:v>-0.66294043510788014</c:v>
                </c:pt>
                <c:pt idx="46">
                  <c:v>0.10520137086946825</c:v>
                </c:pt>
                <c:pt idx="47">
                  <c:v>-1.0920482831166403</c:v>
                </c:pt>
                <c:pt idx="48">
                  <c:v>0.59758880135479309</c:v>
                </c:pt>
                <c:pt idx="49">
                  <c:v>0.49721185146907304</c:v>
                </c:pt>
                <c:pt idx="50">
                  <c:v>0.77887533235354744</c:v>
                </c:pt>
                <c:pt idx="51">
                  <c:v>0.27950103581897484</c:v>
                </c:pt>
                <c:pt idx="52">
                  <c:v>0.10216349510587786</c:v>
                </c:pt>
                <c:pt idx="53">
                  <c:v>-1.1349041125984232</c:v>
                </c:pt>
                <c:pt idx="54">
                  <c:v>1.2714093919163503</c:v>
                </c:pt>
                <c:pt idx="55">
                  <c:v>0.44152327276885145</c:v>
                </c:pt>
                <c:pt idx="56">
                  <c:v>0.88922792835458231</c:v>
                </c:pt>
                <c:pt idx="57">
                  <c:v>0.94932196315002404</c:v>
                </c:pt>
                <c:pt idx="58">
                  <c:v>-0.16907775880450393</c:v>
                </c:pt>
                <c:pt idx="59">
                  <c:v>1.6566384544991926</c:v>
                </c:pt>
                <c:pt idx="60">
                  <c:v>0.48125621463789431</c:v>
                </c:pt>
                <c:pt idx="61">
                  <c:v>0.22382351263751438</c:v>
                </c:pt>
                <c:pt idx="62">
                  <c:v>1.2311127986780821</c:v>
                </c:pt>
                <c:pt idx="63">
                  <c:v>-0.83497295364306989</c:v>
                </c:pt>
                <c:pt idx="64">
                  <c:v>0.70761983368591075</c:v>
                </c:pt>
                <c:pt idx="65">
                  <c:v>-0.29265089689634327</c:v>
                </c:pt>
                <c:pt idx="66">
                  <c:v>0.59865887023696818</c:v>
                </c:pt>
                <c:pt idx="67">
                  <c:v>0.47955383036121246</c:v>
                </c:pt>
                <c:pt idx="68">
                  <c:v>0.73239494904037705</c:v>
                </c:pt>
                <c:pt idx="69">
                  <c:v>2.0313267336559742</c:v>
                </c:pt>
                <c:pt idx="70">
                  <c:v>0.62874872310095431</c:v>
                </c:pt>
                <c:pt idx="71">
                  <c:v>1.0843831897769167</c:v>
                </c:pt>
                <c:pt idx="72">
                  <c:v>-0.36213313116619111</c:v>
                </c:pt>
                <c:pt idx="73">
                  <c:v>2.1524582263692462</c:v>
                </c:pt>
                <c:pt idx="74">
                  <c:v>0.52721052242054689</c:v>
                </c:pt>
                <c:pt idx="75">
                  <c:v>0.92552932400827104</c:v>
                </c:pt>
                <c:pt idx="76">
                  <c:v>-0.5081410551404979</c:v>
                </c:pt>
                <c:pt idx="77">
                  <c:v>-0.23697329761060681</c:v>
                </c:pt>
                <c:pt idx="78">
                  <c:v>0.21389040690819897</c:v>
                </c:pt>
                <c:pt idx="79">
                  <c:v>0.75367676548193718</c:v>
                </c:pt>
                <c:pt idx="80">
                  <c:v>1.2613212550118278</c:v>
                </c:pt>
                <c:pt idx="81">
                  <c:v>-1.2198069399522931</c:v>
                </c:pt>
                <c:pt idx="82">
                  <c:v>-0.68005719584768265</c:v>
                </c:pt>
                <c:pt idx="83">
                  <c:v>-0.57978576728094167</c:v>
                </c:pt>
                <c:pt idx="84">
                  <c:v>0.24341607541600691</c:v>
                </c:pt>
                <c:pt idx="85">
                  <c:v>-0.57588327815307627</c:v>
                </c:pt>
                <c:pt idx="86">
                  <c:v>-0.53010041878060821</c:v>
                </c:pt>
                <c:pt idx="87">
                  <c:v>-0.60085088066863246</c:v>
                </c:pt>
                <c:pt idx="88">
                  <c:v>-1.5156605850809177</c:v>
                </c:pt>
                <c:pt idx="89">
                  <c:v>-0.6095869902755191</c:v>
                </c:pt>
                <c:pt idx="90">
                  <c:v>-0.89167640562373263</c:v>
                </c:pt>
                <c:pt idx="91">
                  <c:v>-1.2734339445473302</c:v>
                </c:pt>
                <c:pt idx="92">
                  <c:v>0.36823993324619175</c:v>
                </c:pt>
                <c:pt idx="93">
                  <c:v>-1.0769699565892161</c:v>
                </c:pt>
                <c:pt idx="94">
                  <c:v>-0.83406088311615934</c:v>
                </c:pt>
                <c:pt idx="95">
                  <c:v>-0.3611498259712555</c:v>
                </c:pt>
                <c:pt idx="96">
                  <c:v>-1.7285856338698631</c:v>
                </c:pt>
                <c:pt idx="97">
                  <c:v>-1.2273668737105188</c:v>
                </c:pt>
                <c:pt idx="98">
                  <c:v>-2.4358385307049835</c:v>
                </c:pt>
                <c:pt idx="99">
                  <c:v>-1.0845800198742428</c:v>
                </c:pt>
                <c:pt idx="100">
                  <c:v>-0.96552772554231114</c:v>
                </c:pt>
                <c:pt idx="101">
                  <c:v>-2.0016283410881388</c:v>
                </c:pt>
                <c:pt idx="102">
                  <c:v>-0.81134643166204978</c:v>
                </c:pt>
                <c:pt idx="103">
                  <c:v>-1.5978888628909518</c:v>
                </c:pt>
                <c:pt idx="104">
                  <c:v>-0.81371832038685288</c:v>
                </c:pt>
                <c:pt idx="105">
                  <c:v>-2.768885224392458</c:v>
                </c:pt>
                <c:pt idx="106">
                  <c:v>-2.2285721961367502</c:v>
                </c:pt>
                <c:pt idx="107">
                  <c:v>-2.2406251819858851</c:v>
                </c:pt>
                <c:pt idx="108">
                  <c:v>-1.2187900058175964</c:v>
                </c:pt>
                <c:pt idx="109">
                  <c:v>-2.576150509768913</c:v>
                </c:pt>
                <c:pt idx="110">
                  <c:v>-1.1348377449866531</c:v>
                </c:pt>
                <c:pt idx="111">
                  <c:v>-2.6687113097498099</c:v>
                </c:pt>
                <c:pt idx="112">
                  <c:v>-1.8429614889634904</c:v>
                </c:pt>
                <c:pt idx="113">
                  <c:v>-2.422944046785898</c:v>
                </c:pt>
                <c:pt idx="114">
                  <c:v>-2.2087869627499068</c:v>
                </c:pt>
                <c:pt idx="115">
                  <c:v>-2.55191928565179</c:v>
                </c:pt>
                <c:pt idx="116">
                  <c:v>-1.2372239470412383</c:v>
                </c:pt>
                <c:pt idx="117">
                  <c:v>-2.6594931836914109</c:v>
                </c:pt>
                <c:pt idx="118">
                  <c:v>-2.2466811459558125</c:v>
                </c:pt>
                <c:pt idx="119">
                  <c:v>-2.495951934308362</c:v>
                </c:pt>
                <c:pt idx="120">
                  <c:v>-1.2706779049170507</c:v>
                </c:pt>
                <c:pt idx="121">
                  <c:v>-1.80763136507279</c:v>
                </c:pt>
                <c:pt idx="122">
                  <c:v>-1.3977102791043556</c:v>
                </c:pt>
                <c:pt idx="123">
                  <c:v>-2.6512203138695578</c:v>
                </c:pt>
                <c:pt idx="124">
                  <c:v>-1.8467334629138947</c:v>
                </c:pt>
                <c:pt idx="125">
                  <c:v>-2.4681452472672492</c:v>
                </c:pt>
                <c:pt idx="126">
                  <c:v>-0.82520192886587407</c:v>
                </c:pt>
                <c:pt idx="127">
                  <c:v>-1.5863153154261862</c:v>
                </c:pt>
                <c:pt idx="128">
                  <c:v>-0.78545888938225206</c:v>
                </c:pt>
                <c:pt idx="129">
                  <c:v>-0.94478892725884567</c:v>
                </c:pt>
                <c:pt idx="130">
                  <c:v>-0.44432329132446258</c:v>
                </c:pt>
                <c:pt idx="131">
                  <c:v>-0.90624014472423986</c:v>
                </c:pt>
                <c:pt idx="132">
                  <c:v>-0.63719930897035337</c:v>
                </c:pt>
                <c:pt idx="133">
                  <c:v>0.17289149514542115</c:v>
                </c:pt>
                <c:pt idx="134">
                  <c:v>1.6814817521987608</c:v>
                </c:pt>
                <c:pt idx="135">
                  <c:v>1.4966833037356606</c:v>
                </c:pt>
                <c:pt idx="136">
                  <c:v>1.2480543602052339</c:v>
                </c:pt>
                <c:pt idx="137">
                  <c:v>0.40311686900564953</c:v>
                </c:pt>
                <c:pt idx="138">
                  <c:v>-0.18748549473235593</c:v>
                </c:pt>
                <c:pt idx="139">
                  <c:v>-0.32787362454570823</c:v>
                </c:pt>
                <c:pt idx="140">
                  <c:v>3.1470177255226632</c:v>
                </c:pt>
                <c:pt idx="141">
                  <c:v>1.5949155466382938</c:v>
                </c:pt>
                <c:pt idx="142">
                  <c:v>0.19836949840202409</c:v>
                </c:pt>
                <c:pt idx="143">
                  <c:v>0.74199320875380603</c:v>
                </c:pt>
                <c:pt idx="144">
                  <c:v>-0.50289726426298675</c:v>
                </c:pt>
                <c:pt idx="145">
                  <c:v>-0.48731628516896525</c:v>
                </c:pt>
                <c:pt idx="146">
                  <c:v>0.70732280180851237</c:v>
                </c:pt>
                <c:pt idx="147">
                  <c:v>-0.11040033826454493</c:v>
                </c:pt>
                <c:pt idx="148">
                  <c:v>-2.3173612794264747E-2</c:v>
                </c:pt>
                <c:pt idx="149">
                  <c:v>2.2792634681425922E-2</c:v>
                </c:pt>
                <c:pt idx="150">
                  <c:v>0.19976225423696398</c:v>
                </c:pt>
                <c:pt idx="151">
                  <c:v>-0.45483464772584176</c:v>
                </c:pt>
                <c:pt idx="152">
                  <c:v>0.81702787193818438</c:v>
                </c:pt>
                <c:pt idx="153">
                  <c:v>1.5325249295371735</c:v>
                </c:pt>
                <c:pt idx="154">
                  <c:v>0.61037673978641616</c:v>
                </c:pt>
                <c:pt idx="155">
                  <c:v>0.70042359490899364</c:v>
                </c:pt>
                <c:pt idx="156">
                  <c:v>1.3306759653085309</c:v>
                </c:pt>
                <c:pt idx="157">
                  <c:v>1.1109941554591571</c:v>
                </c:pt>
                <c:pt idx="158">
                  <c:v>1.2306914144838701</c:v>
                </c:pt>
                <c:pt idx="159">
                  <c:v>1.4400220464436653</c:v>
                </c:pt>
                <c:pt idx="160">
                  <c:v>1.5234596089162478</c:v>
                </c:pt>
                <c:pt idx="161">
                  <c:v>2.2390882566178134</c:v>
                </c:pt>
                <c:pt idx="162">
                  <c:v>2.6413236500331694</c:v>
                </c:pt>
                <c:pt idx="163">
                  <c:v>1.8875669701168856</c:v>
                </c:pt>
                <c:pt idx="164">
                  <c:v>2.0946893144057386</c:v>
                </c:pt>
                <c:pt idx="165">
                  <c:v>2.3338421344773304</c:v>
                </c:pt>
                <c:pt idx="166">
                  <c:v>1.6310171130434032</c:v>
                </c:pt>
                <c:pt idx="167">
                  <c:v>2.0952972639909051</c:v>
                </c:pt>
                <c:pt idx="168">
                  <c:v>3.0188267553802466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FF-4A91-A29F-21A6B7674710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</c:v>
                </c:pt>
                <c:pt idx="2">
                  <c:v>23.5</c:v>
                </c:pt>
                <c:pt idx="3">
                  <c:v>24</c:v>
                </c:pt>
                <c:pt idx="4">
                  <c:v>24.5</c:v>
                </c:pt>
                <c:pt idx="5">
                  <c:v>25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</c:v>
                </c:pt>
                <c:pt idx="12">
                  <c:v>28.5</c:v>
                </c:pt>
                <c:pt idx="13">
                  <c:v>29</c:v>
                </c:pt>
                <c:pt idx="14">
                  <c:v>29.5</c:v>
                </c:pt>
                <c:pt idx="15">
                  <c:v>30</c:v>
                </c:pt>
                <c:pt idx="16">
                  <c:v>30.5</c:v>
                </c:pt>
                <c:pt idx="17">
                  <c:v>31</c:v>
                </c:pt>
                <c:pt idx="18">
                  <c:v>31.5</c:v>
                </c:pt>
                <c:pt idx="19">
                  <c:v>32</c:v>
                </c:pt>
                <c:pt idx="20">
                  <c:v>32.5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34.5</c:v>
                </c:pt>
                <c:pt idx="25">
                  <c:v>35</c:v>
                </c:pt>
                <c:pt idx="26">
                  <c:v>35.5</c:v>
                </c:pt>
                <c:pt idx="27">
                  <c:v>36</c:v>
                </c:pt>
                <c:pt idx="28">
                  <c:v>36.5</c:v>
                </c:pt>
                <c:pt idx="29">
                  <c:v>37</c:v>
                </c:pt>
                <c:pt idx="30">
                  <c:v>37.5</c:v>
                </c:pt>
                <c:pt idx="31">
                  <c:v>38</c:v>
                </c:pt>
                <c:pt idx="32">
                  <c:v>38.5</c:v>
                </c:pt>
                <c:pt idx="33">
                  <c:v>39</c:v>
                </c:pt>
                <c:pt idx="34">
                  <c:v>39.5</c:v>
                </c:pt>
                <c:pt idx="35">
                  <c:v>40</c:v>
                </c:pt>
                <c:pt idx="36">
                  <c:v>40.5</c:v>
                </c:pt>
                <c:pt idx="37">
                  <c:v>41</c:v>
                </c:pt>
                <c:pt idx="38">
                  <c:v>41.5</c:v>
                </c:pt>
                <c:pt idx="39">
                  <c:v>42</c:v>
                </c:pt>
                <c:pt idx="40">
                  <c:v>42.5</c:v>
                </c:pt>
              </c:numCache>
            </c:numRef>
          </c:xVal>
          <c:yVal>
            <c:numRef>
              <c:f>summary!$Z$46:$Z$86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7FF-4A91-A29F-21A6B76747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54577632"/>
        <c:axId val="-765148592"/>
      </c:scatterChart>
      <c:valAx>
        <c:axId val="-754577632"/>
        <c:scaling>
          <c:orientation val="minMax"/>
          <c:max val="9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765148592"/>
        <c:crossesAt val="0"/>
        <c:crossBetween val="midCat"/>
        <c:majorUnit val="10"/>
      </c:valAx>
      <c:valAx>
        <c:axId val="-765148592"/>
        <c:scaling>
          <c:orientation val="minMax"/>
          <c:max val="100"/>
          <c:min val="-50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754577632"/>
        <c:crossesAt val="0"/>
        <c:crossBetween val="midCat"/>
        <c:majorUnit val="10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'7021'!$L$1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'7021'!$A$2:$A$141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'7021'!$M$2:$M$177</c:f>
              <c:numCache>
                <c:formatCode>0.00</c:formatCode>
                <c:ptCount val="176"/>
                <c:pt idx="4">
                  <c:v>1.5286930593413885</c:v>
                </c:pt>
                <c:pt idx="5">
                  <c:v>1.5410495415006933</c:v>
                </c:pt>
                <c:pt idx="6">
                  <c:v>1.5236834974839673</c:v>
                </c:pt>
                <c:pt idx="7">
                  <c:v>1.5183911277191056</c:v>
                </c:pt>
                <c:pt idx="8">
                  <c:v>1.5413858948543764</c:v>
                </c:pt>
                <c:pt idx="9">
                  <c:v>1.5250716700406384</c:v>
                </c:pt>
                <c:pt idx="10">
                  <c:v>1.5134688389964757</c:v>
                </c:pt>
                <c:pt idx="11">
                  <c:v>1.5199993322591485</c:v>
                </c:pt>
                <c:pt idx="12">
                  <c:v>1.508587129779023</c:v>
                </c:pt>
                <c:pt idx="13">
                  <c:v>1.5001389814424437</c:v>
                </c:pt>
                <c:pt idx="14">
                  <c:v>1.5289608947249653</c:v>
                </c:pt>
                <c:pt idx="15">
                  <c:v>1.4986918160162108</c:v>
                </c:pt>
                <c:pt idx="16">
                  <c:v>1.5073472297626958</c:v>
                </c:pt>
                <c:pt idx="17">
                  <c:v>1.4918150341363412</c:v>
                </c:pt>
                <c:pt idx="18">
                  <c:v>1.4894028003132642</c:v>
                </c:pt>
                <c:pt idx="19">
                  <c:v>1.5239109376205255</c:v>
                </c:pt>
                <c:pt idx="20">
                  <c:v>1.4914578513122605</c:v>
                </c:pt>
                <c:pt idx="21">
                  <c:v>1.5029956177285697</c:v>
                </c:pt>
                <c:pt idx="22">
                  <c:v>1.4993713061957925</c:v>
                </c:pt>
                <c:pt idx="23">
                  <c:v>1.4924978399424824</c:v>
                </c:pt>
                <c:pt idx="24">
                  <c:v>1.5076281100047013</c:v>
                </c:pt>
                <c:pt idx="25">
                  <c:v>1.4835327025746881</c:v>
                </c:pt>
                <c:pt idx="26">
                  <c:v>1.4898669439294232</c:v>
                </c:pt>
                <c:pt idx="27">
                  <c:v>1.5188590570414264</c:v>
                </c:pt>
                <c:pt idx="28">
                  <c:v>1.4925938671324703</c:v>
                </c:pt>
                <c:pt idx="29">
                  <c:v>1.4901671530349285</c:v>
                </c:pt>
                <c:pt idx="30">
                  <c:v>1.4840293148532155</c:v>
                </c:pt>
                <c:pt idx="31">
                  <c:v>1.4895758925666849</c:v>
                </c:pt>
                <c:pt idx="32">
                  <c:v>1.5033516041880171</c:v>
                </c:pt>
                <c:pt idx="33">
                  <c:v>1.4841841269058031</c:v>
                </c:pt>
                <c:pt idx="34">
                  <c:v>1.5087106916550457</c:v>
                </c:pt>
                <c:pt idx="35">
                  <c:v>1.4880845125897626</c:v>
                </c:pt>
                <c:pt idx="36">
                  <c:v>1.486815853941533</c:v>
                </c:pt>
                <c:pt idx="37">
                  <c:v>1.4970874996394365</c:v>
                </c:pt>
                <c:pt idx="38">
                  <c:v>1.4799385702398435</c:v>
                </c:pt>
                <c:pt idx="39">
                  <c:v>1.4899425508181103</c:v>
                </c:pt>
                <c:pt idx="40">
                  <c:v>1.4702758699518723</c:v>
                </c:pt>
                <c:pt idx="41">
                  <c:v>1.4973189664184816</c:v>
                </c:pt>
                <c:pt idx="42">
                  <c:v>1.4891461641260721</c:v>
                </c:pt>
                <c:pt idx="43">
                  <c:v>1.4880088570456809</c:v>
                </c:pt>
                <c:pt idx="44">
                  <c:v>1.484987271835037</c:v>
                </c:pt>
                <c:pt idx="45">
                  <c:v>1.4774567671134762</c:v>
                </c:pt>
                <c:pt idx="46">
                  <c:v>1.4888814691764825</c:v>
                </c:pt>
                <c:pt idx="47">
                  <c:v>1.4710745740363005</c:v>
                </c:pt>
                <c:pt idx="48">
                  <c:v>1.4962048301094375</c:v>
                </c:pt>
                <c:pt idx="49">
                  <c:v>1.4947119068789689</c:v>
                </c:pt>
                <c:pt idx="50">
                  <c:v>1.4989011351257508</c:v>
                </c:pt>
                <c:pt idx="51">
                  <c:v>1.4914738573608441</c:v>
                </c:pt>
                <c:pt idx="52">
                  <c:v>1.488836286340145</c:v>
                </c:pt>
                <c:pt idx="53">
                  <c:v>1.4704371720882716</c:v>
                </c:pt>
                <c:pt idx="54">
                  <c:v>1.5062266768975965</c:v>
                </c:pt>
                <c:pt idx="55">
                  <c:v>1.4938836412970002</c:v>
                </c:pt>
                <c:pt idx="56">
                  <c:v>1.5005424278159554</c:v>
                </c:pt>
                <c:pt idx="57">
                  <c:v>1.5014362164861714</c:v>
                </c:pt>
                <c:pt idx="58">
                  <c:v>1.4848020696251993</c:v>
                </c:pt>
                <c:pt idx="59">
                  <c:v>1.5119562534312163</c:v>
                </c:pt>
                <c:pt idx="60">
                  <c:v>1.4944745960131844</c:v>
                </c:pt>
                <c:pt idx="61">
                  <c:v>1.4906457562094624</c:v>
                </c:pt>
                <c:pt idx="62">
                  <c:v>1.5056273388999522</c:v>
                </c:pt>
                <c:pt idx="63">
                  <c:v>1.474898098578423</c:v>
                </c:pt>
                <c:pt idx="64">
                  <c:v>1.4978413401291839</c:v>
                </c:pt>
                <c:pt idx="65">
                  <c:v>1.482964145592548</c:v>
                </c:pt>
                <c:pt idx="66">
                  <c:v>1.4962207454236029</c:v>
                </c:pt>
                <c:pt idx="67">
                  <c:v>1.4944492761659811</c:v>
                </c:pt>
                <c:pt idx="68">
                  <c:v>1.49820982457997</c:v>
                </c:pt>
                <c:pt idx="69">
                  <c:v>1.5175290551229823</c:v>
                </c:pt>
                <c:pt idx="70">
                  <c:v>1.4966682768577935</c:v>
                </c:pt>
                <c:pt idx="71">
                  <c:v>1.5034450047886296</c:v>
                </c:pt>
                <c:pt idx="72">
                  <c:v>1.4819307246551274</c:v>
                </c:pt>
                <c:pt idx="73">
                  <c:v>1.5193306641539288</c:v>
                </c:pt>
                <c:pt idx="74">
                  <c:v>1.4951580821492638</c:v>
                </c:pt>
                <c:pt idx="75">
                  <c:v>1.5010823445690697</c:v>
                </c:pt>
                <c:pt idx="76">
                  <c:v>1.479759124284904</c:v>
                </c:pt>
                <c:pt idx="77">
                  <c:v>1.4837922478758414</c:v>
                </c:pt>
                <c:pt idx="78">
                  <c:v>1.4904980194600306</c:v>
                </c:pt>
                <c:pt idx="79">
                  <c:v>1.4985263526094463</c:v>
                </c:pt>
                <c:pt idx="80">
                  <c:v>1.5060766343434637</c:v>
                </c:pt>
                <c:pt idx="81">
                  <c:v>1.4691743980805601</c:v>
                </c:pt>
                <c:pt idx="82">
                  <c:v>1.4772021866568283</c:v>
                </c:pt>
                <c:pt idx="83">
                  <c:v>1.4786935404510011</c:v>
                </c:pt>
                <c:pt idx="84">
                  <c:v>1.4909371596855565</c:v>
                </c:pt>
                <c:pt idx="85">
                  <c:v>1.4787515828270872</c:v>
                </c:pt>
                <c:pt idx="86">
                  <c:v>1.4794325189821731</c:v>
                </c:pt>
                <c:pt idx="87">
                  <c:v>1.4783802354824327</c:v>
                </c:pt>
                <c:pt idx="88">
                  <c:v>1.4647741171382302</c:v>
                </c:pt>
                <c:pt idx="89">
                  <c:v>1.4782503018573236</c:v>
                </c:pt>
                <c:pt idx="90">
                  <c:v>1.4740547386157417</c:v>
                </c:pt>
                <c:pt idx="91">
                  <c:v>1.4683767946364275</c:v>
                </c:pt>
                <c:pt idx="92">
                  <c:v>1.4927936858828912</c:v>
                </c:pt>
                <c:pt idx="93">
                  <c:v>1.4712988365186235</c:v>
                </c:pt>
                <c:pt idx="94">
                  <c:v>1.4749116639565203</c:v>
                </c:pt>
                <c:pt idx="95">
                  <c:v>1.4819453495184036</c:v>
                </c:pt>
                <c:pt idx="96">
                  <c:v>1.4616072471342345</c:v>
                </c:pt>
                <c:pt idx="97">
                  <c:v>1.469061957916346</c:v>
                </c:pt>
                <c:pt idx="98">
                  <c:v>1.4510881560410755</c:v>
                </c:pt>
                <c:pt idx="99">
                  <c:v>1.4711856507695398</c:v>
                </c:pt>
                <c:pt idx="100">
                  <c:v>1.4729563355338315</c:v>
                </c:pt>
                <c:pt idx="101">
                  <c:v>1.4575462371017491</c:v>
                </c:pt>
                <c:pt idx="102">
                  <c:v>1.4752494998070995</c:v>
                </c:pt>
                <c:pt idx="103">
                  <c:v>1.4635511221549817</c:v>
                </c:pt>
                <c:pt idx="104">
                  <c:v>1.4752142223078193</c:v>
                </c:pt>
                <c:pt idx="105">
                  <c:v>1.4461346966422508</c:v>
                </c:pt>
                <c:pt idx="106">
                  <c:v>1.4541708630382824</c:v>
                </c:pt>
                <c:pt idx="107">
                  <c:v>1.4539915969558683</c:v>
                </c:pt>
                <c:pt idx="108">
                  <c:v>1.4691895231127041</c:v>
                </c:pt>
                <c:pt idx="109">
                  <c:v>1.44900127241594</c:v>
                </c:pt>
                <c:pt idx="110">
                  <c:v>1.4704381591849056</c:v>
                </c:pt>
                <c:pt idx="111">
                  <c:v>1.4476246000954565</c:v>
                </c:pt>
                <c:pt idx="112">
                  <c:v>1.4599061158359794</c:v>
                </c:pt>
                <c:pt idx="113">
                  <c:v>1.4512799378655843</c:v>
                </c:pt>
                <c:pt idx="114">
                  <c:v>1.4544651321366868</c:v>
                </c:pt>
                <c:pt idx="115">
                  <c:v>1.4493616674810255</c:v>
                </c:pt>
                <c:pt idx="116">
                  <c:v>1.4689153520095455</c:v>
                </c:pt>
                <c:pt idx="117">
                  <c:v>1.4477617028321867</c:v>
                </c:pt>
                <c:pt idx="118">
                  <c:v>1.453901525586855</c:v>
                </c:pt>
                <c:pt idx="119">
                  <c:v>1.4501940792953267</c:v>
                </c:pt>
                <c:pt idx="120">
                  <c:v>1.4684177856766296</c:v>
                </c:pt>
                <c:pt idx="121">
                  <c:v>1.4604315867010715</c:v>
                </c:pt>
                <c:pt idx="122">
                  <c:v>1.466528411844672</c:v>
                </c:pt>
                <c:pt idx="123">
                  <c:v>1.447884746614188</c:v>
                </c:pt>
                <c:pt idx="124">
                  <c:v>1.4598500146340432</c:v>
                </c:pt>
                <c:pt idx="125">
                  <c:v>1.4506076528208554</c:v>
                </c:pt>
                <c:pt idx="126">
                  <c:v>1.4750434246706381</c:v>
                </c:pt>
                <c:pt idx="127">
                  <c:v>1.4637232574698</c:v>
                </c:pt>
                <c:pt idx="128">
                  <c:v>1.4756345295703395</c:v>
                </c:pt>
                <c:pt idx="129">
                  <c:v>1.4732647871630615</c:v>
                </c:pt>
                <c:pt idx="130">
                  <c:v>1.4807082966021141</c:v>
                </c:pt>
                <c:pt idx="131">
                  <c:v>1.4738381296786263</c:v>
                </c:pt>
                <c:pt idx="132">
                  <c:v>1.4778396192048466</c:v>
                </c:pt>
                <c:pt idx="133">
                  <c:v>1.4898882357610412</c:v>
                </c:pt>
                <c:pt idx="134">
                  <c:v>1.5123257519694699</c:v>
                </c:pt>
                <c:pt idx="135">
                  <c:v>1.509577213615005</c:v>
                </c:pt>
                <c:pt idx="136">
                  <c:v>1.5058793135892916</c:v>
                </c:pt>
                <c:pt idx="137">
                  <c:v>1.4933124164048102</c:v>
                </c:pt>
                <c:pt idx="138">
                  <c:v>1.4845282882778053</c:v>
                </c:pt>
                <c:pt idx="139">
                  <c:v>1.4824402720497867</c:v>
                </c:pt>
                <c:pt idx="140">
                  <c:v>1.5341229145865209</c:v>
                </c:pt>
                <c:pt idx="141">
                  <c:v>1.5110382382583851</c:v>
                </c:pt>
                <c:pt idx="142">
                  <c:v>1.4902671743816214</c:v>
                </c:pt>
                <c:pt idx="143">
                  <c:v>1.4983525811083818</c:v>
                </c:pt>
                <c:pt idx="144">
                  <c:v>1.4798371160671375</c:v>
                </c:pt>
                <c:pt idx="145">
                  <c:v>1.4800688545854865</c:v>
                </c:pt>
                <c:pt idx="146">
                  <c:v>1.4978369223241952</c:v>
                </c:pt>
                <c:pt idx="147">
                  <c:v>1.4856747887537225</c:v>
                </c:pt>
                <c:pt idx="148">
                  <c:v>1.4869721264883373</c:v>
                </c:pt>
                <c:pt idx="149">
                  <c:v>1.4876557902054761</c:v>
                </c:pt>
                <c:pt idx="150">
                  <c:v>1.4902878890730193</c:v>
                </c:pt>
                <c:pt idx="151">
                  <c:v>1.4805519594333396</c:v>
                </c:pt>
                <c:pt idx="152">
                  <c:v>1.4994685842533855</c:v>
                </c:pt>
                <c:pt idx="153">
                  <c:v>1.5101102921339056</c:v>
                </c:pt>
                <c:pt idx="154">
                  <c:v>1.4963950272650206</c:v>
                </c:pt>
                <c:pt idx="155">
                  <c:v>1.4977343092614968</c:v>
                </c:pt>
                <c:pt idx="156">
                  <c:v>1.5071081585954185</c:v>
                </c:pt>
                <c:pt idx="157">
                  <c:v>1.5038407941496079</c:v>
                </c:pt>
                <c:pt idx="158">
                  <c:v>1.5056210715820748</c:v>
                </c:pt>
                <c:pt idx="159">
                  <c:v>1.5087344812210133</c:v>
                </c:pt>
                <c:pt idx="160">
                  <c:v>1.5099754620981052</c:v>
                </c:pt>
                <c:pt idx="161">
                  <c:v>1.5206191271403169</c:v>
                </c:pt>
                <c:pt idx="162">
                  <c:v>1.5266016416880306</c:v>
                </c:pt>
                <c:pt idx="163">
                  <c:v>1.5153908920204122</c:v>
                </c:pt>
                <c:pt idx="164">
                  <c:v>1.5184714574260156</c:v>
                </c:pt>
                <c:pt idx="165">
                  <c:v>1.5220284174763403</c:v>
                </c:pt>
                <c:pt idx="166">
                  <c:v>1.511575182917531</c:v>
                </c:pt>
                <c:pt idx="167">
                  <c:v>1.5184804995622798</c:v>
                </c:pt>
                <c:pt idx="168">
                  <c:v>1.532216308762377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71-4031-A141-94EA6565F2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82850400"/>
        <c:axId val="-767466480"/>
      </c:scatterChart>
      <c:valAx>
        <c:axId val="-782850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767466480"/>
        <c:crossesAt val="0"/>
        <c:crossBetween val="midCat"/>
        <c:majorUnit val="10"/>
      </c:valAx>
      <c:valAx>
        <c:axId val="-767466480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782850400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'7022'!$L$1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'7022'!$A$2:$A$141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'7022'!$L$2:$L$141</c:f>
              <c:numCache>
                <c:formatCode>0.00</c:formatCode>
                <c:ptCount val="140"/>
                <c:pt idx="0">
                  <c:v>2.6811405853918631</c:v>
                </c:pt>
                <c:pt idx="1">
                  <c:v>2.6987116045005624</c:v>
                </c:pt>
                <c:pt idx="2">
                  <c:v>2.7081044598747805</c:v>
                </c:pt>
                <c:pt idx="3">
                  <c:v>2.6630808896082478</c:v>
                </c:pt>
                <c:pt idx="4">
                  <c:v>2.7455749246372156</c:v>
                </c:pt>
                <c:pt idx="5">
                  <c:v>2.7261986592484062</c:v>
                </c:pt>
                <c:pt idx="6">
                  <c:v>2.6705010083220571</c:v>
                </c:pt>
                <c:pt idx="7">
                  <c:v>2.6461359829307245</c:v>
                </c:pt>
                <c:pt idx="8">
                  <c:v>2.6536282754711809</c:v>
                </c:pt>
                <c:pt idx="9">
                  <c:v>2.6892349679552487</c:v>
                </c:pt>
                <c:pt idx="10">
                  <c:v>2.8554149966430251</c:v>
                </c:pt>
                <c:pt idx="11">
                  <c:v>2.7198515577665128</c:v>
                </c:pt>
                <c:pt idx="12">
                  <c:v>2.5961523551874888</c:v>
                </c:pt>
                <c:pt idx="13">
                  <c:v>2.6303993586608985</c:v>
                </c:pt>
                <c:pt idx="14">
                  <c:v>2.6455305832212956</c:v>
                </c:pt>
                <c:pt idx="15">
                  <c:v>2.592085283422862</c:v>
                </c:pt>
                <c:pt idx="16">
                  <c:v>2.5490581541030228</c:v>
                </c:pt>
                <c:pt idx="17">
                  <c:v>2.5546510361239672</c:v>
                </c:pt>
                <c:pt idx="18">
                  <c:v>2.574250436466075</c:v>
                </c:pt>
                <c:pt idx="19">
                  <c:v>2.5312787391682452</c:v>
                </c:pt>
                <c:pt idx="20">
                  <c:v>2.4747031575895759</c:v>
                </c:pt>
                <c:pt idx="21">
                  <c:v>2.5081520710653158</c:v>
                </c:pt>
                <c:pt idx="22">
                  <c:v>2.5669745397368562</c:v>
                </c:pt>
                <c:pt idx="23">
                  <c:v>2.6077306335910095</c:v>
                </c:pt>
                <c:pt idx="24">
                  <c:v>2.5061248714961621</c:v>
                </c:pt>
                <c:pt idx="25">
                  <c:v>2.6348333562259927</c:v>
                </c:pt>
                <c:pt idx="26">
                  <c:v>2.5928155531542814</c:v>
                </c:pt>
                <c:pt idx="27">
                  <c:v>2.5048601653025582</c:v>
                </c:pt>
                <c:pt idx="28">
                  <c:v>2.4565595140268623</c:v>
                </c:pt>
                <c:pt idx="29">
                  <c:v>2.4117660638541953</c:v>
                </c:pt>
                <c:pt idx="30">
                  <c:v>2.468824569192356</c:v>
                </c:pt>
                <c:pt idx="31">
                  <c:v>2.4432830817147595</c:v>
                </c:pt>
                <c:pt idx="32">
                  <c:v>2.3958720965023041</c:v>
                </c:pt>
                <c:pt idx="33">
                  <c:v>2.4146899262227235</c:v>
                </c:pt>
                <c:pt idx="34">
                  <c:v>2.535239046452014</c:v>
                </c:pt>
                <c:pt idx="35">
                  <c:v>2.510245898615044</c:v>
                </c:pt>
                <c:pt idx="36">
                  <c:v>2.3120267935688381</c:v>
                </c:pt>
                <c:pt idx="37">
                  <c:v>2.3749063080482569</c:v>
                </c:pt>
                <c:pt idx="38">
                  <c:v>2.3301094690486504</c:v>
                </c:pt>
                <c:pt idx="39">
                  <c:v>2.3395409497940194</c:v>
                </c:pt>
                <c:pt idx="40">
                  <c:v>2.3524355377852064</c:v>
                </c:pt>
                <c:pt idx="41">
                  <c:v>2.3209116119288078</c:v>
                </c:pt>
                <c:pt idx="42">
                  <c:v>2.295822399529345</c:v>
                </c:pt>
                <c:pt idx="43">
                  <c:v>2.3228152151475734</c:v>
                </c:pt>
                <c:pt idx="44">
                  <c:v>2.3945479335041746</c:v>
                </c:pt>
                <c:pt idx="45">
                  <c:v>2.5438332134529764</c:v>
                </c:pt>
                <c:pt idx="46">
                  <c:v>2.5391711828484214</c:v>
                </c:pt>
                <c:pt idx="47">
                  <c:v>2.5203086863583875</c:v>
                </c:pt>
                <c:pt idx="48">
                  <c:v>2.4353590008999331</c:v>
                </c:pt>
                <c:pt idx="49">
                  <c:v>2.3095298574770955</c:v>
                </c:pt>
                <c:pt idx="50">
                  <c:v>2.2366409787264709</c:v>
                </c:pt>
                <c:pt idx="51">
                  <c:v>2.3760641114686103</c:v>
                </c:pt>
                <c:pt idx="52">
                  <c:v>2.4501000976936314</c:v>
                </c:pt>
                <c:pt idx="53">
                  <c:v>2.4038954515068065</c:v>
                </c:pt>
                <c:pt idx="54">
                  <c:v>2.3306607384208982</c:v>
                </c:pt>
                <c:pt idx="55">
                  <c:v>2.3344436402294226</c:v>
                </c:pt>
                <c:pt idx="56">
                  <c:v>2.2655319097663416</c:v>
                </c:pt>
                <c:pt idx="57">
                  <c:v>2.250118751260846</c:v>
                </c:pt>
                <c:pt idx="58">
                  <c:v>2.2963205766444252</c:v>
                </c:pt>
                <c:pt idx="59">
                  <c:v>2.2982846465823181</c:v>
                </c:pt>
                <c:pt idx="60">
                  <c:v>2.2918487458471386</c:v>
                </c:pt>
                <c:pt idx="61">
                  <c:v>2.282582254589113</c:v>
                </c:pt>
                <c:pt idx="62">
                  <c:v>2.2068955952095712</c:v>
                </c:pt>
                <c:pt idx="63">
                  <c:v>2.2181347492288164</c:v>
                </c:pt>
                <c:pt idx="64">
                  <c:v>2.2768082065671256</c:v>
                </c:pt>
                <c:pt idx="65">
                  <c:v>2.2911153077680919</c:v>
                </c:pt>
                <c:pt idx="66">
                  <c:v>2.210120474107903</c:v>
                </c:pt>
                <c:pt idx="67">
                  <c:v>2.1958428032174724</c:v>
                </c:pt>
                <c:pt idx="68">
                  <c:v>2.1679487641071669</c:v>
                </c:pt>
                <c:pt idx="69">
                  <c:v>2.1800872285147026</c:v>
                </c:pt>
                <c:pt idx="70">
                  <c:v>2.1753404854295226</c:v>
                </c:pt>
                <c:pt idx="71">
                  <c:v>2.1253914520621713</c:v>
                </c:pt>
                <c:pt idx="72">
                  <c:v>2.1084907772870727</c:v>
                </c:pt>
                <c:pt idx="73">
                  <c:v>2.1800075550307763</c:v>
                </c:pt>
                <c:pt idx="74">
                  <c:v>2.1846587162697775</c:v>
                </c:pt>
                <c:pt idx="75">
                  <c:v>2.2039438167144607</c:v>
                </c:pt>
                <c:pt idx="76">
                  <c:v>2.1385548795272107</c:v>
                </c:pt>
                <c:pt idx="77">
                  <c:v>2.1360999474851523</c:v>
                </c:pt>
                <c:pt idx="78">
                  <c:v>2.1038891637205124</c:v>
                </c:pt>
                <c:pt idx="79">
                  <c:v>2.1577533282088437</c:v>
                </c:pt>
                <c:pt idx="80">
                  <c:v>2.1162298575686389</c:v>
                </c:pt>
                <c:pt idx="81">
                  <c:v>2.0729498160706354</c:v>
                </c:pt>
                <c:pt idx="82">
                  <c:v>2.0178685997807788</c:v>
                </c:pt>
                <c:pt idx="83">
                  <c:v>2.0251735100045467</c:v>
                </c:pt>
                <c:pt idx="84">
                  <c:v>2.0190422640088022</c:v>
                </c:pt>
                <c:pt idx="85">
                  <c:v>2.0416200154318314</c:v>
                </c:pt>
                <c:pt idx="86">
                  <c:v>1.9996120925964003</c:v>
                </c:pt>
                <c:pt idx="87">
                  <c:v>2.0352848057930997</c:v>
                </c:pt>
                <c:pt idx="88">
                  <c:v>2.0025421520702711</c:v>
                </c:pt>
                <c:pt idx="89">
                  <c:v>1.9464086969726964</c:v>
                </c:pt>
                <c:pt idx="90">
                  <c:v>1.8861401664564024</c:v>
                </c:pt>
                <c:pt idx="91">
                  <c:v>1.8273318710398698</c:v>
                </c:pt>
                <c:pt idx="92">
                  <c:v>1.7807057693304695</c:v>
                </c:pt>
                <c:pt idx="93">
                  <c:v>1.7437943379533041</c:v>
                </c:pt>
                <c:pt idx="94">
                  <c:v>1.6671743271171322</c:v>
                </c:pt>
                <c:pt idx="95">
                  <c:v>1.6523481772499375</c:v>
                </c:pt>
                <c:pt idx="96">
                  <c:v>1.6813485410979159</c:v>
                </c:pt>
                <c:pt idx="97">
                  <c:v>1.7171381238521901</c:v>
                </c:pt>
                <c:pt idx="98">
                  <c:v>1.7219033720462562</c:v>
                </c:pt>
                <c:pt idx="99">
                  <c:v>1.7316385766219515</c:v>
                </c:pt>
                <c:pt idx="100">
                  <c:v>1.7399095115078287</c:v>
                </c:pt>
                <c:pt idx="101">
                  <c:v>1.821569763017957</c:v>
                </c:pt>
                <c:pt idx="102">
                  <c:v>1.8150090046122005</c:v>
                </c:pt>
                <c:pt idx="103">
                  <c:v>1.8240108744313299</c:v>
                </c:pt>
                <c:pt idx="104">
                  <c:v>1.7986414806749147</c:v>
                </c:pt>
                <c:pt idx="105">
                  <c:v>1.7912058380902978</c:v>
                </c:pt>
                <c:pt idx="106">
                  <c:v>1.7976905311778666</c:v>
                </c:pt>
                <c:pt idx="107">
                  <c:v>1.840954997240708</c:v>
                </c:pt>
                <c:pt idx="108">
                  <c:v>1.8410735948767425</c:v>
                </c:pt>
                <c:pt idx="109">
                  <c:v>1.8191134837497018</c:v>
                </c:pt>
                <c:pt idx="110">
                  <c:v>1.8184525413760368</c:v>
                </c:pt>
                <c:pt idx="111">
                  <c:v>1.8356585747421523</c:v>
                </c:pt>
                <c:pt idx="112">
                  <c:v>1.78235637454774</c:v>
                </c:pt>
                <c:pt idx="113">
                  <c:v>1.77215336509655</c:v>
                </c:pt>
                <c:pt idx="114">
                  <c:v>1.8147992286400114</c:v>
                </c:pt>
                <c:pt idx="115">
                  <c:v>1.8279185748354556</c:v>
                </c:pt>
                <c:pt idx="116">
                  <c:v>1.7982287863933228</c:v>
                </c:pt>
                <c:pt idx="117">
                  <c:v>1.7501391116427127</c:v>
                </c:pt>
                <c:pt idx="118">
                  <c:v>1.7553485254556449</c:v>
                </c:pt>
                <c:pt idx="119">
                  <c:v>1.758182585578925</c:v>
                </c:pt>
                <c:pt idx="120">
                  <c:v>1.780263549644804</c:v>
                </c:pt>
                <c:pt idx="121">
                  <c:v>1.7824116182497152</c:v>
                </c:pt>
                <c:pt idx="122">
                  <c:v>1.7490601241048862</c:v>
                </c:pt>
                <c:pt idx="123">
                  <c:v>1.7449816176831539</c:v>
                </c:pt>
                <c:pt idx="124">
                  <c:v>1.7856417355471665</c:v>
                </c:pt>
                <c:pt idx="125">
                  <c:v>1.7325436462371935</c:v>
                </c:pt>
                <c:pt idx="126">
                  <c:v>1.7337154724570103</c:v>
                </c:pt>
                <c:pt idx="127">
                  <c:v>1.8398092238674248</c:v>
                </c:pt>
                <c:pt idx="128">
                  <c:v>1.7874717050667852</c:v>
                </c:pt>
                <c:pt idx="129">
                  <c:v>1.7229125659763793</c:v>
                </c:pt>
                <c:pt idx="130">
                  <c:v>1.7057719078495426</c:v>
                </c:pt>
                <c:pt idx="131">
                  <c:v>1.736917881344971</c:v>
                </c:pt>
                <c:pt idx="132">
                  <c:v>1.7575475209063678</c:v>
                </c:pt>
                <c:pt idx="133">
                  <c:v>1.7231851975773891</c:v>
                </c:pt>
                <c:pt idx="134">
                  <c:v>1.7217488059272941</c:v>
                </c:pt>
                <c:pt idx="135">
                  <c:v>1.6913092700986359</c:v>
                </c:pt>
                <c:pt idx="136">
                  <c:v>1.7074698293057524</c:v>
                </c:pt>
                <c:pt idx="137">
                  <c:v>1.725392092348742</c:v>
                </c:pt>
                <c:pt idx="138">
                  <c:v>1.7157641435994446</c:v>
                </c:pt>
                <c:pt idx="139">
                  <c:v>1.6853024969403341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94-4ADB-A67D-C83C386742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57380240"/>
        <c:axId val="-657372320"/>
      </c:scatterChart>
      <c:valAx>
        <c:axId val="-657380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657372320"/>
        <c:crossesAt val="0"/>
        <c:crossBetween val="midCat"/>
        <c:majorUnit val="10"/>
      </c:valAx>
      <c:valAx>
        <c:axId val="-657372320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657380240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'7022'!$A$2:$A$179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</c:numCache>
            </c:numRef>
          </c:xVal>
          <c:yVal>
            <c:numRef>
              <c:f>'7022'!$P$2:$P$177</c:f>
              <c:numCache>
                <c:formatCode>General</c:formatCode>
                <c:ptCount val="176"/>
                <c:pt idx="4">
                  <c:v>6.5599170179397701</c:v>
                </c:pt>
                <c:pt idx="5">
                  <c:v>6.0799632222466879</c:v>
                </c:pt>
                <c:pt idx="6">
                  <c:v>4.207704176148062</c:v>
                </c:pt>
                <c:pt idx="7">
                  <c:v>3.5365165758594101</c:v>
                </c:pt>
                <c:pt idx="8">
                  <c:v>4.0865134200470461</c:v>
                </c:pt>
                <c:pt idx="9">
                  <c:v>5.7142176829958595</c:v>
                </c:pt>
                <c:pt idx="10">
                  <c:v>12.347180937826954</c:v>
                </c:pt>
                <c:pt idx="11">
                  <c:v>7.4134319665749544</c:v>
                </c:pt>
                <c:pt idx="12">
                  <c:v>2.9344739743722514</c:v>
                </c:pt>
                <c:pt idx="13">
                  <c:v>4.5100573691206787</c:v>
                </c:pt>
                <c:pt idx="14">
                  <c:v>5.352876885170919</c:v>
                </c:pt>
                <c:pt idx="15">
                  <c:v>3.5669570647032085</c:v>
                </c:pt>
                <c:pt idx="16">
                  <c:v>2.1803962786527276</c:v>
                </c:pt>
                <c:pt idx="17">
                  <c:v>2.6575831460221746</c:v>
                </c:pt>
                <c:pt idx="18">
                  <c:v>3.6716809464369136</c:v>
                </c:pt>
                <c:pt idx="19">
                  <c:v>2.2872450323906666</c:v>
                </c:pt>
                <c:pt idx="20">
                  <c:v>0.38133232912484583</c:v>
                </c:pt>
                <c:pt idx="21">
                  <c:v>1.9263225931981389</c:v>
                </c:pt>
                <c:pt idx="22">
                  <c:v>4.443955657036188</c:v>
                </c:pt>
                <c:pt idx="23">
                  <c:v>6.2690515794140227</c:v>
                </c:pt>
                <c:pt idx="24">
                  <c:v>2.6369999684078516</c:v>
                </c:pt>
                <c:pt idx="25">
                  <c:v>7.8335690267805287</c:v>
                </c:pt>
                <c:pt idx="26">
                  <c:v>6.4856986765116948</c:v>
                </c:pt>
                <c:pt idx="27">
                  <c:v>3.3769059513500537</c:v>
                </c:pt>
                <c:pt idx="28">
                  <c:v>1.7881955997308383</c:v>
                </c:pt>
                <c:pt idx="29">
                  <c:v>0.33392655418260697</c:v>
                </c:pt>
                <c:pt idx="30">
                  <c:v>2.78394172915876</c:v>
                </c:pt>
                <c:pt idx="31">
                  <c:v>2.0676568861475011</c:v>
                </c:pt>
                <c:pt idx="32">
                  <c:v>0.51305004441990387</c:v>
                </c:pt>
                <c:pt idx="33">
                  <c:v>1.4971879502977199</c:v>
                </c:pt>
                <c:pt idx="34">
                  <c:v>6.3809846332241698</c:v>
                </c:pt>
                <c:pt idx="35">
                  <c:v>5.6857192571013657</c:v>
                </c:pt>
                <c:pt idx="36">
                  <c:v>-1.6498051884248819</c:v>
                </c:pt>
                <c:pt idx="37">
                  <c:v>1.0233463418991653</c:v>
                </c:pt>
                <c:pt idx="38">
                  <c:v>-0.43105260732620132</c:v>
                </c:pt>
                <c:pt idx="39">
                  <c:v>0.19327900904222978</c:v>
                </c:pt>
                <c:pt idx="40">
                  <c:v>0.95036168459276449</c:v>
                </c:pt>
                <c:pt idx="41">
                  <c:v>4.7524300326929067E-3</c:v>
                </c:pt>
                <c:pt idx="42">
                  <c:v>-0.6941953825598961</c:v>
                </c:pt>
                <c:pt idx="43">
                  <c:v>0.60331371274424606</c:v>
                </c:pt>
                <c:pt idx="44">
                  <c:v>3.6158345170837958</c:v>
                </c:pt>
                <c:pt idx="45">
                  <c:v>9.601172494810708</c:v>
                </c:pt>
                <c:pt idx="46">
                  <c:v>9.6852584801618864</c:v>
                </c:pt>
                <c:pt idx="47">
                  <c:v>9.2249989534146</c:v>
                </c:pt>
                <c:pt idx="48">
                  <c:v>6.2314236177157065</c:v>
                </c:pt>
                <c:pt idx="49">
                  <c:v>1.6708187451419367</c:v>
                </c:pt>
                <c:pt idx="50">
                  <c:v>-0.86043049107262182</c:v>
                </c:pt>
                <c:pt idx="51">
                  <c:v>4.7468624552521606</c:v>
                </c:pt>
                <c:pt idx="52">
                  <c:v>7.8476742732419726</c:v>
                </c:pt>
                <c:pt idx="53">
                  <c:v>6.3393099449619736</c:v>
                </c:pt>
                <c:pt idx="54">
                  <c:v>3.7948038642284061</c:v>
                </c:pt>
                <c:pt idx="55">
                  <c:v>4.2026088807794766</c:v>
                </c:pt>
                <c:pt idx="56">
                  <c:v>1.8238154047303916</c:v>
                </c:pt>
                <c:pt idx="57">
                  <c:v>1.4957791209905205</c:v>
                </c:pt>
                <c:pt idx="58">
                  <c:v>3.5296259070401783</c:v>
                </c:pt>
                <c:pt idx="59">
                  <c:v>3.8677097627487464</c:v>
                </c:pt>
                <c:pt idx="60">
                  <c:v>3.883798102639676</c:v>
                </c:pt>
                <c:pt idx="61">
                  <c:v>3.7913816047227815</c:v>
                </c:pt>
                <c:pt idx="62">
                  <c:v>1.1528852301770494</c:v>
                </c:pt>
                <c:pt idx="63">
                  <c:v>1.846510265642471</c:v>
                </c:pt>
                <c:pt idx="64">
                  <c:v>4.3584312879777727</c:v>
                </c:pt>
                <c:pt idx="65">
                  <c:v>5.1696597382320366</c:v>
                </c:pt>
                <c:pt idx="66">
                  <c:v>2.3276854728615284</c:v>
                </c:pt>
                <c:pt idx="67">
                  <c:v>2.0431757601714131</c:v>
                </c:pt>
                <c:pt idx="68">
                  <c:v>1.2367107122589527</c:v>
                </c:pt>
                <c:pt idx="69">
                  <c:v>1.9648089528851893</c:v>
                </c:pt>
                <c:pt idx="70">
                  <c:v>2.0456476603640068</c:v>
                </c:pt>
                <c:pt idx="71">
                  <c:v>0.39374998791655796</c:v>
                </c:pt>
                <c:pt idx="72">
                  <c:v>8.6928421808929145E-3</c:v>
                </c:pt>
                <c:pt idx="73">
                  <c:v>3.0129360094021713</c:v>
                </c:pt>
                <c:pt idx="74">
                  <c:v>3.4540239568182409</c:v>
                </c:pt>
                <c:pt idx="75">
                  <c:v>4.45607372021815</c:v>
                </c:pt>
                <c:pt idx="76">
                  <c:v>2.2123192439606081</c:v>
                </c:pt>
                <c:pt idx="77">
                  <c:v>2.381009791369312</c:v>
                </c:pt>
                <c:pt idx="78">
                  <c:v>1.4090712584027614</c:v>
                </c:pt>
                <c:pt idx="79">
                  <c:v>3.7366379785366362</c:v>
                </c:pt>
                <c:pt idx="80">
                  <c:v>2.4077168404095284</c:v>
                </c:pt>
                <c:pt idx="81">
                  <c:v>1.0114611886941276</c:v>
                </c:pt>
                <c:pt idx="82">
                  <c:v>-0.83716810957913701</c:v>
                </c:pt>
                <c:pt idx="83">
                  <c:v>-0.29435417924507251</c:v>
                </c:pt>
                <c:pt idx="84">
                  <c:v>-0.26658752953752418</c:v>
                </c:pt>
                <c:pt idx="85">
                  <c:v>0.86167920430713696</c:v>
                </c:pt>
                <c:pt idx="86">
                  <c:v>-0.48581240752306099</c:v>
                </c:pt>
                <c:pt idx="87">
                  <c:v>1.1444226230017132</c:v>
                </c:pt>
                <c:pt idx="88">
                  <c:v>0.15209595438561013</c:v>
                </c:pt>
                <c:pt idx="89">
                  <c:v>-1.7368687439552597</c:v>
                </c:pt>
                <c:pt idx="90">
                  <c:v>-3.7843430126525552</c:v>
                </c:pt>
                <c:pt idx="91">
                  <c:v>-5.7758421866188749</c:v>
                </c:pt>
                <c:pt idx="92">
                  <c:v>-7.3003621413489652</c:v>
                </c:pt>
                <c:pt idx="93">
                  <c:v>-8.4524902858726527</c:v>
                </c:pt>
                <c:pt idx="94">
                  <c:v>-11.126764759582478</c:v>
                </c:pt>
                <c:pt idx="95">
                  <c:v>-11.43229928032393</c:v>
                </c:pt>
                <c:pt idx="96">
                  <c:v>-10.057834972564203</c:v>
                </c:pt>
                <c:pt idx="97">
                  <c:v>-8.423119989080142</c:v>
                </c:pt>
                <c:pt idx="98">
                  <c:v>-7.9776587540212844</c:v>
                </c:pt>
                <c:pt idx="99">
                  <c:v>-7.3416845123130461</c:v>
                </c:pt>
                <c:pt idx="100">
                  <c:v>-6.7618400230074398</c:v>
                </c:pt>
                <c:pt idx="101">
                  <c:v>-3.3687677521235977</c:v>
                </c:pt>
                <c:pt idx="102">
                  <c:v>-3.3574655729951148</c:v>
                </c:pt>
                <c:pt idx="103">
                  <c:v>-2.7496022036217354</c:v>
                </c:pt>
                <c:pt idx="104">
                  <c:v>-3.4592901894917918</c:v>
                </c:pt>
                <c:pt idx="105">
                  <c:v>-3.4815248872664366</c:v>
                </c:pt>
                <c:pt idx="106">
                  <c:v>-2.9701522857336422</c:v>
                </c:pt>
                <c:pt idx="107">
                  <c:v>-1.0489030987035499</c:v>
                </c:pt>
                <c:pt idx="108">
                  <c:v>-0.78156160971168653</c:v>
                </c:pt>
                <c:pt idx="109">
                  <c:v>-1.360561791833472</c:v>
                </c:pt>
                <c:pt idx="110">
                  <c:v>-1.1231023580645219</c:v>
                </c:pt>
                <c:pt idx="111">
                  <c:v>-0.20074933438408343</c:v>
                </c:pt>
                <c:pt idx="112">
                  <c:v>-1.9811837272707304</c:v>
                </c:pt>
                <c:pt idx="113">
                  <c:v>-2.1094997146521943</c:v>
                </c:pt>
                <c:pt idx="114">
                  <c:v>-0.21196337675769591</c:v>
                </c:pt>
                <c:pt idx="115">
                  <c:v>0.55373494005290202</c:v>
                </c:pt>
                <c:pt idx="116">
                  <c:v>-0.3215664472809131</c:v>
                </c:pt>
                <c:pt idx="117">
                  <c:v>-1.9021894498290153</c:v>
                </c:pt>
                <c:pt idx="118">
                  <c:v>-1.4397020437129533</c:v>
                </c:pt>
                <c:pt idx="119">
                  <c:v>-1.0682689122267841</c:v>
                </c:pt>
                <c:pt idx="120">
                  <c:v>4.0954504975111911E-2</c:v>
                </c:pt>
                <c:pt idx="121">
                  <c:v>0.38609156932001781</c:v>
                </c:pt>
                <c:pt idx="122">
                  <c:v>-0.62957373860362065</c:v>
                </c:pt>
                <c:pt idx="123">
                  <c:v>-0.52311955965359491</c:v>
                </c:pt>
                <c:pt idx="124">
                  <c:v>1.2982973214925217</c:v>
                </c:pt>
                <c:pt idx="125">
                  <c:v>-0.47431290246819852</c:v>
                </c:pt>
                <c:pt idx="126">
                  <c:v>-0.16659807238884478</c:v>
                </c:pt>
                <c:pt idx="127">
                  <c:v>4.1630819212866346</c:v>
                </c:pt>
                <c:pt idx="128">
                  <c:v>2.4196265959559353</c:v>
                </c:pt>
                <c:pt idx="129">
                  <c:v>0.20768071482533743</c:v>
                </c:pt>
                <c:pt idx="130">
                  <c:v>-0.18657569673374413</c:v>
                </c:pt>
                <c:pt idx="131">
                  <c:v>1.2701361226022632</c:v>
                </c:pt>
                <c:pt idx="132">
                  <c:v>2.3237260143279781</c:v>
                </c:pt>
                <c:pt idx="133">
                  <c:v>1.2693126586763626</c:v>
                </c:pt>
                <c:pt idx="134">
                  <c:v>1.4770468470280871</c:v>
                </c:pt>
                <c:pt idx="135">
                  <c:v>0.57300544310933998</c:v>
                </c:pt>
                <c:pt idx="136">
                  <c:v>1.4552823755505444</c:v>
                </c:pt>
                <c:pt idx="137">
                  <c:v>2.4050905836863796</c:v>
                </c:pt>
                <c:pt idx="138">
                  <c:v>2.2988183598535059</c:v>
                </c:pt>
                <c:pt idx="139">
                  <c:v>1.3939293829450718</c:v>
                </c:pt>
                <c:pt idx="140">
                  <c:v>3.0223688814717535</c:v>
                </c:pt>
                <c:pt idx="141">
                  <c:v>3.6072460829810664</c:v>
                </c:pt>
                <c:pt idx="142">
                  <c:v>2.3013773388580887</c:v>
                </c:pt>
                <c:pt idx="143">
                  <c:v>3.8762594107371493</c:v>
                </c:pt>
                <c:pt idx="144">
                  <c:v>4.4823650280601761</c:v>
                </c:pt>
                <c:pt idx="145">
                  <c:v>2.2729601156465304</c:v>
                </c:pt>
                <c:pt idx="146">
                  <c:v>1.5881157789052507</c:v>
                </c:pt>
                <c:pt idx="147">
                  <c:v>2.7466523680944768</c:v>
                </c:pt>
                <c:pt idx="148">
                  <c:v>3.5242749399422872</c:v>
                </c:pt>
                <c:pt idx="149">
                  <c:v>2.850489285952249</c:v>
                </c:pt>
                <c:pt idx="150">
                  <c:v>2.6995179973996146</c:v>
                </c:pt>
                <c:pt idx="151">
                  <c:v>2.7090084844201812</c:v>
                </c:pt>
                <c:pt idx="152">
                  <c:v>4.5306788420650888</c:v>
                </c:pt>
                <c:pt idx="153">
                  <c:v>4.5585877224203628</c:v>
                </c:pt>
                <c:pt idx="154">
                  <c:v>5.1555206365620245</c:v>
                </c:pt>
                <c:pt idx="155">
                  <c:v>7.9971334750511671</c:v>
                </c:pt>
                <c:pt idx="156">
                  <c:v>5.5301264245501356</c:v>
                </c:pt>
                <c:pt idx="157">
                  <c:v>4.6691058083983101</c:v>
                </c:pt>
                <c:pt idx="158">
                  <c:v>5.6460193605588165</c:v>
                </c:pt>
                <c:pt idx="159">
                  <c:v>5.6704853731669065</c:v>
                </c:pt>
                <c:pt idx="160">
                  <c:v>5.0661849577042961</c:v>
                </c:pt>
                <c:pt idx="161">
                  <c:v>6.7227845048786445</c:v>
                </c:pt>
                <c:pt idx="162">
                  <c:v>6.6826777136192037</c:v>
                </c:pt>
                <c:pt idx="163">
                  <c:v>5.904262323225808</c:v>
                </c:pt>
                <c:pt idx="164">
                  <c:v>7.671262289283197</c:v>
                </c:pt>
                <c:pt idx="165">
                  <c:v>6.6962375029072474</c:v>
                </c:pt>
                <c:pt idx="166">
                  <c:v>6.5965821550412862</c:v>
                </c:pt>
                <c:pt idx="167">
                  <c:v>8.268626537911004</c:v>
                </c:pt>
                <c:pt idx="168">
                  <c:v>8.3544426860305041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FF-4A91-A29F-21A6B7674710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</c:v>
                </c:pt>
                <c:pt idx="2">
                  <c:v>23.5</c:v>
                </c:pt>
                <c:pt idx="3">
                  <c:v>24</c:v>
                </c:pt>
                <c:pt idx="4">
                  <c:v>24.5</c:v>
                </c:pt>
                <c:pt idx="5">
                  <c:v>25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</c:v>
                </c:pt>
                <c:pt idx="12">
                  <c:v>28.5</c:v>
                </c:pt>
                <c:pt idx="13">
                  <c:v>29</c:v>
                </c:pt>
                <c:pt idx="14">
                  <c:v>29.5</c:v>
                </c:pt>
                <c:pt idx="15">
                  <c:v>30</c:v>
                </c:pt>
                <c:pt idx="16">
                  <c:v>30.5</c:v>
                </c:pt>
                <c:pt idx="17">
                  <c:v>31</c:v>
                </c:pt>
                <c:pt idx="18">
                  <c:v>31.5</c:v>
                </c:pt>
                <c:pt idx="19">
                  <c:v>32</c:v>
                </c:pt>
                <c:pt idx="20">
                  <c:v>32.5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34.5</c:v>
                </c:pt>
                <c:pt idx="25">
                  <c:v>35</c:v>
                </c:pt>
                <c:pt idx="26">
                  <c:v>35.5</c:v>
                </c:pt>
                <c:pt idx="27">
                  <c:v>36</c:v>
                </c:pt>
                <c:pt idx="28">
                  <c:v>36.5</c:v>
                </c:pt>
                <c:pt idx="29">
                  <c:v>37</c:v>
                </c:pt>
                <c:pt idx="30">
                  <c:v>37.5</c:v>
                </c:pt>
                <c:pt idx="31">
                  <c:v>38</c:v>
                </c:pt>
                <c:pt idx="32">
                  <c:v>38.5</c:v>
                </c:pt>
                <c:pt idx="33">
                  <c:v>39</c:v>
                </c:pt>
                <c:pt idx="34">
                  <c:v>39.5</c:v>
                </c:pt>
                <c:pt idx="35">
                  <c:v>40</c:v>
                </c:pt>
                <c:pt idx="36">
                  <c:v>40.5</c:v>
                </c:pt>
                <c:pt idx="37">
                  <c:v>41</c:v>
                </c:pt>
                <c:pt idx="38">
                  <c:v>41.5</c:v>
                </c:pt>
                <c:pt idx="39">
                  <c:v>42</c:v>
                </c:pt>
                <c:pt idx="40">
                  <c:v>42.5</c:v>
                </c:pt>
              </c:numCache>
            </c:numRef>
          </c:xVal>
          <c:yVal>
            <c:numRef>
              <c:f>summary!$Z$46:$Z$86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7FF-4A91-A29F-21A6B76747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66162720"/>
        <c:axId val="-758611296"/>
      </c:scatterChart>
      <c:valAx>
        <c:axId val="-766162720"/>
        <c:scaling>
          <c:orientation val="minMax"/>
          <c:max val="9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758611296"/>
        <c:crossesAt val="0"/>
        <c:crossBetween val="midCat"/>
        <c:majorUnit val="10"/>
      </c:valAx>
      <c:valAx>
        <c:axId val="-758611296"/>
        <c:scaling>
          <c:orientation val="minMax"/>
          <c:max val="100"/>
          <c:min val="-50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766162720"/>
        <c:crossesAt val="0"/>
        <c:crossBetween val="midCat"/>
        <c:majorUnit val="10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'7022'!$L$1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'7022'!$A$2:$A$141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'7022'!$M$2:$M$177</c:f>
              <c:numCache>
                <c:formatCode>0.00</c:formatCode>
                <c:ptCount val="176"/>
                <c:pt idx="4">
                  <c:v>2.7798529293266929</c:v>
                </c:pt>
                <c:pt idx="5">
                  <c:v>2.7673322648757788</c:v>
                </c:pt>
                <c:pt idx="6">
                  <c:v>2.7184902148873253</c:v>
                </c:pt>
                <c:pt idx="7">
                  <c:v>2.7009807904338881</c:v>
                </c:pt>
                <c:pt idx="8">
                  <c:v>2.7153286839122401</c:v>
                </c:pt>
                <c:pt idx="9">
                  <c:v>2.7577909773342033</c:v>
                </c:pt>
                <c:pt idx="10">
                  <c:v>2.930826606959875</c:v>
                </c:pt>
                <c:pt idx="11">
                  <c:v>2.8021187690212583</c:v>
                </c:pt>
                <c:pt idx="12">
                  <c:v>2.6852751673801296</c:v>
                </c:pt>
                <c:pt idx="13">
                  <c:v>2.726377771791435</c:v>
                </c:pt>
                <c:pt idx="14">
                  <c:v>2.7483645972897275</c:v>
                </c:pt>
                <c:pt idx="15">
                  <c:v>2.7017748984291892</c:v>
                </c:pt>
                <c:pt idx="16">
                  <c:v>2.6656033700472457</c:v>
                </c:pt>
                <c:pt idx="17">
                  <c:v>2.6780518530060853</c:v>
                </c:pt>
                <c:pt idx="18">
                  <c:v>2.7045068542860888</c:v>
                </c:pt>
                <c:pt idx="19">
                  <c:v>2.6683907579261543</c:v>
                </c:pt>
                <c:pt idx="20">
                  <c:v>2.6186707772853803</c:v>
                </c:pt>
                <c:pt idx="21">
                  <c:v>2.6589752916990159</c:v>
                </c:pt>
                <c:pt idx="22">
                  <c:v>2.7246533613084516</c:v>
                </c:pt>
                <c:pt idx="23">
                  <c:v>2.7722650561005007</c:v>
                </c:pt>
                <c:pt idx="24">
                  <c:v>2.6775148949435486</c:v>
                </c:pt>
                <c:pt idx="25">
                  <c:v>2.8130789806112744</c:v>
                </c:pt>
                <c:pt idx="26">
                  <c:v>2.7779167784774588</c:v>
                </c:pt>
                <c:pt idx="27">
                  <c:v>2.6968169915636309</c:v>
                </c:pt>
                <c:pt idx="28">
                  <c:v>2.6553719412258308</c:v>
                </c:pt>
                <c:pt idx="29">
                  <c:v>2.617434091991059</c:v>
                </c:pt>
                <c:pt idx="30">
                  <c:v>2.681348198267115</c:v>
                </c:pt>
                <c:pt idx="31">
                  <c:v>2.6626623117274142</c:v>
                </c:pt>
                <c:pt idx="32">
                  <c:v>2.6221069274528541</c:v>
                </c:pt>
                <c:pt idx="33">
                  <c:v>2.6477803581111692</c:v>
                </c:pt>
                <c:pt idx="34">
                  <c:v>2.775185079278355</c:v>
                </c:pt>
                <c:pt idx="35">
                  <c:v>2.7570475323792802</c:v>
                </c:pt>
                <c:pt idx="36">
                  <c:v>2.5656840282709701</c:v>
                </c:pt>
                <c:pt idx="37">
                  <c:v>2.6354191436882841</c:v>
                </c:pt>
                <c:pt idx="38">
                  <c:v>2.5974779056265733</c:v>
                </c:pt>
                <c:pt idx="39">
                  <c:v>2.6137649873098376</c:v>
                </c:pt>
                <c:pt idx="40">
                  <c:v>2.63351517623892</c:v>
                </c:pt>
                <c:pt idx="41">
                  <c:v>2.608846851320417</c:v>
                </c:pt>
                <c:pt idx="42">
                  <c:v>2.5906132398588495</c:v>
                </c:pt>
                <c:pt idx="43">
                  <c:v>2.6244616564149736</c:v>
                </c:pt>
                <c:pt idx="44">
                  <c:v>2.7030499757094701</c:v>
                </c:pt>
                <c:pt idx="45">
                  <c:v>2.8591908565961672</c:v>
                </c:pt>
                <c:pt idx="46">
                  <c:v>2.8613844269295079</c:v>
                </c:pt>
                <c:pt idx="47">
                  <c:v>2.8493775313773693</c:v>
                </c:pt>
                <c:pt idx="48">
                  <c:v>2.7712834468568106</c:v>
                </c:pt>
                <c:pt idx="49">
                  <c:v>2.6523099043718683</c:v>
                </c:pt>
                <c:pt idx="50">
                  <c:v>2.586276626559139</c:v>
                </c:pt>
                <c:pt idx="51">
                  <c:v>2.7325553602391741</c:v>
                </c:pt>
                <c:pt idx="52">
                  <c:v>2.8134469474020904</c:v>
                </c:pt>
                <c:pt idx="53">
                  <c:v>2.7740979021531613</c:v>
                </c:pt>
                <c:pt idx="54">
                  <c:v>2.7077187900051483</c:v>
                </c:pt>
                <c:pt idx="55">
                  <c:v>2.718357292751568</c:v>
                </c:pt>
                <c:pt idx="56">
                  <c:v>2.6563011632263827</c:v>
                </c:pt>
                <c:pt idx="57">
                  <c:v>2.6477436056587824</c:v>
                </c:pt>
                <c:pt idx="58">
                  <c:v>2.7008010319802573</c:v>
                </c:pt>
                <c:pt idx="59">
                  <c:v>2.7096207028560455</c:v>
                </c:pt>
                <c:pt idx="60">
                  <c:v>2.7100404030587613</c:v>
                </c:pt>
                <c:pt idx="61">
                  <c:v>2.7076295127386314</c:v>
                </c:pt>
                <c:pt idx="62">
                  <c:v>2.6387984542969849</c:v>
                </c:pt>
                <c:pt idx="63">
                  <c:v>2.6568932092541258</c:v>
                </c:pt>
                <c:pt idx="64">
                  <c:v>2.7224222675303302</c:v>
                </c:pt>
                <c:pt idx="65">
                  <c:v>2.7435849696691919</c:v>
                </c:pt>
                <c:pt idx="66">
                  <c:v>2.6694457369468987</c:v>
                </c:pt>
                <c:pt idx="67">
                  <c:v>2.6620236669943633</c:v>
                </c:pt>
                <c:pt idx="68">
                  <c:v>2.6409852288219535</c:v>
                </c:pt>
                <c:pt idx="69">
                  <c:v>2.6599792941673845</c:v>
                </c:pt>
                <c:pt idx="70">
                  <c:v>2.6620881520200999</c:v>
                </c:pt>
                <c:pt idx="71">
                  <c:v>2.6189947195906442</c:v>
                </c:pt>
                <c:pt idx="72">
                  <c:v>2.6089496457534409</c:v>
                </c:pt>
                <c:pt idx="73">
                  <c:v>2.6873220244350402</c:v>
                </c:pt>
                <c:pt idx="74">
                  <c:v>2.6988287866119367</c:v>
                </c:pt>
                <c:pt idx="75">
                  <c:v>2.7249694879945157</c:v>
                </c:pt>
                <c:pt idx="76">
                  <c:v>2.6664361517451609</c:v>
                </c:pt>
                <c:pt idx="77">
                  <c:v>2.6708368206409978</c:v>
                </c:pt>
                <c:pt idx="78">
                  <c:v>2.6454816378142536</c:v>
                </c:pt>
                <c:pt idx="79">
                  <c:v>2.7062014032404802</c:v>
                </c:pt>
                <c:pt idx="80">
                  <c:v>2.6715335335381711</c:v>
                </c:pt>
                <c:pt idx="81">
                  <c:v>2.635109092978063</c:v>
                </c:pt>
                <c:pt idx="82">
                  <c:v>2.5868834776261016</c:v>
                </c:pt>
                <c:pt idx="83">
                  <c:v>2.6010439887877652</c:v>
                </c:pt>
                <c:pt idx="84">
                  <c:v>2.6017683437299159</c:v>
                </c:pt>
                <c:pt idx="85">
                  <c:v>2.6312016960908409</c:v>
                </c:pt>
                <c:pt idx="86">
                  <c:v>2.5960493741933051</c:v>
                </c:pt>
                <c:pt idx="87">
                  <c:v>2.6385776883278997</c:v>
                </c:pt>
                <c:pt idx="88">
                  <c:v>2.6126906355429669</c:v>
                </c:pt>
                <c:pt idx="89">
                  <c:v>2.5634127813832874</c:v>
                </c:pt>
                <c:pt idx="90">
                  <c:v>2.5099998518048889</c:v>
                </c:pt>
                <c:pt idx="91">
                  <c:v>2.4580471573262517</c:v>
                </c:pt>
                <c:pt idx="92">
                  <c:v>2.4182766565547471</c:v>
                </c:pt>
                <c:pt idx="93">
                  <c:v>2.3882208261154769</c:v>
                </c:pt>
                <c:pt idx="94">
                  <c:v>2.3184564162172006</c:v>
                </c:pt>
                <c:pt idx="95">
                  <c:v>2.3104858672879014</c:v>
                </c:pt>
                <c:pt idx="96">
                  <c:v>2.346341832073775</c:v>
                </c:pt>
                <c:pt idx="97">
                  <c:v>2.3889870157659447</c:v>
                </c:pt>
                <c:pt idx="98">
                  <c:v>2.4006078648979066</c:v>
                </c:pt>
                <c:pt idx="99">
                  <c:v>2.4171986704114969</c:v>
                </c:pt>
                <c:pt idx="100">
                  <c:v>2.4323252062352698</c:v>
                </c:pt>
                <c:pt idx="101">
                  <c:v>2.5208410586832937</c:v>
                </c:pt>
                <c:pt idx="102">
                  <c:v>2.5211359012154326</c:v>
                </c:pt>
                <c:pt idx="103">
                  <c:v>2.5369933719724576</c:v>
                </c:pt>
                <c:pt idx="104">
                  <c:v>2.5184795791539374</c:v>
                </c:pt>
                <c:pt idx="105">
                  <c:v>2.5178995375072164</c:v>
                </c:pt>
                <c:pt idx="106">
                  <c:v>2.5312398315326803</c:v>
                </c:pt>
                <c:pt idx="107">
                  <c:v>2.5813598985334174</c:v>
                </c:pt>
                <c:pt idx="108">
                  <c:v>2.5883340971073472</c:v>
                </c:pt>
                <c:pt idx="109">
                  <c:v>2.573229586918202</c:v>
                </c:pt>
                <c:pt idx="110">
                  <c:v>2.5794242454824325</c:v>
                </c:pt>
                <c:pt idx="111">
                  <c:v>2.6034858797864433</c:v>
                </c:pt>
                <c:pt idx="112">
                  <c:v>2.5570392805299265</c:v>
                </c:pt>
                <c:pt idx="113">
                  <c:v>2.5536918720166319</c:v>
                </c:pt>
                <c:pt idx="114">
                  <c:v>2.6031933364979887</c:v>
                </c:pt>
                <c:pt idx="115">
                  <c:v>2.6231682836313288</c:v>
                </c:pt>
                <c:pt idx="116">
                  <c:v>2.6003340961270913</c:v>
                </c:pt>
                <c:pt idx="117">
                  <c:v>2.5591000223143765</c:v>
                </c:pt>
                <c:pt idx="118">
                  <c:v>2.5711650370652044</c:v>
                </c:pt>
                <c:pt idx="119">
                  <c:v>2.5808546981263798</c:v>
                </c:pt>
                <c:pt idx="120">
                  <c:v>2.6097912631301545</c:v>
                </c:pt>
                <c:pt idx="121">
                  <c:v>2.6187949326729609</c:v>
                </c:pt>
                <c:pt idx="122">
                  <c:v>2.5922990394660275</c:v>
                </c:pt>
                <c:pt idx="123">
                  <c:v>2.5950761339821904</c:v>
                </c:pt>
                <c:pt idx="124">
                  <c:v>2.6425918527840988</c:v>
                </c:pt>
                <c:pt idx="125">
                  <c:v>2.596349364412021</c:v>
                </c:pt>
                <c:pt idx="126">
                  <c:v>2.6043767915697331</c:v>
                </c:pt>
                <c:pt idx="127">
                  <c:v>2.7173261439180432</c:v>
                </c:pt>
                <c:pt idx="128">
                  <c:v>2.671844226055299</c:v>
                </c:pt>
                <c:pt idx="129">
                  <c:v>2.6141406879027889</c:v>
                </c:pt>
                <c:pt idx="130">
                  <c:v>2.6038556307138476</c:v>
                </c:pt>
                <c:pt idx="131">
                  <c:v>2.6418572051471712</c:v>
                </c:pt>
                <c:pt idx="132">
                  <c:v>2.6693424456464636</c:v>
                </c:pt>
                <c:pt idx="133">
                  <c:v>2.6418357232553804</c:v>
                </c:pt>
                <c:pt idx="134">
                  <c:v>2.6472549325431807</c:v>
                </c:pt>
                <c:pt idx="135">
                  <c:v>2.6236709976524182</c:v>
                </c:pt>
                <c:pt idx="136">
                  <c:v>2.6466871577974298</c:v>
                </c:pt>
                <c:pt idx="137">
                  <c:v>2.6714650217783151</c:v>
                </c:pt>
                <c:pt idx="138">
                  <c:v>2.668692673966913</c:v>
                </c:pt>
                <c:pt idx="139">
                  <c:v>2.6450866282456982</c:v>
                </c:pt>
                <c:pt idx="140">
                  <c:v>2.687568101926356</c:v>
                </c:pt>
                <c:pt idx="141">
                  <c:v>2.702825927264549</c:v>
                </c:pt>
                <c:pt idx="142">
                  <c:v>2.668759430637536</c:v>
                </c:pt>
                <c:pt idx="143">
                  <c:v>2.7098437394787305</c:v>
                </c:pt>
                <c:pt idx="144">
                  <c:v>2.7256553553559568</c:v>
                </c:pt>
                <c:pt idx="145">
                  <c:v>2.6680181040355766</c:v>
                </c:pt>
                <c:pt idx="146">
                  <c:v>2.6501524131745136</c:v>
                </c:pt>
                <c:pt idx="147">
                  <c:v>2.6803754221756151</c:v>
                </c:pt>
                <c:pt idx="148">
                  <c:v>2.7006614400776163</c:v>
                </c:pt>
                <c:pt idx="149">
                  <c:v>2.6830842396030028</c:v>
                </c:pt>
                <c:pt idx="150">
                  <c:v>2.679145817065975</c:v>
                </c:pt>
                <c:pt idx="151">
                  <c:v>2.6793933975716957</c:v>
                </c:pt>
                <c:pt idx="152">
                  <c:v>2.7269157288730073</c:v>
                </c:pt>
                <c:pt idx="153">
                  <c:v>2.7276437942185985</c:v>
                </c:pt>
                <c:pt idx="154">
                  <c:v>2.7432161196898059</c:v>
                </c:pt>
                <c:pt idx="155">
                  <c:v>2.8173459237863736</c:v>
                </c:pt>
                <c:pt idx="156">
                  <c:v>2.752988546566848</c:v>
                </c:pt>
                <c:pt idx="157">
                  <c:v>2.7305269048069603</c:v>
                </c:pt>
                <c:pt idx="158">
                  <c:v>2.7560118720973827</c:v>
                </c:pt>
                <c:pt idx="159">
                  <c:v>2.7566501225645457</c:v>
                </c:pt>
                <c:pt idx="160">
                  <c:v>2.7408855994011665</c:v>
                </c:pt>
                <c:pt idx="161">
                  <c:v>2.7841016907121103</c:v>
                </c:pt>
                <c:pt idx="162">
                  <c:v>2.7830554156746619</c:v>
                </c:pt>
                <c:pt idx="163">
                  <c:v>2.7627487153339159</c:v>
                </c:pt>
                <c:pt idx="164">
                  <c:v>2.808844847624802</c:v>
                </c:pt>
                <c:pt idx="165">
                  <c:v>2.7834091529994298</c:v>
                </c:pt>
                <c:pt idx="166">
                  <c:v>2.7808094211448937</c:v>
                </c:pt>
                <c:pt idx="167">
                  <c:v>2.8244284254174112</c:v>
                </c:pt>
                <c:pt idx="168">
                  <c:v>2.8266671309026394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71-4031-A141-94EA6565F2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29746496"/>
        <c:axId val="-759010944"/>
      </c:scatterChart>
      <c:valAx>
        <c:axId val="-729746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759010944"/>
        <c:crossesAt val="0"/>
        <c:crossBetween val="midCat"/>
        <c:majorUnit val="10"/>
      </c:valAx>
      <c:valAx>
        <c:axId val="-759010944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729746496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'6712'!$L$1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'6712'!$A$2:$A$141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'6712'!$L$2:$L$141</c:f>
              <c:numCache>
                <c:formatCode>0.00</c:formatCode>
                <c:ptCount val="140"/>
                <c:pt idx="0">
                  <c:v>1.2471822707399898</c:v>
                </c:pt>
                <c:pt idx="1">
                  <c:v>1.3375334078699432</c:v>
                </c:pt>
                <c:pt idx="2">
                  <c:v>1.3187192607883338</c:v>
                </c:pt>
                <c:pt idx="3">
                  <c:v>1.4434521874844497</c:v>
                </c:pt>
                <c:pt idx="4">
                  <c:v>1.366184432866852</c:v>
                </c:pt>
                <c:pt idx="5">
                  <c:v>1.3115459835510519</c:v>
                </c:pt>
                <c:pt idx="6">
                  <c:v>1.2236401352510349</c:v>
                </c:pt>
                <c:pt idx="7">
                  <c:v>1.1150683632216554</c:v>
                </c:pt>
                <c:pt idx="8">
                  <c:v>1.0510301162685236</c:v>
                </c:pt>
                <c:pt idx="9">
                  <c:v>1.0345044567264261</c:v>
                </c:pt>
                <c:pt idx="10">
                  <c:v>1.0108541567633305</c:v>
                </c:pt>
                <c:pt idx="11">
                  <c:v>1.0002689053101284</c:v>
                </c:pt>
                <c:pt idx="12">
                  <c:v>0.99033602542894983</c:v>
                </c:pt>
                <c:pt idx="13">
                  <c:v>1.0891731772851898</c:v>
                </c:pt>
                <c:pt idx="14">
                  <c:v>1.0865107820844049</c:v>
                </c:pt>
                <c:pt idx="15">
                  <c:v>1.0670153183251321</c:v>
                </c:pt>
                <c:pt idx="16">
                  <c:v>1.080623006663747</c:v>
                </c:pt>
                <c:pt idx="17">
                  <c:v>1.1109969198303391</c:v>
                </c:pt>
                <c:pt idx="18">
                  <c:v>1.1032368937469659</c:v>
                </c:pt>
                <c:pt idx="19">
                  <c:v>1.1093338186218831</c:v>
                </c:pt>
                <c:pt idx="20">
                  <c:v>1.1074583674255185</c:v>
                </c:pt>
                <c:pt idx="21">
                  <c:v>1.054846925115543</c:v>
                </c:pt>
                <c:pt idx="22">
                  <c:v>1.0030318239940768</c:v>
                </c:pt>
                <c:pt idx="23">
                  <c:v>1.0571441908176549</c:v>
                </c:pt>
                <c:pt idx="24">
                  <c:v>1.0419491120625639</c:v>
                </c:pt>
                <c:pt idx="25">
                  <c:v>1.0100468771532363</c:v>
                </c:pt>
                <c:pt idx="26">
                  <c:v>0.97242119137134897</c:v>
                </c:pt>
                <c:pt idx="27">
                  <c:v>0.97804454162143684</c:v>
                </c:pt>
                <c:pt idx="28">
                  <c:v>0.9508245704060031</c:v>
                </c:pt>
                <c:pt idx="29">
                  <c:v>0.97872903861917238</c:v>
                </c:pt>
                <c:pt idx="30">
                  <c:v>0.966409541062489</c:v>
                </c:pt>
                <c:pt idx="31">
                  <c:v>0.89109347330101496</c:v>
                </c:pt>
                <c:pt idx="32">
                  <c:v>0.93223302715670109</c:v>
                </c:pt>
                <c:pt idx="33">
                  <c:v>0.9247652494271732</c:v>
                </c:pt>
                <c:pt idx="34">
                  <c:v>0.96539107976139349</c:v>
                </c:pt>
                <c:pt idx="35">
                  <c:v>0.94283313753773401</c:v>
                </c:pt>
                <c:pt idx="36">
                  <c:v>0.92800871068981572</c:v>
                </c:pt>
                <c:pt idx="37">
                  <c:v>0.9152368274183913</c:v>
                </c:pt>
                <c:pt idx="38">
                  <c:v>0.9255722311205915</c:v>
                </c:pt>
                <c:pt idx="39">
                  <c:v>0.92541913902563711</c:v>
                </c:pt>
                <c:pt idx="40">
                  <c:v>0.92805053910149859</c:v>
                </c:pt>
                <c:pt idx="41">
                  <c:v>0.92666927046018177</c:v>
                </c:pt>
                <c:pt idx="42">
                  <c:v>0.87828913525933938</c:v>
                </c:pt>
                <c:pt idx="43">
                  <c:v>0.8583557629074714</c:v>
                </c:pt>
                <c:pt idx="44">
                  <c:v>0.86628250115495975</c:v>
                </c:pt>
                <c:pt idx="45">
                  <c:v>0.86430975779617591</c:v>
                </c:pt>
                <c:pt idx="46">
                  <c:v>0.85327382592305234</c:v>
                </c:pt>
                <c:pt idx="47">
                  <c:v>0.89070392589550462</c:v>
                </c:pt>
                <c:pt idx="48">
                  <c:v>0.87085586779316126</c:v>
                </c:pt>
                <c:pt idx="49">
                  <c:v>0.84110565112190372</c:v>
                </c:pt>
                <c:pt idx="50">
                  <c:v>0.8490767338242956</c:v>
                </c:pt>
                <c:pt idx="51">
                  <c:v>0.92108093650693978</c:v>
                </c:pt>
                <c:pt idx="52">
                  <c:v>0.93565620459775556</c:v>
                </c:pt>
                <c:pt idx="53">
                  <c:v>0.94486177493703094</c:v>
                </c:pt>
                <c:pt idx="54">
                  <c:v>0.89329590302232398</c:v>
                </c:pt>
                <c:pt idx="55">
                  <c:v>0.89953997942014974</c:v>
                </c:pt>
                <c:pt idx="56">
                  <c:v>0.94953251397954053</c:v>
                </c:pt>
                <c:pt idx="57">
                  <c:v>0.94740389713680095</c:v>
                </c:pt>
                <c:pt idx="58">
                  <c:v>0.93891549141077801</c:v>
                </c:pt>
                <c:pt idx="59">
                  <c:v>0.96092239818009584</c:v>
                </c:pt>
                <c:pt idx="60">
                  <c:v>0.92274141209965044</c:v>
                </c:pt>
                <c:pt idx="61">
                  <c:v>0.89974270535084422</c:v>
                </c:pt>
                <c:pt idx="62">
                  <c:v>0.899555890324504</c:v>
                </c:pt>
                <c:pt idx="63">
                  <c:v>0.89661334806913751</c:v>
                </c:pt>
                <c:pt idx="64">
                  <c:v>0.89758129242665163</c:v>
                </c:pt>
                <c:pt idx="65">
                  <c:v>0.89352874933003368</c:v>
                </c:pt>
                <c:pt idx="66">
                  <c:v>0.88089452633399334</c:v>
                </c:pt>
                <c:pt idx="67">
                  <c:v>0.88839074638075266</c:v>
                </c:pt>
                <c:pt idx="68">
                  <c:v>0.87830594635091852</c:v>
                </c:pt>
                <c:pt idx="69">
                  <c:v>0.86269453379930017</c:v>
                </c:pt>
                <c:pt idx="70">
                  <c:v>0.86315631304925644</c:v>
                </c:pt>
                <c:pt idx="71">
                  <c:v>0.86525848116621695</c:v>
                </c:pt>
                <c:pt idx="72">
                  <c:v>0.82845396584653674</c:v>
                </c:pt>
                <c:pt idx="73">
                  <c:v>0.81807696294297594</c:v>
                </c:pt>
                <c:pt idx="74">
                  <c:v>0.80014973340872264</c:v>
                </c:pt>
                <c:pt idx="75">
                  <c:v>0.7899979263735678</c:v>
                </c:pt>
                <c:pt idx="76">
                  <c:v>0.78968457326812536</c:v>
                </c:pt>
                <c:pt idx="77">
                  <c:v>0.77945789634999851</c:v>
                </c:pt>
                <c:pt idx="78">
                  <c:v>0.77727239630611633</c:v>
                </c:pt>
                <c:pt idx="79">
                  <c:v>0.76459342294434607</c:v>
                </c:pt>
                <c:pt idx="80">
                  <c:v>0.76339279117359948</c:v>
                </c:pt>
                <c:pt idx="81">
                  <c:v>0.71892311508995232</c:v>
                </c:pt>
                <c:pt idx="82">
                  <c:v>0.74355978052546856</c:v>
                </c:pt>
                <c:pt idx="83">
                  <c:v>0.75040749270472817</c:v>
                </c:pt>
                <c:pt idx="84">
                  <c:v>0.71015250790203954</c:v>
                </c:pt>
                <c:pt idx="85">
                  <c:v>0.67746526515370797</c:v>
                </c:pt>
                <c:pt idx="86">
                  <c:v>0.66153980683837821</c:v>
                </c:pt>
                <c:pt idx="87">
                  <c:v>0.65666071612162014</c:v>
                </c:pt>
                <c:pt idx="88">
                  <c:v>0.63304663359483826</c:v>
                </c:pt>
                <c:pt idx="89">
                  <c:v>0.64115875864866922</c:v>
                </c:pt>
                <c:pt idx="90">
                  <c:v>0.619181846857072</c:v>
                </c:pt>
                <c:pt idx="91">
                  <c:v>0.57898740575014696</c:v>
                </c:pt>
                <c:pt idx="92">
                  <c:v>0.55216450714109189</c:v>
                </c:pt>
                <c:pt idx="93">
                  <c:v>0.55850688590918152</c:v>
                </c:pt>
                <c:pt idx="94">
                  <c:v>0.55015218149365142</c:v>
                </c:pt>
                <c:pt idx="95">
                  <c:v>0.56717281443090228</c:v>
                </c:pt>
                <c:pt idx="96">
                  <c:v>0.58814603887107297</c:v>
                </c:pt>
                <c:pt idx="97">
                  <c:v>0.5913891089424349</c:v>
                </c:pt>
                <c:pt idx="98">
                  <c:v>0.61766027128212819</c:v>
                </c:pt>
                <c:pt idx="99">
                  <c:v>0.57509077614384185</c:v>
                </c:pt>
                <c:pt idx="100">
                  <c:v>0.60522148369877782</c:v>
                </c:pt>
                <c:pt idx="101">
                  <c:v>0.59082981040437765</c:v>
                </c:pt>
                <c:pt idx="102">
                  <c:v>0.57869757610292216</c:v>
                </c:pt>
                <c:pt idx="103">
                  <c:v>0.55295765593668367</c:v>
                </c:pt>
                <c:pt idx="104">
                  <c:v>0.57220864262892357</c:v>
                </c:pt>
                <c:pt idx="105">
                  <c:v>0.5790353573886885</c:v>
                </c:pt>
                <c:pt idx="106">
                  <c:v>0.53965924576575541</c:v>
                </c:pt>
                <c:pt idx="107">
                  <c:v>0.56356053557218455</c:v>
                </c:pt>
                <c:pt idx="108">
                  <c:v>0.53359885688613329</c:v>
                </c:pt>
                <c:pt idx="109">
                  <c:v>0.55214911664269339</c:v>
                </c:pt>
                <c:pt idx="110">
                  <c:v>0.53123643381254071</c:v>
                </c:pt>
                <c:pt idx="111">
                  <c:v>0.52111361315877647</c:v>
                </c:pt>
                <c:pt idx="112">
                  <c:v>0.52664463375024817</c:v>
                </c:pt>
                <c:pt idx="113">
                  <c:v>0.51171089181251039</c:v>
                </c:pt>
                <c:pt idx="114">
                  <c:v>0.51750947270925041</c:v>
                </c:pt>
                <c:pt idx="115">
                  <c:v>0.52603765388324819</c:v>
                </c:pt>
                <c:pt idx="116">
                  <c:v>0.52363426297398308</c:v>
                </c:pt>
                <c:pt idx="117">
                  <c:v>0.53315529978223242</c:v>
                </c:pt>
                <c:pt idx="118">
                  <c:v>0.57865464111236387</c:v>
                </c:pt>
                <c:pt idx="119">
                  <c:v>0.60092393772567676</c:v>
                </c:pt>
                <c:pt idx="120">
                  <c:v>0.58371030095357945</c:v>
                </c:pt>
                <c:pt idx="121">
                  <c:v>0.59710628018987544</c:v>
                </c:pt>
                <c:pt idx="122">
                  <c:v>0.60588605430737585</c:v>
                </c:pt>
                <c:pt idx="123">
                  <c:v>0.60293843664427127</c:v>
                </c:pt>
                <c:pt idx="124">
                  <c:v>0.59276676843448839</c:v>
                </c:pt>
                <c:pt idx="125">
                  <c:v>0.58705228344482285</c:v>
                </c:pt>
                <c:pt idx="126">
                  <c:v>0.58855444415273173</c:v>
                </c:pt>
                <c:pt idx="127">
                  <c:v>0.60106946501644887</c:v>
                </c:pt>
                <c:pt idx="128">
                  <c:v>0.57171009346770474</c:v>
                </c:pt>
                <c:pt idx="129">
                  <c:v>0.56842382081313658</c:v>
                </c:pt>
                <c:pt idx="130">
                  <c:v>0.52954008016270848</c:v>
                </c:pt>
                <c:pt idx="131">
                  <c:v>0.5199015433019567</c:v>
                </c:pt>
                <c:pt idx="132">
                  <c:v>0.51322735992490598</c:v>
                </c:pt>
                <c:pt idx="133">
                  <c:v>0.49612645212654743</c:v>
                </c:pt>
                <c:pt idx="134">
                  <c:v>0.48723228616075409</c:v>
                </c:pt>
                <c:pt idx="135">
                  <c:v>0.49572974520196378</c:v>
                </c:pt>
                <c:pt idx="136">
                  <c:v>0.48656679985956858</c:v>
                </c:pt>
                <c:pt idx="137">
                  <c:v>0.480259091589398</c:v>
                </c:pt>
                <c:pt idx="138">
                  <c:v>0.49577225023614752</c:v>
                </c:pt>
                <c:pt idx="139">
                  <c:v>0.48060108029807713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DA-4631-928C-8E40C7ED3C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84526048"/>
        <c:axId val="-797797088"/>
      </c:scatterChart>
      <c:valAx>
        <c:axId val="-784526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797797088"/>
        <c:crossesAt val="0"/>
        <c:crossBetween val="midCat"/>
        <c:majorUnit val="10"/>
      </c:valAx>
      <c:valAx>
        <c:axId val="-797797088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784526048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'7029'!$L$1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'7029'!$A$2:$A$141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'7029'!$L$2:$L$141</c:f>
              <c:numCache>
                <c:formatCode>0.00</c:formatCode>
                <c:ptCount val="140"/>
                <c:pt idx="0">
                  <c:v>2.8058233183274988</c:v>
                </c:pt>
                <c:pt idx="1">
                  <c:v>2.8860280831609662</c:v>
                </c:pt>
                <c:pt idx="2">
                  <c:v>2.849061790851688</c:v>
                </c:pt>
                <c:pt idx="3">
                  <c:v>2.8028638691057366</c:v>
                </c:pt>
                <c:pt idx="4">
                  <c:v>2.7579277548737222</c:v>
                </c:pt>
                <c:pt idx="5">
                  <c:v>2.6799772744342252</c:v>
                </c:pt>
                <c:pt idx="6">
                  <c:v>2.7350979147714227</c:v>
                </c:pt>
                <c:pt idx="7">
                  <c:v>2.6724868435922438</c:v>
                </c:pt>
                <c:pt idx="8">
                  <c:v>2.5025328389898469</c:v>
                </c:pt>
                <c:pt idx="9">
                  <c:v>2.4695228939596463</c:v>
                </c:pt>
                <c:pt idx="10">
                  <c:v>2.4749058912578854</c:v>
                </c:pt>
                <c:pt idx="11">
                  <c:v>2.5032536386566515</c:v>
                </c:pt>
                <c:pt idx="12">
                  <c:v>2.5261381566288272</c:v>
                </c:pt>
                <c:pt idx="13">
                  <c:v>2.4910776397167469</c:v>
                </c:pt>
                <c:pt idx="14">
                  <c:v>2.4480485843454076</c:v>
                </c:pt>
                <c:pt idx="15">
                  <c:v>2.402831528119072</c:v>
                </c:pt>
                <c:pt idx="16">
                  <c:v>2.425659761636481</c:v>
                </c:pt>
                <c:pt idx="17">
                  <c:v>2.4964087104388515</c:v>
                </c:pt>
                <c:pt idx="18">
                  <c:v>2.5266455167946242</c:v>
                </c:pt>
                <c:pt idx="19">
                  <c:v>2.4275241353088988</c:v>
                </c:pt>
                <c:pt idx="20">
                  <c:v>2.3070370346284319</c:v>
                </c:pt>
                <c:pt idx="21">
                  <c:v>2.273331772842726</c:v>
                </c:pt>
                <c:pt idx="22">
                  <c:v>2.2670183661785517</c:v>
                </c:pt>
                <c:pt idx="23">
                  <c:v>2.2437484099756846</c:v>
                </c:pt>
                <c:pt idx="24">
                  <c:v>2.2328068013586737</c:v>
                </c:pt>
                <c:pt idx="25">
                  <c:v>2.265024137092531</c:v>
                </c:pt>
                <c:pt idx="26">
                  <c:v>2.1633707053374409</c:v>
                </c:pt>
                <c:pt idx="27">
                  <c:v>2.1708575427850718</c:v>
                </c:pt>
                <c:pt idx="28">
                  <c:v>2.1069098080261037</c:v>
                </c:pt>
                <c:pt idx="29">
                  <c:v>2.1399352011705961</c:v>
                </c:pt>
                <c:pt idx="30">
                  <c:v>2.131780215791121</c:v>
                </c:pt>
                <c:pt idx="31">
                  <c:v>2.1069531586664483</c:v>
                </c:pt>
                <c:pt idx="32">
                  <c:v>2.0651958738185674</c:v>
                </c:pt>
                <c:pt idx="33">
                  <c:v>2.036620622816105</c:v>
                </c:pt>
                <c:pt idx="34">
                  <c:v>1.9922564779885608</c:v>
                </c:pt>
                <c:pt idx="35">
                  <c:v>2.0151214109364126</c:v>
                </c:pt>
                <c:pt idx="36">
                  <c:v>1.9714140432096927</c:v>
                </c:pt>
                <c:pt idx="37">
                  <c:v>2.0519979988708807</c:v>
                </c:pt>
                <c:pt idx="38">
                  <c:v>2.1123689973802402</c:v>
                </c:pt>
                <c:pt idx="39">
                  <c:v>2.0746744506156087</c:v>
                </c:pt>
                <c:pt idx="40">
                  <c:v>2.051251163021214</c:v>
                </c:pt>
                <c:pt idx="41">
                  <c:v>2.0353847701700221</c:v>
                </c:pt>
                <c:pt idx="42">
                  <c:v>2.0455991121622725</c:v>
                </c:pt>
                <c:pt idx="43">
                  <c:v>1.9704271185149034</c:v>
                </c:pt>
                <c:pt idx="44">
                  <c:v>1.9181645380494901</c:v>
                </c:pt>
                <c:pt idx="45">
                  <c:v>1.9154149724655463</c:v>
                </c:pt>
                <c:pt idx="46">
                  <c:v>1.9909428653786339</c:v>
                </c:pt>
                <c:pt idx="47">
                  <c:v>2.025457406908568</c:v>
                </c:pt>
                <c:pt idx="48">
                  <c:v>1.9664556376828035</c:v>
                </c:pt>
                <c:pt idx="49">
                  <c:v>1.887279246791189</c:v>
                </c:pt>
                <c:pt idx="50">
                  <c:v>1.8392825165893123</c:v>
                </c:pt>
                <c:pt idx="51">
                  <c:v>1.8112903059859682</c:v>
                </c:pt>
                <c:pt idx="52">
                  <c:v>1.8709950067374235</c:v>
                </c:pt>
                <c:pt idx="53">
                  <c:v>1.8656193913471901</c:v>
                </c:pt>
                <c:pt idx="54">
                  <c:v>1.8909344772647296</c:v>
                </c:pt>
                <c:pt idx="55">
                  <c:v>1.9184916246225565</c:v>
                </c:pt>
                <c:pt idx="56">
                  <c:v>1.8870643739010013</c:v>
                </c:pt>
                <c:pt idx="57">
                  <c:v>1.9268569872272308</c:v>
                </c:pt>
                <c:pt idx="58">
                  <c:v>1.8698049564241466</c:v>
                </c:pt>
                <c:pt idx="59">
                  <c:v>1.8072951901548024</c:v>
                </c:pt>
                <c:pt idx="60">
                  <c:v>1.8109728364337967</c:v>
                </c:pt>
                <c:pt idx="61">
                  <c:v>1.7241841298284932</c:v>
                </c:pt>
                <c:pt idx="62">
                  <c:v>1.6927397226697833</c:v>
                </c:pt>
                <c:pt idx="63">
                  <c:v>1.6601567651850242</c:v>
                </c:pt>
                <c:pt idx="64">
                  <c:v>1.6885366650983278</c:v>
                </c:pt>
                <c:pt idx="65">
                  <c:v>1.741181734101541</c:v>
                </c:pt>
                <c:pt idx="66">
                  <c:v>1.7269337388578929</c:v>
                </c:pt>
                <c:pt idx="67">
                  <c:v>1.7616758004604498</c:v>
                </c:pt>
                <c:pt idx="68">
                  <c:v>1.783053826444748</c:v>
                </c:pt>
                <c:pt idx="69">
                  <c:v>1.7843107680477921</c:v>
                </c:pt>
                <c:pt idx="70">
                  <c:v>1.8370301249470598</c:v>
                </c:pt>
                <c:pt idx="71">
                  <c:v>1.7854402814882284</c:v>
                </c:pt>
                <c:pt idx="72">
                  <c:v>1.7774943187166314</c:v>
                </c:pt>
                <c:pt idx="73">
                  <c:v>1.724611297429246</c:v>
                </c:pt>
                <c:pt idx="74">
                  <c:v>1.6761839280490165</c:v>
                </c:pt>
                <c:pt idx="75">
                  <c:v>1.6209448958633059</c:v>
                </c:pt>
                <c:pt idx="76">
                  <c:v>1.5819172280859435</c:v>
                </c:pt>
                <c:pt idx="77">
                  <c:v>1.5672632573057887</c:v>
                </c:pt>
                <c:pt idx="78">
                  <c:v>1.5730337846852029</c:v>
                </c:pt>
                <c:pt idx="79">
                  <c:v>1.6101894500431864</c:v>
                </c:pt>
                <c:pt idx="80">
                  <c:v>1.5942266119532418</c:v>
                </c:pt>
                <c:pt idx="81">
                  <c:v>1.5907195203968953</c:v>
                </c:pt>
                <c:pt idx="82">
                  <c:v>1.561496005546922</c:v>
                </c:pt>
                <c:pt idx="83">
                  <c:v>1.5645896275907956</c:v>
                </c:pt>
                <c:pt idx="84">
                  <c:v>1.5585586934310707</c:v>
                </c:pt>
                <c:pt idx="85">
                  <c:v>1.5747763502380538</c:v>
                </c:pt>
                <c:pt idx="86">
                  <c:v>1.5862152542877379</c:v>
                </c:pt>
                <c:pt idx="87">
                  <c:v>1.5981051759113953</c:v>
                </c:pt>
                <c:pt idx="88">
                  <c:v>1.6063842723650328</c:v>
                </c:pt>
                <c:pt idx="89">
                  <c:v>1.5946016987018226</c:v>
                </c:pt>
                <c:pt idx="90">
                  <c:v>1.6506059223110727</c:v>
                </c:pt>
                <c:pt idx="91">
                  <c:v>1.6521427148756651</c:v>
                </c:pt>
                <c:pt idx="92">
                  <c:v>1.6349579088461854</c:v>
                </c:pt>
                <c:pt idx="93">
                  <c:v>1.6217579016882371</c:v>
                </c:pt>
                <c:pt idx="94">
                  <c:v>1.6185229998344151</c:v>
                </c:pt>
                <c:pt idx="95">
                  <c:v>1.5714050160637609</c:v>
                </c:pt>
                <c:pt idx="96">
                  <c:v>1.5724906382275474</c:v>
                </c:pt>
                <c:pt idx="97">
                  <c:v>1.5667057587655449</c:v>
                </c:pt>
                <c:pt idx="98">
                  <c:v>1.5866195142018353</c:v>
                </c:pt>
                <c:pt idx="99">
                  <c:v>1.5466372959339461</c:v>
                </c:pt>
                <c:pt idx="100">
                  <c:v>1.5042393340828293</c:v>
                </c:pt>
                <c:pt idx="101">
                  <c:v>1.464269111580323</c:v>
                </c:pt>
                <c:pt idx="102">
                  <c:v>1.4438488758615868</c:v>
                </c:pt>
                <c:pt idx="103">
                  <c:v>1.4239743370612219</c:v>
                </c:pt>
                <c:pt idx="104">
                  <c:v>1.4002846763097574</c:v>
                </c:pt>
                <c:pt idx="105">
                  <c:v>1.3852321023570615</c:v>
                </c:pt>
                <c:pt idx="106">
                  <c:v>1.3485181957049348</c:v>
                </c:pt>
                <c:pt idx="107">
                  <c:v>1.3374157159246025</c:v>
                </c:pt>
                <c:pt idx="108">
                  <c:v>1.3285504800390449</c:v>
                </c:pt>
                <c:pt idx="109">
                  <c:v>1.3309295825747882</c:v>
                </c:pt>
                <c:pt idx="110">
                  <c:v>1.3282040674223174</c:v>
                </c:pt>
                <c:pt idx="111">
                  <c:v>1.3495061589166966</c:v>
                </c:pt>
                <c:pt idx="112">
                  <c:v>1.3539970404031807</c:v>
                </c:pt>
                <c:pt idx="113">
                  <c:v>1.359505096924567</c:v>
                </c:pt>
                <c:pt idx="114">
                  <c:v>1.3734597677372435</c:v>
                </c:pt>
                <c:pt idx="115">
                  <c:v>1.379390757592716</c:v>
                </c:pt>
                <c:pt idx="116">
                  <c:v>1.3728717567047761</c:v>
                </c:pt>
                <c:pt idx="117">
                  <c:v>1.3730497108606838</c:v>
                </c:pt>
                <c:pt idx="118">
                  <c:v>1.3909741290327473</c:v>
                </c:pt>
                <c:pt idx="119">
                  <c:v>1.3750606179915501</c:v>
                </c:pt>
                <c:pt idx="120">
                  <c:v>1.3398418458279224</c:v>
                </c:pt>
                <c:pt idx="121">
                  <c:v>1.2912298487434555</c:v>
                </c:pt>
                <c:pt idx="122">
                  <c:v>1.270638344759913</c:v>
                </c:pt>
                <c:pt idx="123">
                  <c:v>1.2454725916249088</c:v>
                </c:pt>
                <c:pt idx="124">
                  <c:v>1.2807757549798793</c:v>
                </c:pt>
                <c:pt idx="125">
                  <c:v>1.2843137471994495</c:v>
                </c:pt>
                <c:pt idx="126">
                  <c:v>1.2674387729254089</c:v>
                </c:pt>
                <c:pt idx="127">
                  <c:v>1.2918506793591367</c:v>
                </c:pt>
                <c:pt idx="128">
                  <c:v>1.3066063325500732</c:v>
                </c:pt>
                <c:pt idx="129">
                  <c:v>1.2969475137909732</c:v>
                </c:pt>
                <c:pt idx="130">
                  <c:v>1.2819748316649915</c:v>
                </c:pt>
                <c:pt idx="131">
                  <c:v>1.2812970424026418</c:v>
                </c:pt>
                <c:pt idx="132">
                  <c:v>1.2868912776526598</c:v>
                </c:pt>
                <c:pt idx="133">
                  <c:v>1.2547839954738065</c:v>
                </c:pt>
                <c:pt idx="134">
                  <c:v>1.2179088141826333</c:v>
                </c:pt>
                <c:pt idx="135">
                  <c:v>1.2209855302481523</c:v>
                </c:pt>
                <c:pt idx="136">
                  <c:v>1.2178488709486863</c:v>
                </c:pt>
                <c:pt idx="137">
                  <c:v>1.2030291752988027</c:v>
                </c:pt>
                <c:pt idx="138">
                  <c:v>1.2112910719281316</c:v>
                </c:pt>
                <c:pt idx="139">
                  <c:v>1.2201467966701953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94-4ADB-A67D-C83C386742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66711920"/>
        <c:axId val="-764464448"/>
      </c:scatterChart>
      <c:valAx>
        <c:axId val="-766711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764464448"/>
        <c:crossesAt val="0"/>
        <c:crossBetween val="midCat"/>
        <c:majorUnit val="10"/>
      </c:valAx>
      <c:valAx>
        <c:axId val="-764464448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766711920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'7029'!$A$2:$A$179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</c:numCache>
            </c:numRef>
          </c:xVal>
          <c:yVal>
            <c:numRef>
              <c:f>'7029'!$P$2:$P$177</c:f>
              <c:numCache>
                <c:formatCode>General</c:formatCode>
                <c:ptCount val="176"/>
                <c:pt idx="4">
                  <c:v>18.54485835536595</c:v>
                </c:pt>
                <c:pt idx="5">
                  <c:v>15.577312952449487</c:v>
                </c:pt>
                <c:pt idx="6">
                  <c:v>18.248641018744479</c:v>
                </c:pt>
                <c:pt idx="7">
                  <c:v>15.931101322599917</c:v>
                </c:pt>
                <c:pt idx="8">
                  <c:v>9.0649171433052231</c:v>
                </c:pt>
                <c:pt idx="9">
                  <c:v>8.0017217701513523</c:v>
                </c:pt>
                <c:pt idx="10">
                  <c:v>8.5654229214815487</c:v>
                </c:pt>
                <c:pt idx="11">
                  <c:v>10.102252722462463</c:v>
                </c:pt>
                <c:pt idx="12">
                  <c:v>11.407578803552783</c:v>
                </c:pt>
                <c:pt idx="13">
                  <c:v>10.257490682265782</c:v>
                </c:pt>
                <c:pt idx="14">
                  <c:v>8.7697366583843976</c:v>
                </c:pt>
                <c:pt idx="15">
                  <c:v>7.1892663494079727</c:v>
                </c:pt>
                <c:pt idx="16">
                  <c:v>8.4922073831877967</c:v>
                </c:pt>
                <c:pt idx="17">
                  <c:v>11.825783226900999</c:v>
                </c:pt>
                <c:pt idx="18">
                  <c:v>13.442661684361756</c:v>
                </c:pt>
                <c:pt idx="19">
                  <c:v>9.5780017795752102</c:v>
                </c:pt>
                <c:pt idx="20">
                  <c:v>4.8079719762362538</c:v>
                </c:pt>
                <c:pt idx="21">
                  <c:v>3.7153126353752475</c:v>
                </c:pt>
                <c:pt idx="22">
                  <c:v>3.7833800112936427</c:v>
                </c:pt>
                <c:pt idx="23">
                  <c:v>3.1329155467569154</c:v>
                </c:pt>
                <c:pt idx="24">
                  <c:v>3.0048633961418481</c:v>
                </c:pt>
                <c:pt idx="25">
                  <c:v>4.7056665586767679</c:v>
                </c:pt>
                <c:pt idx="26">
                  <c:v>0.73371131435077652</c:v>
                </c:pt>
                <c:pt idx="27">
                  <c:v>1.3865624505358756</c:v>
                </c:pt>
                <c:pt idx="28">
                  <c:v>-0.9876182113820362</c:v>
                </c:pt>
                <c:pt idx="29">
                  <c:v>0.74742629118096193</c:v>
                </c:pt>
                <c:pt idx="30">
                  <c:v>0.73745698041209262</c:v>
                </c:pt>
                <c:pt idx="31">
                  <c:v>2.1010543035511406E-2</c:v>
                </c:pt>
                <c:pt idx="32">
                  <c:v>-1.4128523508861925</c:v>
                </c:pt>
                <c:pt idx="33">
                  <c:v>-2.2881280736220968</c:v>
                </c:pt>
                <c:pt idx="34">
                  <c:v>-3.8324563599706187</c:v>
                </c:pt>
                <c:pt idx="35">
                  <c:v>-2.5279601920380754</c:v>
                </c:pt>
                <c:pt idx="36">
                  <c:v>-4.0444576241230434</c:v>
                </c:pt>
                <c:pt idx="37">
                  <c:v>-0.29412449361459564</c:v>
                </c:pt>
                <c:pt idx="38">
                  <c:v>2.5996868975976248</c:v>
                </c:pt>
                <c:pt idx="39">
                  <c:v>1.3379820636387127</c:v>
                </c:pt>
                <c:pt idx="40">
                  <c:v>0.6810201989851471</c:v>
                </c:pt>
                <c:pt idx="41">
                  <c:v>0.34428088170590559</c:v>
                </c:pt>
                <c:pt idx="42">
                  <c:v>1.1127097099104137</c:v>
                </c:pt>
                <c:pt idx="43">
                  <c:v>-1.7370976341001085</c:v>
                </c:pt>
                <c:pt idx="44">
                  <c:v>-3.6161212240328857</c:v>
                </c:pt>
                <c:pt idx="45">
                  <c:v>-3.3970364913920017</c:v>
                </c:pt>
                <c:pt idx="46">
                  <c:v>0.13904656049289588</c:v>
                </c:pt>
                <c:pt idx="47">
                  <c:v>1.9371935549667918</c:v>
                </c:pt>
                <c:pt idx="48">
                  <c:v>-0.2274023851720145</c:v>
                </c:pt>
                <c:pt idx="49">
                  <c:v>-3.2468956027888156</c:v>
                </c:pt>
                <c:pt idx="50">
                  <c:v>-4.9451542774320556</c:v>
                </c:pt>
                <c:pt idx="51">
                  <c:v>-5.795723730175804</c:v>
                </c:pt>
                <c:pt idx="52">
                  <c:v>-2.9301466299781382</c:v>
                </c:pt>
                <c:pt idx="53">
                  <c:v>-2.8223404564647501</c:v>
                </c:pt>
                <c:pt idx="54">
                  <c:v>-1.4140193376665453</c:v>
                </c:pt>
                <c:pt idx="55">
                  <c:v>8.9308877323451982E-2</c:v>
                </c:pt>
                <c:pt idx="56">
                  <c:v>-0.90682000616082514</c:v>
                </c:pt>
                <c:pt idx="57">
                  <c:v>1.1149846748720236</c:v>
                </c:pt>
                <c:pt idx="58">
                  <c:v>-0.96699132339372662</c:v>
                </c:pt>
                <c:pt idx="59">
                  <c:v>-3.2802382356116695</c:v>
                </c:pt>
                <c:pt idx="60">
                  <c:v>-2.7888011379843669</c:v>
                </c:pt>
                <c:pt idx="61">
                  <c:v>-6.1308653602387082</c:v>
                </c:pt>
                <c:pt idx="62">
                  <c:v>-7.1277212457782362</c:v>
                </c:pt>
                <c:pt idx="63">
                  <c:v>-8.1728230707030072</c:v>
                </c:pt>
                <c:pt idx="64">
                  <c:v>-6.6346308106089822</c:v>
                </c:pt>
                <c:pt idx="65">
                  <c:v>-4.0682047954492537</c:v>
                </c:pt>
                <c:pt idx="66">
                  <c:v>-4.336364699866059</c:v>
                </c:pt>
                <c:pt idx="67">
                  <c:v>-2.5285765684291741</c:v>
                </c:pt>
                <c:pt idx="68">
                  <c:v>-1.287087912412306</c:v>
                </c:pt>
                <c:pt idx="69">
                  <c:v>-0.89822789758359567</c:v>
                </c:pt>
                <c:pt idx="70">
                  <c:v>1.6713460586447599</c:v>
                </c:pt>
                <c:pt idx="71">
                  <c:v>-0.17917037784982739</c:v>
                </c:pt>
                <c:pt idx="72">
                  <c:v>-0.18028237960115776</c:v>
                </c:pt>
                <c:pt idx="73">
                  <c:v>-2.0855970781517579</c:v>
                </c:pt>
                <c:pt idx="74">
                  <c:v>-3.8021040385495799</c:v>
                </c:pt>
                <c:pt idx="75">
                  <c:v>-5.8072544284973393</c:v>
                </c:pt>
                <c:pt idx="76">
                  <c:v>-7.1254501123571332</c:v>
                </c:pt>
                <c:pt idx="77">
                  <c:v>-7.4108131835361437</c:v>
                </c:pt>
                <c:pt idx="78">
                  <c:v>-6.8306904894962761</c:v>
                </c:pt>
                <c:pt idx="79">
                  <c:v>-4.9206261759529522</c:v>
                </c:pt>
                <c:pt idx="80">
                  <c:v>-5.2614523491544984</c:v>
                </c:pt>
                <c:pt idx="81">
                  <c:v>-5.0744676926464782</c:v>
                </c:pt>
                <c:pt idx="82">
                  <c:v>-5.977213521513919</c:v>
                </c:pt>
                <c:pt idx="83">
                  <c:v>-5.5105243838164712</c:v>
                </c:pt>
                <c:pt idx="84">
                  <c:v>-5.4304872679437848</c:v>
                </c:pt>
                <c:pt idx="85">
                  <c:v>-4.4076686635163096</c:v>
                </c:pt>
                <c:pt idx="86">
                  <c:v>-3.5873491586814241</c:v>
                </c:pt>
                <c:pt idx="87">
                  <c:v>-2.7479178359165108</c:v>
                </c:pt>
                <c:pt idx="88">
                  <c:v>-2.061494815286169</c:v>
                </c:pt>
                <c:pt idx="89">
                  <c:v>-2.2251827632092533</c:v>
                </c:pt>
                <c:pt idx="90">
                  <c:v>0.48358704282261272</c:v>
                </c:pt>
                <c:pt idx="91">
                  <c:v>0.8843057100260624</c:v>
                </c:pt>
                <c:pt idx="92">
                  <c:v>0.4916987856423482</c:v>
                </c:pt>
                <c:pt idx="93">
                  <c:v>0.26794725607058922</c:v>
                </c:pt>
                <c:pt idx="94">
                  <c:v>0.46646591998157039</c:v>
                </c:pt>
                <c:pt idx="95">
                  <c:v>-1.1945559754997848</c:v>
                </c:pt>
                <c:pt idx="96">
                  <c:v>-0.81295560224583174</c:v>
                </c:pt>
                <c:pt idx="97">
                  <c:v>-0.72249194679895634</c:v>
                </c:pt>
                <c:pt idx="98">
                  <c:v>0.45694841281282428</c:v>
                </c:pt>
                <c:pt idx="99">
                  <c:v>-0.90169623852117942</c:v>
                </c:pt>
                <c:pt idx="100">
                  <c:v>-2.3627077469190718</c:v>
                </c:pt>
                <c:pt idx="101">
                  <c:v>-3.7208440790718349</c:v>
                </c:pt>
                <c:pt idx="102">
                  <c:v>-4.2505519651801009</c:v>
                </c:pt>
                <c:pt idx="103">
                  <c:v>-4.7571360070066477</c:v>
                </c:pt>
                <c:pt idx="104">
                  <c:v>-5.4253854036171489</c:v>
                </c:pt>
                <c:pt idx="105">
                  <c:v>-5.7276392384815145</c:v>
                </c:pt>
                <c:pt idx="106">
                  <c:v>-6.9477895602294284</c:v>
                </c:pt>
                <c:pt idx="107">
                  <c:v>-7.0826586079256852</c:v>
                </c:pt>
                <c:pt idx="108">
                  <c:v>-7.1227247023683367</c:v>
                </c:pt>
                <c:pt idx="109">
                  <c:v>-6.6863132468164217</c:v>
                </c:pt>
                <c:pt idx="110">
                  <c:v>-6.466209379902323</c:v>
                </c:pt>
                <c:pt idx="111">
                  <c:v>-5.2279384391801482</c:v>
                </c:pt>
                <c:pt idx="112">
                  <c:v>-4.7020405929773625</c:v>
                </c:pt>
                <c:pt idx="113">
                  <c:v>-4.133040071420421</c:v>
                </c:pt>
                <c:pt idx="114">
                  <c:v>-3.2061152387595957</c:v>
                </c:pt>
                <c:pt idx="115">
                  <c:v>-2.6191929657144075</c:v>
                </c:pt>
                <c:pt idx="116">
                  <c:v>-2.5598376214302654</c:v>
                </c:pt>
                <c:pt idx="117">
                  <c:v>-2.216699575829431</c:v>
                </c:pt>
                <c:pt idx="118">
                  <c:v>-1.1215571544561529</c:v>
                </c:pt>
                <c:pt idx="119">
                  <c:v>-1.4602930996287127</c:v>
                </c:pt>
                <c:pt idx="120">
                  <c:v>-2.6170872690357534</c:v>
                </c:pt>
                <c:pt idx="121">
                  <c:v>-4.3414178072093499</c:v>
                </c:pt>
                <c:pt idx="122">
                  <c:v>-4.8783831663808712</c:v>
                </c:pt>
                <c:pt idx="123">
                  <c:v>-5.6091818083202094</c:v>
                </c:pt>
                <c:pt idx="124">
                  <c:v>-3.7776170545272119</c:v>
                </c:pt>
                <c:pt idx="125">
                  <c:v>-3.2920977816387325</c:v>
                </c:pt>
                <c:pt idx="126">
                  <c:v>-3.6715756209477619</c:v>
                </c:pt>
                <c:pt idx="127">
                  <c:v>-2.3015266291104992</c:v>
                </c:pt>
                <c:pt idx="128">
                  <c:v>-1.3406602601064288</c:v>
                </c:pt>
                <c:pt idx="129">
                  <c:v>-1.4143543377292123</c:v>
                </c:pt>
                <c:pt idx="130">
                  <c:v>-1.7132227656064272</c:v>
                </c:pt>
                <c:pt idx="131">
                  <c:v>-1.4063467491333137</c:v>
                </c:pt>
                <c:pt idx="132">
                  <c:v>-0.83369441384207621</c:v>
                </c:pt>
                <c:pt idx="133">
                  <c:v>-1.858639552276365</c:v>
                </c:pt>
                <c:pt idx="134">
                  <c:v>-3.0856238683429962</c:v>
                </c:pt>
                <c:pt idx="135">
                  <c:v>-2.6196511195378807</c:v>
                </c:pt>
                <c:pt idx="136">
                  <c:v>-2.4169694386621914</c:v>
                </c:pt>
                <c:pt idx="137">
                  <c:v>-2.7093550821743242</c:v>
                </c:pt>
                <c:pt idx="138">
                  <c:v>-2.0236609021248988</c:v>
                </c:pt>
                <c:pt idx="139">
                  <c:v>-1.3128033239569918</c:v>
                </c:pt>
                <c:pt idx="140">
                  <c:v>-0.15986259627732502</c:v>
                </c:pt>
                <c:pt idx="141">
                  <c:v>1.0441922033314071</c:v>
                </c:pt>
                <c:pt idx="142">
                  <c:v>1.7466063737365183</c:v>
                </c:pt>
                <c:pt idx="143">
                  <c:v>2.7806974400116071</c:v>
                </c:pt>
                <c:pt idx="144">
                  <c:v>1.9032087929206698</c:v>
                </c:pt>
                <c:pt idx="145">
                  <c:v>2.4070114671810274</c:v>
                </c:pt>
                <c:pt idx="146">
                  <c:v>2.8065255797931163</c:v>
                </c:pt>
                <c:pt idx="147">
                  <c:v>2.8852951406415581</c:v>
                </c:pt>
                <c:pt idx="148">
                  <c:v>2.2965709820774833</c:v>
                </c:pt>
                <c:pt idx="149">
                  <c:v>1.2898996677779129</c:v>
                </c:pt>
                <c:pt idx="150">
                  <c:v>1.082713860517833</c:v>
                </c:pt>
                <c:pt idx="151">
                  <c:v>1.8839813041853344</c:v>
                </c:pt>
                <c:pt idx="152">
                  <c:v>1.1590827063508728</c:v>
                </c:pt>
                <c:pt idx="153">
                  <c:v>0.68275619431687351</c:v>
                </c:pt>
                <c:pt idx="154">
                  <c:v>0.37744952856481623</c:v>
                </c:pt>
                <c:pt idx="155">
                  <c:v>2.4830542336357455</c:v>
                </c:pt>
                <c:pt idx="156">
                  <c:v>4.0009003526369495</c:v>
                </c:pt>
                <c:pt idx="157">
                  <c:v>4.2170940231279559</c:v>
                </c:pt>
                <c:pt idx="158">
                  <c:v>4.5528507645239547</c:v>
                </c:pt>
                <c:pt idx="159">
                  <c:v>5.3136957402370317</c:v>
                </c:pt>
                <c:pt idx="160">
                  <c:v>5.4666491860163831</c:v>
                </c:pt>
                <c:pt idx="161">
                  <c:v>5.2501737382513856</c:v>
                </c:pt>
                <c:pt idx="162">
                  <c:v>4.6456170183685881</c:v>
                </c:pt>
                <c:pt idx="163">
                  <c:v>3.6742419186251007</c:v>
                </c:pt>
                <c:pt idx="164">
                  <c:v>3.0427141714595072</c:v>
                </c:pt>
                <c:pt idx="165">
                  <c:v>2.404524402407668</c:v>
                </c:pt>
                <c:pt idx="166">
                  <c:v>1.346374657039012</c:v>
                </c:pt>
                <c:pt idx="167">
                  <c:v>1.5438524780864684</c:v>
                </c:pt>
                <c:pt idx="168">
                  <c:v>2.513623867183743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FF-4A91-A29F-21A6B7674710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</c:v>
                </c:pt>
                <c:pt idx="2">
                  <c:v>23.5</c:v>
                </c:pt>
                <c:pt idx="3">
                  <c:v>24</c:v>
                </c:pt>
                <c:pt idx="4">
                  <c:v>24.5</c:v>
                </c:pt>
                <c:pt idx="5">
                  <c:v>25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</c:v>
                </c:pt>
                <c:pt idx="12">
                  <c:v>28.5</c:v>
                </c:pt>
                <c:pt idx="13">
                  <c:v>29</c:v>
                </c:pt>
                <c:pt idx="14">
                  <c:v>29.5</c:v>
                </c:pt>
                <c:pt idx="15">
                  <c:v>30</c:v>
                </c:pt>
                <c:pt idx="16">
                  <c:v>30.5</c:v>
                </c:pt>
                <c:pt idx="17">
                  <c:v>31</c:v>
                </c:pt>
                <c:pt idx="18">
                  <c:v>31.5</c:v>
                </c:pt>
                <c:pt idx="19">
                  <c:v>32</c:v>
                </c:pt>
                <c:pt idx="20">
                  <c:v>32.5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34.5</c:v>
                </c:pt>
                <c:pt idx="25">
                  <c:v>35</c:v>
                </c:pt>
                <c:pt idx="26">
                  <c:v>35.5</c:v>
                </c:pt>
                <c:pt idx="27">
                  <c:v>36</c:v>
                </c:pt>
                <c:pt idx="28">
                  <c:v>36.5</c:v>
                </c:pt>
                <c:pt idx="29">
                  <c:v>37</c:v>
                </c:pt>
                <c:pt idx="30">
                  <c:v>37.5</c:v>
                </c:pt>
                <c:pt idx="31">
                  <c:v>38</c:v>
                </c:pt>
                <c:pt idx="32">
                  <c:v>38.5</c:v>
                </c:pt>
                <c:pt idx="33">
                  <c:v>39</c:v>
                </c:pt>
                <c:pt idx="34">
                  <c:v>39.5</c:v>
                </c:pt>
                <c:pt idx="35">
                  <c:v>40</c:v>
                </c:pt>
                <c:pt idx="36">
                  <c:v>40.5</c:v>
                </c:pt>
                <c:pt idx="37">
                  <c:v>41</c:v>
                </c:pt>
                <c:pt idx="38">
                  <c:v>41.5</c:v>
                </c:pt>
                <c:pt idx="39">
                  <c:v>42</c:v>
                </c:pt>
                <c:pt idx="40">
                  <c:v>42.5</c:v>
                </c:pt>
              </c:numCache>
            </c:numRef>
          </c:xVal>
          <c:yVal>
            <c:numRef>
              <c:f>summary!$Z$46:$Z$86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7FF-4A91-A29F-21A6B76747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57273632"/>
        <c:axId val="-657265712"/>
      </c:scatterChart>
      <c:valAx>
        <c:axId val="-657273632"/>
        <c:scaling>
          <c:orientation val="minMax"/>
          <c:max val="9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657265712"/>
        <c:crossesAt val="0"/>
        <c:crossBetween val="midCat"/>
        <c:majorUnit val="10"/>
      </c:valAx>
      <c:valAx>
        <c:axId val="-657265712"/>
        <c:scaling>
          <c:orientation val="minMax"/>
          <c:max val="100"/>
          <c:min val="-50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657273632"/>
        <c:crossesAt val="0"/>
        <c:crossBetween val="midCat"/>
        <c:majorUnit val="10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'7029'!$L$1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'7029'!$A$2:$A$141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'7029'!$M$2:$M$177</c:f>
              <c:numCache>
                <c:formatCode>0.00</c:formatCode>
                <c:ptCount val="176"/>
                <c:pt idx="4">
                  <c:v>2.7975263587301318</c:v>
                </c:pt>
                <c:pt idx="5">
                  <c:v>2.7274955990619167</c:v>
                </c:pt>
                <c:pt idx="6">
                  <c:v>2.7905359601703963</c:v>
                </c:pt>
                <c:pt idx="7">
                  <c:v>2.7358446097624993</c:v>
                </c:pt>
                <c:pt idx="8">
                  <c:v>2.573810325931384</c:v>
                </c:pt>
                <c:pt idx="9">
                  <c:v>2.5487201016724654</c:v>
                </c:pt>
                <c:pt idx="10">
                  <c:v>2.5620228197419865</c:v>
                </c:pt>
                <c:pt idx="11">
                  <c:v>2.5982902879120346</c:v>
                </c:pt>
                <c:pt idx="12">
                  <c:v>2.6290945266554924</c:v>
                </c:pt>
                <c:pt idx="13">
                  <c:v>2.601953730514694</c:v>
                </c:pt>
                <c:pt idx="14">
                  <c:v>2.5668443959146363</c:v>
                </c:pt>
                <c:pt idx="15">
                  <c:v>2.5295470604595827</c:v>
                </c:pt>
                <c:pt idx="16">
                  <c:v>2.5602950147482737</c:v>
                </c:pt>
                <c:pt idx="17">
                  <c:v>2.6389636843219262</c:v>
                </c:pt>
                <c:pt idx="18">
                  <c:v>2.6771202114489809</c:v>
                </c:pt>
                <c:pt idx="19">
                  <c:v>2.5859185507345375</c:v>
                </c:pt>
                <c:pt idx="20">
                  <c:v>2.4733511708253522</c:v>
                </c:pt>
                <c:pt idx="21">
                  <c:v>2.4475656298109283</c:v>
                </c:pt>
                <c:pt idx="22">
                  <c:v>2.4491719439180359</c:v>
                </c:pt>
                <c:pt idx="23">
                  <c:v>2.4338217084864509</c:v>
                </c:pt>
                <c:pt idx="24">
                  <c:v>2.430799820640722</c:v>
                </c:pt>
                <c:pt idx="25">
                  <c:v>2.4709368771458609</c:v>
                </c:pt>
                <c:pt idx="26">
                  <c:v>2.3772031661620527</c:v>
                </c:pt>
                <c:pt idx="27">
                  <c:v>2.3926097243809656</c:v>
                </c:pt>
                <c:pt idx="28">
                  <c:v>2.3365817103932796</c:v>
                </c:pt>
                <c:pt idx="29">
                  <c:v>2.3775268243090539</c:v>
                </c:pt>
                <c:pt idx="30">
                  <c:v>2.3772915597008608</c:v>
                </c:pt>
                <c:pt idx="31">
                  <c:v>2.3603842233474697</c:v>
                </c:pt>
                <c:pt idx="32">
                  <c:v>2.3265466592708708</c:v>
                </c:pt>
                <c:pt idx="33">
                  <c:v>2.3058911290396904</c:v>
                </c:pt>
                <c:pt idx="34">
                  <c:v>2.2694467049834279</c:v>
                </c:pt>
                <c:pt idx="35">
                  <c:v>2.300231358702562</c:v>
                </c:pt>
                <c:pt idx="36">
                  <c:v>2.2644437117471239</c:v>
                </c:pt>
                <c:pt idx="37">
                  <c:v>2.3529473881795937</c:v>
                </c:pt>
                <c:pt idx="38">
                  <c:v>2.4212381074602352</c:v>
                </c:pt>
                <c:pt idx="39">
                  <c:v>2.3914632814668857</c:v>
                </c:pt>
                <c:pt idx="40">
                  <c:v>2.375959714643773</c:v>
                </c:pt>
                <c:pt idx="41">
                  <c:v>2.368013042563863</c:v>
                </c:pt>
                <c:pt idx="42">
                  <c:v>2.386147105327395</c:v>
                </c:pt>
                <c:pt idx="43">
                  <c:v>2.3188948324513081</c:v>
                </c:pt>
                <c:pt idx="44">
                  <c:v>2.2745519727571768</c:v>
                </c:pt>
                <c:pt idx="45">
                  <c:v>2.2797221279445146</c:v>
                </c:pt>
                <c:pt idx="46">
                  <c:v>2.3631697416288842</c:v>
                </c:pt>
                <c:pt idx="47">
                  <c:v>2.4056040039301001</c:v>
                </c:pt>
                <c:pt idx="48">
                  <c:v>2.3545219554756178</c:v>
                </c:pt>
                <c:pt idx="49">
                  <c:v>2.2832652853552853</c:v>
                </c:pt>
                <c:pt idx="50">
                  <c:v>2.2431882759246902</c:v>
                </c:pt>
                <c:pt idx="51">
                  <c:v>2.2231157860926283</c:v>
                </c:pt>
                <c:pt idx="52">
                  <c:v>2.2907402076153653</c:v>
                </c:pt>
                <c:pt idx="53">
                  <c:v>2.293284312996414</c:v>
                </c:pt>
                <c:pt idx="54">
                  <c:v>2.3265191196852353</c:v>
                </c:pt>
                <c:pt idx="55">
                  <c:v>2.3619959878143444</c:v>
                </c:pt>
                <c:pt idx="56">
                  <c:v>2.338488457864071</c:v>
                </c:pt>
                <c:pt idx="57">
                  <c:v>2.3862007919615822</c:v>
                </c:pt>
                <c:pt idx="58">
                  <c:v>2.33706848192978</c:v>
                </c:pt>
                <c:pt idx="59">
                  <c:v>2.2824784364317177</c:v>
                </c:pt>
                <c:pt idx="60">
                  <c:v>2.2940758034819941</c:v>
                </c:pt>
                <c:pt idx="61">
                  <c:v>2.2152068176479727</c:v>
                </c:pt>
                <c:pt idx="62">
                  <c:v>2.1916821312605443</c:v>
                </c:pt>
                <c:pt idx="63">
                  <c:v>2.1670188945470672</c:v>
                </c:pt>
                <c:pt idx="64">
                  <c:v>2.2033185152316528</c:v>
                </c:pt>
                <c:pt idx="65">
                  <c:v>2.2638833050061482</c:v>
                </c:pt>
                <c:pt idx="66">
                  <c:v>2.2575550305337817</c:v>
                </c:pt>
                <c:pt idx="67">
                  <c:v>2.3002168129076206</c:v>
                </c:pt>
                <c:pt idx="68">
                  <c:v>2.3295145596632008</c:v>
                </c:pt>
                <c:pt idx="69">
                  <c:v>2.3386912220375269</c:v>
                </c:pt>
                <c:pt idx="70">
                  <c:v>2.3993302997080761</c:v>
                </c:pt>
                <c:pt idx="71">
                  <c:v>2.355660177020527</c:v>
                </c:pt>
                <c:pt idx="72">
                  <c:v>2.355633935020212</c:v>
                </c:pt>
                <c:pt idx="73">
                  <c:v>2.3106706345041084</c:v>
                </c:pt>
                <c:pt idx="74">
                  <c:v>2.2701629858951606</c:v>
                </c:pt>
                <c:pt idx="75">
                  <c:v>2.2228436744807323</c:v>
                </c:pt>
                <c:pt idx="76">
                  <c:v>2.1917357274746516</c:v>
                </c:pt>
                <c:pt idx="77">
                  <c:v>2.1850014774657787</c:v>
                </c:pt>
                <c:pt idx="78">
                  <c:v>2.1986917256164746</c:v>
                </c:pt>
                <c:pt idx="79">
                  <c:v>2.2437671117457403</c:v>
                </c:pt>
                <c:pt idx="80">
                  <c:v>2.2357239944270777</c:v>
                </c:pt>
                <c:pt idx="81">
                  <c:v>2.2401366236420133</c:v>
                </c:pt>
                <c:pt idx="82">
                  <c:v>2.218832829563322</c:v>
                </c:pt>
                <c:pt idx="83">
                  <c:v>2.229846172378477</c:v>
                </c:pt>
                <c:pt idx="84">
                  <c:v>2.2317349589900344</c:v>
                </c:pt>
                <c:pt idx="85">
                  <c:v>2.2558723365682996</c:v>
                </c:pt>
                <c:pt idx="86">
                  <c:v>2.2752309613892652</c:v>
                </c:pt>
                <c:pt idx="87">
                  <c:v>2.2950406037842046</c:v>
                </c:pt>
                <c:pt idx="88">
                  <c:v>2.3112394210091241</c:v>
                </c:pt>
                <c:pt idx="89">
                  <c:v>2.3073765681171956</c:v>
                </c:pt>
                <c:pt idx="90">
                  <c:v>2.3713005124977276</c:v>
                </c:pt>
                <c:pt idx="91">
                  <c:v>2.3807570258336019</c:v>
                </c:pt>
                <c:pt idx="92">
                  <c:v>2.3714919405754045</c:v>
                </c:pt>
                <c:pt idx="93">
                  <c:v>2.3662116541887377</c:v>
                </c:pt>
                <c:pt idx="94">
                  <c:v>2.3708964731061979</c:v>
                </c:pt>
                <c:pt idx="95">
                  <c:v>2.3316982101068255</c:v>
                </c:pt>
                <c:pt idx="96">
                  <c:v>2.340703553041894</c:v>
                </c:pt>
                <c:pt idx="97">
                  <c:v>2.3428383943511735</c:v>
                </c:pt>
                <c:pt idx="98">
                  <c:v>2.3706718705587457</c:v>
                </c:pt>
                <c:pt idx="99">
                  <c:v>2.3386093730621385</c:v>
                </c:pt>
                <c:pt idx="100">
                  <c:v>2.3041311319823037</c:v>
                </c:pt>
                <c:pt idx="101">
                  <c:v>2.2720806302510792</c:v>
                </c:pt>
                <c:pt idx="102">
                  <c:v>2.259580115303625</c:v>
                </c:pt>
                <c:pt idx="103">
                  <c:v>2.2476252972745421</c:v>
                </c:pt>
                <c:pt idx="104">
                  <c:v>2.2318553572943594</c:v>
                </c:pt>
                <c:pt idx="105">
                  <c:v>2.2247225041129455</c:v>
                </c:pt>
                <c:pt idx="106">
                  <c:v>2.1959283182321006</c:v>
                </c:pt>
                <c:pt idx="107">
                  <c:v>2.1927455592230505</c:v>
                </c:pt>
                <c:pt idx="108">
                  <c:v>2.1918000441087746</c:v>
                </c:pt>
                <c:pt idx="109">
                  <c:v>2.2020988674158</c:v>
                </c:pt>
                <c:pt idx="110">
                  <c:v>2.2072930730346112</c:v>
                </c:pt>
                <c:pt idx="111">
                  <c:v>2.2365148853002719</c:v>
                </c:pt>
                <c:pt idx="112">
                  <c:v>2.2489254875580382</c:v>
                </c:pt>
                <c:pt idx="113">
                  <c:v>2.2623532648507063</c:v>
                </c:pt>
                <c:pt idx="114">
                  <c:v>2.2842276564346649</c:v>
                </c:pt>
                <c:pt idx="115">
                  <c:v>2.2980783670614189</c:v>
                </c:pt>
                <c:pt idx="116">
                  <c:v>2.2994790869447614</c:v>
                </c:pt>
                <c:pt idx="117">
                  <c:v>2.3075767618719509</c:v>
                </c:pt>
                <c:pt idx="118">
                  <c:v>2.3334209008152964</c:v>
                </c:pt>
                <c:pt idx="119">
                  <c:v>2.3254271105453812</c:v>
                </c:pt>
                <c:pt idx="120">
                  <c:v>2.2981280591530351</c:v>
                </c:pt>
                <c:pt idx="121">
                  <c:v>2.2574357828398499</c:v>
                </c:pt>
                <c:pt idx="122">
                  <c:v>2.2447639996275894</c:v>
                </c:pt>
                <c:pt idx="123">
                  <c:v>2.2275179672638674</c:v>
                </c:pt>
                <c:pt idx="124">
                  <c:v>2.2707408513901197</c:v>
                </c:pt>
                <c:pt idx="125">
                  <c:v>2.2821985643809719</c:v>
                </c:pt>
                <c:pt idx="126">
                  <c:v>2.2732433108782129</c:v>
                </c:pt>
                <c:pt idx="127">
                  <c:v>2.3055749380832227</c:v>
                </c:pt>
                <c:pt idx="128">
                  <c:v>2.3282503120454416</c:v>
                </c:pt>
                <c:pt idx="129">
                  <c:v>2.3265112140576232</c:v>
                </c:pt>
                <c:pt idx="130">
                  <c:v>2.3194582527029235</c:v>
                </c:pt>
                <c:pt idx="131">
                  <c:v>2.3267001842118558</c:v>
                </c:pt>
                <c:pt idx="132">
                  <c:v>2.3402141402331553</c:v>
                </c:pt>
                <c:pt idx="133">
                  <c:v>2.3160265788255843</c:v>
                </c:pt>
                <c:pt idx="134">
                  <c:v>2.2870711183056933</c:v>
                </c:pt>
                <c:pt idx="135">
                  <c:v>2.2980675551424938</c:v>
                </c:pt>
                <c:pt idx="136">
                  <c:v>2.3028506166143101</c:v>
                </c:pt>
                <c:pt idx="137">
                  <c:v>2.2959506417357081</c:v>
                </c:pt>
                <c:pt idx="138">
                  <c:v>2.3121322591363187</c:v>
                </c:pt>
                <c:pt idx="139">
                  <c:v>2.3289077046496649</c:v>
                </c:pt>
                <c:pt idx="140">
                  <c:v>2.3561158191177638</c:v>
                </c:pt>
                <c:pt idx="141">
                  <c:v>2.3845301686390519</c:v>
                </c:pt>
                <c:pt idx="142">
                  <c:v>2.4011063591522097</c:v>
                </c:pt>
                <c:pt idx="143">
                  <c:v>2.4255097542497834</c:v>
                </c:pt>
                <c:pt idx="144">
                  <c:v>2.4048020014734925</c:v>
                </c:pt>
                <c:pt idx="145">
                  <c:v>2.4166911823320758</c:v>
                </c:pt>
                <c:pt idx="146">
                  <c:v>2.4261192695239013</c:v>
                </c:pt>
                <c:pt idx="147">
                  <c:v>2.4279781432515035</c:v>
                </c:pt>
                <c:pt idx="148">
                  <c:v>2.4140849101374444</c:v>
                </c:pt>
                <c:pt idx="149">
                  <c:v>2.3903285905854958</c:v>
                </c:pt>
                <c:pt idx="150">
                  <c:v>2.385439236757704</c:v>
                </c:pt>
                <c:pt idx="151">
                  <c:v>2.4043482541976045</c:v>
                </c:pt>
                <c:pt idx="152">
                  <c:v>2.3872414562901891</c:v>
                </c:pt>
                <c:pt idx="153">
                  <c:v>2.3760006821961959</c:v>
                </c:pt>
                <c:pt idx="154">
                  <c:v>2.3687957856128534</c:v>
                </c:pt>
                <c:pt idx="155">
                  <c:v>2.4184857067551437</c:v>
                </c:pt>
                <c:pt idx="156">
                  <c:v>2.4543051812166432</c:v>
                </c:pt>
                <c:pt idx="157">
                  <c:v>2.4594071105637276</c:v>
                </c:pt>
                <c:pt idx="158">
                  <c:v>2.4673305949493676</c:v>
                </c:pt>
                <c:pt idx="159">
                  <c:v>2.4852856872578344</c:v>
                </c:pt>
                <c:pt idx="160">
                  <c:v>2.488895217879092</c:v>
                </c:pt>
                <c:pt idx="161">
                  <c:v>2.4837866389028105</c:v>
                </c:pt>
                <c:pt idx="162">
                  <c:v>2.4695197750110878</c:v>
                </c:pt>
                <c:pt idx="163">
                  <c:v>2.4465964067313744</c:v>
                </c:pt>
                <c:pt idx="164">
                  <c:v>2.4316930566959889</c:v>
                </c:pt>
                <c:pt idx="165">
                  <c:v>2.416632490379039</c:v>
                </c:pt>
                <c:pt idx="166">
                  <c:v>2.391661337304829</c:v>
                </c:pt>
                <c:pt idx="167">
                  <c:v>2.3963215934923117</c:v>
                </c:pt>
                <c:pt idx="168">
                  <c:v>2.4192071159905479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71-4031-A141-94EA6565F2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00200752"/>
        <c:axId val="-799263792"/>
      </c:scatterChart>
      <c:valAx>
        <c:axId val="-800200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799263792"/>
        <c:crossesAt val="0"/>
        <c:crossBetween val="midCat"/>
        <c:majorUnit val="10"/>
      </c:valAx>
      <c:valAx>
        <c:axId val="-799263792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800200752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'7031'!$L$1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'7031'!$A$2:$A$141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'7031'!$L$2:$L$141</c:f>
              <c:numCache>
                <c:formatCode>0.00</c:formatCode>
                <c:ptCount val="140"/>
                <c:pt idx="0">
                  <c:v>1.8064779878799571</c:v>
                </c:pt>
                <c:pt idx="1">
                  <c:v>1.8688664613624348</c:v>
                </c:pt>
                <c:pt idx="2">
                  <c:v>1.928043373476245</c:v>
                </c:pt>
                <c:pt idx="3">
                  <c:v>1.9384425646761643</c:v>
                </c:pt>
                <c:pt idx="4">
                  <c:v>1.9484114313385736</c:v>
                </c:pt>
                <c:pt idx="5">
                  <c:v>1.9437480656508965</c:v>
                </c:pt>
                <c:pt idx="6">
                  <c:v>1.9191851991763746</c:v>
                </c:pt>
                <c:pt idx="7">
                  <c:v>1.8828580029713944</c:v>
                </c:pt>
                <c:pt idx="8">
                  <c:v>1.8388918330094668</c:v>
                </c:pt>
                <c:pt idx="9">
                  <c:v>1.8291744470355968</c:v>
                </c:pt>
                <c:pt idx="10">
                  <c:v>1.8080249646588697</c:v>
                </c:pt>
                <c:pt idx="11">
                  <c:v>1.8273339633024779</c:v>
                </c:pt>
                <c:pt idx="12">
                  <c:v>1.8066104596830757</c:v>
                </c:pt>
                <c:pt idx="13">
                  <c:v>1.7896989438688622</c:v>
                </c:pt>
                <c:pt idx="14">
                  <c:v>1.758066008056042</c:v>
                </c:pt>
                <c:pt idx="15">
                  <c:v>1.7319320854156028</c:v>
                </c:pt>
                <c:pt idx="16">
                  <c:v>1.7113353844331767</c:v>
                </c:pt>
                <c:pt idx="17">
                  <c:v>1.7230293984904541</c:v>
                </c:pt>
                <c:pt idx="18">
                  <c:v>1.6962645391437339</c:v>
                </c:pt>
                <c:pt idx="19">
                  <c:v>1.6851892629923859</c:v>
                </c:pt>
                <c:pt idx="20">
                  <c:v>1.6670312333536508</c:v>
                </c:pt>
                <c:pt idx="21">
                  <c:v>1.6097719495099663</c:v>
                </c:pt>
                <c:pt idx="22">
                  <c:v>1.6162599808836304</c:v>
                </c:pt>
                <c:pt idx="23">
                  <c:v>1.5787707114767828</c:v>
                </c:pt>
                <c:pt idx="24">
                  <c:v>1.5532013190344527</c:v>
                </c:pt>
                <c:pt idx="25">
                  <c:v>1.5448506565429312</c:v>
                </c:pt>
                <c:pt idx="26">
                  <c:v>1.5270082554661806</c:v>
                </c:pt>
                <c:pt idx="27">
                  <c:v>1.502926170218555</c:v>
                </c:pt>
                <c:pt idx="28">
                  <c:v>1.4898956568582022</c:v>
                </c:pt>
                <c:pt idx="29">
                  <c:v>1.4983393647460115</c:v>
                </c:pt>
                <c:pt idx="30">
                  <c:v>1.4882299443612632</c:v>
                </c:pt>
                <c:pt idx="31">
                  <c:v>1.4897245123668166</c:v>
                </c:pt>
                <c:pt idx="32">
                  <c:v>1.4959045946863796</c:v>
                </c:pt>
                <c:pt idx="33">
                  <c:v>1.4726987888490484</c:v>
                </c:pt>
                <c:pt idx="34">
                  <c:v>1.4520885714605554</c:v>
                </c:pt>
                <c:pt idx="35">
                  <c:v>1.4351080465274939</c:v>
                </c:pt>
                <c:pt idx="36">
                  <c:v>1.4195360787802298</c:v>
                </c:pt>
                <c:pt idx="37">
                  <c:v>1.3958365418170444</c:v>
                </c:pt>
                <c:pt idx="38">
                  <c:v>1.3745981414937989</c:v>
                </c:pt>
                <c:pt idx="39">
                  <c:v>1.3781242156696212</c:v>
                </c:pt>
                <c:pt idx="40">
                  <c:v>1.3725995183032567</c:v>
                </c:pt>
                <c:pt idx="41">
                  <c:v>1.330150640110588</c:v>
                </c:pt>
                <c:pt idx="42">
                  <c:v>1.3233568096075095</c:v>
                </c:pt>
                <c:pt idx="43">
                  <c:v>1.3315738312075136</c:v>
                </c:pt>
                <c:pt idx="44">
                  <c:v>1.3417002476889905</c:v>
                </c:pt>
                <c:pt idx="45">
                  <c:v>1.3260123404933175</c:v>
                </c:pt>
                <c:pt idx="46">
                  <c:v>1.3208971016463023</c:v>
                </c:pt>
                <c:pt idx="47">
                  <c:v>1.3142995889889122</c:v>
                </c:pt>
                <c:pt idx="48">
                  <c:v>1.2857691173647077</c:v>
                </c:pt>
                <c:pt idx="49">
                  <c:v>1.283279119068264</c:v>
                </c:pt>
                <c:pt idx="50">
                  <c:v>1.2921845698078287</c:v>
                </c:pt>
                <c:pt idx="51">
                  <c:v>1.2856039743106376</c:v>
                </c:pt>
                <c:pt idx="52">
                  <c:v>1.3005542397590251</c:v>
                </c:pt>
                <c:pt idx="53">
                  <c:v>1.2833346629991096</c:v>
                </c:pt>
                <c:pt idx="54">
                  <c:v>1.2594049169599286</c:v>
                </c:pt>
                <c:pt idx="55">
                  <c:v>1.2443868049563935</c:v>
                </c:pt>
                <c:pt idx="56">
                  <c:v>1.2337282661601165</c:v>
                </c:pt>
                <c:pt idx="57">
                  <c:v>1.2245893933922618</c:v>
                </c:pt>
                <c:pt idx="58">
                  <c:v>1.2315217890044501</c:v>
                </c:pt>
                <c:pt idx="59">
                  <c:v>1.1968742889407689</c:v>
                </c:pt>
                <c:pt idx="60">
                  <c:v>1.1872327649491472</c:v>
                </c:pt>
                <c:pt idx="61">
                  <c:v>1.1920215918496744</c:v>
                </c:pt>
                <c:pt idx="62">
                  <c:v>1.1719617131669784</c:v>
                </c:pt>
                <c:pt idx="63">
                  <c:v>1.1807811059731892</c:v>
                </c:pt>
                <c:pt idx="64">
                  <c:v>1.1744986669461543</c:v>
                </c:pt>
                <c:pt idx="65">
                  <c:v>1.1825027625682898</c:v>
                </c:pt>
                <c:pt idx="66">
                  <c:v>1.1702236685796634</c:v>
                </c:pt>
                <c:pt idx="67">
                  <c:v>1.1496078424668847</c:v>
                </c:pt>
                <c:pt idx="68">
                  <c:v>1.1453782861354733</c:v>
                </c:pt>
                <c:pt idx="69">
                  <c:v>1.1419776347758341</c:v>
                </c:pt>
                <c:pt idx="70">
                  <c:v>1.1326947400217817</c:v>
                </c:pt>
                <c:pt idx="71">
                  <c:v>1.1180762152963617</c:v>
                </c:pt>
                <c:pt idx="72">
                  <c:v>1.1225664228968164</c:v>
                </c:pt>
                <c:pt idx="73">
                  <c:v>1.1224225752093429</c:v>
                </c:pt>
                <c:pt idx="74">
                  <c:v>1.1240630401547651</c:v>
                </c:pt>
                <c:pt idx="75">
                  <c:v>1.109898158965009</c:v>
                </c:pt>
                <c:pt idx="76">
                  <c:v>1.0889843797040455</c:v>
                </c:pt>
                <c:pt idx="77">
                  <c:v>1.0917539985971183</c:v>
                </c:pt>
                <c:pt idx="78">
                  <c:v>1.0793773256181884</c:v>
                </c:pt>
                <c:pt idx="79">
                  <c:v>1.0752680880583916</c:v>
                </c:pt>
                <c:pt idx="80">
                  <c:v>1.0655761589516812</c:v>
                </c:pt>
                <c:pt idx="81">
                  <c:v>1.0850508875984113</c:v>
                </c:pt>
                <c:pt idx="82">
                  <c:v>1.0635446887045621</c:v>
                </c:pt>
                <c:pt idx="83">
                  <c:v>1.0380375261481276</c:v>
                </c:pt>
                <c:pt idx="84">
                  <c:v>1.0540933586274095</c:v>
                </c:pt>
                <c:pt idx="85">
                  <c:v>1.0326389356855932</c:v>
                </c:pt>
                <c:pt idx="86">
                  <c:v>1.0317382481885409</c:v>
                </c:pt>
                <c:pt idx="87">
                  <c:v>1.0407000123238788</c:v>
                </c:pt>
                <c:pt idx="88">
                  <c:v>1.039108021610925</c:v>
                </c:pt>
                <c:pt idx="89">
                  <c:v>1.0232226474783659</c:v>
                </c:pt>
                <c:pt idx="90">
                  <c:v>1.0043120204056397</c:v>
                </c:pt>
                <c:pt idx="91">
                  <c:v>0.99635418558939459</c:v>
                </c:pt>
                <c:pt idx="92">
                  <c:v>1.0086066981992439</c:v>
                </c:pt>
                <c:pt idx="93">
                  <c:v>1.0049729693658422</c:v>
                </c:pt>
                <c:pt idx="94">
                  <c:v>1.0023690064572577</c:v>
                </c:pt>
                <c:pt idx="95">
                  <c:v>0.9792899114576713</c:v>
                </c:pt>
                <c:pt idx="96">
                  <c:v>0.962286884990178</c:v>
                </c:pt>
                <c:pt idx="97">
                  <c:v>0.96848584020560124</c:v>
                </c:pt>
                <c:pt idx="98">
                  <c:v>0.9567276207472365</c:v>
                </c:pt>
                <c:pt idx="99">
                  <c:v>0.97237484704891541</c:v>
                </c:pt>
                <c:pt idx="100">
                  <c:v>0.97275844901043196</c:v>
                </c:pt>
                <c:pt idx="101">
                  <c:v>0.9342558146922586</c:v>
                </c:pt>
                <c:pt idx="102">
                  <c:v>0.94027534128621348</c:v>
                </c:pt>
                <c:pt idx="103">
                  <c:v>0.94808970774456713</c:v>
                </c:pt>
                <c:pt idx="104">
                  <c:v>0.93913331723560611</c:v>
                </c:pt>
                <c:pt idx="105">
                  <c:v>0.93990964860843951</c:v>
                </c:pt>
                <c:pt idx="106">
                  <c:v>0.91816304091009404</c:v>
                </c:pt>
                <c:pt idx="107">
                  <c:v>0.90803572064823268</c:v>
                </c:pt>
                <c:pt idx="108">
                  <c:v>0.92599392054772567</c:v>
                </c:pt>
                <c:pt idx="109">
                  <c:v>0.92424471187855028</c:v>
                </c:pt>
                <c:pt idx="110">
                  <c:v>0.91590052412444334</c:v>
                </c:pt>
                <c:pt idx="111">
                  <c:v>0.90203359415291295</c:v>
                </c:pt>
                <c:pt idx="112">
                  <c:v>0.90544728706951827</c:v>
                </c:pt>
                <c:pt idx="113">
                  <c:v>0.89165139220221024</c:v>
                </c:pt>
                <c:pt idx="114">
                  <c:v>0.89630231090815815</c:v>
                </c:pt>
                <c:pt idx="115">
                  <c:v>0.89563090641756038</c:v>
                </c:pt>
                <c:pt idx="116">
                  <c:v>0.89375454774592977</c:v>
                </c:pt>
                <c:pt idx="117">
                  <c:v>0.88566661740246533</c:v>
                </c:pt>
                <c:pt idx="118">
                  <c:v>0.86494613175167789</c:v>
                </c:pt>
                <c:pt idx="119">
                  <c:v>0.86344590285228495</c:v>
                </c:pt>
                <c:pt idx="120">
                  <c:v>0.87052137483869341</c:v>
                </c:pt>
                <c:pt idx="121">
                  <c:v>0.85140687229991863</c:v>
                </c:pt>
                <c:pt idx="122">
                  <c:v>0.86054588232907314</c:v>
                </c:pt>
                <c:pt idx="123">
                  <c:v>0.8594778955560769</c:v>
                </c:pt>
                <c:pt idx="124">
                  <c:v>0.82704458612980181</c:v>
                </c:pt>
                <c:pt idx="125">
                  <c:v>0.84161094607607945</c:v>
                </c:pt>
                <c:pt idx="126">
                  <c:v>0.84071452887397335</c:v>
                </c:pt>
                <c:pt idx="127">
                  <c:v>0.83656196475501288</c:v>
                </c:pt>
                <c:pt idx="128">
                  <c:v>0.81373138298647696</c:v>
                </c:pt>
                <c:pt idx="129">
                  <c:v>0.81596477255772049</c:v>
                </c:pt>
                <c:pt idx="130">
                  <c:v>0.82780697606092501</c:v>
                </c:pt>
                <c:pt idx="131">
                  <c:v>0.79228697909551948</c:v>
                </c:pt>
                <c:pt idx="132">
                  <c:v>0.79428293533590422</c:v>
                </c:pt>
                <c:pt idx="133">
                  <c:v>0.81033291438781574</c:v>
                </c:pt>
                <c:pt idx="134">
                  <c:v>0.79369492065617275</c:v>
                </c:pt>
                <c:pt idx="135">
                  <c:v>0.79216806694893749</c:v>
                </c:pt>
                <c:pt idx="136">
                  <c:v>0.79717266214038285</c:v>
                </c:pt>
                <c:pt idx="137">
                  <c:v>0.76917624014218389</c:v>
                </c:pt>
                <c:pt idx="138">
                  <c:v>0.76984786633990954</c:v>
                </c:pt>
                <c:pt idx="139">
                  <c:v>0.76941719134319164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94-4ADB-A67D-C83C386742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37670768"/>
        <c:axId val="-637662736"/>
      </c:scatterChart>
      <c:valAx>
        <c:axId val="-637670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637662736"/>
        <c:crossesAt val="0"/>
        <c:crossBetween val="midCat"/>
        <c:majorUnit val="10"/>
      </c:valAx>
      <c:valAx>
        <c:axId val="-637662736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637670768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'7031'!$A$2:$A$179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</c:numCache>
            </c:numRef>
          </c:xVal>
          <c:yVal>
            <c:numRef>
              <c:f>'7031'!$P$2:$P$177</c:f>
              <c:numCache>
                <c:formatCode>General</c:formatCode>
                <c:ptCount val="176"/>
                <c:pt idx="4">
                  <c:v>21.86608254074137</c:v>
                </c:pt>
                <c:pt idx="5">
                  <c:v>21.973199939536077</c:v>
                </c:pt>
                <c:pt idx="6">
                  <c:v>20.855799568384999</c:v>
                </c:pt>
                <c:pt idx="7">
                  <c:v>19.014479991382728</c:v>
                </c:pt>
                <c:pt idx="8">
                  <c:v>16.703095400703567</c:v>
                </c:pt>
                <c:pt idx="9">
                  <c:v>16.499213156019749</c:v>
                </c:pt>
                <c:pt idx="10">
                  <c:v>15.591855716506595</c:v>
                </c:pt>
                <c:pt idx="11">
                  <c:v>17.174114950551726</c:v>
                </c:pt>
                <c:pt idx="12">
                  <c:v>16.292970156448678</c:v>
                </c:pt>
                <c:pt idx="13">
                  <c:v>15.646396412959934</c:v>
                </c:pt>
                <c:pt idx="14">
                  <c:v>14.093938618397589</c:v>
                </c:pt>
                <c:pt idx="15">
                  <c:v>12.879863149044029</c:v>
                </c:pt>
                <c:pt idx="16">
                  <c:v>12.00652116788169</c:v>
                </c:pt>
                <c:pt idx="17">
                  <c:v>13.120191564261624</c:v>
                </c:pt>
                <c:pt idx="18">
                  <c:v>11.867291341622643</c:v>
                </c:pt>
                <c:pt idx="19">
                  <c:v>11.579851189141655</c:v>
                </c:pt>
                <c:pt idx="20">
                  <c:v>10.856573092867389</c:v>
                </c:pt>
                <c:pt idx="21">
                  <c:v>7.7271954107793572</c:v>
                </c:pt>
                <c:pt idx="22">
                  <c:v>8.5205151423662926</c:v>
                </c:pt>
                <c:pt idx="23">
                  <c:v>6.6076872747336823</c:v>
                </c:pt>
                <c:pt idx="24">
                  <c:v>5.4283502275476003</c:v>
                </c:pt>
                <c:pt idx="25">
                  <c:v>5.3085694489590534</c:v>
                </c:pt>
                <c:pt idx="26">
                  <c:v>4.6047135877947261</c:v>
                </c:pt>
                <c:pt idx="27">
                  <c:v>3.5168981374965402</c:v>
                </c:pt>
                <c:pt idx="28">
                  <c:v>3.1091422679264022</c:v>
                </c:pt>
                <c:pt idx="29">
                  <c:v>4.022804749288218</c:v>
                </c:pt>
                <c:pt idx="30">
                  <c:v>3.7947986279457293</c:v>
                </c:pt>
                <c:pt idx="31">
                  <c:v>4.2808450920611882</c:v>
                </c:pt>
                <c:pt idx="32">
                  <c:v>5.055215147823386</c:v>
                </c:pt>
                <c:pt idx="33">
                  <c:v>4.0213216386249675</c:v>
                </c:pt>
                <c:pt idx="34">
                  <c:v>3.1471479240642912</c:v>
                </c:pt>
                <c:pt idx="35">
                  <c:v>2.4963276975495239</c:v>
                </c:pt>
                <c:pt idx="36">
                  <c:v>1.9321831782531975</c:v>
                </c:pt>
                <c:pt idx="37">
                  <c:v>0.86790787487512644</c:v>
                </c:pt>
                <c:pt idx="38">
                  <c:v>-4.492113936471006E-2</c:v>
                </c:pt>
                <c:pt idx="39">
                  <c:v>0.56613425999465927</c:v>
                </c:pt>
                <c:pt idx="40">
                  <c:v>0.62024952784811316</c:v>
                </c:pt>
                <c:pt idx="41">
                  <c:v>-1.5977683621508845</c:v>
                </c:pt>
                <c:pt idx="42">
                  <c:v>-1.6217493287195917</c:v>
                </c:pt>
                <c:pt idx="43">
                  <c:v>-0.72203601073597867</c:v>
                </c:pt>
                <c:pt idx="44">
                  <c:v>0.29517211213002154</c:v>
                </c:pt>
                <c:pt idx="45">
                  <c:v>-0.27610675271273066</c:v>
                </c:pt>
                <c:pt idx="46">
                  <c:v>-0.1967954139442557</c:v>
                </c:pt>
                <c:pt idx="47">
                  <c:v>-0.20869594225582522</c:v>
                </c:pt>
                <c:pt idx="48">
                  <c:v>-1.5702432928691539</c:v>
                </c:pt>
                <c:pt idx="49">
                  <c:v>-1.3293875144189411</c:v>
                </c:pt>
                <c:pt idx="50">
                  <c:v>-0.38731164052147821</c:v>
                </c:pt>
                <c:pt idx="51">
                  <c:v>-0.39817116968928967</c:v>
                </c:pt>
                <c:pt idx="52">
                  <c:v>0.91587298151674312</c:v>
                </c:pt>
                <c:pt idx="53">
                  <c:v>0.2503426769424163</c:v>
                </c:pt>
                <c:pt idx="54">
                  <c:v>-0.82809856493727507</c:v>
                </c:pt>
                <c:pt idx="55">
                  <c:v>-1.3581615156833458</c:v>
                </c:pt>
                <c:pt idx="56">
                  <c:v>-1.6199576933656312</c:v>
                </c:pt>
                <c:pt idx="57">
                  <c:v>-1.7882410700928213</c:v>
                </c:pt>
                <c:pt idx="58">
                  <c:v>-0.96757734067248591</c:v>
                </c:pt>
                <c:pt idx="59">
                  <c:v>-2.7055366477281977</c:v>
                </c:pt>
                <c:pt idx="60">
                  <c:v>-2.904750717751698</c:v>
                </c:pt>
                <c:pt idx="61">
                  <c:v>-2.2159917032608978</c:v>
                </c:pt>
                <c:pt idx="62">
                  <c:v>-3.0563002705520046</c:v>
                </c:pt>
                <c:pt idx="63">
                  <c:v>-2.1195199801852782</c:v>
                </c:pt>
                <c:pt idx="64">
                  <c:v>-2.1120324211601869</c:v>
                </c:pt>
                <c:pt idx="65">
                  <c:v>-1.2254215245074491</c:v>
                </c:pt>
                <c:pt idx="66">
                  <c:v>-1.5869387279313241</c:v>
                </c:pt>
                <c:pt idx="67">
                  <c:v>-2.461457575901532</c:v>
                </c:pt>
                <c:pt idx="68">
                  <c:v>-2.3276456750081942</c:v>
                </c:pt>
                <c:pt idx="69">
                  <c:v>-2.1428270238247933</c:v>
                </c:pt>
                <c:pt idx="70">
                  <c:v>-2.3199728078681772</c:v>
                </c:pt>
                <c:pt idx="71">
                  <c:v>-2.8254471155152392</c:v>
                </c:pt>
                <c:pt idx="72">
                  <c:v>-2.1550636695024807</c:v>
                </c:pt>
                <c:pt idx="73">
                  <c:v>-1.7698372788230252</c:v>
                </c:pt>
                <c:pt idx="74">
                  <c:v>-1.2748130319298057</c:v>
                </c:pt>
                <c:pt idx="75">
                  <c:v>-1.7523723392664721</c:v>
                </c:pt>
                <c:pt idx="76">
                  <c:v>-2.6452257639917307</c:v>
                </c:pt>
                <c:pt idx="77">
                  <c:v>-2.0807189160668003</c:v>
                </c:pt>
                <c:pt idx="78">
                  <c:v>-2.4482406524123612</c:v>
                </c:pt>
                <c:pt idx="79">
                  <c:v>-2.3070249238814378</c:v>
                </c:pt>
                <c:pt idx="80">
                  <c:v>-2.5093406777000817</c:v>
                </c:pt>
                <c:pt idx="81">
                  <c:v>-0.9168832313475298</c:v>
                </c:pt>
                <c:pt idx="82">
                  <c:v>-1.8461912573969013</c:v>
                </c:pt>
                <c:pt idx="83">
                  <c:v>-3.021698982334291</c:v>
                </c:pt>
                <c:pt idx="84">
                  <c:v>-1.6396236533767377</c:v>
                </c:pt>
                <c:pt idx="85">
                  <c:v>-2.5657456410425721</c:v>
                </c:pt>
                <c:pt idx="86">
                  <c:v>-2.2270914636944292</c:v>
                </c:pt>
                <c:pt idx="87">
                  <c:v>-1.2815503393593364</c:v>
                </c:pt>
                <c:pt idx="88">
                  <c:v>-0.98543557449995656</c:v>
                </c:pt>
                <c:pt idx="89">
                  <c:v>-1.5688655870415149</c:v>
                </c:pt>
                <c:pt idx="90">
                  <c:v>-2.3384548416412612</c:v>
                </c:pt>
                <c:pt idx="91">
                  <c:v>-2.4340629299671326</c:v>
                </c:pt>
                <c:pt idx="92">
                  <c:v>-1.2860252693307266</c:v>
                </c:pt>
                <c:pt idx="93">
                  <c:v>-1.1155490637922363</c:v>
                </c:pt>
                <c:pt idx="94">
                  <c:v>-0.88170610914128766</c:v>
                </c:pt>
                <c:pt idx="95">
                  <c:v>-1.9078024542738621</c:v>
                </c:pt>
                <c:pt idx="96">
                  <c:v>-2.5600073149589955</c:v>
                </c:pt>
                <c:pt idx="97">
                  <c:v>-1.7844759136636321</c:v>
                </c:pt>
                <c:pt idx="98">
                  <c:v>-2.1139410508045597</c:v>
                </c:pt>
                <c:pt idx="99">
                  <c:v>-0.75700934382747476</c:v>
                </c:pt>
                <c:pt idx="100">
                  <c:v>-0.33932628627690081</c:v>
                </c:pt>
                <c:pt idx="101">
                  <c:v>-2.314511665017454</c:v>
                </c:pt>
                <c:pt idx="102">
                  <c:v>-1.550021421878667</c:v>
                </c:pt>
                <c:pt idx="103">
                  <c:v>-0.67508552828337343</c:v>
                </c:pt>
                <c:pt idx="104">
                  <c:v>-0.83213984096976779</c:v>
                </c:pt>
                <c:pt idx="105">
                  <c:v>-0.39029013983908212</c:v>
                </c:pt>
                <c:pt idx="106">
                  <c:v>-1.3343917457028638</c:v>
                </c:pt>
                <c:pt idx="107">
                  <c:v>-1.5634993377726711</c:v>
                </c:pt>
                <c:pt idx="108">
                  <c:v>-6.4361639463895282E-2</c:v>
                </c:pt>
                <c:pt idx="109">
                  <c:v>0.22207870274487712</c:v>
                </c:pt>
                <c:pt idx="110">
                  <c:v>0.10269634777031456</c:v>
                </c:pt>
                <c:pt idx="111">
                  <c:v>-0.35652850157152621</c:v>
                </c:pt>
                <c:pt idx="112">
                  <c:v>0.24761150576901192</c:v>
                </c:pt>
                <c:pt idx="113">
                  <c:v>-0.20724219133429017</c:v>
                </c:pt>
                <c:pt idx="114">
                  <c:v>0.47303062861865769</c:v>
                </c:pt>
                <c:pt idx="115">
                  <c:v>0.82579375868664806</c:v>
                </c:pt>
                <c:pt idx="116">
                  <c:v>1.1044099127852411</c:v>
                </c:pt>
                <c:pt idx="117">
                  <c:v>1.0007963831884159</c:v>
                </c:pt>
                <c:pt idx="118">
                  <c:v>0.11983730008573897</c:v>
                </c:pt>
                <c:pt idx="119">
                  <c:v>0.4215986373145052</c:v>
                </c:pt>
                <c:pt idx="120">
                  <c:v>1.2510665857234886</c:v>
                </c:pt>
                <c:pt idx="121">
                  <c:v>0.46893183394235538</c:v>
                </c:pt>
                <c:pt idx="122">
                  <c:v>1.4253798020698176</c:v>
                </c:pt>
                <c:pt idx="123">
                  <c:v>1.7537392017505871</c:v>
                </c:pt>
                <c:pt idx="124">
                  <c:v>0.15203033688405537</c:v>
                </c:pt>
                <c:pt idx="125">
                  <c:v>1.4424508246450025</c:v>
                </c:pt>
                <c:pt idx="126">
                  <c:v>1.7813677750194847</c:v>
                </c:pt>
                <c:pt idx="127">
                  <c:v>1.919917399401649</c:v>
                </c:pt>
                <c:pt idx="128">
                  <c:v>0.90911334078155703</c:v>
                </c:pt>
                <c:pt idx="129">
                  <c:v>1.4406232637896494</c:v>
                </c:pt>
                <c:pt idx="130">
                  <c:v>2.5634125125367873</c:v>
                </c:pt>
                <c:pt idx="131">
                  <c:v>0.77176402142423295</c:v>
                </c:pt>
                <c:pt idx="132">
                  <c:v>1.2886634606856204</c:v>
                </c:pt>
                <c:pt idx="133">
                  <c:v>2.6703785984048674</c:v>
                </c:pt>
                <c:pt idx="134">
                  <c:v>2.0406360636066356</c:v>
                </c:pt>
                <c:pt idx="135">
                  <c:v>2.3407590406235714</c:v>
                </c:pt>
                <c:pt idx="136">
                  <c:v>3.0427953784628521</c:v>
                </c:pt>
                <c:pt idx="137">
                  <c:v>1.7141108249659733</c:v>
                </c:pt>
                <c:pt idx="138">
                  <c:v>2.1495174826807282</c:v>
                </c:pt>
                <c:pt idx="139">
                  <c:v>2.5170939262164098</c:v>
                </c:pt>
                <c:pt idx="140">
                  <c:v>2.4636674839967112</c:v>
                </c:pt>
                <c:pt idx="141">
                  <c:v>1.9635140899489083</c:v>
                </c:pt>
                <c:pt idx="142">
                  <c:v>2.7055839334102822</c:v>
                </c:pt>
                <c:pt idx="143">
                  <c:v>3.2891985129900667</c:v>
                </c:pt>
                <c:pt idx="144">
                  <c:v>2.8123610463891673</c:v>
                </c:pt>
                <c:pt idx="145">
                  <c:v>3.5222548388326675</c:v>
                </c:pt>
                <c:pt idx="146">
                  <c:v>3.7544580140492472</c:v>
                </c:pt>
                <c:pt idx="147">
                  <c:v>3.1380309168887259</c:v>
                </c:pt>
                <c:pt idx="148">
                  <c:v>3.8754050738256307</c:v>
                </c:pt>
                <c:pt idx="149">
                  <c:v>4.0506751434550941</c:v>
                </c:pt>
                <c:pt idx="150">
                  <c:v>3.710842444435241</c:v>
                </c:pt>
                <c:pt idx="151">
                  <c:v>3.3918929949417342</c:v>
                </c:pt>
                <c:pt idx="152">
                  <c:v>4.5944321849015806</c:v>
                </c:pt>
                <c:pt idx="153">
                  <c:v>4.7842579134282062</c:v>
                </c:pt>
                <c:pt idx="154">
                  <c:v>5.1720233742913697</c:v>
                </c:pt>
                <c:pt idx="155">
                  <c:v>4.8652636091297747</c:v>
                </c:pt>
                <c:pt idx="156">
                  <c:v>5.2867290896905033</c:v>
                </c:pt>
                <c:pt idx="157">
                  <c:v>6.2887613119692345</c:v>
                </c:pt>
                <c:pt idx="158">
                  <c:v>6.1571710845805754</c:v>
                </c:pt>
                <c:pt idx="159">
                  <c:v>6.7379293820768336</c:v>
                </c:pt>
                <c:pt idx="160">
                  <c:v>6.6700651214163535</c:v>
                </c:pt>
                <c:pt idx="161">
                  <c:v>6.4998170649634934</c:v>
                </c:pt>
                <c:pt idx="162">
                  <c:v>7.3432472166864766</c:v>
                </c:pt>
                <c:pt idx="163">
                  <c:v>7.7202640413938299</c:v>
                </c:pt>
                <c:pt idx="164">
                  <c:v>7.4342663136424587</c:v>
                </c:pt>
                <c:pt idx="165">
                  <c:v>7.6458719842377105</c:v>
                </c:pt>
                <c:pt idx="166">
                  <c:v>8.2681418516058525</c:v>
                </c:pt>
                <c:pt idx="167">
                  <c:v>9.023135033328348</c:v>
                </c:pt>
                <c:pt idx="168">
                  <c:v>8.2795578438100961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FF-4A91-A29F-21A6B7674710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</c:v>
                </c:pt>
                <c:pt idx="2">
                  <c:v>23.5</c:v>
                </c:pt>
                <c:pt idx="3">
                  <c:v>24</c:v>
                </c:pt>
                <c:pt idx="4">
                  <c:v>24.5</c:v>
                </c:pt>
                <c:pt idx="5">
                  <c:v>25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</c:v>
                </c:pt>
                <c:pt idx="12">
                  <c:v>28.5</c:v>
                </c:pt>
                <c:pt idx="13">
                  <c:v>29</c:v>
                </c:pt>
                <c:pt idx="14">
                  <c:v>29.5</c:v>
                </c:pt>
                <c:pt idx="15">
                  <c:v>30</c:v>
                </c:pt>
                <c:pt idx="16">
                  <c:v>30.5</c:v>
                </c:pt>
                <c:pt idx="17">
                  <c:v>31</c:v>
                </c:pt>
                <c:pt idx="18">
                  <c:v>31.5</c:v>
                </c:pt>
                <c:pt idx="19">
                  <c:v>32</c:v>
                </c:pt>
                <c:pt idx="20">
                  <c:v>32.5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34.5</c:v>
                </c:pt>
                <c:pt idx="25">
                  <c:v>35</c:v>
                </c:pt>
                <c:pt idx="26">
                  <c:v>35.5</c:v>
                </c:pt>
                <c:pt idx="27">
                  <c:v>36</c:v>
                </c:pt>
                <c:pt idx="28">
                  <c:v>36.5</c:v>
                </c:pt>
                <c:pt idx="29">
                  <c:v>37</c:v>
                </c:pt>
                <c:pt idx="30">
                  <c:v>37.5</c:v>
                </c:pt>
                <c:pt idx="31">
                  <c:v>38</c:v>
                </c:pt>
                <c:pt idx="32">
                  <c:v>38.5</c:v>
                </c:pt>
                <c:pt idx="33">
                  <c:v>39</c:v>
                </c:pt>
                <c:pt idx="34">
                  <c:v>39.5</c:v>
                </c:pt>
                <c:pt idx="35">
                  <c:v>40</c:v>
                </c:pt>
                <c:pt idx="36">
                  <c:v>40.5</c:v>
                </c:pt>
                <c:pt idx="37">
                  <c:v>41</c:v>
                </c:pt>
                <c:pt idx="38">
                  <c:v>41.5</c:v>
                </c:pt>
                <c:pt idx="39">
                  <c:v>42</c:v>
                </c:pt>
                <c:pt idx="40">
                  <c:v>42.5</c:v>
                </c:pt>
              </c:numCache>
            </c:numRef>
          </c:xVal>
          <c:yVal>
            <c:numRef>
              <c:f>summary!$Z$46:$Z$86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7FF-4A91-A29F-21A6B76747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55948560"/>
        <c:axId val="-656136496"/>
      </c:scatterChart>
      <c:valAx>
        <c:axId val="-655948560"/>
        <c:scaling>
          <c:orientation val="minMax"/>
          <c:max val="9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656136496"/>
        <c:crossesAt val="0"/>
        <c:crossBetween val="midCat"/>
        <c:majorUnit val="10"/>
      </c:valAx>
      <c:valAx>
        <c:axId val="-656136496"/>
        <c:scaling>
          <c:orientation val="minMax"/>
          <c:max val="100"/>
          <c:min val="-50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655948560"/>
        <c:crossesAt val="0"/>
        <c:crossBetween val="midCat"/>
        <c:majorUnit val="10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'7031'!$L$1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'7031'!$A$2:$A$141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'7031'!$M$2:$M$177</c:f>
              <c:numCache>
                <c:formatCode>0.00</c:formatCode>
                <c:ptCount val="176"/>
                <c:pt idx="4">
                  <c:v>1.9804320238787021</c:v>
                </c:pt>
                <c:pt idx="5">
                  <c:v>1.9821727766990507</c:v>
                </c:pt>
                <c:pt idx="6">
                  <c:v>1.9640140287325545</c:v>
                </c:pt>
                <c:pt idx="7">
                  <c:v>1.9340909510355999</c:v>
                </c:pt>
                <c:pt idx="8">
                  <c:v>1.896528899581698</c:v>
                </c:pt>
                <c:pt idx="9">
                  <c:v>1.893215632115854</c:v>
                </c:pt>
                <c:pt idx="10">
                  <c:v>1.8784702682471526</c:v>
                </c:pt>
                <c:pt idx="11">
                  <c:v>1.9041833853987864</c:v>
                </c:pt>
                <c:pt idx="12">
                  <c:v>1.8898640002874099</c:v>
                </c:pt>
                <c:pt idx="13">
                  <c:v>1.8793566029812221</c:v>
                </c:pt>
                <c:pt idx="14">
                  <c:v>1.8541277856764276</c:v>
                </c:pt>
                <c:pt idx="15">
                  <c:v>1.8343979815440141</c:v>
                </c:pt>
                <c:pt idx="16">
                  <c:v>1.8202053990696136</c:v>
                </c:pt>
                <c:pt idx="17">
                  <c:v>1.8383035316349168</c:v>
                </c:pt>
                <c:pt idx="18">
                  <c:v>1.8179427907962222</c:v>
                </c:pt>
                <c:pt idx="19">
                  <c:v>1.8132716331529</c:v>
                </c:pt>
                <c:pt idx="20">
                  <c:v>1.8015177220221905</c:v>
                </c:pt>
                <c:pt idx="21">
                  <c:v>1.7506625566865317</c:v>
                </c:pt>
                <c:pt idx="22">
                  <c:v>1.7635547065682216</c:v>
                </c:pt>
                <c:pt idx="23">
                  <c:v>1.7324695556693996</c:v>
                </c:pt>
                <c:pt idx="24">
                  <c:v>1.7133042817350952</c:v>
                </c:pt>
                <c:pt idx="25">
                  <c:v>1.7113577377515994</c:v>
                </c:pt>
                <c:pt idx="26">
                  <c:v>1.6999194551828745</c:v>
                </c:pt>
                <c:pt idx="27">
                  <c:v>1.6822414884432746</c:v>
                </c:pt>
                <c:pt idx="28">
                  <c:v>1.6756150935909477</c:v>
                </c:pt>
                <c:pt idx="29">
                  <c:v>1.6904629199867827</c:v>
                </c:pt>
                <c:pt idx="30">
                  <c:v>1.6867576181100601</c:v>
                </c:pt>
                <c:pt idx="31">
                  <c:v>1.6946563046236391</c:v>
                </c:pt>
                <c:pt idx="32">
                  <c:v>1.7072405054512279</c:v>
                </c:pt>
                <c:pt idx="33">
                  <c:v>1.6904388181219223</c:v>
                </c:pt>
                <c:pt idx="34">
                  <c:v>1.676232719241455</c:v>
                </c:pt>
                <c:pt idx="35">
                  <c:v>1.6656563128164192</c:v>
                </c:pt>
                <c:pt idx="36">
                  <c:v>1.6564884635771808</c:v>
                </c:pt>
                <c:pt idx="37">
                  <c:v>1.6391930451220211</c:v>
                </c:pt>
                <c:pt idx="38">
                  <c:v>1.6243587633068013</c:v>
                </c:pt>
                <c:pt idx="39">
                  <c:v>1.6342889559906493</c:v>
                </c:pt>
                <c:pt idx="40">
                  <c:v>1.6351683771323104</c:v>
                </c:pt>
                <c:pt idx="41">
                  <c:v>1.5991236174476675</c:v>
                </c:pt>
                <c:pt idx="42">
                  <c:v>1.5987339054526146</c:v>
                </c:pt>
                <c:pt idx="43">
                  <c:v>1.6133550455606445</c:v>
                </c:pt>
                <c:pt idx="44">
                  <c:v>1.6298855805501473</c:v>
                </c:pt>
                <c:pt idx="45">
                  <c:v>1.6206017918624998</c:v>
                </c:pt>
                <c:pt idx="46">
                  <c:v>1.6218906715235102</c:v>
                </c:pt>
                <c:pt idx="47">
                  <c:v>1.621697277374146</c:v>
                </c:pt>
                <c:pt idx="48">
                  <c:v>1.5995709242579672</c:v>
                </c:pt>
                <c:pt idx="49">
                  <c:v>1.6034850444695492</c:v>
                </c:pt>
                <c:pt idx="50">
                  <c:v>1.6187946137171396</c:v>
                </c:pt>
                <c:pt idx="51">
                  <c:v>1.6186181367279742</c:v>
                </c:pt>
                <c:pt idx="52">
                  <c:v>1.6399725206843874</c:v>
                </c:pt>
                <c:pt idx="53">
                  <c:v>1.6291570624324976</c:v>
                </c:pt>
                <c:pt idx="54">
                  <c:v>1.6116314349013423</c:v>
                </c:pt>
                <c:pt idx="55">
                  <c:v>1.6030174414058329</c:v>
                </c:pt>
                <c:pt idx="56">
                  <c:v>1.5987630211175816</c:v>
                </c:pt>
                <c:pt idx="57">
                  <c:v>1.5960282668577526</c:v>
                </c:pt>
                <c:pt idx="58">
                  <c:v>1.6093647809779665</c:v>
                </c:pt>
                <c:pt idx="59">
                  <c:v>1.581121399422311</c:v>
                </c:pt>
                <c:pt idx="60">
                  <c:v>1.577883993938715</c:v>
                </c:pt>
                <c:pt idx="61">
                  <c:v>1.5890769393472679</c:v>
                </c:pt>
                <c:pt idx="62">
                  <c:v>1.5754211791725976</c:v>
                </c:pt>
                <c:pt idx="63">
                  <c:v>1.5906446904868341</c:v>
                </c:pt>
                <c:pt idx="64">
                  <c:v>1.5907663699678252</c:v>
                </c:pt>
                <c:pt idx="65">
                  <c:v>1.6051745840979863</c:v>
                </c:pt>
                <c:pt idx="66">
                  <c:v>1.5992996086173856</c:v>
                </c:pt>
                <c:pt idx="67">
                  <c:v>1.5850879010126326</c:v>
                </c:pt>
                <c:pt idx="68">
                  <c:v>1.5872624631892469</c:v>
                </c:pt>
                <c:pt idx="69">
                  <c:v>1.5902659303376334</c:v>
                </c:pt>
                <c:pt idx="70">
                  <c:v>1.5873871540916067</c:v>
                </c:pt>
                <c:pt idx="71">
                  <c:v>1.5791727478742124</c:v>
                </c:pt>
                <c:pt idx="72">
                  <c:v>1.5900670739826928</c:v>
                </c:pt>
                <c:pt idx="73">
                  <c:v>1.5963273448032449</c:v>
                </c:pt>
                <c:pt idx="74">
                  <c:v>1.6043719282566928</c:v>
                </c:pt>
                <c:pt idx="75">
                  <c:v>1.5966111655749624</c:v>
                </c:pt>
                <c:pt idx="76">
                  <c:v>1.5821015048220246</c:v>
                </c:pt>
                <c:pt idx="77">
                  <c:v>1.5912752422231231</c:v>
                </c:pt>
                <c:pt idx="78">
                  <c:v>1.5853026877522192</c:v>
                </c:pt>
                <c:pt idx="79">
                  <c:v>1.5875975687004478</c:v>
                </c:pt>
                <c:pt idx="80">
                  <c:v>1.5843097581017633</c:v>
                </c:pt>
                <c:pt idx="81">
                  <c:v>1.6101886052565191</c:v>
                </c:pt>
                <c:pt idx="82">
                  <c:v>1.5950865248706956</c:v>
                </c:pt>
                <c:pt idx="83">
                  <c:v>1.5759834808222868</c:v>
                </c:pt>
                <c:pt idx="84">
                  <c:v>1.5984434318095944</c:v>
                </c:pt>
                <c:pt idx="85">
                  <c:v>1.5833931273758037</c:v>
                </c:pt>
                <c:pt idx="86">
                  <c:v>1.5888965583867771</c:v>
                </c:pt>
                <c:pt idx="87">
                  <c:v>1.6042624410301407</c:v>
                </c:pt>
                <c:pt idx="88">
                  <c:v>1.6090745688252126</c:v>
                </c:pt>
                <c:pt idx="89">
                  <c:v>1.5995933132006792</c:v>
                </c:pt>
                <c:pt idx="90">
                  <c:v>1.5870868046359787</c:v>
                </c:pt>
                <c:pt idx="91">
                  <c:v>1.5855330883277592</c:v>
                </c:pt>
                <c:pt idx="92">
                  <c:v>1.6041897194456343</c:v>
                </c:pt>
                <c:pt idx="93">
                  <c:v>1.6069601091202583</c:v>
                </c:pt>
                <c:pt idx="94">
                  <c:v>1.6107602647196995</c:v>
                </c:pt>
                <c:pt idx="95">
                  <c:v>1.5940852882281389</c:v>
                </c:pt>
                <c:pt idx="96">
                  <c:v>1.5834863802686714</c:v>
                </c:pt>
                <c:pt idx="97">
                  <c:v>1.5960894539921202</c:v>
                </c:pt>
                <c:pt idx="98">
                  <c:v>1.5907353530417812</c:v>
                </c:pt>
                <c:pt idx="99">
                  <c:v>1.6127866978514858</c:v>
                </c:pt>
                <c:pt idx="100">
                  <c:v>1.6195744183210281</c:v>
                </c:pt>
                <c:pt idx="101">
                  <c:v>1.5874759025108802</c:v>
                </c:pt>
                <c:pt idx="102">
                  <c:v>1.599899547612861</c:v>
                </c:pt>
                <c:pt idx="103">
                  <c:v>1.6141180325792401</c:v>
                </c:pt>
                <c:pt idx="104">
                  <c:v>1.6115657605783049</c:v>
                </c:pt>
                <c:pt idx="105">
                  <c:v>1.6187462104591641</c:v>
                </c:pt>
                <c:pt idx="106">
                  <c:v>1.6034037212688443</c:v>
                </c:pt>
                <c:pt idx="107">
                  <c:v>1.5996805195150086</c:v>
                </c:pt>
                <c:pt idx="108">
                  <c:v>1.6240428379225273</c:v>
                </c:pt>
                <c:pt idx="109">
                  <c:v>1.6286977477613775</c:v>
                </c:pt>
                <c:pt idx="110">
                  <c:v>1.6267576785152964</c:v>
                </c:pt>
                <c:pt idx="111">
                  <c:v>1.6192948670517917</c:v>
                </c:pt>
                <c:pt idx="112">
                  <c:v>1.6291126784764227</c:v>
                </c:pt>
                <c:pt idx="113">
                  <c:v>1.6217209021171404</c:v>
                </c:pt>
                <c:pt idx="114">
                  <c:v>1.6327759393311141</c:v>
                </c:pt>
                <c:pt idx="115">
                  <c:v>1.638508653348542</c:v>
                </c:pt>
                <c:pt idx="116">
                  <c:v>1.6430364131849371</c:v>
                </c:pt>
                <c:pt idx="117">
                  <c:v>1.6413526013494983</c:v>
                </c:pt>
                <c:pt idx="118">
                  <c:v>1.6270362342067366</c:v>
                </c:pt>
                <c:pt idx="119">
                  <c:v>1.6319401238153692</c:v>
                </c:pt>
                <c:pt idx="120">
                  <c:v>1.6454197143098035</c:v>
                </c:pt>
                <c:pt idx="121">
                  <c:v>1.6327093302790545</c:v>
                </c:pt>
                <c:pt idx="122">
                  <c:v>1.6482524588162346</c:v>
                </c:pt>
                <c:pt idx="123">
                  <c:v>1.6535885905512642</c:v>
                </c:pt>
                <c:pt idx="124">
                  <c:v>1.6275593996330149</c:v>
                </c:pt>
                <c:pt idx="125">
                  <c:v>1.6485298780873181</c:v>
                </c:pt>
                <c:pt idx="126">
                  <c:v>1.6540375793932376</c:v>
                </c:pt>
                <c:pt idx="127">
                  <c:v>1.6562891337823029</c:v>
                </c:pt>
                <c:pt idx="128">
                  <c:v>1.6398626705217927</c:v>
                </c:pt>
                <c:pt idx="129">
                  <c:v>1.6485001786010618</c:v>
                </c:pt>
                <c:pt idx="130">
                  <c:v>1.6667465006122921</c:v>
                </c:pt>
                <c:pt idx="131">
                  <c:v>1.6376306221549122</c:v>
                </c:pt>
                <c:pt idx="132">
                  <c:v>1.6460306969033227</c:v>
                </c:pt>
                <c:pt idx="133">
                  <c:v>1.6684847944632599</c:v>
                </c:pt>
                <c:pt idx="134">
                  <c:v>1.6582509192396429</c:v>
                </c:pt>
                <c:pt idx="135">
                  <c:v>1.6631281840404331</c:v>
                </c:pt>
                <c:pt idx="136">
                  <c:v>1.6745368977399042</c:v>
                </c:pt>
                <c:pt idx="137">
                  <c:v>1.6529445942497309</c:v>
                </c:pt>
                <c:pt idx="138">
                  <c:v>1.6600203389554822</c:v>
                </c:pt>
                <c:pt idx="139">
                  <c:v>1.6659937824667901</c:v>
                </c:pt>
                <c:pt idx="140">
                  <c:v>1.6651255553531596</c:v>
                </c:pt>
                <c:pt idx="141">
                  <c:v>1.6569976187052187</c:v>
                </c:pt>
                <c:pt idx="142">
                  <c:v>1.6690569124094718</c:v>
                </c:pt>
                <c:pt idx="143">
                  <c:v>1.6785411674122197</c:v>
                </c:pt>
                <c:pt idx="144">
                  <c:v>1.6707921352832358</c:v>
                </c:pt>
                <c:pt idx="145">
                  <c:v>1.6823285395952214</c:v>
                </c:pt>
                <c:pt idx="146">
                  <c:v>1.686102047323194</c:v>
                </c:pt>
                <c:pt idx="147">
                  <c:v>1.6760845597815299</c:v>
                </c:pt>
                <c:pt idx="148">
                  <c:v>1.6880675444113198</c:v>
                </c:pt>
                <c:pt idx="149">
                  <c:v>1.6909158386330168</c:v>
                </c:pt>
                <c:pt idx="150">
                  <c:v>1.6853932555986844</c:v>
                </c:pt>
                <c:pt idx="151">
                  <c:v>1.6802100439075704</c:v>
                </c:pt>
                <c:pt idx="152">
                  <c:v>1.6997523732588848</c:v>
                </c:pt>
                <c:pt idx="153">
                  <c:v>1.7028372098589664</c:v>
                </c:pt>
                <c:pt idx="154">
                  <c:v>1.7091387428239795</c:v>
                </c:pt>
                <c:pt idx="155">
                  <c:v>1.704153624324249</c:v>
                </c:pt>
                <c:pt idx="156">
                  <c:v>1.7110028125254275</c:v>
                </c:pt>
                <c:pt idx="157">
                  <c:v>1.7272867256584825</c:v>
                </c:pt>
                <c:pt idx="158">
                  <c:v>1.7251482676485366</c:v>
                </c:pt>
                <c:pt idx="159">
                  <c:v>1.734586105531857</c:v>
                </c:pt>
                <c:pt idx="160">
                  <c:v>1.7334832510518672</c:v>
                </c:pt>
                <c:pt idx="161">
                  <c:v>1.7307165690024164</c:v>
                </c:pt>
                <c:pt idx="162">
                  <c:v>1.7444230576951882</c:v>
                </c:pt>
                <c:pt idx="163">
                  <c:v>1.7505499157809226</c:v>
                </c:pt>
                <c:pt idx="164">
                  <c:v>1.7459021988199215</c:v>
                </c:pt>
                <c:pt idx="165">
                  <c:v>1.7493409788130427</c:v>
                </c:pt>
                <c:pt idx="166">
                  <c:v>1.759453416557307</c:v>
                </c:pt>
                <c:pt idx="167">
                  <c:v>1.7717227259805703</c:v>
                </c:pt>
                <c:pt idx="168">
                  <c:v>1.7596389365647962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71-4031-A141-94EA6565F2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60958368"/>
        <c:axId val="-780790784"/>
      </c:scatterChart>
      <c:valAx>
        <c:axId val="-760958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780790784"/>
        <c:crossesAt val="0"/>
        <c:crossBetween val="midCat"/>
        <c:majorUnit val="10"/>
      </c:valAx>
      <c:valAx>
        <c:axId val="-780790784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760958368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'7033'!$L$1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'7033'!$A$2:$A$141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'7033'!$L$2:$L$141</c:f>
              <c:numCache>
                <c:formatCode>0.00</c:formatCode>
                <c:ptCount val="140"/>
                <c:pt idx="0">
                  <c:v>1.5452748754323018</c:v>
                </c:pt>
                <c:pt idx="1">
                  <c:v>1.5866746494999109</c:v>
                </c:pt>
                <c:pt idx="2">
                  <c:v>1.6122319355500436</c:v>
                </c:pt>
                <c:pt idx="3">
                  <c:v>1.6345817501313424</c:v>
                </c:pt>
                <c:pt idx="4">
                  <c:v>1.6056397805821654</c:v>
                </c:pt>
                <c:pt idx="5">
                  <c:v>1.6130232555140713</c:v>
                </c:pt>
                <c:pt idx="6">
                  <c:v>1.6042642955070512</c:v>
                </c:pt>
                <c:pt idx="7">
                  <c:v>1.6519878635944283</c:v>
                </c:pt>
                <c:pt idx="8">
                  <c:v>1.8853487267752691</c:v>
                </c:pt>
                <c:pt idx="9">
                  <c:v>2.091349706585504</c:v>
                </c:pt>
                <c:pt idx="10">
                  <c:v>2.2687394991718346</c:v>
                </c:pt>
                <c:pt idx="11">
                  <c:v>2.0336519067243977</c:v>
                </c:pt>
                <c:pt idx="12">
                  <c:v>2.1146089418224387</c:v>
                </c:pt>
                <c:pt idx="13">
                  <c:v>2.2113717128898025</c:v>
                </c:pt>
                <c:pt idx="14">
                  <c:v>2.2201736599556576</c:v>
                </c:pt>
                <c:pt idx="15">
                  <c:v>2.2408198418887064</c:v>
                </c:pt>
                <c:pt idx="16">
                  <c:v>2.2879961208106772</c:v>
                </c:pt>
                <c:pt idx="17">
                  <c:v>2.282745571014523</c:v>
                </c:pt>
                <c:pt idx="18">
                  <c:v>2.3188941603961322</c:v>
                </c:pt>
                <c:pt idx="19">
                  <c:v>2.3481921512874417</c:v>
                </c:pt>
                <c:pt idx="20">
                  <c:v>2.3352440347167969</c:v>
                </c:pt>
                <c:pt idx="21">
                  <c:v>2.322315530771367</c:v>
                </c:pt>
                <c:pt idx="22">
                  <c:v>2.3217049087548625</c:v>
                </c:pt>
                <c:pt idx="23">
                  <c:v>2.3294453967208866</c:v>
                </c:pt>
                <c:pt idx="24">
                  <c:v>2.3426429020071433</c:v>
                </c:pt>
                <c:pt idx="25">
                  <c:v>2.3002670335962652</c:v>
                </c:pt>
                <c:pt idx="26">
                  <c:v>2.2903791892762029</c:v>
                </c:pt>
                <c:pt idx="27">
                  <c:v>2.2266742456786619</c:v>
                </c:pt>
                <c:pt idx="28">
                  <c:v>2.2202978742933563</c:v>
                </c:pt>
                <c:pt idx="29">
                  <c:v>2.2582694522627462</c:v>
                </c:pt>
                <c:pt idx="30">
                  <c:v>2.2661290397319593</c:v>
                </c:pt>
                <c:pt idx="31">
                  <c:v>2.2063504302545596</c:v>
                </c:pt>
                <c:pt idx="32">
                  <c:v>2.2047660005542968</c:v>
                </c:pt>
                <c:pt idx="33">
                  <c:v>2.1958016304296546</c:v>
                </c:pt>
                <c:pt idx="34">
                  <c:v>2.1684068497965532</c:v>
                </c:pt>
                <c:pt idx="35">
                  <c:v>2.1990550306879992</c:v>
                </c:pt>
                <c:pt idx="36">
                  <c:v>2.2000592016831937</c:v>
                </c:pt>
                <c:pt idx="37">
                  <c:v>2.2030754598402367</c:v>
                </c:pt>
                <c:pt idx="38">
                  <c:v>2.2178371000889294</c:v>
                </c:pt>
                <c:pt idx="39">
                  <c:v>2.1838468288165247</c:v>
                </c:pt>
                <c:pt idx="40">
                  <c:v>2.1498072148091101</c:v>
                </c:pt>
                <c:pt idx="41">
                  <c:v>2.0857510757756108</c:v>
                </c:pt>
                <c:pt idx="42">
                  <c:v>2.085905946842106</c:v>
                </c:pt>
                <c:pt idx="43">
                  <c:v>2.0529183630186014</c:v>
                </c:pt>
                <c:pt idx="44">
                  <c:v>2.0577781051101578</c:v>
                </c:pt>
                <c:pt idx="45">
                  <c:v>2.0418498794333066</c:v>
                </c:pt>
                <c:pt idx="46">
                  <c:v>2.0142457784538892</c:v>
                </c:pt>
                <c:pt idx="47">
                  <c:v>2.0048907447599831</c:v>
                </c:pt>
                <c:pt idx="48">
                  <c:v>1.971108052159277</c:v>
                </c:pt>
                <c:pt idx="49">
                  <c:v>1.9581971432706045</c:v>
                </c:pt>
                <c:pt idx="50">
                  <c:v>1.899468443911811</c:v>
                </c:pt>
                <c:pt idx="51">
                  <c:v>1.8934865536536898</c:v>
                </c:pt>
                <c:pt idx="52">
                  <c:v>1.9076452324406592</c:v>
                </c:pt>
                <c:pt idx="53">
                  <c:v>1.9000245266224045</c:v>
                </c:pt>
                <c:pt idx="54">
                  <c:v>1.9045432433106744</c:v>
                </c:pt>
                <c:pt idx="55">
                  <c:v>1.8867423598339281</c:v>
                </c:pt>
                <c:pt idx="56">
                  <c:v>1.8892724529150073</c:v>
                </c:pt>
                <c:pt idx="57">
                  <c:v>1.8658202944468889</c:v>
                </c:pt>
                <c:pt idx="58">
                  <c:v>1.876457726940808</c:v>
                </c:pt>
                <c:pt idx="59">
                  <c:v>1.8699311713547164</c:v>
                </c:pt>
                <c:pt idx="60">
                  <c:v>1.8569158652534152</c:v>
                </c:pt>
                <c:pt idx="61">
                  <c:v>1.8516385520602363</c:v>
                </c:pt>
                <c:pt idx="62">
                  <c:v>1.8372828014686502</c:v>
                </c:pt>
                <c:pt idx="63">
                  <c:v>1.8203813203609434</c:v>
                </c:pt>
                <c:pt idx="64">
                  <c:v>1.8159969485790932</c:v>
                </c:pt>
                <c:pt idx="65">
                  <c:v>1.7970436460542978</c:v>
                </c:pt>
                <c:pt idx="66">
                  <c:v>1.7667632560154971</c:v>
                </c:pt>
                <c:pt idx="67">
                  <c:v>1.7621263309529105</c:v>
                </c:pt>
                <c:pt idx="68">
                  <c:v>1.7625171651308742</c:v>
                </c:pt>
                <c:pt idx="69">
                  <c:v>1.7306077147992178</c:v>
                </c:pt>
                <c:pt idx="70">
                  <c:v>1.7295961701822562</c:v>
                </c:pt>
                <c:pt idx="71">
                  <c:v>1.7187983659710548</c:v>
                </c:pt>
                <c:pt idx="72">
                  <c:v>1.7135811854232899</c:v>
                </c:pt>
                <c:pt idx="73">
                  <c:v>1.6852885018921062</c:v>
                </c:pt>
                <c:pt idx="74">
                  <c:v>1.6749832262560298</c:v>
                </c:pt>
                <c:pt idx="75">
                  <c:v>1.6748092461267483</c:v>
                </c:pt>
                <c:pt idx="76">
                  <c:v>1.6448900241343616</c:v>
                </c:pt>
                <c:pt idx="77">
                  <c:v>1.6462971253374585</c:v>
                </c:pt>
                <c:pt idx="78">
                  <c:v>1.6193686855467626</c:v>
                </c:pt>
                <c:pt idx="79">
                  <c:v>1.5772119614312132</c:v>
                </c:pt>
                <c:pt idx="80">
                  <c:v>1.5850546227472599</c:v>
                </c:pt>
                <c:pt idx="81">
                  <c:v>1.5925413832634874</c:v>
                </c:pt>
                <c:pt idx="82">
                  <c:v>1.6079744895215211</c:v>
                </c:pt>
                <c:pt idx="83">
                  <c:v>1.5746600112955147</c:v>
                </c:pt>
                <c:pt idx="84">
                  <c:v>1.5838822181735082</c:v>
                </c:pt>
                <c:pt idx="85">
                  <c:v>1.5623076597891683</c:v>
                </c:pt>
                <c:pt idx="86">
                  <c:v>1.571493060858363</c:v>
                </c:pt>
                <c:pt idx="87">
                  <c:v>1.5713348022048761</c:v>
                </c:pt>
                <c:pt idx="88">
                  <c:v>1.5492363122810373</c:v>
                </c:pt>
                <c:pt idx="89">
                  <c:v>1.5354116266007096</c:v>
                </c:pt>
                <c:pt idx="90">
                  <c:v>1.5396886431366976</c:v>
                </c:pt>
                <c:pt idx="91">
                  <c:v>1.5338640845277711</c:v>
                </c:pt>
                <c:pt idx="92">
                  <c:v>1.5163109117147842</c:v>
                </c:pt>
                <c:pt idx="93">
                  <c:v>1.4946843077707082</c:v>
                </c:pt>
                <c:pt idx="94">
                  <c:v>1.4957472272502148</c:v>
                </c:pt>
                <c:pt idx="95">
                  <c:v>1.4825724809775795</c:v>
                </c:pt>
                <c:pt idx="96">
                  <c:v>1.4750910606375023</c:v>
                </c:pt>
                <c:pt idx="97">
                  <c:v>1.4615551375386149</c:v>
                </c:pt>
                <c:pt idx="98">
                  <c:v>1.4413349895734142</c:v>
                </c:pt>
                <c:pt idx="99">
                  <c:v>1.4425739026575097</c:v>
                </c:pt>
                <c:pt idx="100">
                  <c:v>1.4308969684129478</c:v>
                </c:pt>
                <c:pt idx="101">
                  <c:v>1.4186952088484175</c:v>
                </c:pt>
                <c:pt idx="102">
                  <c:v>1.3976445328619889</c:v>
                </c:pt>
                <c:pt idx="103">
                  <c:v>1.4139855664018353</c:v>
                </c:pt>
                <c:pt idx="104">
                  <c:v>1.4341926555349214</c:v>
                </c:pt>
                <c:pt idx="105">
                  <c:v>1.4336851973135165</c:v>
                </c:pt>
                <c:pt idx="106">
                  <c:v>1.4045546375727929</c:v>
                </c:pt>
                <c:pt idx="107">
                  <c:v>1.407995066197508</c:v>
                </c:pt>
                <c:pt idx="108">
                  <c:v>1.4079868901109518</c:v>
                </c:pt>
                <c:pt idx="109">
                  <c:v>1.3765543168637107</c:v>
                </c:pt>
                <c:pt idx="110">
                  <c:v>1.3455126344797796</c:v>
                </c:pt>
                <c:pt idx="111">
                  <c:v>1.333495483981048</c:v>
                </c:pt>
                <c:pt idx="112">
                  <c:v>1.3219318114060727</c:v>
                </c:pt>
                <c:pt idx="113">
                  <c:v>1.3225994031022912</c:v>
                </c:pt>
                <c:pt idx="114">
                  <c:v>1.3151719015952053</c:v>
                </c:pt>
                <c:pt idx="115">
                  <c:v>1.3354126377276829</c:v>
                </c:pt>
                <c:pt idx="116">
                  <c:v>1.3202057506297349</c:v>
                </c:pt>
                <c:pt idx="117">
                  <c:v>1.2964719696929445</c:v>
                </c:pt>
                <c:pt idx="118">
                  <c:v>1.3005813483048112</c:v>
                </c:pt>
                <c:pt idx="119">
                  <c:v>1.2987060703525761</c:v>
                </c:pt>
                <c:pt idx="120">
                  <c:v>1.3079853774744785</c:v>
                </c:pt>
                <c:pt idx="121">
                  <c:v>1.2733022012435828</c:v>
                </c:pt>
                <c:pt idx="122">
                  <c:v>1.2774216060092509</c:v>
                </c:pt>
                <c:pt idx="123">
                  <c:v>1.2792978524766603</c:v>
                </c:pt>
                <c:pt idx="124">
                  <c:v>1.2636203721689134</c:v>
                </c:pt>
                <c:pt idx="125">
                  <c:v>1.2754299453908144</c:v>
                </c:pt>
                <c:pt idx="126">
                  <c:v>1.2586824810874997</c:v>
                </c:pt>
                <c:pt idx="127">
                  <c:v>1.2250013103544617</c:v>
                </c:pt>
                <c:pt idx="128">
                  <c:v>1.2166695150852236</c:v>
                </c:pt>
                <c:pt idx="129">
                  <c:v>1.2298983956881546</c:v>
                </c:pt>
                <c:pt idx="130">
                  <c:v>1.2092497873421519</c:v>
                </c:pt>
                <c:pt idx="131">
                  <c:v>1.2049393102540258</c:v>
                </c:pt>
                <c:pt idx="132">
                  <c:v>1.1740858043527922</c:v>
                </c:pt>
                <c:pt idx="133">
                  <c:v>1.1628222904276775</c:v>
                </c:pt>
                <c:pt idx="134">
                  <c:v>1.1694822907167466</c:v>
                </c:pt>
                <c:pt idx="135">
                  <c:v>1.1275864977764003</c:v>
                </c:pt>
                <c:pt idx="136">
                  <c:v>1.1445559406138153</c:v>
                </c:pt>
                <c:pt idx="137">
                  <c:v>1.1176425415378513</c:v>
                </c:pt>
                <c:pt idx="138">
                  <c:v>1.1321219798616597</c:v>
                </c:pt>
                <c:pt idx="139">
                  <c:v>1.1397858965425622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4C-42F4-9649-B69F24736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14669552"/>
        <c:axId val="-315105456"/>
      </c:scatterChart>
      <c:valAx>
        <c:axId val="-314669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315105456"/>
        <c:crossesAt val="0"/>
        <c:crossBetween val="midCat"/>
        <c:majorUnit val="10"/>
      </c:valAx>
      <c:valAx>
        <c:axId val="-315105456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314669552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'7033'!$A$2:$A$179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</c:numCache>
            </c:numRef>
          </c:xVal>
          <c:yVal>
            <c:numRef>
              <c:f>'7033'!$P$2:$P$177</c:f>
              <c:numCache>
                <c:formatCode>General</c:formatCode>
                <c:ptCount val="176"/>
                <c:pt idx="4">
                  <c:v>-35.106682107865716</c:v>
                </c:pt>
                <c:pt idx="5">
                  <c:v>-34.426548429836281</c:v>
                </c:pt>
                <c:pt idx="6">
                  <c:v>-34.379185145128403</c:v>
                </c:pt>
                <c:pt idx="7">
                  <c:v>-32.117752443178965</c:v>
                </c:pt>
                <c:pt idx="8">
                  <c:v>-22.579487920264082</c:v>
                </c:pt>
                <c:pt idx="9">
                  <c:v>-14.113708696323691</c:v>
                </c:pt>
                <c:pt idx="10">
                  <c:v>-6.7694648703305855</c:v>
                </c:pt>
                <c:pt idx="11">
                  <c:v>-15.594000918721793</c:v>
                </c:pt>
                <c:pt idx="12">
                  <c:v>-12.029843189765</c:v>
                </c:pt>
                <c:pt idx="13">
                  <c:v>-7.8461133947670696</c:v>
                </c:pt>
                <c:pt idx="14">
                  <c:v>-7.1103767563719513</c:v>
                </c:pt>
                <c:pt idx="15">
                  <c:v>-5.9103556910076209</c:v>
                </c:pt>
                <c:pt idx="16">
                  <c:v>-3.6703762816850434</c:v>
                </c:pt>
                <c:pt idx="17">
                  <c:v>-3.4854861543748985</c:v>
                </c:pt>
                <c:pt idx="18">
                  <c:v>-1.6777832556458903</c:v>
                </c:pt>
                <c:pt idx="19">
                  <c:v>-0.13861827685248096</c:v>
                </c:pt>
                <c:pt idx="20">
                  <c:v>-0.25546654117543455</c:v>
                </c:pt>
                <c:pt idx="21">
                  <c:v>-0.3715460064529954</c:v>
                </c:pt>
                <c:pt idx="22">
                  <c:v>-4.7744630355078836E-3</c:v>
                </c:pt>
                <c:pt idx="23">
                  <c:v>0.68935383717296084</c:v>
                </c:pt>
                <c:pt idx="24">
                  <c:v>1.597392802603266</c:v>
                </c:pt>
                <c:pt idx="25">
                  <c:v>0.3270004678246986</c:v>
                </c:pt>
                <c:pt idx="26">
                  <c:v>0.33011240052274227</c:v>
                </c:pt>
                <c:pt idx="27">
                  <c:v>-1.7763624302431174</c:v>
                </c:pt>
                <c:pt idx="28">
                  <c:v>-1.6356035986434723</c:v>
                </c:pt>
                <c:pt idx="29">
                  <c:v>0.24355897826141581</c:v>
                </c:pt>
                <c:pt idx="30">
                  <c:v>0.9423558826651276</c:v>
                </c:pt>
                <c:pt idx="31">
                  <c:v>-1.0102098262790582</c:v>
                </c:pt>
                <c:pt idx="32">
                  <c:v>-0.68161075643216795</c:v>
                </c:pt>
                <c:pt idx="33">
                  <c:v>-0.64229938219577531</c:v>
                </c:pt>
                <c:pt idx="34">
                  <c:v>-1.3254451930518945</c:v>
                </c:pt>
                <c:pt idx="35">
                  <c:v>0.26664614168952505</c:v>
                </c:pt>
                <c:pt idx="36">
                  <c:v>0.69671626509271878</c:v>
                </c:pt>
                <c:pt idx="37">
                  <c:v>1.2056585778290083</c:v>
                </c:pt>
                <c:pt idx="38">
                  <c:v>2.1750103686870297</c:v>
                </c:pt>
                <c:pt idx="39">
                  <c:v>1.2333266593186802</c:v>
                </c:pt>
                <c:pt idx="40">
                  <c:v>0.28970875464717716</c:v>
                </c:pt>
                <c:pt idx="41">
                  <c:v>-1.8305326531552231</c:v>
                </c:pt>
                <c:pt idx="42">
                  <c:v>-1.4337544000283724</c:v>
                </c:pt>
                <c:pt idx="43">
                  <c:v>-2.3361335723910361</c:v>
                </c:pt>
                <c:pt idx="44">
                  <c:v>-1.7549281804639427</c:v>
                </c:pt>
                <c:pt idx="45">
                  <c:v>-1.9885943113856985</c:v>
                </c:pt>
                <c:pt idx="46">
                  <c:v>-2.6799453105154414</c:v>
                </c:pt>
                <c:pt idx="47">
                  <c:v>-2.6559476322186493</c:v>
                </c:pt>
                <c:pt idx="48">
                  <c:v>-3.5894944255496983</c:v>
                </c:pt>
                <c:pt idx="49">
                  <c:v>-3.7048841788335611</c:v>
                </c:pt>
                <c:pt idx="50">
                  <c:v>-5.6162942603140875</c:v>
                </c:pt>
                <c:pt idx="51">
                  <c:v>-5.4600720875920672</c:v>
                </c:pt>
                <c:pt idx="52">
                  <c:v>-4.5143558983477838</c:v>
                </c:pt>
                <c:pt idx="53">
                  <c:v>-4.4223739700802609</c:v>
                </c:pt>
                <c:pt idx="54">
                  <c:v>-3.8545364981346655</c:v>
                </c:pt>
                <c:pt idx="55">
                  <c:v>-4.161609300173855</c:v>
                </c:pt>
                <c:pt idx="56">
                  <c:v>-3.6717242651965178</c:v>
                </c:pt>
                <c:pt idx="57">
                  <c:v>-4.2003224760472042</c:v>
                </c:pt>
                <c:pt idx="58">
                  <c:v>-3.3926362934447751</c:v>
                </c:pt>
                <c:pt idx="59">
                  <c:v>-3.257764561044338</c:v>
                </c:pt>
                <c:pt idx="60">
                  <c:v>-3.37724660062494</c:v>
                </c:pt>
                <c:pt idx="61">
                  <c:v>-3.1934055768314797</c:v>
                </c:pt>
                <c:pt idx="62">
                  <c:v>-3.3654319562562507</c:v>
                </c:pt>
                <c:pt idx="63">
                  <c:v>-3.6372489128814967</c:v>
                </c:pt>
                <c:pt idx="64">
                  <c:v>-3.4184053079905965</c:v>
                </c:pt>
                <c:pt idx="65">
                  <c:v>-3.7706520046165952</c:v>
                </c:pt>
                <c:pt idx="66">
                  <c:v>-4.5669113702446555</c:v>
                </c:pt>
                <c:pt idx="67">
                  <c:v>-4.3579676496891055</c:v>
                </c:pt>
                <c:pt idx="68">
                  <c:v>-3.9519398334437787</c:v>
                </c:pt>
                <c:pt idx="69">
                  <c:v>-4.8120570449392712</c:v>
                </c:pt>
                <c:pt idx="70">
                  <c:v>-4.4610013431864655</c:v>
                </c:pt>
                <c:pt idx="71">
                  <c:v>-4.4935591022295629</c:v>
                </c:pt>
                <c:pt idx="72">
                  <c:v>-4.3073609273722058</c:v>
                </c:pt>
                <c:pt idx="73">
                  <c:v>-5.0257038055935439</c:v>
                </c:pt>
                <c:pt idx="74">
                  <c:v>-5.0389548428574891</c:v>
                </c:pt>
                <c:pt idx="75">
                  <c:v>-4.655067290624471</c:v>
                </c:pt>
                <c:pt idx="76">
                  <c:v>-5.437169160952152</c:v>
                </c:pt>
                <c:pt idx="77">
                  <c:v>-4.991304499296195</c:v>
                </c:pt>
                <c:pt idx="78">
                  <c:v>-5.6561701263146755</c:v>
                </c:pt>
                <c:pt idx="79">
                  <c:v>-6.9179721819640942</c:v>
                </c:pt>
                <c:pt idx="80">
                  <c:v>-6.219838769074344</c:v>
                </c:pt>
                <c:pt idx="81">
                  <c:v>-5.5356563796786968</c:v>
                </c:pt>
                <c:pt idx="82">
                  <c:v>-4.5399836643479698</c:v>
                </c:pt>
                <c:pt idx="83">
                  <c:v>-5.4551768328907935</c:v>
                </c:pt>
                <c:pt idx="84">
                  <c:v>-4.7029663497733463</c:v>
                </c:pt>
                <c:pt idx="85">
                  <c:v>-5.1579641559757912</c:v>
                </c:pt>
                <c:pt idx="86">
                  <c:v>-4.4071964307940785</c:v>
                </c:pt>
                <c:pt idx="87">
                  <c:v>-4.0226926094257376</c:v>
                </c:pt>
                <c:pt idx="88">
                  <c:v>-4.4982281082115181</c:v>
                </c:pt>
                <c:pt idx="89">
                  <c:v>-4.6494371726495762</c:v>
                </c:pt>
                <c:pt idx="90">
                  <c:v>-4.091074151182128</c:v>
                </c:pt>
                <c:pt idx="91">
                  <c:v>-3.9286847050642617</c:v>
                </c:pt>
                <c:pt idx="92">
                  <c:v>-4.2260474494368134</c:v>
                </c:pt>
                <c:pt idx="93">
                  <c:v>-4.683085399485571</c:v>
                </c:pt>
                <c:pt idx="94">
                  <c:v>-4.2507123830141342</c:v>
                </c:pt>
                <c:pt idx="95">
                  <c:v>-4.3764443483530275</c:v>
                </c:pt>
                <c:pt idx="96">
                  <c:v>-4.2790025419974675</c:v>
                </c:pt>
                <c:pt idx="97">
                  <c:v>-4.4188923467993124</c:v>
                </c:pt>
                <c:pt idx="98">
                  <c:v>-4.8207983600423896</c:v>
                </c:pt>
                <c:pt idx="99">
                  <c:v>-4.3815265366177991</c:v>
                </c:pt>
                <c:pt idx="100">
                  <c:v>-4.4485454819128591</c:v>
                </c:pt>
                <c:pt idx="101">
                  <c:v>-4.5361371552627414</c:v>
                </c:pt>
                <c:pt idx="102">
                  <c:v>-4.9705991951923405</c:v>
                </c:pt>
                <c:pt idx="103">
                  <c:v>-3.9393364647620501</c:v>
                </c:pt>
                <c:pt idx="104">
                  <c:v>-2.7565274820102945</c:v>
                </c:pt>
                <c:pt idx="105">
                  <c:v>-2.3857120012655941</c:v>
                </c:pt>
                <c:pt idx="106">
                  <c:v>-3.136898949211945</c:v>
                </c:pt>
                <c:pt idx="107">
                  <c:v>-2.6113294972194154</c:v>
                </c:pt>
                <c:pt idx="108">
                  <c:v>-2.2209425606167832</c:v>
                </c:pt>
                <c:pt idx="109">
                  <c:v>-3.0623665761097429</c:v>
                </c:pt>
                <c:pt idx="110">
                  <c:v>-3.8884679859203111</c:v>
                </c:pt>
                <c:pt idx="111">
                  <c:v>-3.9688231332059525</c:v>
                </c:pt>
                <c:pt idx="112">
                  <c:v>-4.0314023126612195</c:v>
                </c:pt>
                <c:pt idx="113">
                  <c:v>-3.6145258255466577</c:v>
                </c:pt>
                <c:pt idx="114">
                  <c:v>-3.5149704445483354</c:v>
                </c:pt>
                <c:pt idx="115">
                  <c:v>-2.3308425266347137</c:v>
                </c:pt>
                <c:pt idx="116">
                  <c:v>-2.5362327686947546</c:v>
                </c:pt>
                <c:pt idx="117">
                  <c:v>-3.0758703525362083</c:v>
                </c:pt>
                <c:pt idx="118">
                  <c:v>-2.5240786021058241</c:v>
                </c:pt>
                <c:pt idx="119">
                  <c:v>-2.2068805484930856</c:v>
                </c:pt>
                <c:pt idx="120">
                  <c:v>-1.4524317819980956</c:v>
                </c:pt>
                <c:pt idx="121">
                  <c:v>-2.4212768053056397</c:v>
                </c:pt>
                <c:pt idx="122">
                  <c:v>-1.8690920377555522</c:v>
                </c:pt>
                <c:pt idx="123">
                  <c:v>-1.4048372611914626</c:v>
                </c:pt>
                <c:pt idx="124">
                  <c:v>-1.6286743764515883</c:v>
                </c:pt>
                <c:pt idx="125">
                  <c:v>-0.77504122536022757</c:v>
                </c:pt>
                <c:pt idx="126">
                  <c:v>-1.0408208478248038</c:v>
                </c:pt>
                <c:pt idx="127">
                  <c:v>-1.9703880660559121</c:v>
                </c:pt>
                <c:pt idx="128">
                  <c:v>-1.9062802691253262</c:v>
                </c:pt>
                <c:pt idx="129">
                  <c:v>-0.99701141665826876</c:v>
                </c:pt>
                <c:pt idx="130">
                  <c:v>-1.4157127302825263</c:v>
                </c:pt>
                <c:pt idx="131">
                  <c:v>-1.1939725131649697</c:v>
                </c:pt>
                <c:pt idx="132">
                  <c:v>-2.0126975570542536</c:v>
                </c:pt>
                <c:pt idx="133">
                  <c:v>-2.0635107602085654</c:v>
                </c:pt>
                <c:pt idx="134">
                  <c:v>-1.4117367030193511</c:v>
                </c:pt>
                <c:pt idx="135">
                  <c:v>-2.663310467646534</c:v>
                </c:pt>
                <c:pt idx="136">
                  <c:v>-1.6074146010200101</c:v>
                </c:pt>
                <c:pt idx="137">
                  <c:v>-2.2716906441861937</c:v>
                </c:pt>
                <c:pt idx="138">
                  <c:v>-1.3134009405337546</c:v>
                </c:pt>
                <c:pt idx="139">
                  <c:v>-0.62227417276986419</c:v>
                </c:pt>
                <c:pt idx="140">
                  <c:v>-0.82506273170668898</c:v>
                </c:pt>
                <c:pt idx="141">
                  <c:v>0.67254759203668402</c:v>
                </c:pt>
                <c:pt idx="142">
                  <c:v>0.65894755471069133</c:v>
                </c:pt>
                <c:pt idx="143">
                  <c:v>1.1187085731075312</c:v>
                </c:pt>
                <c:pt idx="144">
                  <c:v>1.1223782064551979</c:v>
                </c:pt>
                <c:pt idx="145">
                  <c:v>1.1876788260320972</c:v>
                </c:pt>
                <c:pt idx="146">
                  <c:v>1.6874506318516935</c:v>
                </c:pt>
                <c:pt idx="147">
                  <c:v>1.8411148398268116</c:v>
                </c:pt>
                <c:pt idx="148">
                  <c:v>1.9282692139098647</c:v>
                </c:pt>
                <c:pt idx="149">
                  <c:v>1.8359401732726841</c:v>
                </c:pt>
                <c:pt idx="150">
                  <c:v>2.3235963095056058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28-405B-8DC6-54F4715170E8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</c:v>
                </c:pt>
                <c:pt idx="2">
                  <c:v>23.5</c:v>
                </c:pt>
                <c:pt idx="3">
                  <c:v>24</c:v>
                </c:pt>
                <c:pt idx="4">
                  <c:v>24.5</c:v>
                </c:pt>
                <c:pt idx="5">
                  <c:v>25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</c:v>
                </c:pt>
                <c:pt idx="12">
                  <c:v>28.5</c:v>
                </c:pt>
                <c:pt idx="13">
                  <c:v>29</c:v>
                </c:pt>
                <c:pt idx="14">
                  <c:v>29.5</c:v>
                </c:pt>
                <c:pt idx="15">
                  <c:v>30</c:v>
                </c:pt>
                <c:pt idx="16">
                  <c:v>30.5</c:v>
                </c:pt>
                <c:pt idx="17">
                  <c:v>31</c:v>
                </c:pt>
                <c:pt idx="18">
                  <c:v>31.5</c:v>
                </c:pt>
                <c:pt idx="19">
                  <c:v>32</c:v>
                </c:pt>
                <c:pt idx="20">
                  <c:v>32.5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34.5</c:v>
                </c:pt>
                <c:pt idx="25">
                  <c:v>35</c:v>
                </c:pt>
                <c:pt idx="26">
                  <c:v>35.5</c:v>
                </c:pt>
                <c:pt idx="27">
                  <c:v>36</c:v>
                </c:pt>
                <c:pt idx="28">
                  <c:v>36.5</c:v>
                </c:pt>
                <c:pt idx="29">
                  <c:v>37</c:v>
                </c:pt>
                <c:pt idx="30">
                  <c:v>37.5</c:v>
                </c:pt>
                <c:pt idx="31">
                  <c:v>38</c:v>
                </c:pt>
                <c:pt idx="32">
                  <c:v>38.5</c:v>
                </c:pt>
                <c:pt idx="33">
                  <c:v>39</c:v>
                </c:pt>
                <c:pt idx="34">
                  <c:v>39.5</c:v>
                </c:pt>
                <c:pt idx="35">
                  <c:v>40</c:v>
                </c:pt>
                <c:pt idx="36">
                  <c:v>40.5</c:v>
                </c:pt>
                <c:pt idx="37">
                  <c:v>41</c:v>
                </c:pt>
                <c:pt idx="38">
                  <c:v>41.5</c:v>
                </c:pt>
                <c:pt idx="39">
                  <c:v>42</c:v>
                </c:pt>
                <c:pt idx="40">
                  <c:v>42.5</c:v>
                </c:pt>
              </c:numCache>
            </c:numRef>
          </c:xVal>
          <c:yVal>
            <c:numRef>
              <c:f>summary!$Z$46:$Z$86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28-405B-8DC6-54F4715170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14840912"/>
        <c:axId val="-315408560"/>
      </c:scatterChart>
      <c:valAx>
        <c:axId val="-314840912"/>
        <c:scaling>
          <c:orientation val="minMax"/>
          <c:max val="7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315408560"/>
        <c:crossesAt val="0"/>
        <c:crossBetween val="midCat"/>
        <c:majorUnit val="10"/>
      </c:valAx>
      <c:valAx>
        <c:axId val="-315408560"/>
        <c:scaling>
          <c:orientation val="minMax"/>
          <c:max val="100"/>
          <c:min val="-50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314840912"/>
        <c:crossesAt val="0"/>
        <c:crossBetween val="midCat"/>
        <c:majorUnit val="10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'7033'!$L$1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'7033'!$A$2:$A$141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'7033'!$M$2:$M$177</c:f>
              <c:numCache>
                <c:formatCode>0.00</c:formatCode>
                <c:ptCount val="176"/>
                <c:pt idx="4">
                  <c:v>1.655475940563623</c:v>
                </c:pt>
                <c:pt idx="5">
                  <c:v>1.6728266474918205</c:v>
                </c:pt>
                <c:pt idx="6">
                  <c:v>1.674034919481092</c:v>
                </c:pt>
                <c:pt idx="7">
                  <c:v>1.7317257195647606</c:v>
                </c:pt>
                <c:pt idx="8">
                  <c:v>1.975053814741893</c:v>
                </c:pt>
                <c:pt idx="9">
                  <c:v>2.1910220265484193</c:v>
                </c:pt>
                <c:pt idx="10">
                  <c:v>2.3783790511310414</c:v>
                </c:pt>
                <c:pt idx="11">
                  <c:v>2.1532586906798961</c:v>
                </c:pt>
                <c:pt idx="12">
                  <c:v>2.2441829577742287</c:v>
                </c:pt>
                <c:pt idx="13">
                  <c:v>2.350912960837884</c:v>
                </c:pt>
                <c:pt idx="14">
                  <c:v>2.3696821399000307</c:v>
                </c:pt>
                <c:pt idx="15">
                  <c:v>2.4002955538293711</c:v>
                </c:pt>
                <c:pt idx="16">
                  <c:v>2.4574390647476334</c:v>
                </c:pt>
                <c:pt idx="17">
                  <c:v>2.4621557469477708</c:v>
                </c:pt>
                <c:pt idx="18">
                  <c:v>2.5082715683256716</c:v>
                </c:pt>
                <c:pt idx="19">
                  <c:v>2.5475367912132727</c:v>
                </c:pt>
                <c:pt idx="20">
                  <c:v>2.5445559066389194</c:v>
                </c:pt>
                <c:pt idx="21">
                  <c:v>2.5415946346897811</c:v>
                </c:pt>
                <c:pt idx="22">
                  <c:v>2.5509512446695681</c:v>
                </c:pt>
                <c:pt idx="23">
                  <c:v>2.5686589646318838</c:v>
                </c:pt>
                <c:pt idx="24">
                  <c:v>2.5918237019144317</c:v>
                </c:pt>
                <c:pt idx="25">
                  <c:v>2.5594150654998451</c:v>
                </c:pt>
                <c:pt idx="26">
                  <c:v>2.5594944531760744</c:v>
                </c:pt>
                <c:pt idx="27">
                  <c:v>2.505756741574825</c:v>
                </c:pt>
                <c:pt idx="28">
                  <c:v>2.509347602185811</c:v>
                </c:pt>
                <c:pt idx="29">
                  <c:v>2.5572864121514924</c:v>
                </c:pt>
                <c:pt idx="30">
                  <c:v>2.5751132316169971</c:v>
                </c:pt>
                <c:pt idx="31">
                  <c:v>2.5253018541358889</c:v>
                </c:pt>
                <c:pt idx="32">
                  <c:v>2.5336846564319178</c:v>
                </c:pt>
                <c:pt idx="33">
                  <c:v>2.5346875183035671</c:v>
                </c:pt>
                <c:pt idx="34">
                  <c:v>2.5172599696667572</c:v>
                </c:pt>
                <c:pt idx="35">
                  <c:v>2.5578753825544949</c:v>
                </c:pt>
                <c:pt idx="36">
                  <c:v>2.5688467855459809</c:v>
                </c:pt>
                <c:pt idx="37">
                  <c:v>2.5818302756993154</c:v>
                </c:pt>
                <c:pt idx="38">
                  <c:v>2.6065591479442993</c:v>
                </c:pt>
                <c:pt idx="39">
                  <c:v>2.5825361086681866</c:v>
                </c:pt>
                <c:pt idx="40">
                  <c:v>2.5584637266570631</c:v>
                </c:pt>
                <c:pt idx="41">
                  <c:v>2.5043748196198554</c:v>
                </c:pt>
                <c:pt idx="42">
                  <c:v>2.5144969226826421</c:v>
                </c:pt>
                <c:pt idx="43">
                  <c:v>2.4914765708554292</c:v>
                </c:pt>
                <c:pt idx="44">
                  <c:v>2.5063035449432771</c:v>
                </c:pt>
                <c:pt idx="45">
                  <c:v>2.5003425512627175</c:v>
                </c:pt>
                <c:pt idx="46">
                  <c:v>2.4827056822795917</c:v>
                </c:pt>
                <c:pt idx="47">
                  <c:v>2.4833178805819771</c:v>
                </c:pt>
                <c:pt idx="48">
                  <c:v>2.4595024199775626</c:v>
                </c:pt>
                <c:pt idx="49">
                  <c:v>2.4565587430851816</c:v>
                </c:pt>
                <c:pt idx="50">
                  <c:v>2.4077972757226798</c:v>
                </c:pt>
                <c:pt idx="51">
                  <c:v>2.4117826174608501</c:v>
                </c:pt>
                <c:pt idx="52">
                  <c:v>2.4359085282441111</c:v>
                </c:pt>
                <c:pt idx="53">
                  <c:v>2.4382550544221475</c:v>
                </c:pt>
                <c:pt idx="54">
                  <c:v>2.4527410031067092</c:v>
                </c:pt>
                <c:pt idx="55">
                  <c:v>2.4449073516262545</c:v>
                </c:pt>
                <c:pt idx="56">
                  <c:v>2.4574046767036251</c:v>
                </c:pt>
                <c:pt idx="57">
                  <c:v>2.4439197502317986</c:v>
                </c:pt>
                <c:pt idx="58">
                  <c:v>2.4645244147220091</c:v>
                </c:pt>
                <c:pt idx="59">
                  <c:v>2.4679650911322089</c:v>
                </c:pt>
                <c:pt idx="60">
                  <c:v>2.4649170170271995</c:v>
                </c:pt>
                <c:pt idx="61">
                  <c:v>2.4696069358303117</c:v>
                </c:pt>
                <c:pt idx="62">
                  <c:v>2.4652184172350173</c:v>
                </c:pt>
                <c:pt idx="63">
                  <c:v>2.4582841681236021</c:v>
                </c:pt>
                <c:pt idx="64">
                  <c:v>2.4638670283380435</c:v>
                </c:pt>
                <c:pt idx="65">
                  <c:v>2.4548809578095394</c:v>
                </c:pt>
                <c:pt idx="66">
                  <c:v>2.4345677997670303</c:v>
                </c:pt>
                <c:pt idx="67">
                  <c:v>2.4398981067007353</c:v>
                </c:pt>
                <c:pt idx="68">
                  <c:v>2.4502561728749908</c:v>
                </c:pt>
                <c:pt idx="69">
                  <c:v>2.4283139545396257</c:v>
                </c:pt>
                <c:pt idx="70">
                  <c:v>2.4372696419189559</c:v>
                </c:pt>
                <c:pt idx="71">
                  <c:v>2.4364390697040461</c:v>
                </c:pt>
                <c:pt idx="72">
                  <c:v>2.4411891211525725</c:v>
                </c:pt>
                <c:pt idx="73">
                  <c:v>2.4228636696176804</c:v>
                </c:pt>
                <c:pt idx="74">
                  <c:v>2.4225256259778956</c:v>
                </c:pt>
                <c:pt idx="75">
                  <c:v>2.4323188778449056</c:v>
                </c:pt>
                <c:pt idx="76">
                  <c:v>2.4123668878488105</c:v>
                </c:pt>
                <c:pt idx="77">
                  <c:v>2.423741221048199</c:v>
                </c:pt>
                <c:pt idx="78">
                  <c:v>2.4067800132537944</c:v>
                </c:pt>
                <c:pt idx="79">
                  <c:v>2.3745905211345368</c:v>
                </c:pt>
                <c:pt idx="80">
                  <c:v>2.3924004144468749</c:v>
                </c:pt>
                <c:pt idx="81">
                  <c:v>2.4098544069593939</c:v>
                </c:pt>
                <c:pt idx="82">
                  <c:v>2.4352547452137192</c:v>
                </c:pt>
                <c:pt idx="83">
                  <c:v>2.4119074989840041</c:v>
                </c:pt>
                <c:pt idx="84">
                  <c:v>2.4310969378582894</c:v>
                </c:pt>
                <c:pt idx="85">
                  <c:v>2.4194896114702411</c:v>
                </c:pt>
                <c:pt idx="86">
                  <c:v>2.4386422445357274</c:v>
                </c:pt>
                <c:pt idx="87">
                  <c:v>2.4484512178785316</c:v>
                </c:pt>
                <c:pt idx="88">
                  <c:v>2.4363199599509846</c:v>
                </c:pt>
                <c:pt idx="89">
                  <c:v>2.4324625062669485</c:v>
                </c:pt>
                <c:pt idx="90">
                  <c:v>2.4467067547992278</c:v>
                </c:pt>
                <c:pt idx="91">
                  <c:v>2.4508494281865931</c:v>
                </c:pt>
                <c:pt idx="92">
                  <c:v>2.4432634873698977</c:v>
                </c:pt>
                <c:pt idx="93">
                  <c:v>2.4316041154221129</c:v>
                </c:pt>
                <c:pt idx="94">
                  <c:v>2.4426342668979113</c:v>
                </c:pt>
                <c:pt idx="95">
                  <c:v>2.4394267526215678</c:v>
                </c:pt>
                <c:pt idx="96">
                  <c:v>2.4419125642777821</c:v>
                </c:pt>
                <c:pt idx="97">
                  <c:v>2.4383438731751861</c:v>
                </c:pt>
                <c:pt idx="98">
                  <c:v>2.428090957206277</c:v>
                </c:pt>
                <c:pt idx="99">
                  <c:v>2.4392971022866639</c:v>
                </c:pt>
                <c:pt idx="100">
                  <c:v>2.4375874000383932</c:v>
                </c:pt>
                <c:pt idx="101">
                  <c:v>2.4353528724701548</c:v>
                </c:pt>
                <c:pt idx="102">
                  <c:v>2.4242694284800175</c:v>
                </c:pt>
                <c:pt idx="103">
                  <c:v>2.4505776940161557</c:v>
                </c:pt>
                <c:pt idx="104">
                  <c:v>2.4807520151455336</c:v>
                </c:pt>
                <c:pt idx="105">
                  <c:v>2.4902117889204201</c:v>
                </c:pt>
                <c:pt idx="106">
                  <c:v>2.4710484611759878</c:v>
                </c:pt>
                <c:pt idx="107">
                  <c:v>2.4844561217969945</c:v>
                </c:pt>
                <c:pt idx="108">
                  <c:v>2.4944151777067298</c:v>
                </c:pt>
                <c:pt idx="109">
                  <c:v>2.47294983645578</c:v>
                </c:pt>
                <c:pt idx="110">
                  <c:v>2.4518753860681408</c:v>
                </c:pt>
                <c:pt idx="111">
                  <c:v>2.4498254675657005</c:v>
                </c:pt>
                <c:pt idx="112">
                  <c:v>2.4482290269870171</c:v>
                </c:pt>
                <c:pt idx="113">
                  <c:v>2.4588638506795268</c:v>
                </c:pt>
                <c:pt idx="114">
                  <c:v>2.4614035811687325</c:v>
                </c:pt>
                <c:pt idx="115">
                  <c:v>2.4916115492975019</c:v>
                </c:pt>
                <c:pt idx="116">
                  <c:v>2.4863718941958455</c:v>
                </c:pt>
                <c:pt idx="117">
                  <c:v>2.4726053452553467</c:v>
                </c:pt>
                <c:pt idx="118">
                  <c:v>2.4866819558635047</c:v>
                </c:pt>
                <c:pt idx="119">
                  <c:v>2.4947739099075612</c:v>
                </c:pt>
                <c:pt idx="120">
                  <c:v>2.5140204490257552</c:v>
                </c:pt>
                <c:pt idx="121">
                  <c:v>2.4893045047911508</c:v>
                </c:pt>
                <c:pt idx="122">
                  <c:v>2.5033911415531107</c:v>
                </c:pt>
                <c:pt idx="123">
                  <c:v>2.5152346200168116</c:v>
                </c:pt>
                <c:pt idx="124">
                  <c:v>2.5095243717053561</c:v>
                </c:pt>
                <c:pt idx="125">
                  <c:v>2.5313011769235487</c:v>
                </c:pt>
                <c:pt idx="126">
                  <c:v>2.5245209446165253</c:v>
                </c:pt>
                <c:pt idx="127">
                  <c:v>2.5008070058797793</c:v>
                </c:pt>
                <c:pt idx="128">
                  <c:v>2.5024424426068324</c:v>
                </c:pt>
                <c:pt idx="129">
                  <c:v>2.5256385552060552</c:v>
                </c:pt>
                <c:pt idx="130">
                  <c:v>2.5149571788563438</c:v>
                </c:pt>
                <c:pt idx="131">
                  <c:v>2.5206139337645093</c:v>
                </c:pt>
                <c:pt idx="132">
                  <c:v>2.499727659859567</c:v>
                </c:pt>
                <c:pt idx="133">
                  <c:v>2.4984313779307441</c:v>
                </c:pt>
                <c:pt idx="134">
                  <c:v>2.515058610216105</c:v>
                </c:pt>
                <c:pt idx="135">
                  <c:v>2.4831300492720501</c:v>
                </c:pt>
                <c:pt idx="136">
                  <c:v>2.5100667241057568</c:v>
                </c:pt>
                <c:pt idx="137">
                  <c:v>2.4931205570260841</c:v>
                </c:pt>
                <c:pt idx="138">
                  <c:v>2.5175672273461842</c:v>
                </c:pt>
                <c:pt idx="139">
                  <c:v>2.5351983760233781</c:v>
                </c:pt>
                <c:pt idx="140">
                  <c:v>2.5300250917585867</c:v>
                </c:pt>
                <c:pt idx="141">
                  <c:v>2.5682302250423845</c:v>
                </c:pt>
                <c:pt idx="142">
                  <c:v>2.5678832781560907</c:v>
                </c:pt>
                <c:pt idx="143">
                  <c:v>2.5796121175664926</c:v>
                </c:pt>
                <c:pt idx="144">
                  <c:v>2.5797057325936645</c:v>
                </c:pt>
                <c:pt idx="145">
                  <c:v>2.5813715990977188</c:v>
                </c:pt>
                <c:pt idx="146">
                  <c:v>2.5941211429210385</c:v>
                </c:pt>
                <c:pt idx="147">
                  <c:v>2.5980412291100574</c:v>
                </c:pt>
                <c:pt idx="148">
                  <c:v>2.6002646008545751</c:v>
                </c:pt>
                <c:pt idx="149">
                  <c:v>2.5979092195864415</c:v>
                </c:pt>
                <c:pt idx="150">
                  <c:v>2.6103496838287494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FE-4DAA-814F-8570D94F61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55983248"/>
        <c:axId val="-755214672"/>
      </c:scatterChart>
      <c:valAx>
        <c:axId val="-755983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755214672"/>
        <c:crossesAt val="0"/>
        <c:crossBetween val="midCat"/>
        <c:majorUnit val="10"/>
      </c:valAx>
      <c:valAx>
        <c:axId val="-755214672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755983248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2000" b="1">
                <a:latin typeface="Arial" panose="020B0604020202020204" pitchFamily="34" charset="0"/>
                <a:cs typeface="Arial" panose="020B0604020202020204" pitchFamily="34" charset="0"/>
              </a:rPr>
              <a:t>Graph title</a:t>
            </a:r>
          </a:p>
        </c:rich>
      </c:tx>
      <c:layout>
        <c:manualLayout>
          <c:xMode val="edge"/>
          <c:yMode val="edge"/>
          <c:x val="0.20694866717670499"/>
          <c:y val="5.67663287246562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809595889374199"/>
          <c:y val="0.13703792091814901"/>
          <c:w val="0.83286089720627299"/>
          <c:h val="0.71361610647894103"/>
        </c:manualLayout>
      </c:layout>
      <c:scatterChart>
        <c:scatterStyle val="lineMarker"/>
        <c:varyColors val="0"/>
        <c:ser>
          <c:idx val="1"/>
          <c:order val="0"/>
          <c:tx>
            <c:v>trace 1</c:v>
          </c:tx>
          <c:spPr>
            <a:ln w="12700" cap="rnd">
              <a:solidFill>
                <a:schemeClr val="accent4">
                  <a:tint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139-4DAA-8257-73A853F6E469}"/>
            </c:ext>
          </c:extLst>
        </c:ser>
        <c:ser>
          <c:idx val="2"/>
          <c:order val="1"/>
          <c:tx>
            <c:v>trace 2</c:v>
          </c:tx>
          <c:spPr>
            <a:ln w="12700" cap="rnd">
              <a:solidFill>
                <a:schemeClr val="accent4">
                  <a:tint val="44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summary!$E$26:$E$146</c:f>
              <c:numCache>
                <c:formatCode>General</c:formatCode>
                <c:ptCount val="121"/>
                <c:pt idx="0">
                  <c:v>-6.5345526911285274</c:v>
                </c:pt>
                <c:pt idx="1">
                  <c:v>-5.5489020428437268</c:v>
                </c:pt>
                <c:pt idx="2">
                  <c:v>-5.5916263393902259</c:v>
                </c:pt>
                <c:pt idx="3">
                  <c:v>-5.9970548135399531</c:v>
                </c:pt>
                <c:pt idx="4">
                  <c:v>-5.4366090533906721</c:v>
                </c:pt>
                <c:pt idx="5">
                  <c:v>-5.4123272980000179</c:v>
                </c:pt>
                <c:pt idx="6">
                  <c:v>-4.705494184743932</c:v>
                </c:pt>
                <c:pt idx="7">
                  <c:v>-5.4495062477815654</c:v>
                </c:pt>
                <c:pt idx="8">
                  <c:v>-3.775435184201696</c:v>
                </c:pt>
                <c:pt idx="9">
                  <c:v>2.0712103144186984</c:v>
                </c:pt>
                <c:pt idx="10">
                  <c:v>3.0962333909485347</c:v>
                </c:pt>
                <c:pt idx="11">
                  <c:v>2.7306511736581074</c:v>
                </c:pt>
                <c:pt idx="12">
                  <c:v>4.4681156761742731</c:v>
                </c:pt>
                <c:pt idx="13">
                  <c:v>2.2277035420922386</c:v>
                </c:pt>
                <c:pt idx="14">
                  <c:v>2.2369367209276154</c:v>
                </c:pt>
                <c:pt idx="15">
                  <c:v>0.34827746667476561</c:v>
                </c:pt>
                <c:pt idx="16">
                  <c:v>-3.9487958760101827</c:v>
                </c:pt>
                <c:pt idx="17">
                  <c:v>-0.5854290291575881</c:v>
                </c:pt>
                <c:pt idx="18">
                  <c:v>-2.859904337431848</c:v>
                </c:pt>
                <c:pt idx="19">
                  <c:v>-1.8869041632692738</c:v>
                </c:pt>
                <c:pt idx="20">
                  <c:v>-0.12846945345449931</c:v>
                </c:pt>
                <c:pt idx="21">
                  <c:v>-1.0623507737079279</c:v>
                </c:pt>
                <c:pt idx="22">
                  <c:v>0.92761091526791728</c:v>
                </c:pt>
                <c:pt idx="23">
                  <c:v>0.16979833215604109</c:v>
                </c:pt>
                <c:pt idx="24">
                  <c:v>0.5767793032250097</c:v>
                </c:pt>
                <c:pt idx="25">
                  <c:v>-3.0437394404619318</c:v>
                </c:pt>
                <c:pt idx="26">
                  <c:v>-3.9696788819181914</c:v>
                </c:pt>
                <c:pt idx="27">
                  <c:v>-2.6089994915470069</c:v>
                </c:pt>
                <c:pt idx="28">
                  <c:v>-3.5943218009510502</c:v>
                </c:pt>
                <c:pt idx="29">
                  <c:v>-3.4344180095937342</c:v>
                </c:pt>
                <c:pt idx="30">
                  <c:v>-5.9778849297510188</c:v>
                </c:pt>
                <c:pt idx="31">
                  <c:v>-2.7220324176080961</c:v>
                </c:pt>
                <c:pt idx="32">
                  <c:v>-2.9138921401761735</c:v>
                </c:pt>
                <c:pt idx="33">
                  <c:v>0.67909322950413309</c:v>
                </c:pt>
                <c:pt idx="34">
                  <c:v>-2.1132745865902458</c:v>
                </c:pt>
                <c:pt idx="35">
                  <c:v>-2.4189486104322162</c:v>
                </c:pt>
                <c:pt idx="36">
                  <c:v>-2.8407797041812244</c:v>
                </c:pt>
                <c:pt idx="37">
                  <c:v>0.17854315743752711</c:v>
                </c:pt>
                <c:pt idx="38">
                  <c:v>0.75306369434070086</c:v>
                </c:pt>
                <c:pt idx="39">
                  <c:v>-1.5664409946574414</c:v>
                </c:pt>
                <c:pt idx="40">
                  <c:v>-1.1313112859986221</c:v>
                </c:pt>
                <c:pt idx="41">
                  <c:v>-3.0311108275127405</c:v>
                </c:pt>
                <c:pt idx="42">
                  <c:v>-1.8970935438011811</c:v>
                </c:pt>
                <c:pt idx="43">
                  <c:v>-3.7277856808288927</c:v>
                </c:pt>
                <c:pt idx="44">
                  <c:v>-2.3587290105824574</c:v>
                </c:pt>
                <c:pt idx="45">
                  <c:v>-4.1695889579642111</c:v>
                </c:pt>
                <c:pt idx="46">
                  <c:v>-5.4888251822334997</c:v>
                </c:pt>
                <c:pt idx="47">
                  <c:v>-5.111554329950498</c:v>
                </c:pt>
                <c:pt idx="48">
                  <c:v>-5.6436504238614802</c:v>
                </c:pt>
                <c:pt idx="49">
                  <c:v>-7.6537788987286888</c:v>
                </c:pt>
                <c:pt idx="50">
                  <c:v>-11.41144317201304</c:v>
                </c:pt>
                <c:pt idx="51">
                  <c:v>-14.498061456917741</c:v>
                </c:pt>
                <c:pt idx="52">
                  <c:v>-17.053128959379858</c:v>
                </c:pt>
                <c:pt idx="53">
                  <c:v>-19.378947429601425</c:v>
                </c:pt>
                <c:pt idx="54">
                  <c:v>-18.217284165113028</c:v>
                </c:pt>
                <c:pt idx="55">
                  <c:v>-18.137350072172602</c:v>
                </c:pt>
                <c:pt idx="56">
                  <c:v>-17.189230397636944</c:v>
                </c:pt>
                <c:pt idx="57">
                  <c:v>-18.317240071020237</c:v>
                </c:pt>
                <c:pt idx="58">
                  <c:v>-20.033154491300404</c:v>
                </c:pt>
                <c:pt idx="59">
                  <c:v>-21.745796649081882</c:v>
                </c:pt>
                <c:pt idx="60">
                  <c:v>-21.254949036048405</c:v>
                </c:pt>
                <c:pt idx="61">
                  <c:v>-19.706379627081553</c:v>
                </c:pt>
                <c:pt idx="62">
                  <c:v>-18.72712357515281</c:v>
                </c:pt>
                <c:pt idx="63">
                  <c:v>-20.244534372088115</c:v>
                </c:pt>
                <c:pt idx="64">
                  <c:v>-19.043446205971058</c:v>
                </c:pt>
                <c:pt idx="65">
                  <c:v>-18.813759937649515</c:v>
                </c:pt>
                <c:pt idx="66">
                  <c:v>-17.563531535800042</c:v>
                </c:pt>
                <c:pt idx="67">
                  <c:v>-17.051312756183805</c:v>
                </c:pt>
                <c:pt idx="68">
                  <c:v>-15.22800475623567</c:v>
                </c:pt>
                <c:pt idx="69">
                  <c:v>-13.81907539704744</c:v>
                </c:pt>
                <c:pt idx="70">
                  <c:v>-12.557348202607766</c:v>
                </c:pt>
                <c:pt idx="71">
                  <c:v>-11.685016113068746</c:v>
                </c:pt>
                <c:pt idx="72">
                  <c:v>-9.4143517911093788</c:v>
                </c:pt>
                <c:pt idx="73">
                  <c:v>-9.2329150990782072</c:v>
                </c:pt>
                <c:pt idx="74">
                  <c:v>-8.3675784681550738</c:v>
                </c:pt>
                <c:pt idx="75">
                  <c:v>-6.1526353135651339</c:v>
                </c:pt>
                <c:pt idx="76">
                  <c:v>-5.6482624122732901</c:v>
                </c:pt>
                <c:pt idx="77">
                  <c:v>-5.8173691653531483</c:v>
                </c:pt>
                <c:pt idx="78">
                  <c:v>-5.7405041821750897</c:v>
                </c:pt>
                <c:pt idx="79">
                  <c:v>-4.7990403354942073</c:v>
                </c:pt>
                <c:pt idx="80">
                  <c:v>-5.489842439714514</c:v>
                </c:pt>
                <c:pt idx="81">
                  <c:v>-5.1394219567078752</c:v>
                </c:pt>
                <c:pt idx="82">
                  <c:v>-4.553425405759925</c:v>
                </c:pt>
                <c:pt idx="83">
                  <c:v>-4.0353394987552687</c:v>
                </c:pt>
                <c:pt idx="84">
                  <c:v>-4.3561778719101945</c:v>
                </c:pt>
                <c:pt idx="85">
                  <c:v>-3.9317658311620449</c:v>
                </c:pt>
                <c:pt idx="86">
                  <c:v>-3.6440647852010377</c:v>
                </c:pt>
                <c:pt idx="87">
                  <c:v>-2.8888575647533927</c:v>
                </c:pt>
                <c:pt idx="88">
                  <c:v>-2.8569956784942478</c:v>
                </c:pt>
                <c:pt idx="89">
                  <c:v>-2.4822562312366849</c:v>
                </c:pt>
                <c:pt idx="90">
                  <c:v>-2.2148949621349407</c:v>
                </c:pt>
                <c:pt idx="91">
                  <c:v>-1.0909780455364273</c:v>
                </c:pt>
                <c:pt idx="92">
                  <c:v>-0.86199908514892598</c:v>
                </c:pt>
                <c:pt idx="93">
                  <c:v>-1.2405501472756078</c:v>
                </c:pt>
                <c:pt idx="94">
                  <c:v>0.21895720230453442</c:v>
                </c:pt>
                <c:pt idx="95">
                  <c:v>0.71840029906765779</c:v>
                </c:pt>
                <c:pt idx="96">
                  <c:v>0.61415258337783707</c:v>
                </c:pt>
                <c:pt idx="97">
                  <c:v>2.551805651184047</c:v>
                </c:pt>
                <c:pt idx="98">
                  <c:v>2.140206504470223</c:v>
                </c:pt>
                <c:pt idx="99">
                  <c:v>1.0180439502987271</c:v>
                </c:pt>
                <c:pt idx="100">
                  <c:v>1.8394183750829094</c:v>
                </c:pt>
                <c:pt idx="101">
                  <c:v>0.85426235778987858</c:v>
                </c:pt>
                <c:pt idx="102">
                  <c:v>0.1820395672945089</c:v>
                </c:pt>
                <c:pt idx="103">
                  <c:v>-0.91887508748719338</c:v>
                </c:pt>
                <c:pt idx="104">
                  <c:v>-1.2810804381686081</c:v>
                </c:pt>
                <c:pt idx="105">
                  <c:v>-2.5155087150152808</c:v>
                </c:pt>
                <c:pt idx="106">
                  <c:v>-2.8291521027570914</c:v>
                </c:pt>
                <c:pt idx="107">
                  <c:v>-2.7507889133990657</c:v>
                </c:pt>
                <c:pt idx="108">
                  <c:v>-3.4914443374695585</c:v>
                </c:pt>
                <c:pt idx="109">
                  <c:v>-3.3799427689832808</c:v>
                </c:pt>
                <c:pt idx="110">
                  <c:v>-3.6978709468380777</c:v>
                </c:pt>
                <c:pt idx="111">
                  <c:v>-3.5808516892950712</c:v>
                </c:pt>
                <c:pt idx="112">
                  <c:v>-3.2190953399705324</c:v>
                </c:pt>
                <c:pt idx="113">
                  <c:v>-3.5236873053142408</c:v>
                </c:pt>
                <c:pt idx="114">
                  <c:v>-3.3301493372772764</c:v>
                </c:pt>
                <c:pt idx="115">
                  <c:v>-3.8853217016132953</c:v>
                </c:pt>
                <c:pt idx="116">
                  <c:v>-2.9398466885704102</c:v>
                </c:pt>
                <c:pt idx="117">
                  <c:v>-3.018493422111943</c:v>
                </c:pt>
                <c:pt idx="118">
                  <c:v>-3.1219832848791924</c:v>
                </c:pt>
                <c:pt idx="119">
                  <c:v>-2.4748862020605906</c:v>
                </c:pt>
                <c:pt idx="120">
                  <c:v>-2.3654850853966307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139-4DAA-8257-73A853F6E469}"/>
            </c:ext>
          </c:extLst>
        </c:ser>
        <c:ser>
          <c:idx val="3"/>
          <c:order val="2"/>
          <c:tx>
            <c:v>trace 3</c:v>
          </c:tx>
          <c:spPr>
            <a:ln w="12700" cap="rnd">
              <a:solidFill>
                <a:schemeClr val="accent4">
                  <a:tint val="49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summary!$F$26:$F$146</c:f>
              <c:numCache>
                <c:formatCode>General</c:formatCode>
                <c:ptCount val="121"/>
                <c:pt idx="0">
                  <c:v>5.8480862837530472</c:v>
                </c:pt>
                <c:pt idx="1">
                  <c:v>3.315828968169829</c:v>
                </c:pt>
                <c:pt idx="2">
                  <c:v>0.25726289650160328</c:v>
                </c:pt>
                <c:pt idx="3">
                  <c:v>1.1757286650114245</c:v>
                </c:pt>
                <c:pt idx="4">
                  <c:v>-0.92596386801899133</c:v>
                </c:pt>
                <c:pt idx="5">
                  <c:v>2.041396481827241</c:v>
                </c:pt>
                <c:pt idx="6">
                  <c:v>1.3098999950340651</c:v>
                </c:pt>
                <c:pt idx="7">
                  <c:v>-5.2145433066021862</c:v>
                </c:pt>
                <c:pt idx="8">
                  <c:v>-1.0301302351910682</c:v>
                </c:pt>
                <c:pt idx="9">
                  <c:v>-1.3154793392320538</c:v>
                </c:pt>
                <c:pt idx="10">
                  <c:v>2.8216934931039455</c:v>
                </c:pt>
                <c:pt idx="11">
                  <c:v>1.1487050293714318</c:v>
                </c:pt>
                <c:pt idx="12">
                  <c:v>0.18686390457821919</c:v>
                </c:pt>
                <c:pt idx="13">
                  <c:v>-0.58623240863042259</c:v>
                </c:pt>
                <c:pt idx="14">
                  <c:v>0.76553750561378586</c:v>
                </c:pt>
                <c:pt idx="15">
                  <c:v>1.1528216054223508</c:v>
                </c:pt>
                <c:pt idx="16">
                  <c:v>1.7961579791792324</c:v>
                </c:pt>
                <c:pt idx="17">
                  <c:v>2.0705032096305032</c:v>
                </c:pt>
                <c:pt idx="18">
                  <c:v>-1.9770048521238599</c:v>
                </c:pt>
                <c:pt idx="19">
                  <c:v>-3.4086469436697069</c:v>
                </c:pt>
                <c:pt idx="20">
                  <c:v>-2.2783695778060946</c:v>
                </c:pt>
                <c:pt idx="21">
                  <c:v>-2.0584143176257692</c:v>
                </c:pt>
                <c:pt idx="22">
                  <c:v>-2.6718785414870365</c:v>
                </c:pt>
                <c:pt idx="23">
                  <c:v>1.1714259745244426</c:v>
                </c:pt>
                <c:pt idx="24">
                  <c:v>-0.252370913569262</c:v>
                </c:pt>
                <c:pt idx="25">
                  <c:v>-2.5867360715765062</c:v>
                </c:pt>
                <c:pt idx="26">
                  <c:v>-1.4523809429401755</c:v>
                </c:pt>
                <c:pt idx="27">
                  <c:v>5.5702385345044592</c:v>
                </c:pt>
                <c:pt idx="28">
                  <c:v>7.3118917205768517</c:v>
                </c:pt>
                <c:pt idx="29">
                  <c:v>8.5597660646371292</c:v>
                </c:pt>
                <c:pt idx="30">
                  <c:v>4.2193086678710809</c:v>
                </c:pt>
                <c:pt idx="31">
                  <c:v>5.1948542670564128</c:v>
                </c:pt>
                <c:pt idx="32">
                  <c:v>10.193356838938342</c:v>
                </c:pt>
                <c:pt idx="33">
                  <c:v>10.398978512393795</c:v>
                </c:pt>
                <c:pt idx="34">
                  <c:v>10.01977598613926</c:v>
                </c:pt>
                <c:pt idx="35">
                  <c:v>12.444816973670392</c:v>
                </c:pt>
                <c:pt idx="36">
                  <c:v>9.3351874062379334</c:v>
                </c:pt>
                <c:pt idx="37">
                  <c:v>7.6216677605102046</c:v>
                </c:pt>
                <c:pt idx="38">
                  <c:v>8.0058508161297794</c:v>
                </c:pt>
                <c:pt idx="39">
                  <c:v>8.1366267224066515</c:v>
                </c:pt>
                <c:pt idx="40">
                  <c:v>8.62699745892475</c:v>
                </c:pt>
                <c:pt idx="41">
                  <c:v>8.6557015251491016</c:v>
                </c:pt>
                <c:pt idx="42">
                  <c:v>7.8952639749687261</c:v>
                </c:pt>
                <c:pt idx="43">
                  <c:v>8.9859523754087309</c:v>
                </c:pt>
                <c:pt idx="44">
                  <c:v>8.4599509477626711</c:v>
                </c:pt>
                <c:pt idx="45">
                  <c:v>7.4257413382923536</c:v>
                </c:pt>
                <c:pt idx="46">
                  <c:v>7.8695668813486606</c:v>
                </c:pt>
                <c:pt idx="47">
                  <c:v>8.4642369137371016</c:v>
                </c:pt>
                <c:pt idx="48">
                  <c:v>5.4811828389604678</c:v>
                </c:pt>
                <c:pt idx="49">
                  <c:v>4.9283114452013308</c:v>
                </c:pt>
                <c:pt idx="50">
                  <c:v>3.6811473118624352</c:v>
                </c:pt>
                <c:pt idx="51">
                  <c:v>3.1489841516524688</c:v>
                </c:pt>
                <c:pt idx="52">
                  <c:v>3.5215312029640713</c:v>
                </c:pt>
                <c:pt idx="53">
                  <c:v>2.9824832671436168</c:v>
                </c:pt>
                <c:pt idx="54">
                  <c:v>3.1828741580690592</c:v>
                </c:pt>
                <c:pt idx="55">
                  <c:v>2.4183215189596283</c:v>
                </c:pt>
                <c:pt idx="56">
                  <c:v>2.7092774915610196</c:v>
                </c:pt>
                <c:pt idx="57">
                  <c:v>-0.9786382683602598</c:v>
                </c:pt>
                <c:pt idx="58">
                  <c:v>1.6882262349533581</c:v>
                </c:pt>
                <c:pt idx="59">
                  <c:v>2.7192800938108235</c:v>
                </c:pt>
                <c:pt idx="60">
                  <c:v>-0.58106722623816165</c:v>
                </c:pt>
                <c:pt idx="61">
                  <c:v>-3.1855111488985823</c:v>
                </c:pt>
                <c:pt idx="62">
                  <c:v>-4.2485993211333968</c:v>
                </c:pt>
                <c:pt idx="63">
                  <c:v>-4.2959017166551803</c:v>
                </c:pt>
                <c:pt idx="64">
                  <c:v>-6.0660091915514958</c:v>
                </c:pt>
                <c:pt idx="65">
                  <c:v>-4.9186842958647876</c:v>
                </c:pt>
                <c:pt idx="66">
                  <c:v>-6.5382432097059437</c:v>
                </c:pt>
                <c:pt idx="67">
                  <c:v>-9.833023140794042</c:v>
                </c:pt>
                <c:pt idx="68">
                  <c:v>-11.898202249634775</c:v>
                </c:pt>
                <c:pt idx="69">
                  <c:v>-10.913617104314463</c:v>
                </c:pt>
                <c:pt idx="70">
                  <c:v>-11.280524920265849</c:v>
                </c:pt>
                <c:pt idx="71">
                  <c:v>-9.3140044366209906</c:v>
                </c:pt>
                <c:pt idx="72">
                  <c:v>-6.9840173026048404</c:v>
                </c:pt>
                <c:pt idx="73">
                  <c:v>-6.2844338706247713</c:v>
                </c:pt>
                <c:pt idx="74">
                  <c:v>-3.467266682511922</c:v>
                </c:pt>
                <c:pt idx="75">
                  <c:v>-6.9804483716850818</c:v>
                </c:pt>
                <c:pt idx="76">
                  <c:v>-3.808370748151682</c:v>
                </c:pt>
                <c:pt idx="77">
                  <c:v>-4.7304173522064685</c:v>
                </c:pt>
                <c:pt idx="78">
                  <c:v>-5.4446937574240541</c:v>
                </c:pt>
                <c:pt idx="79">
                  <c:v>-7.4102859125550093</c:v>
                </c:pt>
                <c:pt idx="80">
                  <c:v>-5.2386698080067369</c:v>
                </c:pt>
                <c:pt idx="81">
                  <c:v>-4.2095467992572209</c:v>
                </c:pt>
                <c:pt idx="82">
                  <c:v>-7.4290759799890376</c:v>
                </c:pt>
                <c:pt idx="83">
                  <c:v>-4.8298340773088322</c:v>
                </c:pt>
                <c:pt idx="84">
                  <c:v>-7.1836445511654521</c:v>
                </c:pt>
                <c:pt idx="85">
                  <c:v>-5.0764648731865165</c:v>
                </c:pt>
                <c:pt idx="86">
                  <c:v>-6.598160970807311</c:v>
                </c:pt>
                <c:pt idx="87">
                  <c:v>-7.1276586435914506</c:v>
                </c:pt>
                <c:pt idx="88">
                  <c:v>-6.2176831913013419</c:v>
                </c:pt>
                <c:pt idx="89">
                  <c:v>-7.1895765538485383</c:v>
                </c:pt>
                <c:pt idx="90">
                  <c:v>-6.2549971808506326</c:v>
                </c:pt>
                <c:pt idx="91">
                  <c:v>-5.0694132026729166</c:v>
                </c:pt>
                <c:pt idx="92">
                  <c:v>-4.8890588024723094</c:v>
                </c:pt>
                <c:pt idx="93">
                  <c:v>-3.6121752525029969</c:v>
                </c:pt>
                <c:pt idx="94">
                  <c:v>0.9731488031311859</c:v>
                </c:pt>
                <c:pt idx="95">
                  <c:v>3.4223182536258911</c:v>
                </c:pt>
                <c:pt idx="96">
                  <c:v>2.2407736437815018</c:v>
                </c:pt>
                <c:pt idx="97">
                  <c:v>3.8739835036321417</c:v>
                </c:pt>
                <c:pt idx="98">
                  <c:v>5.0827030991293523</c:v>
                </c:pt>
                <c:pt idx="99">
                  <c:v>5.2130122884564782</c:v>
                </c:pt>
                <c:pt idx="100">
                  <c:v>4.6790227632884633</c:v>
                </c:pt>
                <c:pt idx="101">
                  <c:v>4.5549003984152563</c:v>
                </c:pt>
                <c:pt idx="102">
                  <c:v>5.094395823712401</c:v>
                </c:pt>
                <c:pt idx="103">
                  <c:v>6.6465957971223801</c:v>
                </c:pt>
                <c:pt idx="104">
                  <c:v>4.3481714054172063</c:v>
                </c:pt>
                <c:pt idx="105">
                  <c:v>4.4473390524706371</c:v>
                </c:pt>
                <c:pt idx="106">
                  <c:v>1.273086604227945</c:v>
                </c:pt>
                <c:pt idx="107">
                  <c:v>0.78812199486441858</c:v>
                </c:pt>
                <c:pt idx="108">
                  <c:v>0.57574908399578895</c:v>
                </c:pt>
                <c:pt idx="109">
                  <c:v>-0.59542935913132278</c:v>
                </c:pt>
                <c:pt idx="110">
                  <c:v>-1.0119441943088396</c:v>
                </c:pt>
                <c:pt idx="111">
                  <c:v>0.17081468274510533</c:v>
                </c:pt>
                <c:pt idx="112">
                  <c:v>-0.27041617472568275</c:v>
                </c:pt>
                <c:pt idx="113">
                  <c:v>-0.44908930168196237</c:v>
                </c:pt>
                <c:pt idx="114">
                  <c:v>1.3788090575959704</c:v>
                </c:pt>
                <c:pt idx="115">
                  <c:v>0.38508263693450256</c:v>
                </c:pt>
                <c:pt idx="116">
                  <c:v>1.6030378823880185</c:v>
                </c:pt>
                <c:pt idx="117">
                  <c:v>0.73722783221055133</c:v>
                </c:pt>
                <c:pt idx="118">
                  <c:v>2.042414147136844</c:v>
                </c:pt>
                <c:pt idx="119">
                  <c:v>0.57808788988323523</c:v>
                </c:pt>
                <c:pt idx="120">
                  <c:v>0.19297640782403389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139-4DAA-8257-73A853F6E469}"/>
            </c:ext>
          </c:extLst>
        </c:ser>
        <c:ser>
          <c:idx val="4"/>
          <c:order val="3"/>
          <c:tx>
            <c:v>trace 4</c:v>
          </c:tx>
          <c:spPr>
            <a:ln w="12700" cap="rnd">
              <a:solidFill>
                <a:schemeClr val="accent4">
                  <a:tint val="54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summary!$I$26:$I$146</c:f>
              <c:numCache>
                <c:formatCode>General</c:formatCode>
                <c:ptCount val="121"/>
                <c:pt idx="0">
                  <c:v>0.67068907395218624</c:v>
                </c:pt>
                <c:pt idx="1">
                  <c:v>-4.4118963848024322E-2</c:v>
                </c:pt>
                <c:pt idx="2">
                  <c:v>0.19270900829009008</c:v>
                </c:pt>
                <c:pt idx="3">
                  <c:v>0.28642163885644628</c:v>
                </c:pt>
                <c:pt idx="4">
                  <c:v>-0.1130128328763379</c:v>
                </c:pt>
                <c:pt idx="5">
                  <c:v>0.98323504783459659</c:v>
                </c:pt>
                <c:pt idx="6">
                  <c:v>0.93943893929994793</c:v>
                </c:pt>
                <c:pt idx="7">
                  <c:v>0.37507313387503516</c:v>
                </c:pt>
                <c:pt idx="8">
                  <c:v>0.99821457452199491</c:v>
                </c:pt>
                <c:pt idx="9">
                  <c:v>-0.21761741172774021</c:v>
                </c:pt>
                <c:pt idx="10">
                  <c:v>-0.59770319588335652</c:v>
                </c:pt>
                <c:pt idx="11">
                  <c:v>1.1784224501113749</c:v>
                </c:pt>
                <c:pt idx="12">
                  <c:v>0.83664221633717817</c:v>
                </c:pt>
                <c:pt idx="13">
                  <c:v>0.77809827749176319</c:v>
                </c:pt>
                <c:pt idx="14">
                  <c:v>0.65119461070277562</c:v>
                </c:pt>
                <c:pt idx="15">
                  <c:v>0.47292262722282957</c:v>
                </c:pt>
                <c:pt idx="16">
                  <c:v>0.57061472834364302</c:v>
                </c:pt>
                <c:pt idx="17">
                  <c:v>-1.4131021854305263</c:v>
                </c:pt>
                <c:pt idx="18">
                  <c:v>-0.36258815099575981</c:v>
                </c:pt>
                <c:pt idx="19">
                  <c:v>-1.5337821236718758</c:v>
                </c:pt>
                <c:pt idx="20">
                  <c:v>0.15481154121978632</c:v>
                </c:pt>
                <c:pt idx="21">
                  <c:v>-2.6235682793333095</c:v>
                </c:pt>
                <c:pt idx="22">
                  <c:v>1.692271945618216</c:v>
                </c:pt>
                <c:pt idx="23">
                  <c:v>1.3113037968210088</c:v>
                </c:pt>
                <c:pt idx="24">
                  <c:v>-2.1654078639727521</c:v>
                </c:pt>
                <c:pt idx="25">
                  <c:v>-1.5210204136785608</c:v>
                </c:pt>
                <c:pt idx="26">
                  <c:v>-3.0789081492910517</c:v>
                </c:pt>
                <c:pt idx="27">
                  <c:v>-3.777995733837447</c:v>
                </c:pt>
                <c:pt idx="28">
                  <c:v>-4.0961250535727567</c:v>
                </c:pt>
                <c:pt idx="29">
                  <c:v>-5.7382624223803536</c:v>
                </c:pt>
                <c:pt idx="30">
                  <c:v>-6.8238208304522265</c:v>
                </c:pt>
                <c:pt idx="31">
                  <c:v>-7.8419212958876274</c:v>
                </c:pt>
                <c:pt idx="32">
                  <c:v>-6.8872312890557454</c:v>
                </c:pt>
                <c:pt idx="33">
                  <c:v>-7.5097265646905029</c:v>
                </c:pt>
                <c:pt idx="34">
                  <c:v>-7.8828852190124605</c:v>
                </c:pt>
                <c:pt idx="35">
                  <c:v>-7.7683277992171869</c:v>
                </c:pt>
                <c:pt idx="36">
                  <c:v>-6.3710493683427183</c:v>
                </c:pt>
                <c:pt idx="37">
                  <c:v>-9.385927079528404</c:v>
                </c:pt>
                <c:pt idx="38">
                  <c:v>-9.2177718447105708</c:v>
                </c:pt>
                <c:pt idx="39">
                  <c:v>-7.8675750866579968</c:v>
                </c:pt>
                <c:pt idx="40">
                  <c:v>-8.0660217576905104</c:v>
                </c:pt>
                <c:pt idx="41">
                  <c:v>-9.8666924626060677</c:v>
                </c:pt>
                <c:pt idx="42">
                  <c:v>-8.5025816943868104</c:v>
                </c:pt>
                <c:pt idx="43">
                  <c:v>-7.8232929733897238</c:v>
                </c:pt>
                <c:pt idx="44">
                  <c:v>-9.5796665582056839</c:v>
                </c:pt>
                <c:pt idx="45">
                  <c:v>-9.0135039624986355</c:v>
                </c:pt>
                <c:pt idx="46">
                  <c:v>-9.1253181405537198</c:v>
                </c:pt>
                <c:pt idx="47">
                  <c:v>-9.947121750054567</c:v>
                </c:pt>
                <c:pt idx="48">
                  <c:v>-11.285608722911354</c:v>
                </c:pt>
                <c:pt idx="49">
                  <c:v>-10.52135298209806</c:v>
                </c:pt>
                <c:pt idx="50">
                  <c:v>-8.4844283958655815</c:v>
                </c:pt>
                <c:pt idx="51">
                  <c:v>-7.4951024535417119</c:v>
                </c:pt>
                <c:pt idx="52">
                  <c:v>-5.6506214430031152</c:v>
                </c:pt>
                <c:pt idx="53">
                  <c:v>-6.6626647270750334</c:v>
                </c:pt>
                <c:pt idx="54">
                  <c:v>-6.3039952402817079</c:v>
                </c:pt>
                <c:pt idx="55">
                  <c:v>-8.0912436141659843</c:v>
                </c:pt>
                <c:pt idx="56">
                  <c:v>-7.8993524396305679</c:v>
                </c:pt>
                <c:pt idx="57">
                  <c:v>-7.1170636374787142</c:v>
                </c:pt>
                <c:pt idx="58">
                  <c:v>-6.2747040921750905</c:v>
                </c:pt>
                <c:pt idx="59">
                  <c:v>-6.9144506133009402</c:v>
                </c:pt>
                <c:pt idx="60">
                  <c:v>-5.4848074875197046</c:v>
                </c:pt>
                <c:pt idx="61">
                  <c:v>-5.1050425578294032</c:v>
                </c:pt>
                <c:pt idx="62">
                  <c:v>-4.5177935198700636</c:v>
                </c:pt>
                <c:pt idx="63">
                  <c:v>-5.970738862653306</c:v>
                </c:pt>
                <c:pt idx="64">
                  <c:v>-6.2993225092283582</c:v>
                </c:pt>
                <c:pt idx="65">
                  <c:v>-6.0227899380452037</c:v>
                </c:pt>
                <c:pt idx="66">
                  <c:v>-5.521640514612792</c:v>
                </c:pt>
                <c:pt idx="67">
                  <c:v>-5.9136197779622464</c:v>
                </c:pt>
                <c:pt idx="68">
                  <c:v>-6.8108788322381635</c:v>
                </c:pt>
                <c:pt idx="69">
                  <c:v>-5.8223455319323589</c:v>
                </c:pt>
                <c:pt idx="70">
                  <c:v>-5.965390257840621</c:v>
                </c:pt>
                <c:pt idx="71">
                  <c:v>-4.3451679944398487</c:v>
                </c:pt>
                <c:pt idx="72">
                  <c:v>-3.8960048867007644</c:v>
                </c:pt>
                <c:pt idx="73">
                  <c:v>-4.6593073523246087</c:v>
                </c:pt>
                <c:pt idx="74">
                  <c:v>-3.6712195701011674</c:v>
                </c:pt>
                <c:pt idx="75">
                  <c:v>-2.7225983647268603</c:v>
                </c:pt>
                <c:pt idx="76">
                  <c:v>-3.6276077846733665</c:v>
                </c:pt>
                <c:pt idx="77">
                  <c:v>-2.7943986766512099</c:v>
                </c:pt>
                <c:pt idx="78">
                  <c:v>-2.2220441429290836</c:v>
                </c:pt>
                <c:pt idx="79">
                  <c:v>-1.5407078636027673</c:v>
                </c:pt>
                <c:pt idx="80">
                  <c:v>-2.3882432376481613</c:v>
                </c:pt>
                <c:pt idx="81">
                  <c:v>-2.3732404866838688</c:v>
                </c:pt>
                <c:pt idx="82">
                  <c:v>-0.68348395539994977</c:v>
                </c:pt>
                <c:pt idx="83">
                  <c:v>-2.1116188981090933</c:v>
                </c:pt>
                <c:pt idx="84">
                  <c:v>-0.65767772584775086</c:v>
                </c:pt>
                <c:pt idx="85">
                  <c:v>0.49725287051502692</c:v>
                </c:pt>
                <c:pt idx="86">
                  <c:v>0.36956609214358627</c:v>
                </c:pt>
                <c:pt idx="87">
                  <c:v>1.6975221463216834</c:v>
                </c:pt>
                <c:pt idx="88">
                  <c:v>0.72115468314164344</c:v>
                </c:pt>
                <c:pt idx="89">
                  <c:v>1.3161704830397076</c:v>
                </c:pt>
                <c:pt idx="90">
                  <c:v>1.263259747935463</c:v>
                </c:pt>
                <c:pt idx="91">
                  <c:v>3.2083337160576813</c:v>
                </c:pt>
                <c:pt idx="92">
                  <c:v>0.31112326896529102</c:v>
                </c:pt>
                <c:pt idx="93">
                  <c:v>-1.026429716070502</c:v>
                </c:pt>
                <c:pt idx="94">
                  <c:v>-2.535857143412557</c:v>
                </c:pt>
                <c:pt idx="95">
                  <c:v>-3.2326800892876402</c:v>
                </c:pt>
                <c:pt idx="96">
                  <c:v>-3.3984886778394561</c:v>
                </c:pt>
                <c:pt idx="97">
                  <c:v>-4.7271204175641675</c:v>
                </c:pt>
                <c:pt idx="98">
                  <c:v>-4.8358497620177809</c:v>
                </c:pt>
                <c:pt idx="99">
                  <c:v>-3.6894301997882608</c:v>
                </c:pt>
                <c:pt idx="100">
                  <c:v>-4.8606200215168727</c:v>
                </c:pt>
                <c:pt idx="101">
                  <c:v>-4.2689694831269502</c:v>
                </c:pt>
                <c:pt idx="102">
                  <c:v>-5.1860942277183328</c:v>
                </c:pt>
                <c:pt idx="103">
                  <c:v>-3.6851462102549091</c:v>
                </c:pt>
                <c:pt idx="104">
                  <c:v>-3.9458814339568686</c:v>
                </c:pt>
                <c:pt idx="105">
                  <c:v>-4.5629652758177652</c:v>
                </c:pt>
                <c:pt idx="106">
                  <c:v>-3.5621664429835462</c:v>
                </c:pt>
                <c:pt idx="107">
                  <c:v>-4.7557067349633861</c:v>
                </c:pt>
                <c:pt idx="108">
                  <c:v>-3.3577777205935737</c:v>
                </c:pt>
                <c:pt idx="109">
                  <c:v>-2.9128984626464636</c:v>
                </c:pt>
                <c:pt idx="110">
                  <c:v>-3.5685559440944945</c:v>
                </c:pt>
                <c:pt idx="111">
                  <c:v>-3.667411727539255</c:v>
                </c:pt>
                <c:pt idx="112">
                  <c:v>-3.0538666933998102</c:v>
                </c:pt>
                <c:pt idx="113">
                  <c:v>-2.4808177385965182</c:v>
                </c:pt>
                <c:pt idx="114">
                  <c:v>-1.9980374744808831</c:v>
                </c:pt>
                <c:pt idx="115">
                  <c:v>-1.086318054597776</c:v>
                </c:pt>
                <c:pt idx="116">
                  <c:v>-1.3621130658875928</c:v>
                </c:pt>
                <c:pt idx="117">
                  <c:v>-1.6017140295007108</c:v>
                </c:pt>
                <c:pt idx="118">
                  <c:v>-0.67742756554656847</c:v>
                </c:pt>
                <c:pt idx="119">
                  <c:v>-0.87523552746211353</c:v>
                </c:pt>
                <c:pt idx="120">
                  <c:v>-0.34358499148599569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139-4DAA-8257-73A853F6E469}"/>
            </c:ext>
          </c:extLst>
        </c:ser>
        <c:ser>
          <c:idx val="5"/>
          <c:order val="4"/>
          <c:tx>
            <c:v>trace 5</c:v>
          </c:tx>
          <c:spPr>
            <a:ln w="12700" cap="rnd">
              <a:solidFill>
                <a:schemeClr val="accent4">
                  <a:tint val="58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summary!$J$26:$J$146</c:f>
              <c:numCache>
                <c:formatCode>General</c:formatCode>
                <c:ptCount val="121"/>
                <c:pt idx="0">
                  <c:v>-9.1238168933752295</c:v>
                </c:pt>
                <c:pt idx="1">
                  <c:v>-7.6387904280672823</c:v>
                </c:pt>
                <c:pt idx="2">
                  <c:v>-7.0245845881570794</c:v>
                </c:pt>
                <c:pt idx="3">
                  <c:v>-5.9427589517221664</c:v>
                </c:pt>
                <c:pt idx="4">
                  <c:v>-5.0748938964073202</c:v>
                </c:pt>
                <c:pt idx="5">
                  <c:v>-3.1696383428081703</c:v>
                </c:pt>
                <c:pt idx="6">
                  <c:v>-3.9390102073471986</c:v>
                </c:pt>
                <c:pt idx="7">
                  <c:v>-3.0884382116174396</c:v>
                </c:pt>
                <c:pt idx="8">
                  <c:v>-2.4372227436557861</c:v>
                </c:pt>
                <c:pt idx="9">
                  <c:v>-2.8730896790877121</c:v>
                </c:pt>
                <c:pt idx="10">
                  <c:v>-2.4167763419637187</c:v>
                </c:pt>
                <c:pt idx="11">
                  <c:v>-0.82738947685480568</c:v>
                </c:pt>
                <c:pt idx="12">
                  <c:v>0.58362516466488978</c:v>
                </c:pt>
                <c:pt idx="13">
                  <c:v>0.40633161500014825</c:v>
                </c:pt>
                <c:pt idx="14">
                  <c:v>-0.52011161066134903</c:v>
                </c:pt>
                <c:pt idx="15">
                  <c:v>-0.14604432012977775</c:v>
                </c:pt>
                <c:pt idx="16">
                  <c:v>-1.2162824507983045</c:v>
                </c:pt>
                <c:pt idx="17">
                  <c:v>-5.8267148155435921E-3</c:v>
                </c:pt>
                <c:pt idx="18">
                  <c:v>0.22652472558360146</c:v>
                </c:pt>
                <c:pt idx="19">
                  <c:v>0.6717835911563137</c:v>
                </c:pt>
                <c:pt idx="20">
                  <c:v>1.4631989365119091</c:v>
                </c:pt>
                <c:pt idx="21">
                  <c:v>-1.2243045848966632</c:v>
                </c:pt>
                <c:pt idx="22">
                  <c:v>3.4234426621350199E-2</c:v>
                </c:pt>
                <c:pt idx="23">
                  <c:v>-6.9039086918978282E-2</c:v>
                </c:pt>
                <c:pt idx="24">
                  <c:v>-1.527073952678986E-2</c:v>
                </c:pt>
                <c:pt idx="25">
                  <c:v>1.2180060134340056</c:v>
                </c:pt>
                <c:pt idx="26">
                  <c:v>1.4931078440169381</c:v>
                </c:pt>
                <c:pt idx="27">
                  <c:v>1.7804549513988688</c:v>
                </c:pt>
                <c:pt idx="28">
                  <c:v>2.0431252993305038</c:v>
                </c:pt>
                <c:pt idx="29">
                  <c:v>1.3441989385410877</c:v>
                </c:pt>
                <c:pt idx="30">
                  <c:v>1.566726116973326</c:v>
                </c:pt>
                <c:pt idx="31">
                  <c:v>3.366992640946719</c:v>
                </c:pt>
                <c:pt idx="32">
                  <c:v>1.4465671506392959</c:v>
                </c:pt>
                <c:pt idx="33">
                  <c:v>6.8790460579276902E-2</c:v>
                </c:pt>
                <c:pt idx="34">
                  <c:v>-0.87789383414887068</c:v>
                </c:pt>
                <c:pt idx="35">
                  <c:v>-1.6113100850079678</c:v>
                </c:pt>
                <c:pt idx="36">
                  <c:v>-0.61895400003484591</c:v>
                </c:pt>
                <c:pt idx="37">
                  <c:v>0.28800533632633851</c:v>
                </c:pt>
                <c:pt idx="38">
                  <c:v>0.76416841790919621</c:v>
                </c:pt>
                <c:pt idx="39">
                  <c:v>-0.186137926360159</c:v>
                </c:pt>
                <c:pt idx="40">
                  <c:v>1.0205986977674619</c:v>
                </c:pt>
                <c:pt idx="41">
                  <c:v>-0.83430166146483231</c:v>
                </c:pt>
                <c:pt idx="42">
                  <c:v>1.3303872375356087</c:v>
                </c:pt>
                <c:pt idx="43">
                  <c:v>-7.68855912961523E-2</c:v>
                </c:pt>
                <c:pt idx="44">
                  <c:v>0.83533497777295362</c:v>
                </c:pt>
                <c:pt idx="45">
                  <c:v>1.8516591098212254</c:v>
                </c:pt>
                <c:pt idx="46">
                  <c:v>0.40543946290156074</c:v>
                </c:pt>
                <c:pt idx="47">
                  <c:v>0.9702126843597999</c:v>
                </c:pt>
                <c:pt idx="48">
                  <c:v>0.46784664573120571</c:v>
                </c:pt>
                <c:pt idx="49">
                  <c:v>0.87081271663801574</c:v>
                </c:pt>
                <c:pt idx="50">
                  <c:v>1.2949185393708291</c:v>
                </c:pt>
                <c:pt idx="51">
                  <c:v>1.5940731959997794</c:v>
                </c:pt>
                <c:pt idx="52">
                  <c:v>1.252433245572897</c:v>
                </c:pt>
                <c:pt idx="53">
                  <c:v>0.97094183799325173</c:v>
                </c:pt>
                <c:pt idx="54">
                  <c:v>0.77329467101764493</c:v>
                </c:pt>
                <c:pt idx="55">
                  <c:v>5.8069490844185013E-3</c:v>
                </c:pt>
                <c:pt idx="56">
                  <c:v>0.16099039226967871</c:v>
                </c:pt>
                <c:pt idx="57">
                  <c:v>0.98131189241127803</c:v>
                </c:pt>
                <c:pt idx="58">
                  <c:v>1.2937431107214126</c:v>
                </c:pt>
                <c:pt idx="59">
                  <c:v>1.9667192775591864</c:v>
                </c:pt>
                <c:pt idx="60">
                  <c:v>1.3139821665469491</c:v>
                </c:pt>
                <c:pt idx="61">
                  <c:v>1.0452488872921293</c:v>
                </c:pt>
                <c:pt idx="62">
                  <c:v>0.28712669998668228</c:v>
                </c:pt>
                <c:pt idx="63">
                  <c:v>1.0199369606747199E-2</c:v>
                </c:pt>
                <c:pt idx="64">
                  <c:v>-0.73372235787344786</c:v>
                </c:pt>
                <c:pt idx="65">
                  <c:v>-1.3544413814784977</c:v>
                </c:pt>
                <c:pt idx="66">
                  <c:v>-1.5588474890047217</c:v>
                </c:pt>
                <c:pt idx="67">
                  <c:v>-8.3110539305990355E-2</c:v>
                </c:pt>
                <c:pt idx="68">
                  <c:v>-0.10406362245045511</c:v>
                </c:pt>
                <c:pt idx="69">
                  <c:v>-0.4268780923074223</c:v>
                </c:pt>
                <c:pt idx="70">
                  <c:v>-0.25166430705686382</c:v>
                </c:pt>
                <c:pt idx="71">
                  <c:v>0.40870012440735043</c:v>
                </c:pt>
                <c:pt idx="72">
                  <c:v>-1.1204683824766504</c:v>
                </c:pt>
                <c:pt idx="73">
                  <c:v>0.2805148125162914</c:v>
                </c:pt>
                <c:pt idx="74">
                  <c:v>-1.0086888040424051</c:v>
                </c:pt>
                <c:pt idx="75">
                  <c:v>-0.61804138047721158</c:v>
                </c:pt>
                <c:pt idx="76">
                  <c:v>-2.191645793455768</c:v>
                </c:pt>
                <c:pt idx="77">
                  <c:v>-2.8697836143600499</c:v>
                </c:pt>
                <c:pt idx="78">
                  <c:v>-4.487671106373825</c:v>
                </c:pt>
                <c:pt idx="79">
                  <c:v>-6.7103247283576319</c:v>
                </c:pt>
                <c:pt idx="80">
                  <c:v>-9.2971990065841261</c:v>
                </c:pt>
                <c:pt idx="81">
                  <c:v>-11.07284557246091</c:v>
                </c:pt>
                <c:pt idx="82">
                  <c:v>-12.116843118685475</c:v>
                </c:pt>
                <c:pt idx="83">
                  <c:v>-11.865292404814477</c:v>
                </c:pt>
                <c:pt idx="84">
                  <c:v>-13.30205190248828</c:v>
                </c:pt>
                <c:pt idx="85">
                  <c:v>-14.918671520451241</c:v>
                </c:pt>
                <c:pt idx="86">
                  <c:v>-16.126444698694073</c:v>
                </c:pt>
                <c:pt idx="87">
                  <c:v>-16.885285779608601</c:v>
                </c:pt>
                <c:pt idx="88">
                  <c:v>-17.3890875450336</c:v>
                </c:pt>
                <c:pt idx="89">
                  <c:v>-18.751998084400213</c:v>
                </c:pt>
                <c:pt idx="90">
                  <c:v>-19.714053769136353</c:v>
                </c:pt>
                <c:pt idx="91">
                  <c:v>-20.038369469494061</c:v>
                </c:pt>
                <c:pt idx="92">
                  <c:v>-20.21627112785097</c:v>
                </c:pt>
                <c:pt idx="93">
                  <c:v>-21.082291347824253</c:v>
                </c:pt>
                <c:pt idx="94">
                  <c:v>-21.495745355072643</c:v>
                </c:pt>
                <c:pt idx="95">
                  <c:v>-21.303773533092659</c:v>
                </c:pt>
                <c:pt idx="96">
                  <c:v>-22.083641297726921</c:v>
                </c:pt>
                <c:pt idx="97">
                  <c:v>-21.940549190680123</c:v>
                </c:pt>
                <c:pt idx="98">
                  <c:v>-22.097917886136557</c:v>
                </c:pt>
                <c:pt idx="99">
                  <c:v>-22.231123946973678</c:v>
                </c:pt>
                <c:pt idx="100">
                  <c:v>-22.358324441284193</c:v>
                </c:pt>
                <c:pt idx="101">
                  <c:v>-21.749010746293358</c:v>
                </c:pt>
                <c:pt idx="102">
                  <c:v>-21.092995957353867</c:v>
                </c:pt>
                <c:pt idx="103">
                  <c:v>-19.076101682972542</c:v>
                </c:pt>
                <c:pt idx="104">
                  <c:v>-18.232699991037215</c:v>
                </c:pt>
                <c:pt idx="105">
                  <c:v>-16.993735845582286</c:v>
                </c:pt>
                <c:pt idx="106">
                  <c:v>-15.771813028035345</c:v>
                </c:pt>
                <c:pt idx="107">
                  <c:v>-14.344431807998909</c:v>
                </c:pt>
                <c:pt idx="108">
                  <c:v>-13.100834837786209</c:v>
                </c:pt>
                <c:pt idx="109">
                  <c:v>-11.422582719130105</c:v>
                </c:pt>
                <c:pt idx="110">
                  <c:v>-8.9688236696404786</c:v>
                </c:pt>
                <c:pt idx="111">
                  <c:v>-8.0471300241880055</c:v>
                </c:pt>
                <c:pt idx="112">
                  <c:v>-7.359704324151993</c:v>
                </c:pt>
                <c:pt idx="113">
                  <c:v>-6.3929958077620839</c:v>
                </c:pt>
                <c:pt idx="114">
                  <c:v>-4.9067513210216038</c:v>
                </c:pt>
                <c:pt idx="115">
                  <c:v>-3.2299369418488126</c:v>
                </c:pt>
                <c:pt idx="116">
                  <c:v>-1.1781850625623802</c:v>
                </c:pt>
                <c:pt idx="117">
                  <c:v>3.3599716842764651E-2</c:v>
                </c:pt>
                <c:pt idx="118">
                  <c:v>1.2736466382238254</c:v>
                </c:pt>
                <c:pt idx="119">
                  <c:v>2.3679242654502159</c:v>
                </c:pt>
                <c:pt idx="120">
                  <c:v>2.6249394792559513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139-4DAA-8257-73A853F6E469}"/>
            </c:ext>
          </c:extLst>
        </c:ser>
        <c:ser>
          <c:idx val="6"/>
          <c:order val="5"/>
          <c:tx>
            <c:v>trace 6</c:v>
          </c:tx>
          <c:spPr>
            <a:ln w="28575" cap="rnd">
              <a:solidFill>
                <a:schemeClr val="accent4">
                  <a:tint val="63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139-4DAA-8257-73A853F6E469}"/>
            </c:ext>
          </c:extLst>
        </c:ser>
        <c:ser>
          <c:idx val="7"/>
          <c:order val="6"/>
          <c:tx>
            <c:v>trace 7</c:v>
          </c:tx>
          <c:spPr>
            <a:ln w="28575" cap="rnd">
              <a:solidFill>
                <a:schemeClr val="accent4">
                  <a:tint val="68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139-4DAA-8257-73A853F6E469}"/>
            </c:ext>
          </c:extLst>
        </c:ser>
        <c:ser>
          <c:idx val="8"/>
          <c:order val="7"/>
          <c:tx>
            <c:v>trace 8</c:v>
          </c:tx>
          <c:spPr>
            <a:ln w="12700" cap="rnd">
              <a:solidFill>
                <a:schemeClr val="accent4">
                  <a:tint val="72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summary!$K$26:$K$146</c:f>
              <c:numCache>
                <c:formatCode>General</c:formatCode>
                <c:ptCount val="121"/>
                <c:pt idx="0">
                  <c:v>4.032310061571442</c:v>
                </c:pt>
                <c:pt idx="1">
                  <c:v>-3.3560422187819565E-2</c:v>
                </c:pt>
                <c:pt idx="2">
                  <c:v>2.3958736930001385</c:v>
                </c:pt>
                <c:pt idx="3">
                  <c:v>0.97679676553953798</c:v>
                </c:pt>
                <c:pt idx="4">
                  <c:v>0.48656742453662138</c:v>
                </c:pt>
                <c:pt idx="5">
                  <c:v>0.2481457672279897</c:v>
                </c:pt>
                <c:pt idx="6">
                  <c:v>0.65159638084090699</c:v>
                </c:pt>
                <c:pt idx="7">
                  <c:v>0.489396585481778</c:v>
                </c:pt>
                <c:pt idx="8">
                  <c:v>1.3341554771281827</c:v>
                </c:pt>
                <c:pt idx="9">
                  <c:v>3.7951549328861098</c:v>
                </c:pt>
                <c:pt idx="10">
                  <c:v>0.16681998138361526</c:v>
                </c:pt>
                <c:pt idx="11">
                  <c:v>2.5763632259155589</c:v>
                </c:pt>
                <c:pt idx="12">
                  <c:v>2.0949673498337353</c:v>
                </c:pt>
                <c:pt idx="13">
                  <c:v>0.28981758014425418</c:v>
                </c:pt>
                <c:pt idx="14">
                  <c:v>0.77256336523722657</c:v>
                </c:pt>
                <c:pt idx="15">
                  <c:v>0.37159467508905131</c:v>
                </c:pt>
                <c:pt idx="16">
                  <c:v>-6.0376402440079399E-2</c:v>
                </c:pt>
                <c:pt idx="17">
                  <c:v>-0.53861003405290209</c:v>
                </c:pt>
                <c:pt idx="18">
                  <c:v>-1.6435631226944623</c:v>
                </c:pt>
                <c:pt idx="19">
                  <c:v>-1.2863934111168651</c:v>
                </c:pt>
                <c:pt idx="20">
                  <c:v>-2.4313221017604829</c:v>
                </c:pt>
                <c:pt idx="21">
                  <c:v>-1.004468033214617</c:v>
                </c:pt>
                <c:pt idx="22">
                  <c:v>-1.2542102666762545</c:v>
                </c:pt>
                <c:pt idx="23">
                  <c:v>1.0598573972088148</c:v>
                </c:pt>
                <c:pt idx="24">
                  <c:v>1.340190522250631</c:v>
                </c:pt>
                <c:pt idx="25">
                  <c:v>0.27717513521549636</c:v>
                </c:pt>
                <c:pt idx="26">
                  <c:v>-0.89847698916155505</c:v>
                </c:pt>
                <c:pt idx="27">
                  <c:v>-0.22215113903989048</c:v>
                </c:pt>
                <c:pt idx="28">
                  <c:v>0.24598786476388856</c:v>
                </c:pt>
                <c:pt idx="29">
                  <c:v>0.63564908894339511</c:v>
                </c:pt>
                <c:pt idx="30">
                  <c:v>-0.38145601659068951</c:v>
                </c:pt>
                <c:pt idx="31">
                  <c:v>1.5333813932667204</c:v>
                </c:pt>
                <c:pt idx="32">
                  <c:v>1.7474707508373641</c:v>
                </c:pt>
                <c:pt idx="33">
                  <c:v>2.1645820834412977</c:v>
                </c:pt>
                <c:pt idx="34">
                  <c:v>-3.5908546058341144E-2</c:v>
                </c:pt>
                <c:pt idx="35">
                  <c:v>0.99834165846196909</c:v>
                </c:pt>
                <c:pt idx="36">
                  <c:v>-5.2654989877009388E-3</c:v>
                </c:pt>
                <c:pt idx="37">
                  <c:v>-0.41032914368171375</c:v>
                </c:pt>
                <c:pt idx="38">
                  <c:v>1.0912439204184645</c:v>
                </c:pt>
                <c:pt idx="39">
                  <c:v>-0.14918889033725319</c:v>
                </c:pt>
                <c:pt idx="40">
                  <c:v>2.3508666765672221</c:v>
                </c:pt>
                <c:pt idx="41">
                  <c:v>1.6787023714612506</c:v>
                </c:pt>
                <c:pt idx="42">
                  <c:v>4.0021319362328205</c:v>
                </c:pt>
                <c:pt idx="43">
                  <c:v>2.8745482501382735</c:v>
                </c:pt>
                <c:pt idx="44">
                  <c:v>1.1164152748564224</c:v>
                </c:pt>
                <c:pt idx="45">
                  <c:v>1.3639128647770675</c:v>
                </c:pt>
                <c:pt idx="46">
                  <c:v>1.8722019738612232</c:v>
                </c:pt>
                <c:pt idx="47">
                  <c:v>-0.27780685357046209</c:v>
                </c:pt>
                <c:pt idx="48">
                  <c:v>0.58644139195541378</c:v>
                </c:pt>
                <c:pt idx="49">
                  <c:v>0.18074324753047769</c:v>
                </c:pt>
                <c:pt idx="50">
                  <c:v>0.36539185288997694</c:v>
                </c:pt>
                <c:pt idx="51">
                  <c:v>-0.11643422544761095</c:v>
                </c:pt>
                <c:pt idx="52">
                  <c:v>-1.7235494530310924</c:v>
                </c:pt>
                <c:pt idx="53">
                  <c:v>-0.39375496414217354</c:v>
                </c:pt>
                <c:pt idx="54">
                  <c:v>1.4034206528800615</c:v>
                </c:pt>
                <c:pt idx="55">
                  <c:v>0.17710895103887095</c:v>
                </c:pt>
                <c:pt idx="56">
                  <c:v>6.4542631524320632E-2</c:v>
                </c:pt>
                <c:pt idx="57">
                  <c:v>-7.7479609511607483E-2</c:v>
                </c:pt>
                <c:pt idx="58">
                  <c:v>-0.13775496851116825</c:v>
                </c:pt>
                <c:pt idx="59">
                  <c:v>0.33221286108612336</c:v>
                </c:pt>
                <c:pt idx="60">
                  <c:v>2.0165516227507196</c:v>
                </c:pt>
                <c:pt idx="61">
                  <c:v>1.8760899351574993</c:v>
                </c:pt>
                <c:pt idx="62">
                  <c:v>0.42467795723316465</c:v>
                </c:pt>
                <c:pt idx="63">
                  <c:v>-1.1971871761486705</c:v>
                </c:pt>
                <c:pt idx="64">
                  <c:v>-3.2677988802834963</c:v>
                </c:pt>
                <c:pt idx="65">
                  <c:v>-4.2784673229787824</c:v>
                </c:pt>
                <c:pt idx="66">
                  <c:v>-7.0466472550951647</c:v>
                </c:pt>
                <c:pt idx="67">
                  <c:v>-5.6755179000550307</c:v>
                </c:pt>
                <c:pt idx="68">
                  <c:v>-9.754272324904484</c:v>
                </c:pt>
                <c:pt idx="69">
                  <c:v>-10.338251378025451</c:v>
                </c:pt>
                <c:pt idx="70">
                  <c:v>-10.528436473234377</c:v>
                </c:pt>
                <c:pt idx="71">
                  <c:v>-11.117240061321864</c:v>
                </c:pt>
                <c:pt idx="72">
                  <c:v>-9.8586374707779676</c:v>
                </c:pt>
                <c:pt idx="73">
                  <c:v>-11.197370859193148</c:v>
                </c:pt>
                <c:pt idx="74">
                  <c:v>-12.570983391542429</c:v>
                </c:pt>
                <c:pt idx="75">
                  <c:v>-13.095001890911066</c:v>
                </c:pt>
                <c:pt idx="76">
                  <c:v>-14.537515880592572</c:v>
                </c:pt>
                <c:pt idx="77">
                  <c:v>-14.097239203715805</c:v>
                </c:pt>
                <c:pt idx="78">
                  <c:v>-12.925937678306246</c:v>
                </c:pt>
                <c:pt idx="79">
                  <c:v>-13.292831767592855</c:v>
                </c:pt>
                <c:pt idx="80">
                  <c:v>-14.143938979914536</c:v>
                </c:pt>
                <c:pt idx="81">
                  <c:v>-14.474332963646114</c:v>
                </c:pt>
                <c:pt idx="82">
                  <c:v>-15.011031086920667</c:v>
                </c:pt>
                <c:pt idx="83">
                  <c:v>-14.764538911441289</c:v>
                </c:pt>
                <c:pt idx="84">
                  <c:v>-13.891913705673645</c:v>
                </c:pt>
                <c:pt idx="85">
                  <c:v>-13.022691553404467</c:v>
                </c:pt>
                <c:pt idx="86">
                  <c:v>-13.214945650356382</c:v>
                </c:pt>
                <c:pt idx="87">
                  <c:v>-12.807831907605543</c:v>
                </c:pt>
                <c:pt idx="88">
                  <c:v>-13.142496638125539</c:v>
                </c:pt>
                <c:pt idx="89">
                  <c:v>-12.244047899047239</c:v>
                </c:pt>
                <c:pt idx="90">
                  <c:v>-12.169455734994509</c:v>
                </c:pt>
                <c:pt idx="91">
                  <c:v>-11.996851198225441</c:v>
                </c:pt>
                <c:pt idx="92">
                  <c:v>-11.362460289108025</c:v>
                </c:pt>
                <c:pt idx="93">
                  <c:v>-12.23131713400781</c:v>
                </c:pt>
                <c:pt idx="94">
                  <c:v>-11.299281191667554</c:v>
                </c:pt>
                <c:pt idx="95">
                  <c:v>-10.547897565181058</c:v>
                </c:pt>
                <c:pt idx="96">
                  <c:v>-10.389960356882673</c:v>
                </c:pt>
                <c:pt idx="97">
                  <c:v>-9.8191880491706609</c:v>
                </c:pt>
                <c:pt idx="98">
                  <c:v>-10.664366973146576</c:v>
                </c:pt>
                <c:pt idx="99">
                  <c:v>-10.349646117125008</c:v>
                </c:pt>
                <c:pt idx="100">
                  <c:v>-10.242633837842853</c:v>
                </c:pt>
                <c:pt idx="101">
                  <c:v>-10.275147770097337</c:v>
                </c:pt>
                <c:pt idx="102">
                  <c:v>-12.180165949774471</c:v>
                </c:pt>
                <c:pt idx="103">
                  <c:v>-9.7901367747303265</c:v>
                </c:pt>
                <c:pt idx="104">
                  <c:v>-9.1572028713484617</c:v>
                </c:pt>
                <c:pt idx="105">
                  <c:v>-6.6417035024616435</c:v>
                </c:pt>
                <c:pt idx="106">
                  <c:v>-6.4344916081843255</c:v>
                </c:pt>
                <c:pt idx="107">
                  <c:v>-4.8240170471374739</c:v>
                </c:pt>
                <c:pt idx="108">
                  <c:v>-4.6249724254576172</c:v>
                </c:pt>
                <c:pt idx="109">
                  <c:v>-3.9458208737544727</c:v>
                </c:pt>
                <c:pt idx="110">
                  <c:v>-2.8560432828411497</c:v>
                </c:pt>
                <c:pt idx="111">
                  <c:v>-1.2598493375641637</c:v>
                </c:pt>
                <c:pt idx="112">
                  <c:v>-1.7928994639393994</c:v>
                </c:pt>
                <c:pt idx="113">
                  <c:v>-0.41586175918311163</c:v>
                </c:pt>
                <c:pt idx="114">
                  <c:v>0.6914113400987657</c:v>
                </c:pt>
                <c:pt idx="115">
                  <c:v>1.6238378739107544</c:v>
                </c:pt>
                <c:pt idx="116">
                  <c:v>1.9789564602847511</c:v>
                </c:pt>
                <c:pt idx="117">
                  <c:v>2.4365126925781211</c:v>
                </c:pt>
                <c:pt idx="118">
                  <c:v>3.3896562208162235</c:v>
                </c:pt>
                <c:pt idx="119">
                  <c:v>3.4290996663982067</c:v>
                </c:pt>
                <c:pt idx="120">
                  <c:v>4.2789176491242742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9139-4DAA-8257-73A853F6E469}"/>
            </c:ext>
          </c:extLst>
        </c:ser>
        <c:ser>
          <c:idx val="9"/>
          <c:order val="8"/>
          <c:tx>
            <c:v>trace 9</c:v>
          </c:tx>
          <c:spPr>
            <a:ln w="12700" cap="rnd">
              <a:solidFill>
                <a:schemeClr val="accent4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summary!$L$26:$L$146</c:f>
              <c:numCache>
                <c:formatCode>General</c:formatCode>
                <c:ptCount val="121"/>
                <c:pt idx="0">
                  <c:v>-2.9767221688213956</c:v>
                </c:pt>
                <c:pt idx="1">
                  <c:v>-1.7017249015134555</c:v>
                </c:pt>
                <c:pt idx="2">
                  <c:v>-2.8299172002944353</c:v>
                </c:pt>
                <c:pt idx="3">
                  <c:v>-0.51073253721040313</c:v>
                </c:pt>
                <c:pt idx="4">
                  <c:v>-1.0130542084218364</c:v>
                </c:pt>
                <c:pt idx="5">
                  <c:v>-4.033736763108247</c:v>
                </c:pt>
                <c:pt idx="6">
                  <c:v>-0.54254915091359468</c:v>
                </c:pt>
                <c:pt idx="7">
                  <c:v>0.81283376389360074</c:v>
                </c:pt>
                <c:pt idx="8">
                  <c:v>0.57627549041664505</c:v>
                </c:pt>
                <c:pt idx="9">
                  <c:v>1.0367224635205154</c:v>
                </c:pt>
                <c:pt idx="10">
                  <c:v>-0.90994357512593282</c:v>
                </c:pt>
                <c:pt idx="11">
                  <c:v>8.5644203564692822E-2</c:v>
                </c:pt>
                <c:pt idx="12">
                  <c:v>-2.7779130589165799</c:v>
                </c:pt>
                <c:pt idx="13">
                  <c:v>1.606456752969682</c:v>
                </c:pt>
                <c:pt idx="14">
                  <c:v>-1.5742149241266452</c:v>
                </c:pt>
                <c:pt idx="15">
                  <c:v>-0.27161844750856279</c:v>
                </c:pt>
                <c:pt idx="16">
                  <c:v>1.6740113285180311</c:v>
                </c:pt>
                <c:pt idx="17">
                  <c:v>0.45012889715528531</c:v>
                </c:pt>
                <c:pt idx="18">
                  <c:v>1.1094540619539177</c:v>
                </c:pt>
                <c:pt idx="19">
                  <c:v>-0.21630461004514073</c:v>
                </c:pt>
                <c:pt idx="20">
                  <c:v>-0.74600623805718769</c:v>
                </c:pt>
                <c:pt idx="21">
                  <c:v>1.4167503451345507</c:v>
                </c:pt>
                <c:pt idx="22">
                  <c:v>-0.19726545203790521</c:v>
                </c:pt>
                <c:pt idx="23">
                  <c:v>0.71200286677350999</c:v>
                </c:pt>
                <c:pt idx="24">
                  <c:v>1.502466921547859</c:v>
                </c:pt>
                <c:pt idx="25">
                  <c:v>3.9247723244377948</c:v>
                </c:pt>
                <c:pt idx="26">
                  <c:v>0.44950095988241739</c:v>
                </c:pt>
                <c:pt idx="27">
                  <c:v>0.91392567444695916</c:v>
                </c:pt>
                <c:pt idx="28">
                  <c:v>2.6633337587049604</c:v>
                </c:pt>
                <c:pt idx="29">
                  <c:v>5.1390161826111198</c:v>
                </c:pt>
                <c:pt idx="30">
                  <c:v>3.0509997054437838</c:v>
                </c:pt>
                <c:pt idx="31">
                  <c:v>4.1906410941053549</c:v>
                </c:pt>
                <c:pt idx="32">
                  <c:v>3.2722708870840846</c:v>
                </c:pt>
                <c:pt idx="33">
                  <c:v>2.5455377189762873</c:v>
                </c:pt>
                <c:pt idx="34">
                  <c:v>3.5112310102494924</c:v>
                </c:pt>
                <c:pt idx="35">
                  <c:v>2.1035467575582683</c:v>
                </c:pt>
                <c:pt idx="36">
                  <c:v>3.2178338243338143</c:v>
                </c:pt>
                <c:pt idx="37">
                  <c:v>1.0565356067839848</c:v>
                </c:pt>
                <c:pt idx="38">
                  <c:v>5.2564739482359499</c:v>
                </c:pt>
                <c:pt idx="39">
                  <c:v>3.8089293026417788</c:v>
                </c:pt>
                <c:pt idx="40">
                  <c:v>1.605825689477671</c:v>
                </c:pt>
                <c:pt idx="41">
                  <c:v>2.96919373724623</c:v>
                </c:pt>
                <c:pt idx="42">
                  <c:v>2.1538923818210987</c:v>
                </c:pt>
                <c:pt idx="43">
                  <c:v>4.3835475432128446</c:v>
                </c:pt>
                <c:pt idx="44">
                  <c:v>2.4085894639460759</c:v>
                </c:pt>
                <c:pt idx="45">
                  <c:v>2.0695407042608807</c:v>
                </c:pt>
                <c:pt idx="46">
                  <c:v>-1.1071461566059018</c:v>
                </c:pt>
                <c:pt idx="47">
                  <c:v>0.54375269118162661</c:v>
                </c:pt>
                <c:pt idx="48">
                  <c:v>-0.79652359531858941</c:v>
                </c:pt>
                <c:pt idx="49">
                  <c:v>-0.30724107662828926</c:v>
                </c:pt>
                <c:pt idx="50">
                  <c:v>2.1430352714734493</c:v>
                </c:pt>
                <c:pt idx="51">
                  <c:v>0.3487444062166199</c:v>
                </c:pt>
                <c:pt idx="52">
                  <c:v>5.2396317950556961</c:v>
                </c:pt>
                <c:pt idx="53">
                  <c:v>4.8978677896161154</c:v>
                </c:pt>
                <c:pt idx="54">
                  <c:v>1.3524392181801899</c:v>
                </c:pt>
                <c:pt idx="55">
                  <c:v>4.9577065746701638</c:v>
                </c:pt>
                <c:pt idx="56">
                  <c:v>2.1148477450862333</c:v>
                </c:pt>
                <c:pt idx="57">
                  <c:v>2.2689420839570245</c:v>
                </c:pt>
                <c:pt idx="58">
                  <c:v>0.89680058703991672</c:v>
                </c:pt>
                <c:pt idx="59">
                  <c:v>0.30862276379460513</c:v>
                </c:pt>
                <c:pt idx="60">
                  <c:v>1.2170187854394869</c:v>
                </c:pt>
                <c:pt idx="61">
                  <c:v>0.3854982383294272</c:v>
                </c:pt>
                <c:pt idx="62">
                  <c:v>-1.3538563558189283</c:v>
                </c:pt>
                <c:pt idx="63">
                  <c:v>-0.77450441053867636</c:v>
                </c:pt>
                <c:pt idx="64">
                  <c:v>-1.2540477248519544</c:v>
                </c:pt>
                <c:pt idx="65">
                  <c:v>-3.0942951725331631</c:v>
                </c:pt>
                <c:pt idx="66">
                  <c:v>-3.7843579360039348</c:v>
                </c:pt>
                <c:pt idx="67">
                  <c:v>-6.9768908825457085</c:v>
                </c:pt>
                <c:pt idx="68">
                  <c:v>-7.8460535256804924</c:v>
                </c:pt>
                <c:pt idx="69">
                  <c:v>-8.4649233240172972</c:v>
                </c:pt>
                <c:pt idx="70">
                  <c:v>-8.3855981390861221</c:v>
                </c:pt>
                <c:pt idx="71">
                  <c:v>-11.270398645834383</c:v>
                </c:pt>
                <c:pt idx="72">
                  <c:v>-11.201667271130939</c:v>
                </c:pt>
                <c:pt idx="73">
                  <c:v>-11.853272081010747</c:v>
                </c:pt>
                <c:pt idx="74">
                  <c:v>-11.168887628365244</c:v>
                </c:pt>
                <c:pt idx="75">
                  <c:v>-10.775801191128744</c:v>
                </c:pt>
                <c:pt idx="76">
                  <c:v>-10.652071801496843</c:v>
                </c:pt>
                <c:pt idx="77">
                  <c:v>-13.145928768715907</c:v>
                </c:pt>
                <c:pt idx="78">
                  <c:v>-12.985725303564056</c:v>
                </c:pt>
                <c:pt idx="79">
                  <c:v>-13.946392510044964</c:v>
                </c:pt>
                <c:pt idx="80">
                  <c:v>-11.423731315998864</c:v>
                </c:pt>
                <c:pt idx="81">
                  <c:v>-11.746938391732547</c:v>
                </c:pt>
                <c:pt idx="82">
                  <c:v>-12.015117855252536</c:v>
                </c:pt>
                <c:pt idx="83">
                  <c:v>-10.781551952380223</c:v>
                </c:pt>
                <c:pt idx="84">
                  <c:v>-11.716220555701272</c:v>
                </c:pt>
                <c:pt idx="85">
                  <c:v>-11.857961099243692</c:v>
                </c:pt>
                <c:pt idx="86">
                  <c:v>-11.743500347753836</c:v>
                </c:pt>
                <c:pt idx="87">
                  <c:v>-12.266845805888458</c:v>
                </c:pt>
                <c:pt idx="88">
                  <c:v>-9.9674528239974638</c:v>
                </c:pt>
                <c:pt idx="89">
                  <c:v>-10.989126476460845</c:v>
                </c:pt>
                <c:pt idx="90">
                  <c:v>-12.420414925467108</c:v>
                </c:pt>
                <c:pt idx="91">
                  <c:v>-10.868895600936238</c:v>
                </c:pt>
                <c:pt idx="92">
                  <c:v>-10.526801463624587</c:v>
                </c:pt>
                <c:pt idx="93">
                  <c:v>-9.5542625315722542</c:v>
                </c:pt>
                <c:pt idx="94">
                  <c:v>-10.447026146190383</c:v>
                </c:pt>
                <c:pt idx="95">
                  <c:v>-10.096437040924098</c:v>
                </c:pt>
                <c:pt idx="96">
                  <c:v>-10.144769161459454</c:v>
                </c:pt>
                <c:pt idx="97">
                  <c:v>-10.297448502756978</c:v>
                </c:pt>
                <c:pt idx="98">
                  <c:v>-10.128051451950611</c:v>
                </c:pt>
                <c:pt idx="99">
                  <c:v>-8.8952403409339826</c:v>
                </c:pt>
                <c:pt idx="100">
                  <c:v>-8.852949266151418</c:v>
                </c:pt>
                <c:pt idx="101">
                  <c:v>-7.8671536467774015</c:v>
                </c:pt>
                <c:pt idx="102">
                  <c:v>-7.8219269690299891</c:v>
                </c:pt>
                <c:pt idx="103">
                  <c:v>-6.5058531207996584</c:v>
                </c:pt>
                <c:pt idx="104">
                  <c:v>-5.5364879131675107</c:v>
                </c:pt>
                <c:pt idx="105">
                  <c:v>-4.2604771222549349</c:v>
                </c:pt>
                <c:pt idx="106">
                  <c:v>-3.9404582615489523</c:v>
                </c:pt>
                <c:pt idx="107">
                  <c:v>-4.2620501689999291</c:v>
                </c:pt>
                <c:pt idx="108">
                  <c:v>-4.715003723773167</c:v>
                </c:pt>
                <c:pt idx="109">
                  <c:v>-4.6663260719460693</c:v>
                </c:pt>
                <c:pt idx="110">
                  <c:v>-4.9681791664558252</c:v>
                </c:pt>
                <c:pt idx="111">
                  <c:v>-4.188518438851589</c:v>
                </c:pt>
                <c:pt idx="112">
                  <c:v>-1.3951714786471843</c:v>
                </c:pt>
                <c:pt idx="113">
                  <c:v>-2.6298628895477942</c:v>
                </c:pt>
                <c:pt idx="114">
                  <c:v>-1.4768383932176059</c:v>
                </c:pt>
                <c:pt idx="115">
                  <c:v>-0.44456162516450237</c:v>
                </c:pt>
                <c:pt idx="116">
                  <c:v>-0.99100095230962959</c:v>
                </c:pt>
                <c:pt idx="117">
                  <c:v>-0.49930480598029015</c:v>
                </c:pt>
                <c:pt idx="118">
                  <c:v>-3.1122882915110714E-2</c:v>
                </c:pt>
                <c:pt idx="119">
                  <c:v>9.0298956585248294E-2</c:v>
                </c:pt>
                <c:pt idx="120">
                  <c:v>0.19200864043408586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9139-4DAA-8257-73A853F6E469}"/>
            </c:ext>
          </c:extLst>
        </c:ser>
        <c:ser>
          <c:idx val="10"/>
          <c:order val="9"/>
          <c:tx>
            <c:v>trace 10</c:v>
          </c:tx>
          <c:spPr>
            <a:ln w="12700" cap="rnd">
              <a:solidFill>
                <a:schemeClr val="accent4">
                  <a:tint val="82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summary!$M$26:$M$146</c:f>
              <c:numCache>
                <c:formatCode>General</c:formatCode>
                <c:ptCount val="121"/>
                <c:pt idx="0">
                  <c:v>0.98320519826633168</c:v>
                </c:pt>
                <c:pt idx="1">
                  <c:v>7.0392611467953881</c:v>
                </c:pt>
                <c:pt idx="2">
                  <c:v>8.3861747082580429</c:v>
                </c:pt>
                <c:pt idx="3">
                  <c:v>4.5230258361519615</c:v>
                </c:pt>
                <c:pt idx="4">
                  <c:v>3.3320457538835737</c:v>
                </c:pt>
                <c:pt idx="5">
                  <c:v>2.0188281615718071</c:v>
                </c:pt>
                <c:pt idx="6">
                  <c:v>5.6156749953922862</c:v>
                </c:pt>
                <c:pt idx="7">
                  <c:v>3.7706168036834526</c:v>
                </c:pt>
                <c:pt idx="8">
                  <c:v>12.499828769337878</c:v>
                </c:pt>
                <c:pt idx="9">
                  <c:v>6.5675964052719111</c:v>
                </c:pt>
                <c:pt idx="10">
                  <c:v>1.8138691356085188</c:v>
                </c:pt>
                <c:pt idx="11">
                  <c:v>1.5612554781861077</c:v>
                </c:pt>
                <c:pt idx="12">
                  <c:v>-0.76087897247668324</c:v>
                </c:pt>
                <c:pt idx="13">
                  <c:v>-0.10032447195603141</c:v>
                </c:pt>
                <c:pt idx="14">
                  <c:v>-1.7671998026235782</c:v>
                </c:pt>
                <c:pt idx="15">
                  <c:v>-2.0489494935106838</c:v>
                </c:pt>
                <c:pt idx="16">
                  <c:v>1.2752467408404131</c:v>
                </c:pt>
                <c:pt idx="17">
                  <c:v>2.4265052289993956</c:v>
                </c:pt>
                <c:pt idx="18">
                  <c:v>1.8355871294063124</c:v>
                </c:pt>
                <c:pt idx="19">
                  <c:v>-0.85998635867910211</c:v>
                </c:pt>
                <c:pt idx="20">
                  <c:v>2.5952640714742121</c:v>
                </c:pt>
                <c:pt idx="21">
                  <c:v>1.6378647024226189</c:v>
                </c:pt>
                <c:pt idx="22">
                  <c:v>5.0736284730588093</c:v>
                </c:pt>
                <c:pt idx="23">
                  <c:v>10.173174297296846</c:v>
                </c:pt>
                <c:pt idx="24">
                  <c:v>4.8932074955354041</c:v>
                </c:pt>
                <c:pt idx="25">
                  <c:v>8.4067877107821598</c:v>
                </c:pt>
                <c:pt idx="26">
                  <c:v>9.4996181773076174</c:v>
                </c:pt>
                <c:pt idx="27">
                  <c:v>3.7699634097865307</c:v>
                </c:pt>
                <c:pt idx="28">
                  <c:v>-0.64177572024639051</c:v>
                </c:pt>
                <c:pt idx="29">
                  <c:v>0.43795984494411583</c:v>
                </c:pt>
                <c:pt idx="30">
                  <c:v>3.2035233627967812</c:v>
                </c:pt>
                <c:pt idx="31">
                  <c:v>1.1117469290749713</c:v>
                </c:pt>
                <c:pt idx="32">
                  <c:v>-0.26977917745208269</c:v>
                </c:pt>
                <c:pt idx="33">
                  <c:v>-3.6521055530890543</c:v>
                </c:pt>
                <c:pt idx="34">
                  <c:v>-5.1695531164742095</c:v>
                </c:pt>
                <c:pt idx="35">
                  <c:v>-4.3392326658352349</c:v>
                </c:pt>
                <c:pt idx="36">
                  <c:v>-4.8650154690698315</c:v>
                </c:pt>
                <c:pt idx="37">
                  <c:v>-5.7934548167384508</c:v>
                </c:pt>
                <c:pt idx="38">
                  <c:v>-5.1970243636867632</c:v>
                </c:pt>
                <c:pt idx="39">
                  <c:v>-5.584387154084836</c:v>
                </c:pt>
                <c:pt idx="40">
                  <c:v>-6.0404861209154221</c:v>
                </c:pt>
                <c:pt idx="41">
                  <c:v>-6.0346557657441497</c:v>
                </c:pt>
                <c:pt idx="42">
                  <c:v>-2.4504876824861577</c:v>
                </c:pt>
                <c:pt idx="43">
                  <c:v>-2.6559285984952608</c:v>
                </c:pt>
                <c:pt idx="44">
                  <c:v>0.32893786038753609</c:v>
                </c:pt>
                <c:pt idx="45">
                  <c:v>-4.0369731195805318</c:v>
                </c:pt>
                <c:pt idx="46">
                  <c:v>-3.0124409603786453</c:v>
                </c:pt>
                <c:pt idx="47">
                  <c:v>-3.1705911474275101</c:v>
                </c:pt>
                <c:pt idx="48">
                  <c:v>-5.6753815909114449</c:v>
                </c:pt>
                <c:pt idx="49">
                  <c:v>-3.1382615295750775</c:v>
                </c:pt>
                <c:pt idx="50">
                  <c:v>-0.38408108498696081</c:v>
                </c:pt>
                <c:pt idx="51">
                  <c:v>-3.2517451989525124</c:v>
                </c:pt>
                <c:pt idx="52">
                  <c:v>-2.8362069409725796</c:v>
                </c:pt>
                <c:pt idx="53">
                  <c:v>-3.1211329161418351</c:v>
                </c:pt>
                <c:pt idx="54">
                  <c:v>-1.8685368659610255</c:v>
                </c:pt>
                <c:pt idx="55">
                  <c:v>-3.8735998856598668</c:v>
                </c:pt>
                <c:pt idx="56">
                  <c:v>-4.8961249966346916</c:v>
                </c:pt>
                <c:pt idx="57">
                  <c:v>-2.7586135665208795</c:v>
                </c:pt>
                <c:pt idx="58">
                  <c:v>-3.6649967435158297</c:v>
                </c:pt>
                <c:pt idx="59">
                  <c:v>-5.053411239181508</c:v>
                </c:pt>
                <c:pt idx="60">
                  <c:v>-4.1828655978123015</c:v>
                </c:pt>
                <c:pt idx="61">
                  <c:v>-0.19002261718170313</c:v>
                </c:pt>
                <c:pt idx="62">
                  <c:v>-0.4254860192742011</c:v>
                </c:pt>
                <c:pt idx="63">
                  <c:v>-2.4889254703338439</c:v>
                </c:pt>
                <c:pt idx="64">
                  <c:v>-3.5604291546097304</c:v>
                </c:pt>
                <c:pt idx="65">
                  <c:v>-2.8452293736808456</c:v>
                </c:pt>
                <c:pt idx="66">
                  <c:v>-3.8303900005327742</c:v>
                </c:pt>
                <c:pt idx="67">
                  <c:v>-4.5247868438457131</c:v>
                </c:pt>
                <c:pt idx="68">
                  <c:v>-2.9659826596268983</c:v>
                </c:pt>
                <c:pt idx="69">
                  <c:v>-3.7414478332196852</c:v>
                </c:pt>
                <c:pt idx="70">
                  <c:v>-5.8930942736433538</c:v>
                </c:pt>
                <c:pt idx="71">
                  <c:v>-4.1416734987829962</c:v>
                </c:pt>
                <c:pt idx="72">
                  <c:v>-3.5173458349112332</c:v>
                </c:pt>
                <c:pt idx="73">
                  <c:v>-2.7451560364003873</c:v>
                </c:pt>
                <c:pt idx="74">
                  <c:v>-3.7355960982899483</c:v>
                </c:pt>
                <c:pt idx="75">
                  <c:v>-4.7278478039057941</c:v>
                </c:pt>
                <c:pt idx="76">
                  <c:v>-3.168341518619564</c:v>
                </c:pt>
                <c:pt idx="77">
                  <c:v>-1.5986822418825719</c:v>
                </c:pt>
                <c:pt idx="78">
                  <c:v>-2.7321865642259082</c:v>
                </c:pt>
                <c:pt idx="79">
                  <c:v>-3.4889071661592532</c:v>
                </c:pt>
                <c:pt idx="80">
                  <c:v>-2.8294847793372693</c:v>
                </c:pt>
                <c:pt idx="81">
                  <c:v>-1.912171677101284</c:v>
                </c:pt>
                <c:pt idx="82">
                  <c:v>-0.87127115099770669</c:v>
                </c:pt>
                <c:pt idx="83">
                  <c:v>-1.0273999561663159</c:v>
                </c:pt>
                <c:pt idx="84">
                  <c:v>-1.8720476672127011</c:v>
                </c:pt>
                <c:pt idx="85">
                  <c:v>-1.3763640835735251</c:v>
                </c:pt>
                <c:pt idx="86">
                  <c:v>0.13875748879400615</c:v>
                </c:pt>
                <c:pt idx="87">
                  <c:v>0.45753216703519878</c:v>
                </c:pt>
                <c:pt idx="88">
                  <c:v>-1.3254484359464489</c:v>
                </c:pt>
                <c:pt idx="89">
                  <c:v>-0.46661862979318702</c:v>
                </c:pt>
                <c:pt idx="90">
                  <c:v>0.75723966163641332</c:v>
                </c:pt>
                <c:pt idx="91">
                  <c:v>2.6488754432787052</c:v>
                </c:pt>
                <c:pt idx="92">
                  <c:v>2.0505387375807071</c:v>
                </c:pt>
                <c:pt idx="93">
                  <c:v>1.3999213848519061</c:v>
                </c:pt>
                <c:pt idx="94">
                  <c:v>1.333354068652566</c:v>
                </c:pt>
                <c:pt idx="95">
                  <c:v>1.5522252730222112</c:v>
                </c:pt>
                <c:pt idx="96">
                  <c:v>2.5330627967761612</c:v>
                </c:pt>
                <c:pt idx="97">
                  <c:v>4.1680386432113465</c:v>
                </c:pt>
                <c:pt idx="98">
                  <c:v>3.0720323165968821</c:v>
                </c:pt>
                <c:pt idx="99">
                  <c:v>2.1088120412280689</c:v>
                </c:pt>
                <c:pt idx="100">
                  <c:v>1.64587312133742</c:v>
                </c:pt>
                <c:pt idx="101">
                  <c:v>1.4612961656223877</c:v>
                </c:pt>
                <c:pt idx="102">
                  <c:v>4.0138755881746535</c:v>
                </c:pt>
                <c:pt idx="103">
                  <c:v>2.4422161926718733</c:v>
                </c:pt>
                <c:pt idx="104">
                  <c:v>1.1149525995818492</c:v>
                </c:pt>
                <c:pt idx="105">
                  <c:v>2.3306169855036334</c:v>
                </c:pt>
                <c:pt idx="106">
                  <c:v>4.0447621399873981</c:v>
                </c:pt>
                <c:pt idx="107">
                  <c:v>1.5093437364722186</c:v>
                </c:pt>
                <c:pt idx="108">
                  <c:v>3.0485847816216873</c:v>
                </c:pt>
                <c:pt idx="109">
                  <c:v>4.3064311452458197</c:v>
                </c:pt>
                <c:pt idx="110">
                  <c:v>3.1049504111263264</c:v>
                </c:pt>
                <c:pt idx="111">
                  <c:v>1.7216195291231733</c:v>
                </c:pt>
                <c:pt idx="112">
                  <c:v>2.0594248225638481</c:v>
                </c:pt>
                <c:pt idx="113">
                  <c:v>2.5001114970505847</c:v>
                </c:pt>
                <c:pt idx="114">
                  <c:v>2.2420784198804928</c:v>
                </c:pt>
                <c:pt idx="115">
                  <c:v>0.95292634968278089</c:v>
                </c:pt>
                <c:pt idx="116">
                  <c:v>1.5720844217620797</c:v>
                </c:pt>
                <c:pt idx="117">
                  <c:v>2.215447986162602</c:v>
                </c:pt>
                <c:pt idx="118">
                  <c:v>4.1633928647428915</c:v>
                </c:pt>
                <c:pt idx="119">
                  <c:v>2.9731202017920006</c:v>
                </c:pt>
                <c:pt idx="120">
                  <c:v>2.8049064040063101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9139-4DAA-8257-73A853F6E469}"/>
            </c:ext>
          </c:extLst>
        </c:ser>
        <c:ser>
          <c:idx val="11"/>
          <c:order val="10"/>
          <c:tx>
            <c:v>trace 11</c:v>
          </c:tx>
          <c:spPr>
            <a:ln w="12700" cap="rnd">
              <a:solidFill>
                <a:schemeClr val="accent4">
                  <a:tint val="86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summary!$N$26:$N$146</c:f>
              <c:numCache>
                <c:formatCode>General</c:formatCode>
                <c:ptCount val="121"/>
                <c:pt idx="0">
                  <c:v>-4.1645319258826436</c:v>
                </c:pt>
                <c:pt idx="1">
                  <c:v>-1.7298504465461388</c:v>
                </c:pt>
                <c:pt idx="2">
                  <c:v>-2.9102618674711631</c:v>
                </c:pt>
                <c:pt idx="3">
                  <c:v>-0.88895059536607224</c:v>
                </c:pt>
                <c:pt idx="4">
                  <c:v>-1.1541515731361396</c:v>
                </c:pt>
                <c:pt idx="5">
                  <c:v>0.41686120025057094</c:v>
                </c:pt>
                <c:pt idx="6">
                  <c:v>1.2850194230184535</c:v>
                </c:pt>
                <c:pt idx="7">
                  <c:v>6.1799877365620128E-2</c:v>
                </c:pt>
                <c:pt idx="8">
                  <c:v>0.43818458056616377</c:v>
                </c:pt>
                <c:pt idx="9">
                  <c:v>2.7464756880355874</c:v>
                </c:pt>
                <c:pt idx="10">
                  <c:v>0.96101889789962092</c:v>
                </c:pt>
                <c:pt idx="11">
                  <c:v>1.4012116556957794</c:v>
                </c:pt>
                <c:pt idx="12">
                  <c:v>-0.22842471413787235</c:v>
                </c:pt>
                <c:pt idx="13">
                  <c:v>0.95735919716413986</c:v>
                </c:pt>
                <c:pt idx="14">
                  <c:v>-0.35657320886258265</c:v>
                </c:pt>
                <c:pt idx="15">
                  <c:v>-0.11807483058082517</c:v>
                </c:pt>
                <c:pt idx="16">
                  <c:v>-0.27412829484902534</c:v>
                </c:pt>
                <c:pt idx="17">
                  <c:v>-0.45111513773018275</c:v>
                </c:pt>
                <c:pt idx="18">
                  <c:v>-0.38786971233852241</c:v>
                </c:pt>
                <c:pt idx="19">
                  <c:v>0.85882670133503558</c:v>
                </c:pt>
                <c:pt idx="20">
                  <c:v>1.351412235337845</c:v>
                </c:pt>
                <c:pt idx="21">
                  <c:v>3.2668661681428617</c:v>
                </c:pt>
                <c:pt idx="22">
                  <c:v>3.5794866592289596</c:v>
                </c:pt>
                <c:pt idx="23">
                  <c:v>3.681772150391486</c:v>
                </c:pt>
                <c:pt idx="24">
                  <c:v>5.7993517134704975</c:v>
                </c:pt>
                <c:pt idx="25">
                  <c:v>5.5675889554481639</c:v>
                </c:pt>
                <c:pt idx="26">
                  <c:v>6.5456032445066219</c:v>
                </c:pt>
                <c:pt idx="27">
                  <c:v>6.1185307158643116</c:v>
                </c:pt>
                <c:pt idx="28">
                  <c:v>6.5856734370044574</c:v>
                </c:pt>
                <c:pt idx="29">
                  <c:v>8.4333260606198479</c:v>
                </c:pt>
                <c:pt idx="30">
                  <c:v>8.2397320437121966</c:v>
                </c:pt>
                <c:pt idx="31">
                  <c:v>9.0435977302329835</c:v>
                </c:pt>
                <c:pt idx="32">
                  <c:v>8.2451186266265708</c:v>
                </c:pt>
                <c:pt idx="33">
                  <c:v>8.2788423753063292</c:v>
                </c:pt>
                <c:pt idx="34">
                  <c:v>8.3603940957708822</c:v>
                </c:pt>
                <c:pt idx="35">
                  <c:v>6.7388110637049889</c:v>
                </c:pt>
                <c:pt idx="36">
                  <c:v>5.4231554962799713</c:v>
                </c:pt>
                <c:pt idx="37">
                  <c:v>4.4859476125499977</c:v>
                </c:pt>
                <c:pt idx="38">
                  <c:v>4.0762271456848316</c:v>
                </c:pt>
                <c:pt idx="39">
                  <c:v>6.0888853508138769</c:v>
                </c:pt>
                <c:pt idx="40">
                  <c:v>5.5392620315093319</c:v>
                </c:pt>
                <c:pt idx="41">
                  <c:v>6.4881108144994162</c:v>
                </c:pt>
                <c:pt idx="42">
                  <c:v>6.9784707145912508</c:v>
                </c:pt>
                <c:pt idx="43">
                  <c:v>6.9876156044457129</c:v>
                </c:pt>
                <c:pt idx="44">
                  <c:v>7.8027106141413851</c:v>
                </c:pt>
                <c:pt idx="45">
                  <c:v>8.814942929722358</c:v>
                </c:pt>
                <c:pt idx="46">
                  <c:v>7.3424995873694314</c:v>
                </c:pt>
                <c:pt idx="47">
                  <c:v>7.1264768364886946</c:v>
                </c:pt>
                <c:pt idx="48">
                  <c:v>7.1131608229132697</c:v>
                </c:pt>
                <c:pt idx="49">
                  <c:v>7.5798201663276892</c:v>
                </c:pt>
                <c:pt idx="50">
                  <c:v>5.7934325393289479</c:v>
                </c:pt>
                <c:pt idx="51">
                  <c:v>6.5768791075462536</c:v>
                </c:pt>
                <c:pt idx="52">
                  <c:v>4.6691621487427728</c:v>
                </c:pt>
                <c:pt idx="53">
                  <c:v>5.8792041145101788</c:v>
                </c:pt>
                <c:pt idx="54">
                  <c:v>5.9193781621540564</c:v>
                </c:pt>
                <c:pt idx="55">
                  <c:v>5.8725932751369125</c:v>
                </c:pt>
                <c:pt idx="56">
                  <c:v>3.7806285957497425</c:v>
                </c:pt>
                <c:pt idx="57">
                  <c:v>4.4712538568397662</c:v>
                </c:pt>
                <c:pt idx="58">
                  <c:v>2.3818651361078036</c:v>
                </c:pt>
                <c:pt idx="59">
                  <c:v>4.48194676192331</c:v>
                </c:pt>
                <c:pt idx="60">
                  <c:v>3.8086476954842916</c:v>
                </c:pt>
                <c:pt idx="61">
                  <c:v>4.5298451685038295</c:v>
                </c:pt>
                <c:pt idx="62">
                  <c:v>3.2604302198198023</c:v>
                </c:pt>
                <c:pt idx="63">
                  <c:v>3.2178916445393355</c:v>
                </c:pt>
                <c:pt idx="64">
                  <c:v>3.7906779274683036</c:v>
                </c:pt>
                <c:pt idx="65">
                  <c:v>3.4516565636246508</c:v>
                </c:pt>
                <c:pt idx="66">
                  <c:v>3.113979791861309</c:v>
                </c:pt>
                <c:pt idx="67">
                  <c:v>1.3113550000246814</c:v>
                </c:pt>
                <c:pt idx="68">
                  <c:v>3.0117351367992895</c:v>
                </c:pt>
                <c:pt idx="69">
                  <c:v>2.431681714972926</c:v>
                </c:pt>
                <c:pt idx="70">
                  <c:v>2.2778653228355372</c:v>
                </c:pt>
                <c:pt idx="71">
                  <c:v>1.4473532707223373</c:v>
                </c:pt>
                <c:pt idx="72">
                  <c:v>1.9672245528121783</c:v>
                </c:pt>
                <c:pt idx="73">
                  <c:v>0.43866150421368943</c:v>
                </c:pt>
                <c:pt idx="74">
                  <c:v>1.4151387352627536</c:v>
                </c:pt>
                <c:pt idx="75">
                  <c:v>-0.81348358476940885</c:v>
                </c:pt>
                <c:pt idx="76">
                  <c:v>1.0888344747331264</c:v>
                </c:pt>
                <c:pt idx="77">
                  <c:v>0.36820315998370834</c:v>
                </c:pt>
                <c:pt idx="78">
                  <c:v>1.3244026574434193</c:v>
                </c:pt>
                <c:pt idx="79">
                  <c:v>5.6421661864392944E-2</c:v>
                </c:pt>
                <c:pt idx="80">
                  <c:v>1.0122686131065939</c:v>
                </c:pt>
                <c:pt idx="81">
                  <c:v>0.72853263702248472</c:v>
                </c:pt>
                <c:pt idx="82">
                  <c:v>-0.66998193579406629</c:v>
                </c:pt>
                <c:pt idx="83">
                  <c:v>0.68301230980659755</c:v>
                </c:pt>
                <c:pt idx="84">
                  <c:v>1.930243723662874E-2</c:v>
                </c:pt>
                <c:pt idx="85">
                  <c:v>-0.53784460113700705</c:v>
                </c:pt>
                <c:pt idx="86">
                  <c:v>-0.66333660625182322</c:v>
                </c:pt>
                <c:pt idx="87">
                  <c:v>-0.41238229302544732</c:v>
                </c:pt>
                <c:pt idx="88">
                  <c:v>-0.64162709206704671</c:v>
                </c:pt>
                <c:pt idx="89">
                  <c:v>0.26108415332965923</c:v>
                </c:pt>
                <c:pt idx="90">
                  <c:v>-0.55576745301911357</c:v>
                </c:pt>
                <c:pt idx="91">
                  <c:v>0.79262194667023433</c:v>
                </c:pt>
                <c:pt idx="92">
                  <c:v>1.7995821004438872E-2</c:v>
                </c:pt>
                <c:pt idx="93">
                  <c:v>-0.31695688027676605</c:v>
                </c:pt>
                <c:pt idx="94">
                  <c:v>-1.0310034678698832</c:v>
                </c:pt>
                <c:pt idx="95">
                  <c:v>-0.30752185335724952</c:v>
                </c:pt>
                <c:pt idx="96">
                  <c:v>-0.66065849176411728</c:v>
                </c:pt>
                <c:pt idx="97">
                  <c:v>-0.80922322500186361</c:v>
                </c:pt>
                <c:pt idx="98">
                  <c:v>-1.4352557527366876</c:v>
                </c:pt>
                <c:pt idx="99">
                  <c:v>-0.80248817785439286</c:v>
                </c:pt>
                <c:pt idx="100">
                  <c:v>-7.0186501241395693E-2</c:v>
                </c:pt>
                <c:pt idx="101">
                  <c:v>-1.8966614790503773</c:v>
                </c:pt>
                <c:pt idx="102">
                  <c:v>-0.99779382373055647</c:v>
                </c:pt>
                <c:pt idx="103">
                  <c:v>-0.6014095043058193</c:v>
                </c:pt>
                <c:pt idx="104">
                  <c:v>-1.3407123645544174</c:v>
                </c:pt>
                <c:pt idx="105">
                  <c:v>-0.71834223296180599</c:v>
                </c:pt>
                <c:pt idx="106">
                  <c:v>-0.32959385910191424</c:v>
                </c:pt>
                <c:pt idx="107">
                  <c:v>-0.33484644908114186</c:v>
                </c:pt>
                <c:pt idx="108">
                  <c:v>-0.6322330761656717</c:v>
                </c:pt>
                <c:pt idx="109">
                  <c:v>3.1075835118258458E-2</c:v>
                </c:pt>
                <c:pt idx="110">
                  <c:v>0.9968777165328695</c:v>
                </c:pt>
                <c:pt idx="111">
                  <c:v>0.43999909406005316</c:v>
                </c:pt>
                <c:pt idx="112">
                  <c:v>0.61331599867121878</c:v>
                </c:pt>
                <c:pt idx="113">
                  <c:v>0.43524350658063549</c:v>
                </c:pt>
                <c:pt idx="114">
                  <c:v>-0.36518885344589047</c:v>
                </c:pt>
                <c:pt idx="115">
                  <c:v>-0.26307878025807052</c:v>
                </c:pt>
                <c:pt idx="116">
                  <c:v>-0.14160244016775517</c:v>
                </c:pt>
                <c:pt idx="117">
                  <c:v>-0.68184921509859098</c:v>
                </c:pt>
                <c:pt idx="118">
                  <c:v>0.30692677480401925</c:v>
                </c:pt>
                <c:pt idx="119">
                  <c:v>0.62146163153246192</c:v>
                </c:pt>
                <c:pt idx="120">
                  <c:v>0.4418710660281327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9139-4DAA-8257-73A853F6E469}"/>
            </c:ext>
          </c:extLst>
        </c:ser>
        <c:ser>
          <c:idx val="12"/>
          <c:order val="11"/>
          <c:tx>
            <c:v>trace 12</c:v>
          </c:tx>
          <c:spPr>
            <a:ln w="12700" cap="rnd">
              <a:solidFill>
                <a:schemeClr val="accent4">
                  <a:tint val="91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summary!$O$26:$O$146</c:f>
              <c:numCache>
                <c:formatCode>General</c:formatCode>
                <c:ptCount val="121"/>
                <c:pt idx="0">
                  <c:v>3.7757695773887474</c:v>
                </c:pt>
                <c:pt idx="1">
                  <c:v>0.97187349641341281</c:v>
                </c:pt>
                <c:pt idx="2">
                  <c:v>3.4235001807114593</c:v>
                </c:pt>
                <c:pt idx="3">
                  <c:v>0.67516182658976287</c:v>
                </c:pt>
                <c:pt idx="4">
                  <c:v>2.145120626343048</c:v>
                </c:pt>
                <c:pt idx="5">
                  <c:v>0.894013722358032</c:v>
                </c:pt>
                <c:pt idx="6">
                  <c:v>1.4364048575883364</c:v>
                </c:pt>
                <c:pt idx="7">
                  <c:v>0.14640737349024002</c:v>
                </c:pt>
                <c:pt idx="8">
                  <c:v>4.4217670150926338</c:v>
                </c:pt>
                <c:pt idx="9">
                  <c:v>0.4750335998955007</c:v>
                </c:pt>
                <c:pt idx="10">
                  <c:v>2.5107044878300298</c:v>
                </c:pt>
                <c:pt idx="11">
                  <c:v>5.9553692304041637E-2</c:v>
                </c:pt>
                <c:pt idx="12">
                  <c:v>3.2808054118598338</c:v>
                </c:pt>
                <c:pt idx="13">
                  <c:v>-0.99893543010599173</c:v>
                </c:pt>
                <c:pt idx="14">
                  <c:v>-1.6060732140008749</c:v>
                </c:pt>
                <c:pt idx="15">
                  <c:v>-1.125040581389289</c:v>
                </c:pt>
                <c:pt idx="16">
                  <c:v>-0.55981688431665777</c:v>
                </c:pt>
                <c:pt idx="17">
                  <c:v>0.53686879368235718</c:v>
                </c:pt>
                <c:pt idx="18">
                  <c:v>-0.18653129639091934</c:v>
                </c:pt>
                <c:pt idx="19">
                  <c:v>0.65872320066159307</c:v>
                </c:pt>
                <c:pt idx="20">
                  <c:v>0.89259167897216973</c:v>
                </c:pt>
                <c:pt idx="21">
                  <c:v>0.29874902377778473</c:v>
                </c:pt>
                <c:pt idx="22">
                  <c:v>-1.046944668402477</c:v>
                </c:pt>
                <c:pt idx="23">
                  <c:v>1.2149069664786212</c:v>
                </c:pt>
                <c:pt idx="24">
                  <c:v>1.3678497052421015</c:v>
                </c:pt>
                <c:pt idx="25">
                  <c:v>9.8538511437277196E-2</c:v>
                </c:pt>
                <c:pt idx="26">
                  <c:v>-0.86389759832924307</c:v>
                </c:pt>
                <c:pt idx="27">
                  <c:v>1.7531368114131969</c:v>
                </c:pt>
                <c:pt idx="28">
                  <c:v>1.4235701481166865</c:v>
                </c:pt>
                <c:pt idx="29">
                  <c:v>0.3757865409643717</c:v>
                </c:pt>
                <c:pt idx="30">
                  <c:v>3.1849310516488627</c:v>
                </c:pt>
                <c:pt idx="31">
                  <c:v>1.8783339597976227</c:v>
                </c:pt>
                <c:pt idx="32">
                  <c:v>0.92164402404851553</c:v>
                </c:pt>
                <c:pt idx="33">
                  <c:v>1.4776960982766023</c:v>
                </c:pt>
                <c:pt idx="34">
                  <c:v>0.44979049155760487</c:v>
                </c:pt>
                <c:pt idx="35">
                  <c:v>-0.64926224236222263</c:v>
                </c:pt>
                <c:pt idx="36">
                  <c:v>1.003091895789334</c:v>
                </c:pt>
                <c:pt idx="37">
                  <c:v>1.4176567267143354</c:v>
                </c:pt>
                <c:pt idx="38">
                  <c:v>-0.44339501574410733</c:v>
                </c:pt>
                <c:pt idx="39">
                  <c:v>0.36798733776958731</c:v>
                </c:pt>
                <c:pt idx="40">
                  <c:v>-1.2444043488578578</c:v>
                </c:pt>
                <c:pt idx="41">
                  <c:v>-0.93405513018844299</c:v>
                </c:pt>
                <c:pt idx="42">
                  <c:v>1.277432956710262</c:v>
                </c:pt>
                <c:pt idx="43">
                  <c:v>-0.41962473642300058</c:v>
                </c:pt>
                <c:pt idx="44">
                  <c:v>3.1559311120372435E-3</c:v>
                </c:pt>
                <c:pt idx="45">
                  <c:v>-0.13982851458893458</c:v>
                </c:pt>
                <c:pt idx="46">
                  <c:v>0.49581104888657751</c:v>
                </c:pt>
                <c:pt idx="47">
                  <c:v>1.1614999043911953</c:v>
                </c:pt>
                <c:pt idx="48">
                  <c:v>-0.51945789450873769</c:v>
                </c:pt>
                <c:pt idx="49">
                  <c:v>-0.84063194035490441</c:v>
                </c:pt>
                <c:pt idx="50">
                  <c:v>-6.5513939699529594E-2</c:v>
                </c:pt>
                <c:pt idx="51">
                  <c:v>-1.9162494291791039</c:v>
                </c:pt>
                <c:pt idx="52">
                  <c:v>0.53448095097363968</c:v>
                </c:pt>
                <c:pt idx="53">
                  <c:v>0.11348281216838055</c:v>
                </c:pt>
                <c:pt idx="54">
                  <c:v>-0.65075695833669278</c:v>
                </c:pt>
                <c:pt idx="55">
                  <c:v>-0.4323227607373345</c:v>
                </c:pt>
                <c:pt idx="56">
                  <c:v>-0.25178086296319208</c:v>
                </c:pt>
                <c:pt idx="57">
                  <c:v>-1.0272639848079868</c:v>
                </c:pt>
                <c:pt idx="58">
                  <c:v>0.30703225487052871</c:v>
                </c:pt>
                <c:pt idx="59">
                  <c:v>-2.3302774532200266</c:v>
                </c:pt>
                <c:pt idx="60">
                  <c:v>-1.6147721825666976</c:v>
                </c:pt>
                <c:pt idx="61">
                  <c:v>-1.389281360661166</c:v>
                </c:pt>
                <c:pt idx="62">
                  <c:v>-3.5765548281255839</c:v>
                </c:pt>
                <c:pt idx="63">
                  <c:v>-2.2718010912024122</c:v>
                </c:pt>
                <c:pt idx="64">
                  <c:v>-2.1963575261702961</c:v>
                </c:pt>
                <c:pt idx="65">
                  <c:v>-4.4344104488640417</c:v>
                </c:pt>
                <c:pt idx="66">
                  <c:v>-4.7374325185889266</c:v>
                </c:pt>
                <c:pt idx="67">
                  <c:v>-6.1874152192389174</c:v>
                </c:pt>
                <c:pt idx="68">
                  <c:v>-6.8405094920972225</c:v>
                </c:pt>
                <c:pt idx="69">
                  <c:v>-7.4339052086778263</c:v>
                </c:pt>
                <c:pt idx="70">
                  <c:v>-8.909003214950717</c:v>
                </c:pt>
                <c:pt idx="71">
                  <c:v>-9.7193014762457555</c:v>
                </c:pt>
                <c:pt idx="72">
                  <c:v>-10.033848994948332</c:v>
                </c:pt>
                <c:pt idx="73">
                  <c:v>-10.160011612552815</c:v>
                </c:pt>
                <c:pt idx="74">
                  <c:v>-10.650279453474564</c:v>
                </c:pt>
                <c:pt idx="75">
                  <c:v>-10.742280244686155</c:v>
                </c:pt>
                <c:pt idx="76">
                  <c:v>-11.074094118925688</c:v>
                </c:pt>
                <c:pt idx="77">
                  <c:v>-10.030244719507271</c:v>
                </c:pt>
                <c:pt idx="78">
                  <c:v>-10.561746950358593</c:v>
                </c:pt>
                <c:pt idx="79">
                  <c:v>-11.125102192391328</c:v>
                </c:pt>
                <c:pt idx="80">
                  <c:v>-10.995300484576537</c:v>
                </c:pt>
                <c:pt idx="81">
                  <c:v>-10.534721007330674</c:v>
                </c:pt>
                <c:pt idx="82">
                  <c:v>-10.539857767166433</c:v>
                </c:pt>
                <c:pt idx="83">
                  <c:v>-9.0618076557388871</c:v>
                </c:pt>
                <c:pt idx="84">
                  <c:v>-9.759416162942248</c:v>
                </c:pt>
                <c:pt idx="85">
                  <c:v>-8.6519276128563245</c:v>
                </c:pt>
                <c:pt idx="86">
                  <c:v>-9.4211866579960457</c:v>
                </c:pt>
                <c:pt idx="87">
                  <c:v>-9.562961940750208</c:v>
                </c:pt>
                <c:pt idx="88">
                  <c:v>-8.3158747769615093</c:v>
                </c:pt>
                <c:pt idx="89">
                  <c:v>-7.771162965498263</c:v>
                </c:pt>
                <c:pt idx="90">
                  <c:v>-8.5859190976928215</c:v>
                </c:pt>
                <c:pt idx="91">
                  <c:v>-6.9541810408559108</c:v>
                </c:pt>
                <c:pt idx="92">
                  <c:v>-6.9230170337169143</c:v>
                </c:pt>
                <c:pt idx="93">
                  <c:v>-7.299548934486964</c:v>
                </c:pt>
                <c:pt idx="94">
                  <c:v>-6.7878376153383515</c:v>
                </c:pt>
                <c:pt idx="95">
                  <c:v>-6.3985762639733021</c:v>
                </c:pt>
                <c:pt idx="96">
                  <c:v>-6.3249706319768233</c:v>
                </c:pt>
                <c:pt idx="97">
                  <c:v>-6.2073146859951809</c:v>
                </c:pt>
                <c:pt idx="98">
                  <c:v>-5.8621286520100018</c:v>
                </c:pt>
                <c:pt idx="99">
                  <c:v>-4.7115503668860654</c:v>
                </c:pt>
                <c:pt idx="100">
                  <c:v>-5.0865876871596685</c:v>
                </c:pt>
                <c:pt idx="101">
                  <c:v>-3.9424549773034787</c:v>
                </c:pt>
                <c:pt idx="102">
                  <c:v>-4.258608424643139</c:v>
                </c:pt>
                <c:pt idx="103">
                  <c:v>-4.1719864753343581</c:v>
                </c:pt>
                <c:pt idx="104">
                  <c:v>-3.4938026540431815</c:v>
                </c:pt>
                <c:pt idx="105">
                  <c:v>-3.4076019208798609</c:v>
                </c:pt>
                <c:pt idx="106">
                  <c:v>-3.1455528174330483</c:v>
                </c:pt>
                <c:pt idx="107">
                  <c:v>-2.9228206044160059</c:v>
                </c:pt>
                <c:pt idx="108">
                  <c:v>-1.9720815058234296</c:v>
                </c:pt>
                <c:pt idx="109">
                  <c:v>-2.2582433657582799</c:v>
                </c:pt>
                <c:pt idx="110">
                  <c:v>-1.2108924780467385</c:v>
                </c:pt>
                <c:pt idx="111">
                  <c:v>-1.0299241393983583</c:v>
                </c:pt>
                <c:pt idx="112">
                  <c:v>-0.20069572808823566</c:v>
                </c:pt>
                <c:pt idx="113">
                  <c:v>0.43290403077033734</c:v>
                </c:pt>
                <c:pt idx="114">
                  <c:v>-0.28376870922969216</c:v>
                </c:pt>
                <c:pt idx="115">
                  <c:v>0.70978337407683911</c:v>
                </c:pt>
                <c:pt idx="116">
                  <c:v>1.316651327541682</c:v>
                </c:pt>
                <c:pt idx="117">
                  <c:v>1.6133831501500959</c:v>
                </c:pt>
                <c:pt idx="118">
                  <c:v>2.1295320909952258</c:v>
                </c:pt>
                <c:pt idx="119">
                  <c:v>2.6909872273366733</c:v>
                </c:pt>
                <c:pt idx="120">
                  <c:v>2.5340494800578508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9139-4DAA-8257-73A853F6E469}"/>
            </c:ext>
          </c:extLst>
        </c:ser>
        <c:ser>
          <c:idx val="13"/>
          <c:order val="12"/>
          <c:tx>
            <c:v>trace 13</c:v>
          </c:tx>
          <c:spPr>
            <a:ln w="12700" cap="rnd">
              <a:solidFill>
                <a:schemeClr val="accent4">
                  <a:tint val="96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summary!$P$26:$P$146</c:f>
              <c:numCache>
                <c:formatCode>General</c:formatCode>
                <c:ptCount val="121"/>
                <c:pt idx="0">
                  <c:v>1.3656349876396479</c:v>
                </c:pt>
                <c:pt idx="1">
                  <c:v>-0.25442387052370119</c:v>
                </c:pt>
                <c:pt idx="2">
                  <c:v>0.17145993518863253</c:v>
                </c:pt>
                <c:pt idx="3">
                  <c:v>2.1207496411377447</c:v>
                </c:pt>
                <c:pt idx="4">
                  <c:v>0.35480508523265647</c:v>
                </c:pt>
                <c:pt idx="5">
                  <c:v>0.19164454597339922</c:v>
                </c:pt>
                <c:pt idx="6">
                  <c:v>-0.22103405865859857</c:v>
                </c:pt>
                <c:pt idx="7">
                  <c:v>0.15189104681211091</c:v>
                </c:pt>
                <c:pt idx="8">
                  <c:v>1.0781033843484471</c:v>
                </c:pt>
                <c:pt idx="9">
                  <c:v>-0.21062524370606134</c:v>
                </c:pt>
                <c:pt idx="10">
                  <c:v>1.4384225508887709</c:v>
                </c:pt>
                <c:pt idx="11">
                  <c:v>5.1617857843707496E-2</c:v>
                </c:pt>
                <c:pt idx="12">
                  <c:v>-3.3680624326374094E-2</c:v>
                </c:pt>
                <c:pt idx="13">
                  <c:v>0.65693523884746874</c:v>
                </c:pt>
                <c:pt idx="14">
                  <c:v>-0.49607597553120591</c:v>
                </c:pt>
                <c:pt idx="15">
                  <c:v>0.17654337733882353</c:v>
                </c:pt>
                <c:pt idx="16">
                  <c:v>-1.145749289451041</c:v>
                </c:pt>
                <c:pt idx="17">
                  <c:v>0.67249794750270431</c:v>
                </c:pt>
                <c:pt idx="18">
                  <c:v>0.122998181279893</c:v>
                </c:pt>
                <c:pt idx="19">
                  <c:v>4.6531144339701389E-2</c:v>
                </c:pt>
                <c:pt idx="20">
                  <c:v>-0.15662565640821194</c:v>
                </c:pt>
                <c:pt idx="21">
                  <c:v>-0.66294043510788014</c:v>
                </c:pt>
                <c:pt idx="22">
                  <c:v>0.10520137086946825</c:v>
                </c:pt>
                <c:pt idx="23">
                  <c:v>-1.0920482831166403</c:v>
                </c:pt>
                <c:pt idx="24">
                  <c:v>0.59758880135479309</c:v>
                </c:pt>
                <c:pt idx="25">
                  <c:v>0.49721185146907304</c:v>
                </c:pt>
                <c:pt idx="26">
                  <c:v>0.77887533235354744</c:v>
                </c:pt>
                <c:pt idx="27">
                  <c:v>0.27950103581897484</c:v>
                </c:pt>
                <c:pt idx="28">
                  <c:v>0.10216349510587786</c:v>
                </c:pt>
                <c:pt idx="29">
                  <c:v>-1.1349041125984232</c:v>
                </c:pt>
                <c:pt idx="30">
                  <c:v>1.2714093919163503</c:v>
                </c:pt>
                <c:pt idx="31">
                  <c:v>0.44152327276885145</c:v>
                </c:pt>
                <c:pt idx="32">
                  <c:v>0.88922792835458231</c:v>
                </c:pt>
                <c:pt idx="33">
                  <c:v>0.94932196315002404</c:v>
                </c:pt>
                <c:pt idx="34">
                  <c:v>-0.16907775880450393</c:v>
                </c:pt>
                <c:pt idx="35">
                  <c:v>1.6566384544991926</c:v>
                </c:pt>
                <c:pt idx="36">
                  <c:v>0.48125621463789431</c:v>
                </c:pt>
                <c:pt idx="37">
                  <c:v>0.22382351263751438</c:v>
                </c:pt>
                <c:pt idx="38">
                  <c:v>1.2311127986780821</c:v>
                </c:pt>
                <c:pt idx="39">
                  <c:v>-0.83497295364306989</c:v>
                </c:pt>
                <c:pt idx="40">
                  <c:v>0.70761983368591075</c:v>
                </c:pt>
                <c:pt idx="41">
                  <c:v>-0.29265089689634327</c:v>
                </c:pt>
                <c:pt idx="42">
                  <c:v>0.59865887023696818</c:v>
                </c:pt>
                <c:pt idx="43">
                  <c:v>0.47955383036121246</c:v>
                </c:pt>
                <c:pt idx="44">
                  <c:v>0.73239494904037705</c:v>
                </c:pt>
                <c:pt idx="45">
                  <c:v>2.0313267336559742</c:v>
                </c:pt>
                <c:pt idx="46">
                  <c:v>0.62874872310095431</c:v>
                </c:pt>
                <c:pt idx="47">
                  <c:v>1.0843831897769167</c:v>
                </c:pt>
                <c:pt idx="48">
                  <c:v>-0.36213313116619111</c:v>
                </c:pt>
                <c:pt idx="49">
                  <c:v>2.1524582263692462</c:v>
                </c:pt>
                <c:pt idx="50">
                  <c:v>0.52721052242054689</c:v>
                </c:pt>
                <c:pt idx="51">
                  <c:v>0.92552932400827104</c:v>
                </c:pt>
                <c:pt idx="52">
                  <c:v>-0.5081410551404979</c:v>
                </c:pt>
                <c:pt idx="53">
                  <c:v>-0.23697329761060681</c:v>
                </c:pt>
                <c:pt idx="54">
                  <c:v>0.21389040690819897</c:v>
                </c:pt>
                <c:pt idx="55">
                  <c:v>0.75367676548193718</c:v>
                </c:pt>
                <c:pt idx="56">
                  <c:v>1.2613212550118278</c:v>
                </c:pt>
                <c:pt idx="57">
                  <c:v>-1.2198069399522931</c:v>
                </c:pt>
                <c:pt idx="58">
                  <c:v>-0.68005719584768265</c:v>
                </c:pt>
                <c:pt idx="59">
                  <c:v>-0.57978576728094167</c:v>
                </c:pt>
                <c:pt idx="60">
                  <c:v>0.24341607541600691</c:v>
                </c:pt>
                <c:pt idx="61">
                  <c:v>-0.57588327815307627</c:v>
                </c:pt>
                <c:pt idx="62">
                  <c:v>-0.53010041878060821</c:v>
                </c:pt>
                <c:pt idx="63">
                  <c:v>-0.60085088066863246</c:v>
                </c:pt>
                <c:pt idx="64">
                  <c:v>-1.5156605850809177</c:v>
                </c:pt>
                <c:pt idx="65">
                  <c:v>-0.6095869902755191</c:v>
                </c:pt>
                <c:pt idx="66">
                  <c:v>-0.89167640562373263</c:v>
                </c:pt>
                <c:pt idx="67">
                  <c:v>-1.2734339445473302</c:v>
                </c:pt>
                <c:pt idx="68">
                  <c:v>0.36823993324619175</c:v>
                </c:pt>
                <c:pt idx="69">
                  <c:v>-1.0769699565892161</c:v>
                </c:pt>
                <c:pt idx="70">
                  <c:v>-0.83406088311615934</c:v>
                </c:pt>
                <c:pt idx="71">
                  <c:v>-0.3611498259712555</c:v>
                </c:pt>
                <c:pt idx="72">
                  <c:v>-1.7285856338698631</c:v>
                </c:pt>
                <c:pt idx="73">
                  <c:v>-1.2273668737105188</c:v>
                </c:pt>
                <c:pt idx="74">
                  <c:v>-2.4358385307049835</c:v>
                </c:pt>
                <c:pt idx="75">
                  <c:v>-1.0845800198742428</c:v>
                </c:pt>
                <c:pt idx="76">
                  <c:v>-0.96552772554231114</c:v>
                </c:pt>
                <c:pt idx="77">
                  <c:v>-2.0016283410881388</c:v>
                </c:pt>
                <c:pt idx="78">
                  <c:v>-0.81134643166204978</c:v>
                </c:pt>
                <c:pt idx="79">
                  <c:v>-1.5978888628909518</c:v>
                </c:pt>
                <c:pt idx="80">
                  <c:v>-0.81371832038685288</c:v>
                </c:pt>
                <c:pt idx="81">
                  <c:v>-2.768885224392458</c:v>
                </c:pt>
                <c:pt idx="82">
                  <c:v>-2.2285721961367502</c:v>
                </c:pt>
                <c:pt idx="83">
                  <c:v>-2.2406251819858851</c:v>
                </c:pt>
                <c:pt idx="84">
                  <c:v>-1.2187900058175964</c:v>
                </c:pt>
                <c:pt idx="85">
                  <c:v>-2.576150509768913</c:v>
                </c:pt>
                <c:pt idx="86">
                  <c:v>-1.1348377449866531</c:v>
                </c:pt>
                <c:pt idx="87">
                  <c:v>-2.6687113097498099</c:v>
                </c:pt>
                <c:pt idx="88">
                  <c:v>-1.8429614889634904</c:v>
                </c:pt>
                <c:pt idx="89">
                  <c:v>-2.422944046785898</c:v>
                </c:pt>
                <c:pt idx="90">
                  <c:v>-2.2087869627499068</c:v>
                </c:pt>
                <c:pt idx="91">
                  <c:v>-2.55191928565179</c:v>
                </c:pt>
                <c:pt idx="92">
                  <c:v>-1.2372239470412383</c:v>
                </c:pt>
                <c:pt idx="93">
                  <c:v>-2.6594931836914109</c:v>
                </c:pt>
                <c:pt idx="94">
                  <c:v>-2.2466811459558125</c:v>
                </c:pt>
                <c:pt idx="95">
                  <c:v>-2.495951934308362</c:v>
                </c:pt>
                <c:pt idx="96">
                  <c:v>-1.2706779049170507</c:v>
                </c:pt>
                <c:pt idx="97">
                  <c:v>-1.80763136507279</c:v>
                </c:pt>
                <c:pt idx="98">
                  <c:v>-1.3977102791043556</c:v>
                </c:pt>
                <c:pt idx="99">
                  <c:v>-2.6512203138695578</c:v>
                </c:pt>
                <c:pt idx="100">
                  <c:v>-1.8467334629138947</c:v>
                </c:pt>
                <c:pt idx="101">
                  <c:v>-2.4681452472672492</c:v>
                </c:pt>
                <c:pt idx="102">
                  <c:v>-0.82520192886587407</c:v>
                </c:pt>
                <c:pt idx="103">
                  <c:v>-1.5863153154261862</c:v>
                </c:pt>
                <c:pt idx="104">
                  <c:v>-0.78545888938225206</c:v>
                </c:pt>
                <c:pt idx="105">
                  <c:v>-0.94478892725884567</c:v>
                </c:pt>
                <c:pt idx="106">
                  <c:v>-0.44432329132446258</c:v>
                </c:pt>
                <c:pt idx="107">
                  <c:v>-0.90624014472423986</c:v>
                </c:pt>
                <c:pt idx="108">
                  <c:v>-0.63719930897035337</c:v>
                </c:pt>
                <c:pt idx="109">
                  <c:v>0.17289149514542115</c:v>
                </c:pt>
                <c:pt idx="110">
                  <c:v>1.6814817521987608</c:v>
                </c:pt>
                <c:pt idx="111">
                  <c:v>1.4966833037356606</c:v>
                </c:pt>
                <c:pt idx="112">
                  <c:v>1.2480543602052339</c:v>
                </c:pt>
                <c:pt idx="113">
                  <c:v>0.40311686900564953</c:v>
                </c:pt>
                <c:pt idx="114">
                  <c:v>-0.18748549473235593</c:v>
                </c:pt>
                <c:pt idx="115">
                  <c:v>-0.32787362454570823</c:v>
                </c:pt>
                <c:pt idx="116">
                  <c:v>3.1470177255226632</c:v>
                </c:pt>
                <c:pt idx="117">
                  <c:v>1.5949155466382938</c:v>
                </c:pt>
                <c:pt idx="118">
                  <c:v>0.19836949840202409</c:v>
                </c:pt>
                <c:pt idx="119">
                  <c:v>0.74199320875380603</c:v>
                </c:pt>
                <c:pt idx="120">
                  <c:v>-0.50289726426298675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9139-4DAA-8257-73A853F6E469}"/>
            </c:ext>
          </c:extLst>
        </c:ser>
        <c:ser>
          <c:idx val="14"/>
          <c:order val="13"/>
          <c:tx>
            <c:v>trace 14</c:v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summary!$Q$26:$Q$146</c:f>
              <c:numCache>
                <c:formatCode>General</c:formatCode>
                <c:ptCount val="121"/>
                <c:pt idx="0">
                  <c:v>2.6369999684078516</c:v>
                </c:pt>
                <c:pt idx="1">
                  <c:v>7.8335690267805287</c:v>
                </c:pt>
                <c:pt idx="2">
                  <c:v>6.4856986765116948</c:v>
                </c:pt>
                <c:pt idx="3">
                  <c:v>3.3769059513500537</c:v>
                </c:pt>
                <c:pt idx="4">
                  <c:v>1.7881955997308383</c:v>
                </c:pt>
                <c:pt idx="5">
                  <c:v>0.33392655418260697</c:v>
                </c:pt>
                <c:pt idx="6">
                  <c:v>2.78394172915876</c:v>
                </c:pt>
                <c:pt idx="7">
                  <c:v>2.0676568861475011</c:v>
                </c:pt>
                <c:pt idx="8">
                  <c:v>0.51305004441990387</c:v>
                </c:pt>
                <c:pt idx="9">
                  <c:v>1.4971879502977199</c:v>
                </c:pt>
                <c:pt idx="10">
                  <c:v>6.3809846332241698</c:v>
                </c:pt>
                <c:pt idx="11">
                  <c:v>5.6857192571013657</c:v>
                </c:pt>
                <c:pt idx="12">
                  <c:v>-1.6498051884248819</c:v>
                </c:pt>
                <c:pt idx="13">
                  <c:v>1.0233463418991653</c:v>
                </c:pt>
                <c:pt idx="14">
                  <c:v>-0.43105260732620132</c:v>
                </c:pt>
                <c:pt idx="15">
                  <c:v>0.19327900904222978</c:v>
                </c:pt>
                <c:pt idx="16">
                  <c:v>0.95036168459276449</c:v>
                </c:pt>
                <c:pt idx="17">
                  <c:v>4.7524300326929067E-3</c:v>
                </c:pt>
                <c:pt idx="18">
                  <c:v>-0.6941953825598961</c:v>
                </c:pt>
                <c:pt idx="19">
                  <c:v>0.60331371274424606</c:v>
                </c:pt>
                <c:pt idx="20">
                  <c:v>3.6158345170837958</c:v>
                </c:pt>
                <c:pt idx="21">
                  <c:v>9.601172494810708</c:v>
                </c:pt>
                <c:pt idx="22">
                  <c:v>9.6852584801618864</c:v>
                </c:pt>
                <c:pt idx="23">
                  <c:v>9.2249989534146</c:v>
                </c:pt>
                <c:pt idx="24">
                  <c:v>6.2314236177157065</c:v>
                </c:pt>
                <c:pt idx="25">
                  <c:v>1.6708187451419367</c:v>
                </c:pt>
                <c:pt idx="26">
                  <c:v>-0.86043049107262182</c:v>
                </c:pt>
                <c:pt idx="27">
                  <c:v>4.7468624552521606</c:v>
                </c:pt>
                <c:pt idx="28">
                  <c:v>7.8476742732419726</c:v>
                </c:pt>
                <c:pt idx="29">
                  <c:v>6.3393099449619736</c:v>
                </c:pt>
                <c:pt idx="30">
                  <c:v>3.7948038642284061</c:v>
                </c:pt>
                <c:pt idx="31">
                  <c:v>4.2026088807794766</c:v>
                </c:pt>
                <c:pt idx="32">
                  <c:v>1.8238154047303916</c:v>
                </c:pt>
                <c:pt idx="33">
                  <c:v>1.4957791209905205</c:v>
                </c:pt>
                <c:pt idx="34">
                  <c:v>3.5296259070401783</c:v>
                </c:pt>
                <c:pt idx="35">
                  <c:v>3.8677097627487464</c:v>
                </c:pt>
                <c:pt idx="36">
                  <c:v>3.883798102639676</c:v>
                </c:pt>
                <c:pt idx="37">
                  <c:v>3.7913816047227815</c:v>
                </c:pt>
                <c:pt idx="38">
                  <c:v>1.1528852301770494</c:v>
                </c:pt>
                <c:pt idx="39">
                  <c:v>1.846510265642471</c:v>
                </c:pt>
                <c:pt idx="40">
                  <c:v>4.3584312879777727</c:v>
                </c:pt>
                <c:pt idx="41">
                  <c:v>5.1696597382320366</c:v>
                </c:pt>
                <c:pt idx="42">
                  <c:v>2.3276854728615284</c:v>
                </c:pt>
                <c:pt idx="43">
                  <c:v>2.0431757601714131</c:v>
                </c:pt>
                <c:pt idx="44">
                  <c:v>1.2367107122589527</c:v>
                </c:pt>
                <c:pt idx="45">
                  <c:v>1.9648089528851893</c:v>
                </c:pt>
                <c:pt idx="46">
                  <c:v>2.0456476603640068</c:v>
                </c:pt>
                <c:pt idx="47">
                  <c:v>0.39374998791655796</c:v>
                </c:pt>
                <c:pt idx="48">
                  <c:v>8.6928421808929145E-3</c:v>
                </c:pt>
                <c:pt idx="49">
                  <c:v>3.0129360094021713</c:v>
                </c:pt>
                <c:pt idx="50">
                  <c:v>3.4540239568182409</c:v>
                </c:pt>
                <c:pt idx="51">
                  <c:v>4.45607372021815</c:v>
                </c:pt>
                <c:pt idx="52">
                  <c:v>2.2123192439606081</c:v>
                </c:pt>
                <c:pt idx="53">
                  <c:v>2.381009791369312</c:v>
                </c:pt>
                <c:pt idx="54">
                  <c:v>1.4090712584027614</c:v>
                </c:pt>
                <c:pt idx="55">
                  <c:v>3.7366379785366362</c:v>
                </c:pt>
                <c:pt idx="56">
                  <c:v>2.4077168404095284</c:v>
                </c:pt>
                <c:pt idx="57">
                  <c:v>1.0114611886941276</c:v>
                </c:pt>
                <c:pt idx="58">
                  <c:v>-0.83716810957913701</c:v>
                </c:pt>
                <c:pt idx="59">
                  <c:v>-0.29435417924507251</c:v>
                </c:pt>
                <c:pt idx="60">
                  <c:v>-0.26658752953752418</c:v>
                </c:pt>
                <c:pt idx="61">
                  <c:v>0.86167920430713696</c:v>
                </c:pt>
                <c:pt idx="62">
                  <c:v>-0.48581240752306099</c:v>
                </c:pt>
                <c:pt idx="63">
                  <c:v>1.1444226230017132</c:v>
                </c:pt>
                <c:pt idx="64">
                  <c:v>0.15209595438561013</c:v>
                </c:pt>
                <c:pt idx="65">
                  <c:v>-1.7368687439552597</c:v>
                </c:pt>
                <c:pt idx="66">
                  <c:v>-3.7843430126525552</c:v>
                </c:pt>
                <c:pt idx="67">
                  <c:v>-5.7758421866188749</c:v>
                </c:pt>
                <c:pt idx="68">
                  <c:v>-7.3003621413489652</c:v>
                </c:pt>
                <c:pt idx="69">
                  <c:v>-8.4524902858726527</c:v>
                </c:pt>
                <c:pt idx="70">
                  <c:v>-11.126764759582478</c:v>
                </c:pt>
                <c:pt idx="71">
                  <c:v>-11.43229928032393</c:v>
                </c:pt>
                <c:pt idx="72">
                  <c:v>-10.057834972564203</c:v>
                </c:pt>
                <c:pt idx="73">
                  <c:v>-8.423119989080142</c:v>
                </c:pt>
                <c:pt idx="74">
                  <c:v>-7.9776587540212844</c:v>
                </c:pt>
                <c:pt idx="75">
                  <c:v>-7.3416845123130461</c:v>
                </c:pt>
                <c:pt idx="76">
                  <c:v>-6.7618400230074398</c:v>
                </c:pt>
                <c:pt idx="77">
                  <c:v>-3.3687677521235977</c:v>
                </c:pt>
                <c:pt idx="78">
                  <c:v>-3.3574655729951148</c:v>
                </c:pt>
                <c:pt idx="79">
                  <c:v>-2.7496022036217354</c:v>
                </c:pt>
                <c:pt idx="80">
                  <c:v>-3.4592901894917918</c:v>
                </c:pt>
                <c:pt idx="81">
                  <c:v>-3.4815248872664366</c:v>
                </c:pt>
                <c:pt idx="82">
                  <c:v>-2.9701522857336422</c:v>
                </c:pt>
                <c:pt idx="83">
                  <c:v>-1.0489030987035499</c:v>
                </c:pt>
                <c:pt idx="84">
                  <c:v>-0.78156160971168653</c:v>
                </c:pt>
                <c:pt idx="85">
                  <c:v>-1.360561791833472</c:v>
                </c:pt>
                <c:pt idx="86">
                  <c:v>-1.1231023580645219</c:v>
                </c:pt>
                <c:pt idx="87">
                  <c:v>-0.20074933438408343</c:v>
                </c:pt>
                <c:pt idx="88">
                  <c:v>-1.9811837272707304</c:v>
                </c:pt>
                <c:pt idx="89">
                  <c:v>-2.1094997146521943</c:v>
                </c:pt>
                <c:pt idx="90">
                  <c:v>-0.21196337675769591</c:v>
                </c:pt>
                <c:pt idx="91">
                  <c:v>0.55373494005290202</c:v>
                </c:pt>
                <c:pt idx="92">
                  <c:v>-0.3215664472809131</c:v>
                </c:pt>
                <c:pt idx="93">
                  <c:v>-1.9021894498290153</c:v>
                </c:pt>
                <c:pt idx="94">
                  <c:v>-1.4397020437129533</c:v>
                </c:pt>
                <c:pt idx="95">
                  <c:v>-1.0682689122267841</c:v>
                </c:pt>
                <c:pt idx="96">
                  <c:v>4.0954504975111911E-2</c:v>
                </c:pt>
                <c:pt idx="97">
                  <c:v>0.38609156932001781</c:v>
                </c:pt>
                <c:pt idx="98">
                  <c:v>-0.62957373860362065</c:v>
                </c:pt>
                <c:pt idx="99">
                  <c:v>-0.52311955965359491</c:v>
                </c:pt>
                <c:pt idx="100">
                  <c:v>1.2982973214925217</c:v>
                </c:pt>
                <c:pt idx="101">
                  <c:v>-0.47431290246819852</c:v>
                </c:pt>
                <c:pt idx="102">
                  <c:v>-0.16659807238884478</c:v>
                </c:pt>
                <c:pt idx="103">
                  <c:v>4.1630819212866346</c:v>
                </c:pt>
                <c:pt idx="104">
                  <c:v>2.4196265959559353</c:v>
                </c:pt>
                <c:pt idx="105">
                  <c:v>0.20768071482533743</c:v>
                </c:pt>
                <c:pt idx="106">
                  <c:v>-0.18657569673374413</c:v>
                </c:pt>
                <c:pt idx="107">
                  <c:v>1.2701361226022632</c:v>
                </c:pt>
                <c:pt idx="108">
                  <c:v>2.3237260143279781</c:v>
                </c:pt>
                <c:pt idx="109">
                  <c:v>1.2693126586763626</c:v>
                </c:pt>
                <c:pt idx="110">
                  <c:v>1.4770468470280871</c:v>
                </c:pt>
                <c:pt idx="111">
                  <c:v>0.57300544310933998</c:v>
                </c:pt>
                <c:pt idx="112">
                  <c:v>1.4552823755505444</c:v>
                </c:pt>
                <c:pt idx="113">
                  <c:v>2.4050905836863796</c:v>
                </c:pt>
                <c:pt idx="114">
                  <c:v>2.2988183598535059</c:v>
                </c:pt>
                <c:pt idx="115">
                  <c:v>1.3939293829450718</c:v>
                </c:pt>
                <c:pt idx="116">
                  <c:v>3.0223688814717535</c:v>
                </c:pt>
                <c:pt idx="117">
                  <c:v>3.6072460829810664</c:v>
                </c:pt>
                <c:pt idx="118">
                  <c:v>2.3013773388580887</c:v>
                </c:pt>
                <c:pt idx="119">
                  <c:v>3.8762594107371493</c:v>
                </c:pt>
                <c:pt idx="120">
                  <c:v>4.4823650280601761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9139-4DAA-8257-73A853F6E469}"/>
            </c:ext>
          </c:extLst>
        </c:ser>
        <c:ser>
          <c:idx val="0"/>
          <c:order val="14"/>
          <c:tx>
            <c:v>median</c:v>
          </c:tx>
          <c:spPr>
            <a:ln w="762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summary!$AB$26:$AB$146</c:f>
              <c:numCache>
                <c:formatCode>General</c:formatCode>
                <c:ptCount val="121"/>
                <c:pt idx="0">
                  <c:v>1.3656349876396479</c:v>
                </c:pt>
                <c:pt idx="1">
                  <c:v>-3.3560422187819565E-2</c:v>
                </c:pt>
                <c:pt idx="2">
                  <c:v>0.25726289650160328</c:v>
                </c:pt>
                <c:pt idx="3">
                  <c:v>0.97679676553953798</c:v>
                </c:pt>
                <c:pt idx="4">
                  <c:v>0.35480508523265647</c:v>
                </c:pt>
                <c:pt idx="5">
                  <c:v>0.41686120025057094</c:v>
                </c:pt>
                <c:pt idx="6">
                  <c:v>1.2850194230184535</c:v>
                </c:pt>
                <c:pt idx="7">
                  <c:v>0.37507313387503516</c:v>
                </c:pt>
                <c:pt idx="8">
                  <c:v>0.99821457452199491</c:v>
                </c:pt>
                <c:pt idx="9">
                  <c:v>1.4971879502977199</c:v>
                </c:pt>
                <c:pt idx="10">
                  <c:v>1.8138691356085188</c:v>
                </c:pt>
                <c:pt idx="11">
                  <c:v>1.1784224501113749</c:v>
                </c:pt>
                <c:pt idx="12">
                  <c:v>0.18686390457821919</c:v>
                </c:pt>
                <c:pt idx="13">
                  <c:v>0.40633161500014825</c:v>
                </c:pt>
                <c:pt idx="14">
                  <c:v>-0.43105260732620132</c:v>
                </c:pt>
                <c:pt idx="15">
                  <c:v>-2.5342350697364971E-2</c:v>
                </c:pt>
                <c:pt idx="16">
                  <c:v>-6.0376402440079399E-2</c:v>
                </c:pt>
                <c:pt idx="17">
                  <c:v>4.7524300326929067E-3</c:v>
                </c:pt>
                <c:pt idx="18">
                  <c:v>-0.18653129639091934</c:v>
                </c:pt>
                <c:pt idx="19">
                  <c:v>-0.21630461004514073</c:v>
                </c:pt>
                <c:pt idx="20">
                  <c:v>0.89259167897216973</c:v>
                </c:pt>
                <c:pt idx="21">
                  <c:v>0.29874902377778473</c:v>
                </c:pt>
                <c:pt idx="22">
                  <c:v>3.4234426621350199E-2</c:v>
                </c:pt>
                <c:pt idx="23">
                  <c:v>1.0598573972088148</c:v>
                </c:pt>
                <c:pt idx="24">
                  <c:v>0.59758880135479309</c:v>
                </c:pt>
                <c:pt idx="25">
                  <c:v>0.27717513521549636</c:v>
                </c:pt>
                <c:pt idx="26">
                  <c:v>-0.86389759832924307</c:v>
                </c:pt>
                <c:pt idx="27">
                  <c:v>0.91392567444695916</c:v>
                </c:pt>
                <c:pt idx="28">
                  <c:v>0.24598786476388856</c:v>
                </c:pt>
                <c:pt idx="29">
                  <c:v>0.43795984494411583</c:v>
                </c:pt>
                <c:pt idx="30">
                  <c:v>1.566726116973326</c:v>
                </c:pt>
                <c:pt idx="31">
                  <c:v>1.5333813932667204</c:v>
                </c:pt>
                <c:pt idx="32">
                  <c:v>0.92164402404851553</c:v>
                </c:pt>
                <c:pt idx="33">
                  <c:v>0.94932196315002404</c:v>
                </c:pt>
                <c:pt idx="34">
                  <c:v>-0.16907775880450393</c:v>
                </c:pt>
                <c:pt idx="35">
                  <c:v>-0.64926224236222263</c:v>
                </c:pt>
                <c:pt idx="36">
                  <c:v>-5.2654989877009388E-3</c:v>
                </c:pt>
                <c:pt idx="37">
                  <c:v>0.22382351263751438</c:v>
                </c:pt>
                <c:pt idx="38">
                  <c:v>0.76416841790919621</c:v>
                </c:pt>
                <c:pt idx="39">
                  <c:v>-0.186137926360159</c:v>
                </c:pt>
                <c:pt idx="40">
                  <c:v>0.72887264159528797</c:v>
                </c:pt>
                <c:pt idx="41">
                  <c:v>-0.29265089689634327</c:v>
                </c:pt>
                <c:pt idx="42">
                  <c:v>1.3303872375356087</c:v>
                </c:pt>
                <c:pt idx="43">
                  <c:v>0.47955383036121246</c:v>
                </c:pt>
                <c:pt idx="44">
                  <c:v>0.83533497777295362</c:v>
                </c:pt>
                <c:pt idx="45">
                  <c:v>1.8516591098212254</c:v>
                </c:pt>
                <c:pt idx="46">
                  <c:v>0.49581104888657751</c:v>
                </c:pt>
                <c:pt idx="47">
                  <c:v>0.54375269118162661</c:v>
                </c:pt>
                <c:pt idx="48">
                  <c:v>-0.36213313116619111</c:v>
                </c:pt>
                <c:pt idx="49">
                  <c:v>0.18074324753047769</c:v>
                </c:pt>
                <c:pt idx="50">
                  <c:v>0.52721052242054689</c:v>
                </c:pt>
                <c:pt idx="51">
                  <c:v>0.3487444062166199</c:v>
                </c:pt>
                <c:pt idx="52">
                  <c:v>0.53448095097363968</c:v>
                </c:pt>
                <c:pt idx="53">
                  <c:v>0.11348281216838055</c:v>
                </c:pt>
                <c:pt idx="54">
                  <c:v>0.77329467101764493</c:v>
                </c:pt>
                <c:pt idx="55">
                  <c:v>0.17710895103887095</c:v>
                </c:pt>
                <c:pt idx="56">
                  <c:v>0.16099039226967871</c:v>
                </c:pt>
                <c:pt idx="57">
                  <c:v>-0.9786382683602598</c:v>
                </c:pt>
                <c:pt idx="58">
                  <c:v>-0.13775496851116825</c:v>
                </c:pt>
                <c:pt idx="59">
                  <c:v>-0.29435417924507251</c:v>
                </c:pt>
                <c:pt idx="60">
                  <c:v>-0.26658752953752418</c:v>
                </c:pt>
                <c:pt idx="61">
                  <c:v>-0.19002261718170313</c:v>
                </c:pt>
                <c:pt idx="62">
                  <c:v>-0.53010041878060821</c:v>
                </c:pt>
                <c:pt idx="63">
                  <c:v>-1.1971871761486705</c:v>
                </c:pt>
                <c:pt idx="64">
                  <c:v>-2.1963575261702961</c:v>
                </c:pt>
                <c:pt idx="65">
                  <c:v>-3.0942951725331631</c:v>
                </c:pt>
                <c:pt idx="66">
                  <c:v>-3.8303900005327742</c:v>
                </c:pt>
                <c:pt idx="67">
                  <c:v>-5.7758421866188749</c:v>
                </c:pt>
                <c:pt idx="68">
                  <c:v>-6.8108788322381635</c:v>
                </c:pt>
                <c:pt idx="69">
                  <c:v>-5.8223455319323589</c:v>
                </c:pt>
                <c:pt idx="70">
                  <c:v>-5.965390257840621</c:v>
                </c:pt>
                <c:pt idx="71">
                  <c:v>-5.1407725315596577</c:v>
                </c:pt>
                <c:pt idx="72">
                  <c:v>-3.8960048867007644</c:v>
                </c:pt>
                <c:pt idx="73">
                  <c:v>-4.6593073523246087</c:v>
                </c:pt>
                <c:pt idx="74">
                  <c:v>-3.7355960982899483</c:v>
                </c:pt>
                <c:pt idx="75">
                  <c:v>-4.9135135552249398</c:v>
                </c:pt>
                <c:pt idx="76">
                  <c:v>-3.808370748151682</c:v>
                </c:pt>
                <c:pt idx="77">
                  <c:v>-3.3687677521235977</c:v>
                </c:pt>
                <c:pt idx="78">
                  <c:v>-4.03357941300946</c:v>
                </c:pt>
                <c:pt idx="79">
                  <c:v>-4.3107864947432262</c:v>
                </c:pt>
                <c:pt idx="80">
                  <c:v>-3.4592901894917918</c:v>
                </c:pt>
                <c:pt idx="81">
                  <c:v>-3.4815248872664366</c:v>
                </c:pt>
                <c:pt idx="82">
                  <c:v>-2.9701522857336422</c:v>
                </c:pt>
                <c:pt idx="83">
                  <c:v>-2.2406251819858851</c:v>
                </c:pt>
                <c:pt idx="84">
                  <c:v>-2.2713870226987298</c:v>
                </c:pt>
                <c:pt idx="85">
                  <c:v>-2.576150509768913</c:v>
                </c:pt>
                <c:pt idx="86">
                  <c:v>-1.3947096081211556</c:v>
                </c:pt>
                <c:pt idx="87">
                  <c:v>-2.6687113097498099</c:v>
                </c:pt>
                <c:pt idx="88">
                  <c:v>-1.9811837272707304</c:v>
                </c:pt>
                <c:pt idx="89">
                  <c:v>-2.422944046785898</c:v>
                </c:pt>
                <c:pt idx="90">
                  <c:v>-2.2087869627499068</c:v>
                </c:pt>
                <c:pt idx="91">
                  <c:v>-1.0909780455364273</c:v>
                </c:pt>
                <c:pt idx="92">
                  <c:v>-0.86199908514892598</c:v>
                </c:pt>
                <c:pt idx="93">
                  <c:v>-1.9021894498290153</c:v>
                </c:pt>
                <c:pt idx="94">
                  <c:v>-1.4397020437129533</c:v>
                </c:pt>
                <c:pt idx="95">
                  <c:v>-1.0682689122267841</c:v>
                </c:pt>
                <c:pt idx="96">
                  <c:v>-0.66065849176411728</c:v>
                </c:pt>
                <c:pt idx="97">
                  <c:v>-0.80922322500186361</c:v>
                </c:pt>
                <c:pt idx="98">
                  <c:v>-1.3977102791043556</c:v>
                </c:pt>
                <c:pt idx="99">
                  <c:v>-0.80248817785439286</c:v>
                </c:pt>
                <c:pt idx="100">
                  <c:v>-7.0186501241395693E-2</c:v>
                </c:pt>
                <c:pt idx="101">
                  <c:v>-1.8966614790503773</c:v>
                </c:pt>
                <c:pt idx="102">
                  <c:v>-0.82520192886587407</c:v>
                </c:pt>
                <c:pt idx="103">
                  <c:v>-0.91887508748719338</c:v>
                </c:pt>
                <c:pt idx="104">
                  <c:v>-1.2810804381686081</c:v>
                </c:pt>
                <c:pt idx="105">
                  <c:v>-0.94478892725884567</c:v>
                </c:pt>
                <c:pt idx="106">
                  <c:v>-0.44432329132446258</c:v>
                </c:pt>
                <c:pt idx="107">
                  <c:v>-0.90624014472423986</c:v>
                </c:pt>
                <c:pt idx="108">
                  <c:v>-0.63719930897035337</c:v>
                </c:pt>
                <c:pt idx="109">
                  <c:v>-0.59542935913132278</c:v>
                </c:pt>
                <c:pt idx="110">
                  <c:v>-1.0119441943088396</c:v>
                </c:pt>
                <c:pt idx="111">
                  <c:v>0.17081468274510533</c:v>
                </c:pt>
                <c:pt idx="112">
                  <c:v>-0.20069572808823566</c:v>
                </c:pt>
                <c:pt idx="113">
                  <c:v>0.40311686900564953</c:v>
                </c:pt>
                <c:pt idx="114">
                  <c:v>-0.18748549473235593</c:v>
                </c:pt>
                <c:pt idx="115">
                  <c:v>0.38508263693450256</c:v>
                </c:pt>
                <c:pt idx="116">
                  <c:v>1.5720844217620797</c:v>
                </c:pt>
                <c:pt idx="117">
                  <c:v>1.5949155466382938</c:v>
                </c:pt>
                <c:pt idx="118">
                  <c:v>2.042414147136844</c:v>
                </c:pt>
                <c:pt idx="119">
                  <c:v>2.3679242654502159</c:v>
                </c:pt>
                <c:pt idx="120">
                  <c:v>1.4614516542114775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9139-4DAA-8257-73A853F6E469}"/>
            </c:ext>
          </c:extLst>
        </c:ser>
        <c:ser>
          <c:idx val="28"/>
          <c:order val="15"/>
          <c:tx>
            <c:v>CO2 pulse</c:v>
          </c:tx>
          <c:spPr>
            <a:ln w="3810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summary!$B$46:$B$86</c:f>
              <c:numCache>
                <c:formatCode>General</c:formatCode>
                <c:ptCount val="41"/>
                <c:pt idx="0">
                  <c:v>20</c:v>
                </c:pt>
                <c:pt idx="1">
                  <c:v>20.5</c:v>
                </c:pt>
                <c:pt idx="2">
                  <c:v>21</c:v>
                </c:pt>
                <c:pt idx="3">
                  <c:v>21.5</c:v>
                </c:pt>
                <c:pt idx="4">
                  <c:v>22</c:v>
                </c:pt>
                <c:pt idx="5">
                  <c:v>22.5</c:v>
                </c:pt>
                <c:pt idx="6">
                  <c:v>23</c:v>
                </c:pt>
                <c:pt idx="7">
                  <c:v>23.5</c:v>
                </c:pt>
                <c:pt idx="8">
                  <c:v>24</c:v>
                </c:pt>
                <c:pt idx="9">
                  <c:v>24.5</c:v>
                </c:pt>
                <c:pt idx="10">
                  <c:v>25</c:v>
                </c:pt>
                <c:pt idx="11">
                  <c:v>25.5</c:v>
                </c:pt>
                <c:pt idx="12">
                  <c:v>26</c:v>
                </c:pt>
                <c:pt idx="13">
                  <c:v>26.5</c:v>
                </c:pt>
                <c:pt idx="14">
                  <c:v>27</c:v>
                </c:pt>
                <c:pt idx="15">
                  <c:v>27.5</c:v>
                </c:pt>
                <c:pt idx="16">
                  <c:v>28</c:v>
                </c:pt>
                <c:pt idx="17">
                  <c:v>28.5</c:v>
                </c:pt>
                <c:pt idx="18">
                  <c:v>29</c:v>
                </c:pt>
                <c:pt idx="19">
                  <c:v>29.5</c:v>
                </c:pt>
                <c:pt idx="20">
                  <c:v>30</c:v>
                </c:pt>
                <c:pt idx="21">
                  <c:v>30.5</c:v>
                </c:pt>
                <c:pt idx="22">
                  <c:v>31</c:v>
                </c:pt>
                <c:pt idx="23">
                  <c:v>31.5</c:v>
                </c:pt>
                <c:pt idx="24">
                  <c:v>32</c:v>
                </c:pt>
                <c:pt idx="25">
                  <c:v>32.5</c:v>
                </c:pt>
                <c:pt idx="26">
                  <c:v>33</c:v>
                </c:pt>
                <c:pt idx="27">
                  <c:v>33.5</c:v>
                </c:pt>
                <c:pt idx="28">
                  <c:v>34</c:v>
                </c:pt>
                <c:pt idx="29">
                  <c:v>34.5</c:v>
                </c:pt>
                <c:pt idx="30">
                  <c:v>35</c:v>
                </c:pt>
                <c:pt idx="31">
                  <c:v>35.5</c:v>
                </c:pt>
                <c:pt idx="32">
                  <c:v>36</c:v>
                </c:pt>
                <c:pt idx="33">
                  <c:v>36.5</c:v>
                </c:pt>
                <c:pt idx="34">
                  <c:v>37</c:v>
                </c:pt>
                <c:pt idx="35">
                  <c:v>37.5</c:v>
                </c:pt>
                <c:pt idx="36">
                  <c:v>38</c:v>
                </c:pt>
                <c:pt idx="37">
                  <c:v>38.5</c:v>
                </c:pt>
                <c:pt idx="38">
                  <c:v>39</c:v>
                </c:pt>
                <c:pt idx="39">
                  <c:v>39.5</c:v>
                </c:pt>
                <c:pt idx="40">
                  <c:v>40</c:v>
                </c:pt>
              </c:numCache>
            </c:numRef>
          </c:xVal>
          <c:yVal>
            <c:numRef>
              <c:f>summary!$Z$46:$Z$86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9139-4DAA-8257-73A853F6E4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60270768"/>
        <c:axId val="-784633248"/>
      </c:scatterChart>
      <c:valAx>
        <c:axId val="-460270768"/>
        <c:scaling>
          <c:orientation val="minMax"/>
          <c:max val="70"/>
          <c:min val="1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600">
                    <a:latin typeface="Arial" panose="020B0604020202020204" pitchFamily="34" charset="0"/>
                    <a:cs typeface="Arial" panose="020B0604020202020204" pitchFamily="34" charset="0"/>
                  </a:rPr>
                  <a:t>time (s)</a:t>
                </a:r>
              </a:p>
            </c:rich>
          </c:tx>
          <c:layout>
            <c:manualLayout>
              <c:xMode val="edge"/>
              <c:yMode val="edge"/>
              <c:x val="0.50538425238974904"/>
              <c:y val="0.926230384573347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784633248"/>
        <c:crossesAt val="-50"/>
        <c:crossBetween val="midCat"/>
        <c:majorUnit val="5"/>
      </c:valAx>
      <c:valAx>
        <c:axId val="-784633248"/>
        <c:scaling>
          <c:orientation val="minMax"/>
          <c:max val="100"/>
          <c:min val="-5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600">
                    <a:latin typeface="Symbol" panose="05050102010706020507" pitchFamily="18" charset="2"/>
                    <a:cs typeface="Arial" panose="020B0604020202020204" pitchFamily="34" charset="0"/>
                  </a:rPr>
                  <a:t>D</a:t>
                </a:r>
                <a:r>
                  <a:rPr lang="en-US" sz="1600">
                    <a:latin typeface="Arial" panose="020B0604020202020204" pitchFamily="34" charset="0"/>
                    <a:cs typeface="Arial" panose="020B0604020202020204" pitchFamily="34" charset="0"/>
                  </a:rPr>
                  <a:t>R/R</a:t>
                </a:r>
                <a:r>
                  <a:rPr lang="en-US" sz="1600" baseline="-25000">
                    <a:latin typeface="Arial" panose="020B0604020202020204" pitchFamily="34" charset="0"/>
                    <a:cs typeface="Arial" panose="020B0604020202020204" pitchFamily="34" charset="0"/>
                  </a:rPr>
                  <a:t>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460270768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'6712'!$A$2:$A$179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</c:numCache>
            </c:numRef>
          </c:xVal>
          <c:yVal>
            <c:numRef>
              <c:f>'6712'!$P$2:$P$177</c:f>
              <c:numCache>
                <c:formatCode>General</c:formatCode>
                <c:ptCount val="176"/>
                <c:pt idx="4">
                  <c:v>27.636407100555221</c:v>
                </c:pt>
                <c:pt idx="5">
                  <c:v>23.013406107984533</c:v>
                </c:pt>
                <c:pt idx="6">
                  <c:v>15.331250111304168</c:v>
                </c:pt>
                <c:pt idx="7">
                  <c:v>5.7487272112412242</c:v>
                </c:pt>
                <c:pt idx="8">
                  <c:v>0.26135332334727235</c:v>
                </c:pt>
                <c:pt idx="9">
                  <c:v>-0.85692727878597641</c:v>
                </c:pt>
                <c:pt idx="10">
                  <c:v>-2.6303651839208526</c:v>
                </c:pt>
                <c:pt idx="11">
                  <c:v>-3.2023863943830029</c:v>
                </c:pt>
                <c:pt idx="12">
                  <c:v>-3.7144177703515906</c:v>
                </c:pt>
                <c:pt idx="13">
                  <c:v>5.7756669507200087</c:v>
                </c:pt>
                <c:pt idx="14">
                  <c:v>5.932204211658723</c:v>
                </c:pt>
                <c:pt idx="15">
                  <c:v>4.5408306804236789</c:v>
                </c:pt>
                <c:pt idx="16">
                  <c:v>6.1935085774383145</c:v>
                </c:pt>
                <c:pt idx="17">
                  <c:v>9.3879505482498935</c:v>
                </c:pt>
                <c:pt idx="18">
                  <c:v>9.075727295901352</c:v>
                </c:pt>
                <c:pt idx="19">
                  <c:v>10.037741349747607</c:v>
                </c:pt>
                <c:pt idx="20">
                  <c:v>10.266643260841834</c:v>
                </c:pt>
                <c:pt idx="21">
                  <c:v>5.8300388250977102</c:v>
                </c:pt>
                <c:pt idx="22">
                  <c:v>1.46666317207154</c:v>
                </c:pt>
                <c:pt idx="23">
                  <c:v>6.8440112765741761</c:v>
                </c:pt>
                <c:pt idx="24">
                  <c:v>5.8480862837530472</c:v>
                </c:pt>
                <c:pt idx="25">
                  <c:v>3.315828968169829</c:v>
                </c:pt>
                <c:pt idx="26">
                  <c:v>0.25726289650160328</c:v>
                </c:pt>
                <c:pt idx="27">
                  <c:v>1.1757286650114245</c:v>
                </c:pt>
                <c:pt idx="28">
                  <c:v>-0.92596386801899133</c:v>
                </c:pt>
                <c:pt idx="29">
                  <c:v>2.041396481827241</c:v>
                </c:pt>
                <c:pt idx="30">
                  <c:v>1.3098999950340651</c:v>
                </c:pt>
                <c:pt idx="31">
                  <c:v>-5.2145433066021862</c:v>
                </c:pt>
                <c:pt idx="32">
                  <c:v>-1.0301302351910682</c:v>
                </c:pt>
                <c:pt idx="33">
                  <c:v>-1.3154793392320538</c:v>
                </c:pt>
                <c:pt idx="34">
                  <c:v>2.8216934931039455</c:v>
                </c:pt>
                <c:pt idx="35">
                  <c:v>1.1487050293714318</c:v>
                </c:pt>
                <c:pt idx="36">
                  <c:v>0.18686390457821919</c:v>
                </c:pt>
                <c:pt idx="37">
                  <c:v>-0.58623240863042259</c:v>
                </c:pt>
                <c:pt idx="38">
                  <c:v>0.76553750561378586</c:v>
                </c:pt>
                <c:pt idx="39">
                  <c:v>1.1528216054223508</c:v>
                </c:pt>
                <c:pt idx="40">
                  <c:v>1.7961579791792324</c:v>
                </c:pt>
                <c:pt idx="41">
                  <c:v>2.0705032096305032</c:v>
                </c:pt>
                <c:pt idx="42">
                  <c:v>-1.9770048521238599</c:v>
                </c:pt>
                <c:pt idx="43">
                  <c:v>-3.4086469436697069</c:v>
                </c:pt>
                <c:pt idx="44">
                  <c:v>-2.2783695778060946</c:v>
                </c:pt>
                <c:pt idx="45">
                  <c:v>-2.0584143176257692</c:v>
                </c:pt>
                <c:pt idx="46">
                  <c:v>-2.6718785414870365</c:v>
                </c:pt>
                <c:pt idx="47">
                  <c:v>1.1714259745244426</c:v>
                </c:pt>
                <c:pt idx="48">
                  <c:v>-0.252370913569262</c:v>
                </c:pt>
                <c:pt idx="49">
                  <c:v>-2.5867360715765062</c:v>
                </c:pt>
                <c:pt idx="50">
                  <c:v>-1.4523809429401755</c:v>
                </c:pt>
                <c:pt idx="51">
                  <c:v>5.5702385345044592</c:v>
                </c:pt>
                <c:pt idx="52">
                  <c:v>7.3118917205768517</c:v>
                </c:pt>
                <c:pt idx="53">
                  <c:v>8.5597660646371292</c:v>
                </c:pt>
                <c:pt idx="54">
                  <c:v>4.2193086678710809</c:v>
                </c:pt>
                <c:pt idx="55">
                  <c:v>5.1948542670564128</c:v>
                </c:pt>
                <c:pt idx="56">
                  <c:v>10.193356838938342</c:v>
                </c:pt>
                <c:pt idx="57">
                  <c:v>10.398978512393795</c:v>
                </c:pt>
                <c:pt idx="58">
                  <c:v>10.01977598613926</c:v>
                </c:pt>
                <c:pt idx="59">
                  <c:v>12.444816973670392</c:v>
                </c:pt>
                <c:pt idx="60">
                  <c:v>9.3351874062379334</c:v>
                </c:pt>
                <c:pt idx="61">
                  <c:v>7.6216677605102046</c:v>
                </c:pt>
                <c:pt idx="62">
                  <c:v>8.0058508161297794</c:v>
                </c:pt>
                <c:pt idx="63">
                  <c:v>8.1366267224066515</c:v>
                </c:pt>
                <c:pt idx="64">
                  <c:v>8.62699745892475</c:v>
                </c:pt>
                <c:pt idx="65">
                  <c:v>8.6557015251491016</c:v>
                </c:pt>
                <c:pt idx="66">
                  <c:v>7.8952639749687261</c:v>
                </c:pt>
                <c:pt idx="67">
                  <c:v>8.9859523754087309</c:v>
                </c:pt>
                <c:pt idx="68">
                  <c:v>8.4599509477626711</c:v>
                </c:pt>
                <c:pt idx="69">
                  <c:v>7.4257413382923536</c:v>
                </c:pt>
                <c:pt idx="70">
                  <c:v>7.8695668813486606</c:v>
                </c:pt>
                <c:pt idx="71">
                  <c:v>8.4642369137371016</c:v>
                </c:pt>
                <c:pt idx="72">
                  <c:v>5.4811828389604678</c:v>
                </c:pt>
                <c:pt idx="73">
                  <c:v>4.9283114452013308</c:v>
                </c:pt>
                <c:pt idx="74">
                  <c:v>3.6811473118624352</c:v>
                </c:pt>
                <c:pt idx="75">
                  <c:v>3.1489841516524688</c:v>
                </c:pt>
                <c:pt idx="76">
                  <c:v>3.5215312029640713</c:v>
                </c:pt>
                <c:pt idx="77">
                  <c:v>2.9824832671436168</c:v>
                </c:pt>
                <c:pt idx="78">
                  <c:v>3.1828741580690592</c:v>
                </c:pt>
                <c:pt idx="79">
                  <c:v>2.4183215189596283</c:v>
                </c:pt>
                <c:pt idx="80">
                  <c:v>2.7092774915610196</c:v>
                </c:pt>
                <c:pt idx="81">
                  <c:v>-0.9786382683602598</c:v>
                </c:pt>
                <c:pt idx="82">
                  <c:v>1.6882262349533581</c:v>
                </c:pt>
                <c:pt idx="83">
                  <c:v>2.7192800938108235</c:v>
                </c:pt>
                <c:pt idx="84">
                  <c:v>-0.58106722623816165</c:v>
                </c:pt>
                <c:pt idx="85">
                  <c:v>-3.1855111488985823</c:v>
                </c:pt>
                <c:pt idx="86">
                  <c:v>-4.2485993211333968</c:v>
                </c:pt>
                <c:pt idx="87">
                  <c:v>-4.2959017166551803</c:v>
                </c:pt>
                <c:pt idx="88">
                  <c:v>-6.0660091915514958</c:v>
                </c:pt>
                <c:pt idx="89">
                  <c:v>-4.9186842958647876</c:v>
                </c:pt>
                <c:pt idx="90">
                  <c:v>-6.5382432097059437</c:v>
                </c:pt>
                <c:pt idx="91">
                  <c:v>-9.833023140794042</c:v>
                </c:pt>
                <c:pt idx="92">
                  <c:v>-11.898202249634775</c:v>
                </c:pt>
                <c:pt idx="93">
                  <c:v>-10.913617104314463</c:v>
                </c:pt>
                <c:pt idx="94">
                  <c:v>-11.280524920265849</c:v>
                </c:pt>
                <c:pt idx="95">
                  <c:v>-9.3140044366209906</c:v>
                </c:pt>
                <c:pt idx="96">
                  <c:v>-6.9840173026048404</c:v>
                </c:pt>
                <c:pt idx="97">
                  <c:v>-6.2844338706247713</c:v>
                </c:pt>
                <c:pt idx="98">
                  <c:v>-3.467266682511922</c:v>
                </c:pt>
                <c:pt idx="99">
                  <c:v>-6.9804483716850818</c:v>
                </c:pt>
                <c:pt idx="100">
                  <c:v>-3.808370748151682</c:v>
                </c:pt>
                <c:pt idx="101">
                  <c:v>-4.7304173522064685</c:v>
                </c:pt>
                <c:pt idx="102">
                  <c:v>-5.4446937574240541</c:v>
                </c:pt>
                <c:pt idx="103">
                  <c:v>-7.4102859125550093</c:v>
                </c:pt>
                <c:pt idx="104">
                  <c:v>-5.2386698080067369</c:v>
                </c:pt>
                <c:pt idx="105">
                  <c:v>-4.2095467992572209</c:v>
                </c:pt>
                <c:pt idx="106">
                  <c:v>-7.4290759799890376</c:v>
                </c:pt>
                <c:pt idx="107">
                  <c:v>-4.8298340773088322</c:v>
                </c:pt>
                <c:pt idx="108">
                  <c:v>-7.1836445511654521</c:v>
                </c:pt>
                <c:pt idx="109">
                  <c:v>-5.0764648731865165</c:v>
                </c:pt>
                <c:pt idx="110">
                  <c:v>-6.598160970807311</c:v>
                </c:pt>
                <c:pt idx="111">
                  <c:v>-7.1276586435914506</c:v>
                </c:pt>
                <c:pt idx="112">
                  <c:v>-6.2176831913013419</c:v>
                </c:pt>
                <c:pt idx="113">
                  <c:v>-7.1895765538485383</c:v>
                </c:pt>
                <c:pt idx="114">
                  <c:v>-6.2549971808506326</c:v>
                </c:pt>
                <c:pt idx="115">
                  <c:v>-5.0694132026729166</c:v>
                </c:pt>
                <c:pt idx="116">
                  <c:v>-4.8890588024723094</c:v>
                </c:pt>
                <c:pt idx="117">
                  <c:v>-3.6121752525029969</c:v>
                </c:pt>
                <c:pt idx="118">
                  <c:v>0.9731488031311859</c:v>
                </c:pt>
                <c:pt idx="119">
                  <c:v>3.4223182536258911</c:v>
                </c:pt>
                <c:pt idx="120">
                  <c:v>2.2407736437815018</c:v>
                </c:pt>
                <c:pt idx="121">
                  <c:v>3.8739835036321417</c:v>
                </c:pt>
                <c:pt idx="122">
                  <c:v>5.0827030991293523</c:v>
                </c:pt>
                <c:pt idx="123">
                  <c:v>5.2130122884564782</c:v>
                </c:pt>
                <c:pt idx="124">
                  <c:v>4.6790227632884633</c:v>
                </c:pt>
                <c:pt idx="125">
                  <c:v>4.5549003984152563</c:v>
                </c:pt>
                <c:pt idx="126">
                  <c:v>5.094395823712401</c:v>
                </c:pt>
                <c:pt idx="127">
                  <c:v>6.6465957971223801</c:v>
                </c:pt>
                <c:pt idx="128">
                  <c:v>4.3481714054172063</c:v>
                </c:pt>
                <c:pt idx="129">
                  <c:v>4.4473390524706371</c:v>
                </c:pt>
                <c:pt idx="130">
                  <c:v>1.273086604227945</c:v>
                </c:pt>
                <c:pt idx="131">
                  <c:v>0.78812199486441858</c:v>
                </c:pt>
                <c:pt idx="132">
                  <c:v>0.57574908399578895</c:v>
                </c:pt>
                <c:pt idx="133">
                  <c:v>-0.59542935913132278</c:v>
                </c:pt>
                <c:pt idx="134">
                  <c:v>-1.0119441943088396</c:v>
                </c:pt>
                <c:pt idx="135">
                  <c:v>0.17081468274510533</c:v>
                </c:pt>
                <c:pt idx="136">
                  <c:v>-0.27041617472568275</c:v>
                </c:pt>
                <c:pt idx="137">
                  <c:v>-0.44908930168196237</c:v>
                </c:pt>
                <c:pt idx="138">
                  <c:v>1.3788090575959704</c:v>
                </c:pt>
                <c:pt idx="139">
                  <c:v>0.38508263693450256</c:v>
                </c:pt>
                <c:pt idx="140">
                  <c:v>1.6030378823880185</c:v>
                </c:pt>
                <c:pt idx="141">
                  <c:v>0.73722783221055133</c:v>
                </c:pt>
                <c:pt idx="142">
                  <c:v>2.042414147136844</c:v>
                </c:pt>
                <c:pt idx="143">
                  <c:v>0.57808788988323523</c:v>
                </c:pt>
                <c:pt idx="144">
                  <c:v>0.19297640782403389</c:v>
                </c:pt>
                <c:pt idx="145">
                  <c:v>0.38354561769554485</c:v>
                </c:pt>
                <c:pt idx="146">
                  <c:v>1.5644571242321004</c:v>
                </c:pt>
                <c:pt idx="147">
                  <c:v>-0.51806326123886326</c:v>
                </c:pt>
                <c:pt idx="148">
                  <c:v>-0.65240098325108375</c:v>
                </c:pt>
                <c:pt idx="149">
                  <c:v>-4.4874559673081073E-3</c:v>
                </c:pt>
                <c:pt idx="150">
                  <c:v>0.30246765169647494</c:v>
                </c:pt>
                <c:pt idx="151">
                  <c:v>5.4716031942191377</c:v>
                </c:pt>
                <c:pt idx="152">
                  <c:v>1.2089144859733942</c:v>
                </c:pt>
                <c:pt idx="153">
                  <c:v>-1.6893142124908489</c:v>
                </c:pt>
                <c:pt idx="154">
                  <c:v>0.5612012779625718</c:v>
                </c:pt>
                <c:pt idx="155">
                  <c:v>4.0000760393973867</c:v>
                </c:pt>
                <c:pt idx="156">
                  <c:v>3.0305058007020889</c:v>
                </c:pt>
                <c:pt idx="157">
                  <c:v>0.46506075587032047</c:v>
                </c:pt>
                <c:pt idx="158">
                  <c:v>2.0133977334847084</c:v>
                </c:pt>
                <c:pt idx="159">
                  <c:v>2.8345854350507715</c:v>
                </c:pt>
                <c:pt idx="160">
                  <c:v>3.7509205274936286</c:v>
                </c:pt>
                <c:pt idx="161">
                  <c:v>5.5763878073083086</c:v>
                </c:pt>
                <c:pt idx="162">
                  <c:v>3.9667071962823055</c:v>
                </c:pt>
                <c:pt idx="163">
                  <c:v>3.3574865435834442</c:v>
                </c:pt>
                <c:pt idx="164">
                  <c:v>3.4611561885535722</c:v>
                </c:pt>
                <c:pt idx="165">
                  <c:v>2.2514535315712547</c:v>
                </c:pt>
                <c:pt idx="166">
                  <c:v>3.2919372929477588</c:v>
                </c:pt>
                <c:pt idx="167">
                  <c:v>3.8484088071709923</c:v>
                </c:pt>
                <c:pt idx="168">
                  <c:v>4.4908957908641014</c:v>
                </c:pt>
                <c:pt idx="169">
                  <c:v>3.3448120341538221</c:v>
                </c:pt>
                <c:pt idx="170">
                  <c:v>4.6588599489341211</c:v>
                </c:pt>
                <c:pt idx="171">
                  <c:v>7.5415182362839399</c:v>
                </c:pt>
                <c:pt idx="172">
                  <c:v>8.4706973603090638</c:v>
                </c:pt>
                <c:pt idx="173">
                  <c:v>12.034228657402219</c:v>
                </c:pt>
                <c:pt idx="174">
                  <c:v>11.191986988027665</c:v>
                </c:pt>
                <c:pt idx="175">
                  <c:v>12.201343643439293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F3-4CAF-BB90-108A577F9F52}"/>
            </c:ext>
          </c:extLst>
        </c:ser>
        <c:ser>
          <c:idx val="1"/>
          <c:order val="1"/>
          <c:tx>
            <c:v>CO2 pulse</c:v>
          </c:tx>
          <c:spPr>
            <a:ln w="34925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</c:v>
                </c:pt>
                <c:pt idx="2">
                  <c:v>23.5</c:v>
                </c:pt>
                <c:pt idx="3">
                  <c:v>24</c:v>
                </c:pt>
                <c:pt idx="4">
                  <c:v>24.5</c:v>
                </c:pt>
                <c:pt idx="5">
                  <c:v>25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</c:v>
                </c:pt>
                <c:pt idx="12">
                  <c:v>28.5</c:v>
                </c:pt>
                <c:pt idx="13">
                  <c:v>29</c:v>
                </c:pt>
                <c:pt idx="14">
                  <c:v>29.5</c:v>
                </c:pt>
                <c:pt idx="15">
                  <c:v>30</c:v>
                </c:pt>
                <c:pt idx="16">
                  <c:v>30.5</c:v>
                </c:pt>
                <c:pt idx="17">
                  <c:v>31</c:v>
                </c:pt>
                <c:pt idx="18">
                  <c:v>31.5</c:v>
                </c:pt>
                <c:pt idx="19">
                  <c:v>32</c:v>
                </c:pt>
                <c:pt idx="20">
                  <c:v>32.5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34.5</c:v>
                </c:pt>
                <c:pt idx="25">
                  <c:v>35</c:v>
                </c:pt>
                <c:pt idx="26">
                  <c:v>35.5</c:v>
                </c:pt>
                <c:pt idx="27">
                  <c:v>36</c:v>
                </c:pt>
                <c:pt idx="28">
                  <c:v>36.5</c:v>
                </c:pt>
                <c:pt idx="29">
                  <c:v>37</c:v>
                </c:pt>
                <c:pt idx="30">
                  <c:v>37.5</c:v>
                </c:pt>
                <c:pt idx="31">
                  <c:v>38</c:v>
                </c:pt>
                <c:pt idx="32">
                  <c:v>38.5</c:v>
                </c:pt>
                <c:pt idx="33">
                  <c:v>39</c:v>
                </c:pt>
                <c:pt idx="34">
                  <c:v>39.5</c:v>
                </c:pt>
                <c:pt idx="35">
                  <c:v>40</c:v>
                </c:pt>
                <c:pt idx="36">
                  <c:v>40.5</c:v>
                </c:pt>
                <c:pt idx="37">
                  <c:v>41</c:v>
                </c:pt>
                <c:pt idx="38">
                  <c:v>41.5</c:v>
                </c:pt>
                <c:pt idx="39">
                  <c:v>42</c:v>
                </c:pt>
                <c:pt idx="40">
                  <c:v>42.5</c:v>
                </c:pt>
              </c:numCache>
            </c:numRef>
          </c:xVal>
          <c:yVal>
            <c:numRef>
              <c:f>summary!$Z$46:$Z$86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F3-4CAF-BB90-108A577F9F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15885344"/>
        <c:axId val="-316000176"/>
      </c:scatterChart>
      <c:valAx>
        <c:axId val="-315885344"/>
        <c:scaling>
          <c:orientation val="minMax"/>
          <c:max val="7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316000176"/>
        <c:crossesAt val="0"/>
        <c:crossBetween val="midCat"/>
        <c:majorUnit val="10"/>
      </c:valAx>
      <c:valAx>
        <c:axId val="-316000176"/>
        <c:scaling>
          <c:orientation val="minMax"/>
          <c:max val="100"/>
          <c:min val="-50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315885344"/>
        <c:crossesAt val="0"/>
        <c:crossBetween val="midCat"/>
        <c:majorUnit val="10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2000" b="1">
                <a:latin typeface="Arial" panose="020B0604020202020204" pitchFamily="34" charset="0"/>
                <a:cs typeface="Arial" panose="020B0604020202020204" pitchFamily="34" charset="0"/>
              </a:rPr>
              <a:t>AVE dauers AIR CONTROL</a:t>
            </a:r>
          </a:p>
        </c:rich>
      </c:tx>
      <c:layout>
        <c:manualLayout>
          <c:xMode val="edge"/>
          <c:yMode val="edge"/>
          <c:x val="0.32652813635885503"/>
          <c:y val="6.131683382057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809595889374199"/>
          <c:y val="0.13703792091814901"/>
          <c:w val="0.83286089720627299"/>
          <c:h val="0.71361610647894103"/>
        </c:manualLayout>
      </c:layout>
      <c:scatterChart>
        <c:scatterStyle val="lineMarker"/>
        <c:varyColors val="0"/>
        <c:ser>
          <c:idx val="1"/>
          <c:order val="0"/>
          <c:tx>
            <c:v>trace 1</c:v>
          </c:tx>
          <c:spPr>
            <a:ln w="12700" cap="rnd">
              <a:solidFill>
                <a:schemeClr val="accent4">
                  <a:tint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graph!$C$6:$C$116</c:f>
              <c:numCache>
                <c:formatCode>General</c:formatCode>
                <c:ptCount val="111"/>
                <c:pt idx="0">
                  <c:v>3.0962333909485347</c:v>
                </c:pt>
                <c:pt idx="1">
                  <c:v>2.7306511736581074</c:v>
                </c:pt>
                <c:pt idx="2">
                  <c:v>4.4681156761742731</c:v>
                </c:pt>
                <c:pt idx="3">
                  <c:v>2.2277035420922386</c:v>
                </c:pt>
                <c:pt idx="4">
                  <c:v>2.2369367209276154</c:v>
                </c:pt>
                <c:pt idx="5">
                  <c:v>0.34827746667476561</c:v>
                </c:pt>
                <c:pt idx="6">
                  <c:v>-3.9487958760101827</c:v>
                </c:pt>
                <c:pt idx="7">
                  <c:v>-0.5854290291575881</c:v>
                </c:pt>
                <c:pt idx="8">
                  <c:v>-2.859904337431848</c:v>
                </c:pt>
                <c:pt idx="9">
                  <c:v>-1.8869041632692738</c:v>
                </c:pt>
                <c:pt idx="10">
                  <c:v>-0.12846945345449931</c:v>
                </c:pt>
                <c:pt idx="11">
                  <c:v>-1.0623507737079279</c:v>
                </c:pt>
                <c:pt idx="12">
                  <c:v>0.92761091526791728</c:v>
                </c:pt>
                <c:pt idx="13">
                  <c:v>0.16979833215604109</c:v>
                </c:pt>
                <c:pt idx="14">
                  <c:v>0.5767793032250097</c:v>
                </c:pt>
                <c:pt idx="15">
                  <c:v>-3.0437394404619318</c:v>
                </c:pt>
                <c:pt idx="16">
                  <c:v>-3.9696788819181914</c:v>
                </c:pt>
                <c:pt idx="17">
                  <c:v>-2.6089994915470069</c:v>
                </c:pt>
                <c:pt idx="18">
                  <c:v>-3.5943218009510502</c:v>
                </c:pt>
                <c:pt idx="19">
                  <c:v>-3.4344180095937342</c:v>
                </c:pt>
                <c:pt idx="20">
                  <c:v>-5.9778849297510188</c:v>
                </c:pt>
                <c:pt idx="21">
                  <c:v>-2.7220324176080961</c:v>
                </c:pt>
                <c:pt idx="22">
                  <c:v>-2.9138921401761735</c:v>
                </c:pt>
                <c:pt idx="23">
                  <c:v>0.67909322950413309</c:v>
                </c:pt>
                <c:pt idx="24">
                  <c:v>-2.1132745865902458</c:v>
                </c:pt>
                <c:pt idx="25">
                  <c:v>-2.4189486104322162</c:v>
                </c:pt>
                <c:pt idx="26">
                  <c:v>-2.8407797041812244</c:v>
                </c:pt>
                <c:pt idx="27">
                  <c:v>0.17854315743752711</c:v>
                </c:pt>
                <c:pt idx="28">
                  <c:v>0.75306369434070086</c:v>
                </c:pt>
                <c:pt idx="29">
                  <c:v>-1.5664409946574414</c:v>
                </c:pt>
                <c:pt idx="30">
                  <c:v>-1.1313112859986221</c:v>
                </c:pt>
                <c:pt idx="31">
                  <c:v>-3.0311108275127405</c:v>
                </c:pt>
                <c:pt idx="32">
                  <c:v>-1.8970935438011811</c:v>
                </c:pt>
                <c:pt idx="33">
                  <c:v>-3.7277856808288927</c:v>
                </c:pt>
                <c:pt idx="34">
                  <c:v>-2.3587290105824574</c:v>
                </c:pt>
                <c:pt idx="35">
                  <c:v>-4.1695889579642111</c:v>
                </c:pt>
                <c:pt idx="36">
                  <c:v>-5.4888251822334997</c:v>
                </c:pt>
                <c:pt idx="37">
                  <c:v>-5.111554329950498</c:v>
                </c:pt>
                <c:pt idx="38">
                  <c:v>-5.6436504238614802</c:v>
                </c:pt>
                <c:pt idx="39">
                  <c:v>-7.6537788987286888</c:v>
                </c:pt>
                <c:pt idx="40">
                  <c:v>-11.41144317201304</c:v>
                </c:pt>
                <c:pt idx="41">
                  <c:v>-14.498061456917741</c:v>
                </c:pt>
                <c:pt idx="42">
                  <c:v>-17.053128959379858</c:v>
                </c:pt>
                <c:pt idx="43">
                  <c:v>-19.378947429601425</c:v>
                </c:pt>
                <c:pt idx="44">
                  <c:v>-18.217284165113028</c:v>
                </c:pt>
                <c:pt idx="45">
                  <c:v>-18.137350072172602</c:v>
                </c:pt>
                <c:pt idx="46">
                  <c:v>-17.189230397636944</c:v>
                </c:pt>
                <c:pt idx="47">
                  <c:v>-18.317240071020237</c:v>
                </c:pt>
                <c:pt idx="48">
                  <c:v>-20.033154491300404</c:v>
                </c:pt>
                <c:pt idx="49">
                  <c:v>-21.745796649081882</c:v>
                </c:pt>
                <c:pt idx="50">
                  <c:v>-21.254949036048405</c:v>
                </c:pt>
                <c:pt idx="51">
                  <c:v>-19.706379627081553</c:v>
                </c:pt>
                <c:pt idx="52">
                  <c:v>-18.72712357515281</c:v>
                </c:pt>
                <c:pt idx="53">
                  <c:v>-20.244534372088115</c:v>
                </c:pt>
                <c:pt idx="54">
                  <c:v>-19.043446205971058</c:v>
                </c:pt>
                <c:pt idx="55">
                  <c:v>-18.813759937649515</c:v>
                </c:pt>
                <c:pt idx="56">
                  <c:v>-17.563531535800042</c:v>
                </c:pt>
                <c:pt idx="57">
                  <c:v>-17.051312756183805</c:v>
                </c:pt>
                <c:pt idx="58">
                  <c:v>-15.22800475623567</c:v>
                </c:pt>
                <c:pt idx="59">
                  <c:v>-13.81907539704744</c:v>
                </c:pt>
                <c:pt idx="60">
                  <c:v>-12.557348202607766</c:v>
                </c:pt>
                <c:pt idx="61">
                  <c:v>-11.685016113068746</c:v>
                </c:pt>
                <c:pt idx="62">
                  <c:v>-9.4143517911093788</c:v>
                </c:pt>
                <c:pt idx="63">
                  <c:v>-9.2329150990782072</c:v>
                </c:pt>
                <c:pt idx="64">
                  <c:v>-8.3675784681550738</c:v>
                </c:pt>
                <c:pt idx="65">
                  <c:v>-6.1526353135651339</c:v>
                </c:pt>
                <c:pt idx="66">
                  <c:v>-5.6482624122732901</c:v>
                </c:pt>
                <c:pt idx="67">
                  <c:v>-5.8173691653531483</c:v>
                </c:pt>
                <c:pt idx="68">
                  <c:v>-5.7405041821750897</c:v>
                </c:pt>
                <c:pt idx="69">
                  <c:v>-4.7990403354942073</c:v>
                </c:pt>
                <c:pt idx="70">
                  <c:v>-5.489842439714514</c:v>
                </c:pt>
                <c:pt idx="71">
                  <c:v>-5.1394219567078752</c:v>
                </c:pt>
                <c:pt idx="72">
                  <c:v>-4.553425405759925</c:v>
                </c:pt>
                <c:pt idx="73">
                  <c:v>-4.0353394987552687</c:v>
                </c:pt>
                <c:pt idx="74">
                  <c:v>-4.3561778719101945</c:v>
                </c:pt>
                <c:pt idx="75">
                  <c:v>-3.9317658311620449</c:v>
                </c:pt>
                <c:pt idx="76">
                  <c:v>-3.6440647852010377</c:v>
                </c:pt>
                <c:pt idx="77">
                  <c:v>-2.8888575647533927</c:v>
                </c:pt>
                <c:pt idx="78">
                  <c:v>-2.8569956784942478</c:v>
                </c:pt>
                <c:pt idx="79">
                  <c:v>-2.4822562312366849</c:v>
                </c:pt>
                <c:pt idx="80">
                  <c:v>-2.2148949621349407</c:v>
                </c:pt>
                <c:pt idx="81">
                  <c:v>-1.0909780455364273</c:v>
                </c:pt>
                <c:pt idx="82">
                  <c:v>-0.86199908514892598</c:v>
                </c:pt>
                <c:pt idx="83">
                  <c:v>-1.2405501472756078</c:v>
                </c:pt>
                <c:pt idx="84">
                  <c:v>0.21895720230453442</c:v>
                </c:pt>
                <c:pt idx="85">
                  <c:v>0.71840029906765779</c:v>
                </c:pt>
                <c:pt idx="86">
                  <c:v>0.61415258337783707</c:v>
                </c:pt>
                <c:pt idx="87">
                  <c:v>2.551805651184047</c:v>
                </c:pt>
                <c:pt idx="88">
                  <c:v>2.140206504470223</c:v>
                </c:pt>
                <c:pt idx="89">
                  <c:v>1.0180439502987271</c:v>
                </c:pt>
                <c:pt idx="90">
                  <c:v>1.8394183750829094</c:v>
                </c:pt>
                <c:pt idx="91">
                  <c:v>0.85426235778987858</c:v>
                </c:pt>
                <c:pt idx="92">
                  <c:v>0.1820395672945089</c:v>
                </c:pt>
                <c:pt idx="93">
                  <c:v>-0.91887508748719338</c:v>
                </c:pt>
                <c:pt idx="94">
                  <c:v>-1.2810804381686081</c:v>
                </c:pt>
                <c:pt idx="95">
                  <c:v>-2.5155087150152808</c:v>
                </c:pt>
                <c:pt idx="96">
                  <c:v>-2.8291521027570914</c:v>
                </c:pt>
                <c:pt idx="97">
                  <c:v>-2.7507889133990657</c:v>
                </c:pt>
                <c:pt idx="98">
                  <c:v>-3.4914443374695585</c:v>
                </c:pt>
                <c:pt idx="99">
                  <c:v>-3.3799427689832808</c:v>
                </c:pt>
                <c:pt idx="100">
                  <c:v>-3.6978709468380777</c:v>
                </c:pt>
                <c:pt idx="101">
                  <c:v>-3.5808516892950712</c:v>
                </c:pt>
                <c:pt idx="102">
                  <c:v>-3.2190953399705324</c:v>
                </c:pt>
                <c:pt idx="103">
                  <c:v>-3.5236873053142408</c:v>
                </c:pt>
                <c:pt idx="104">
                  <c:v>-3.3301493372772764</c:v>
                </c:pt>
                <c:pt idx="105">
                  <c:v>-3.8853217016132953</c:v>
                </c:pt>
                <c:pt idx="106">
                  <c:v>-2.9398466885704102</c:v>
                </c:pt>
                <c:pt idx="107">
                  <c:v>-3.018493422111943</c:v>
                </c:pt>
                <c:pt idx="108">
                  <c:v>-3.1219832848791924</c:v>
                </c:pt>
                <c:pt idx="109">
                  <c:v>-2.4748862020605906</c:v>
                </c:pt>
                <c:pt idx="110">
                  <c:v>-2.3654850853966307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194-48BB-95CE-DCA85E430286}"/>
            </c:ext>
          </c:extLst>
        </c:ser>
        <c:ser>
          <c:idx val="2"/>
          <c:order val="1"/>
          <c:tx>
            <c:v>trace 2</c:v>
          </c:tx>
          <c:spPr>
            <a:ln w="12700" cap="rnd">
              <a:solidFill>
                <a:schemeClr val="accent4">
                  <a:tint val="44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graph!$D$6:$D$116</c:f>
              <c:numCache>
                <c:formatCode>General</c:formatCode>
                <c:ptCount val="111"/>
                <c:pt idx="0">
                  <c:v>2.8216934931039455</c:v>
                </c:pt>
                <c:pt idx="1">
                  <c:v>1.1487050293714318</c:v>
                </c:pt>
                <c:pt idx="2">
                  <c:v>0.18686390457821919</c:v>
                </c:pt>
                <c:pt idx="3">
                  <c:v>-0.58623240863042259</c:v>
                </c:pt>
                <c:pt idx="4">
                  <c:v>0.76553750561378586</c:v>
                </c:pt>
                <c:pt idx="5">
                  <c:v>1.1528216054223508</c:v>
                </c:pt>
                <c:pt idx="6">
                  <c:v>1.7961579791792324</c:v>
                </c:pt>
                <c:pt idx="7">
                  <c:v>2.0705032096305032</c:v>
                </c:pt>
                <c:pt idx="8">
                  <c:v>-1.9770048521238599</c:v>
                </c:pt>
                <c:pt idx="9">
                  <c:v>-3.4086469436697069</c:v>
                </c:pt>
                <c:pt idx="10">
                  <c:v>-2.2783695778060946</c:v>
                </c:pt>
                <c:pt idx="11">
                  <c:v>-2.0584143176257692</c:v>
                </c:pt>
                <c:pt idx="12">
                  <c:v>-2.6718785414870365</c:v>
                </c:pt>
                <c:pt idx="13">
                  <c:v>1.1714259745244426</c:v>
                </c:pt>
                <c:pt idx="14">
                  <c:v>-0.252370913569262</c:v>
                </c:pt>
                <c:pt idx="15">
                  <c:v>-2.5867360715765062</c:v>
                </c:pt>
                <c:pt idx="16">
                  <c:v>-1.4523809429401755</c:v>
                </c:pt>
                <c:pt idx="17">
                  <c:v>5.5702385345044592</c:v>
                </c:pt>
                <c:pt idx="18">
                  <c:v>7.3118917205768517</c:v>
                </c:pt>
                <c:pt idx="19">
                  <c:v>8.5597660646371292</c:v>
                </c:pt>
                <c:pt idx="20">
                  <c:v>4.2193086678710809</c:v>
                </c:pt>
                <c:pt idx="21">
                  <c:v>5.1948542670564128</c:v>
                </c:pt>
                <c:pt idx="22">
                  <c:v>10.193356838938342</c:v>
                </c:pt>
                <c:pt idx="23">
                  <c:v>10.398978512393795</c:v>
                </c:pt>
                <c:pt idx="24">
                  <c:v>10.01977598613926</c:v>
                </c:pt>
                <c:pt idx="25">
                  <c:v>12.444816973670392</c:v>
                </c:pt>
                <c:pt idx="26">
                  <c:v>9.3351874062379334</c:v>
                </c:pt>
                <c:pt idx="27">
                  <c:v>7.6216677605102046</c:v>
                </c:pt>
                <c:pt idx="28">
                  <c:v>8.0058508161297794</c:v>
                </c:pt>
                <c:pt idx="29">
                  <c:v>8.1366267224066515</c:v>
                </c:pt>
                <c:pt idx="30">
                  <c:v>8.62699745892475</c:v>
                </c:pt>
                <c:pt idx="31">
                  <c:v>8.6557015251491016</c:v>
                </c:pt>
                <c:pt idx="32">
                  <c:v>7.8952639749687261</c:v>
                </c:pt>
                <c:pt idx="33">
                  <c:v>8.9859523754087309</c:v>
                </c:pt>
                <c:pt idx="34">
                  <c:v>8.4599509477626711</c:v>
                </c:pt>
                <c:pt idx="35">
                  <c:v>7.4257413382923536</c:v>
                </c:pt>
                <c:pt idx="36">
                  <c:v>7.8695668813486606</c:v>
                </c:pt>
                <c:pt idx="37">
                  <c:v>8.4642369137371016</c:v>
                </c:pt>
                <c:pt idx="38">
                  <c:v>5.4811828389604678</c:v>
                </c:pt>
                <c:pt idx="39">
                  <c:v>4.9283114452013308</c:v>
                </c:pt>
                <c:pt idx="40">
                  <c:v>3.6811473118624352</c:v>
                </c:pt>
                <c:pt idx="41">
                  <c:v>3.1489841516524688</c:v>
                </c:pt>
                <c:pt idx="42">
                  <c:v>3.5215312029640713</c:v>
                </c:pt>
                <c:pt idx="43">
                  <c:v>2.9824832671436168</c:v>
                </c:pt>
                <c:pt idx="44">
                  <c:v>3.1828741580690592</c:v>
                </c:pt>
                <c:pt idx="45">
                  <c:v>2.4183215189596283</c:v>
                </c:pt>
                <c:pt idx="46">
                  <c:v>2.7092774915610196</c:v>
                </c:pt>
                <c:pt idx="47">
                  <c:v>-0.9786382683602598</c:v>
                </c:pt>
                <c:pt idx="48">
                  <c:v>1.6882262349533581</c:v>
                </c:pt>
                <c:pt idx="49">
                  <c:v>2.7192800938108235</c:v>
                </c:pt>
                <c:pt idx="50">
                  <c:v>-0.58106722623816165</c:v>
                </c:pt>
                <c:pt idx="51">
                  <c:v>-3.1855111488985823</c:v>
                </c:pt>
                <c:pt idx="52">
                  <c:v>-4.2485993211333968</c:v>
                </c:pt>
                <c:pt idx="53">
                  <c:v>-4.2959017166551803</c:v>
                </c:pt>
                <c:pt idx="54">
                  <c:v>-6.0660091915514958</c:v>
                </c:pt>
                <c:pt idx="55">
                  <c:v>-4.9186842958647876</c:v>
                </c:pt>
                <c:pt idx="56">
                  <c:v>-6.5382432097059437</c:v>
                </c:pt>
                <c:pt idx="57">
                  <c:v>-9.833023140794042</c:v>
                </c:pt>
                <c:pt idx="58">
                  <c:v>-11.898202249634775</c:v>
                </c:pt>
                <c:pt idx="59">
                  <c:v>-10.913617104314463</c:v>
                </c:pt>
                <c:pt idx="60">
                  <c:v>-11.280524920265849</c:v>
                </c:pt>
                <c:pt idx="61">
                  <c:v>-9.3140044366209906</c:v>
                </c:pt>
                <c:pt idx="62">
                  <c:v>-6.9840173026048404</c:v>
                </c:pt>
                <c:pt idx="63">
                  <c:v>-6.2844338706247713</c:v>
                </c:pt>
                <c:pt idx="64">
                  <c:v>-3.467266682511922</c:v>
                </c:pt>
                <c:pt idx="65">
                  <c:v>-6.9804483716850818</c:v>
                </c:pt>
                <c:pt idx="66">
                  <c:v>-3.808370748151682</c:v>
                </c:pt>
                <c:pt idx="67">
                  <c:v>-4.7304173522064685</c:v>
                </c:pt>
                <c:pt idx="68">
                  <c:v>-5.4446937574240541</c:v>
                </c:pt>
                <c:pt idx="69">
                  <c:v>-7.4102859125550093</c:v>
                </c:pt>
                <c:pt idx="70">
                  <c:v>-5.2386698080067369</c:v>
                </c:pt>
                <c:pt idx="71">
                  <c:v>-4.2095467992572209</c:v>
                </c:pt>
                <c:pt idx="72">
                  <c:v>-7.4290759799890376</c:v>
                </c:pt>
                <c:pt idx="73">
                  <c:v>-4.8298340773088322</c:v>
                </c:pt>
                <c:pt idx="74">
                  <c:v>-7.1836445511654521</c:v>
                </c:pt>
                <c:pt idx="75">
                  <c:v>-5.0764648731865165</c:v>
                </c:pt>
                <c:pt idx="76">
                  <c:v>-6.598160970807311</c:v>
                </c:pt>
                <c:pt idx="77">
                  <c:v>-7.1276586435914506</c:v>
                </c:pt>
                <c:pt idx="78">
                  <c:v>-6.2176831913013419</c:v>
                </c:pt>
                <c:pt idx="79">
                  <c:v>-7.1895765538485383</c:v>
                </c:pt>
                <c:pt idx="80">
                  <c:v>-6.2549971808506326</c:v>
                </c:pt>
                <c:pt idx="81">
                  <c:v>-5.0694132026729166</c:v>
                </c:pt>
                <c:pt idx="82">
                  <c:v>-4.8890588024723094</c:v>
                </c:pt>
                <c:pt idx="83">
                  <c:v>-3.6121752525029969</c:v>
                </c:pt>
                <c:pt idx="84">
                  <c:v>0.9731488031311859</c:v>
                </c:pt>
                <c:pt idx="85">
                  <c:v>3.4223182536258911</c:v>
                </c:pt>
                <c:pt idx="86">
                  <c:v>2.2407736437815018</c:v>
                </c:pt>
                <c:pt idx="87">
                  <c:v>3.8739835036321417</c:v>
                </c:pt>
                <c:pt idx="88">
                  <c:v>5.0827030991293523</c:v>
                </c:pt>
                <c:pt idx="89">
                  <c:v>5.2130122884564782</c:v>
                </c:pt>
                <c:pt idx="90">
                  <c:v>4.6790227632884633</c:v>
                </c:pt>
                <c:pt idx="91">
                  <c:v>4.5549003984152563</c:v>
                </c:pt>
                <c:pt idx="92">
                  <c:v>5.094395823712401</c:v>
                </c:pt>
                <c:pt idx="93">
                  <c:v>6.6465957971223801</c:v>
                </c:pt>
                <c:pt idx="94">
                  <c:v>4.3481714054172063</c:v>
                </c:pt>
                <c:pt idx="95">
                  <c:v>4.4473390524706371</c:v>
                </c:pt>
                <c:pt idx="96">
                  <c:v>1.273086604227945</c:v>
                </c:pt>
                <c:pt idx="97">
                  <c:v>0.78812199486441858</c:v>
                </c:pt>
                <c:pt idx="98">
                  <c:v>0.57574908399578895</c:v>
                </c:pt>
                <c:pt idx="99">
                  <c:v>-0.59542935913132278</c:v>
                </c:pt>
                <c:pt idx="100">
                  <c:v>-1.0119441943088396</c:v>
                </c:pt>
                <c:pt idx="101">
                  <c:v>0.17081468274510533</c:v>
                </c:pt>
                <c:pt idx="102">
                  <c:v>-0.27041617472568275</c:v>
                </c:pt>
                <c:pt idx="103">
                  <c:v>-0.44908930168196237</c:v>
                </c:pt>
                <c:pt idx="104">
                  <c:v>1.3788090575959704</c:v>
                </c:pt>
                <c:pt idx="105">
                  <c:v>0.38508263693450256</c:v>
                </c:pt>
                <c:pt idx="106">
                  <c:v>1.6030378823880185</c:v>
                </c:pt>
                <c:pt idx="107">
                  <c:v>0.73722783221055133</c:v>
                </c:pt>
                <c:pt idx="108">
                  <c:v>2.042414147136844</c:v>
                </c:pt>
                <c:pt idx="109">
                  <c:v>0.57808788988323523</c:v>
                </c:pt>
                <c:pt idx="110">
                  <c:v>0.19297640782403389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194-48BB-95CE-DCA85E430286}"/>
            </c:ext>
          </c:extLst>
        </c:ser>
        <c:ser>
          <c:idx val="3"/>
          <c:order val="2"/>
          <c:tx>
            <c:v>trace 3</c:v>
          </c:tx>
          <c:spPr>
            <a:ln w="12700" cap="rnd">
              <a:solidFill>
                <a:schemeClr val="accent4">
                  <a:tint val="49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graph!$E$6:$E$116</c:f>
              <c:numCache>
                <c:formatCode>General</c:formatCode>
                <c:ptCount val="111"/>
                <c:pt idx="0">
                  <c:v>3.2942668273135842</c:v>
                </c:pt>
                <c:pt idx="1">
                  <c:v>2.8477464489510269</c:v>
                </c:pt>
                <c:pt idx="2">
                  <c:v>0.23155883059344781</c:v>
                </c:pt>
                <c:pt idx="3">
                  <c:v>-1.4004473852077166</c:v>
                </c:pt>
                <c:pt idx="4">
                  <c:v>-2.1812204703629993E-2</c:v>
                </c:pt>
                <c:pt idx="5">
                  <c:v>-2.5342350697364971E-2</c:v>
                </c:pt>
                <c:pt idx="6">
                  <c:v>-0.337406516310364</c:v>
                </c:pt>
                <c:pt idx="7">
                  <c:v>-0.25305037243153172</c:v>
                </c:pt>
                <c:pt idx="8">
                  <c:v>0.75091901498314417</c:v>
                </c:pt>
                <c:pt idx="9">
                  <c:v>1.0555809837741175</c:v>
                </c:pt>
                <c:pt idx="10">
                  <c:v>1.5145888223669139</c:v>
                </c:pt>
                <c:pt idx="11">
                  <c:v>0.95716826026166391</c:v>
                </c:pt>
                <c:pt idx="12">
                  <c:v>-0.41741851925921164</c:v>
                </c:pt>
                <c:pt idx="13">
                  <c:v>-1.1550838405958017</c:v>
                </c:pt>
                <c:pt idx="14">
                  <c:v>-1.8322856292126311</c:v>
                </c:pt>
                <c:pt idx="15">
                  <c:v>-2.1678743768047566</c:v>
                </c:pt>
                <c:pt idx="16">
                  <c:v>-3.8901812453786979</c:v>
                </c:pt>
                <c:pt idx="17">
                  <c:v>-5.7685244378777512</c:v>
                </c:pt>
                <c:pt idx="18">
                  <c:v>-7.6535401675221229</c:v>
                </c:pt>
                <c:pt idx="19">
                  <c:v>-7.5324028501751723</c:v>
                </c:pt>
                <c:pt idx="20">
                  <c:v>-6.4449535247971799</c:v>
                </c:pt>
                <c:pt idx="21">
                  <c:v>-6.5633668872859987</c:v>
                </c:pt>
                <c:pt idx="22">
                  <c:v>-6.3006982513646781</c:v>
                </c:pt>
                <c:pt idx="23">
                  <c:v>-5.8843486787666395</c:v>
                </c:pt>
                <c:pt idx="24">
                  <c:v>-5.1998086000969197</c:v>
                </c:pt>
                <c:pt idx="25">
                  <c:v>-5.7996073682587834</c:v>
                </c:pt>
                <c:pt idx="26">
                  <c:v>-7.2783570580937607</c:v>
                </c:pt>
                <c:pt idx="27">
                  <c:v>-7.3590451162453023</c:v>
                </c:pt>
                <c:pt idx="28">
                  <c:v>-6.2782759009066256</c:v>
                </c:pt>
                <c:pt idx="29">
                  <c:v>-6.8047275295847154</c:v>
                </c:pt>
                <c:pt idx="30">
                  <c:v>-7.0017239505151094</c:v>
                </c:pt>
                <c:pt idx="31">
                  <c:v>-6.5943103517326911</c:v>
                </c:pt>
                <c:pt idx="32">
                  <c:v>-6.1265399135141685</c:v>
                </c:pt>
                <c:pt idx="33">
                  <c:v>-6.189376852345144</c:v>
                </c:pt>
                <c:pt idx="34">
                  <c:v>-6.4018359325305525</c:v>
                </c:pt>
                <c:pt idx="35">
                  <c:v>-5.1285221414982392</c:v>
                </c:pt>
                <c:pt idx="36">
                  <c:v>-4.7921046153065188</c:v>
                </c:pt>
                <c:pt idx="37">
                  <c:v>-5.0296744337849617</c:v>
                </c:pt>
                <c:pt idx="38">
                  <c:v>-4.2955764189618488</c:v>
                </c:pt>
                <c:pt idx="39">
                  <c:v>-3.7572139599622396</c:v>
                </c:pt>
                <c:pt idx="40">
                  <c:v>-4.9033660766432074</c:v>
                </c:pt>
                <c:pt idx="41">
                  <c:v>-5.7879728891211935</c:v>
                </c:pt>
                <c:pt idx="42">
                  <c:v>-3.8871039875057232</c:v>
                </c:pt>
                <c:pt idx="43">
                  <c:v>-4.1914396603708175</c:v>
                </c:pt>
                <c:pt idx="44">
                  <c:v>-4.3535533012058254</c:v>
                </c:pt>
                <c:pt idx="45">
                  <c:v>-4.0775634093101072</c:v>
                </c:pt>
                <c:pt idx="46">
                  <c:v>-3.9419213408769758</c:v>
                </c:pt>
                <c:pt idx="47">
                  <c:v>-3.7278205309342436</c:v>
                </c:pt>
                <c:pt idx="48">
                  <c:v>-3.7660837654782999</c:v>
                </c:pt>
                <c:pt idx="49">
                  <c:v>-4.1653402437192044</c:v>
                </c:pt>
                <c:pt idx="50">
                  <c:v>-4.013833914422996</c:v>
                </c:pt>
                <c:pt idx="51">
                  <c:v>-4.3484162463122003</c:v>
                </c:pt>
                <c:pt idx="52">
                  <c:v>-4.1614640100726437</c:v>
                </c:pt>
                <c:pt idx="53">
                  <c:v>-3.8835921781806131</c:v>
                </c:pt>
                <c:pt idx="54">
                  <c:v>-4.8953975978469879</c:v>
                </c:pt>
                <c:pt idx="55">
                  <c:v>-5.174953686418438</c:v>
                </c:pt>
                <c:pt idx="56">
                  <c:v>-5.0948197710411947</c:v>
                </c:pt>
                <c:pt idx="57">
                  <c:v>-6.2479526332197173</c:v>
                </c:pt>
                <c:pt idx="58">
                  <c:v>-5.963446888431883</c:v>
                </c:pt>
                <c:pt idx="59">
                  <c:v>-5.2280515152214191</c:v>
                </c:pt>
                <c:pt idx="60">
                  <c:v>-5.8389350250915113</c:v>
                </c:pt>
                <c:pt idx="61">
                  <c:v>-5.1407725315596577</c:v>
                </c:pt>
                <c:pt idx="62">
                  <c:v>-3.6200156007609117</c:v>
                </c:pt>
                <c:pt idx="63">
                  <c:v>-4.3505942232214245</c:v>
                </c:pt>
                <c:pt idx="64">
                  <c:v>-5.1757391181530785</c:v>
                </c:pt>
                <c:pt idx="65">
                  <c:v>-4.9135135552249398</c:v>
                </c:pt>
                <c:pt idx="66">
                  <c:v>-3.9199151457383792</c:v>
                </c:pt>
                <c:pt idx="67">
                  <c:v>-4.1991512994272826</c:v>
                </c:pt>
                <c:pt idx="68">
                  <c:v>-4.03357941300946</c:v>
                </c:pt>
                <c:pt idx="69">
                  <c:v>-4.3107864947432262</c:v>
                </c:pt>
                <c:pt idx="70">
                  <c:v>-3.1836268569719635</c:v>
                </c:pt>
                <c:pt idx="71">
                  <c:v>-2.9506773550540726</c:v>
                </c:pt>
                <c:pt idx="72">
                  <c:v>-2.7681437548722085</c:v>
                </c:pt>
                <c:pt idx="73">
                  <c:v>-1.8263941746999242</c:v>
                </c:pt>
                <c:pt idx="74">
                  <c:v>-2.2713870226987298</c:v>
                </c:pt>
                <c:pt idx="75">
                  <c:v>-2.1997397130426517</c:v>
                </c:pt>
                <c:pt idx="76">
                  <c:v>-1.3947096081211556</c:v>
                </c:pt>
                <c:pt idx="77">
                  <c:v>-1.5653808068703641</c:v>
                </c:pt>
                <c:pt idx="78">
                  <c:v>-1.4183073364078465</c:v>
                </c:pt>
                <c:pt idx="79">
                  <c:v>-0.58470131364906019</c:v>
                </c:pt>
                <c:pt idx="80">
                  <c:v>-1.1755386033936854</c:v>
                </c:pt>
                <c:pt idx="81">
                  <c:v>-0.18813174240377795</c:v>
                </c:pt>
                <c:pt idx="82">
                  <c:v>0.21443726217377657</c:v>
                </c:pt>
                <c:pt idx="83">
                  <c:v>-5.5172253893180048E-2</c:v>
                </c:pt>
                <c:pt idx="84">
                  <c:v>0.88693707154317825</c:v>
                </c:pt>
                <c:pt idx="85">
                  <c:v>0.65416049876452642</c:v>
                </c:pt>
                <c:pt idx="86">
                  <c:v>1.1197755466733219</c:v>
                </c:pt>
                <c:pt idx="87">
                  <c:v>1.2099178099709984</c:v>
                </c:pt>
                <c:pt idx="88">
                  <c:v>1.3042557549122722</c:v>
                </c:pt>
                <c:pt idx="89">
                  <c:v>1.3849570229242583</c:v>
                </c:pt>
                <c:pt idx="90">
                  <c:v>0.43411254022232237</c:v>
                </c:pt>
                <c:pt idx="91">
                  <c:v>1.0850103140332608</c:v>
                </c:pt>
                <c:pt idx="92">
                  <c:v>1.0425909123929957</c:v>
                </c:pt>
                <c:pt idx="93">
                  <c:v>1.8817243807116901</c:v>
                </c:pt>
                <c:pt idx="94">
                  <c:v>2.2474241763185931</c:v>
                </c:pt>
                <c:pt idx="95">
                  <c:v>2.2501386692297163</c:v>
                </c:pt>
                <c:pt idx="96">
                  <c:v>3.0316646140512473</c:v>
                </c:pt>
                <c:pt idx="97">
                  <c:v>3.0693377077155279</c:v>
                </c:pt>
                <c:pt idx="98">
                  <c:v>2.8098120713368169</c:v>
                </c:pt>
                <c:pt idx="99">
                  <c:v>4.1013318932939606</c:v>
                </c:pt>
                <c:pt idx="100">
                  <c:v>4.5579492491207985</c:v>
                </c:pt>
                <c:pt idx="101">
                  <c:v>4.3062025613318937</c:v>
                </c:pt>
                <c:pt idx="102">
                  <c:v>5.2228536353320294</c:v>
                </c:pt>
                <c:pt idx="103">
                  <c:v>5.7435882894859409</c:v>
                </c:pt>
                <c:pt idx="104">
                  <c:v>5.3697090284115241</c:v>
                </c:pt>
                <c:pt idx="105">
                  <c:v>5.7875772042928642</c:v>
                </c:pt>
                <c:pt idx="106">
                  <c:v>5.195965170903956</c:v>
                </c:pt>
                <c:pt idx="107">
                  <c:v>6.686902141390064</c:v>
                </c:pt>
                <c:pt idx="108">
                  <c:v>7.0716788542632552</c:v>
                </c:pt>
                <c:pt idx="109">
                  <c:v>8.1030316597555352</c:v>
                </c:pt>
                <c:pt idx="110">
                  <c:v>8.9899924164306402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194-48BB-95CE-DCA85E430286}"/>
            </c:ext>
          </c:extLst>
        </c:ser>
        <c:ser>
          <c:idx val="4"/>
          <c:order val="3"/>
          <c:tx>
            <c:v>trace 4</c:v>
          </c:tx>
          <c:spPr>
            <a:ln w="12700" cap="rnd">
              <a:solidFill>
                <a:schemeClr val="accent4">
                  <a:tint val="54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graph!$F$6:$F$116</c:f>
              <c:numCache>
                <c:formatCode>General</c:formatCode>
                <c:ptCount val="111"/>
                <c:pt idx="0">
                  <c:v>4.4416673795519923</c:v>
                </c:pt>
                <c:pt idx="1">
                  <c:v>0.74593511400982782</c:v>
                </c:pt>
                <c:pt idx="2">
                  <c:v>-1.8733267180419171</c:v>
                </c:pt>
                <c:pt idx="3">
                  <c:v>-1.1958294500074029</c:v>
                </c:pt>
                <c:pt idx="4">
                  <c:v>-3.1210247228871757</c:v>
                </c:pt>
                <c:pt idx="5">
                  <c:v>-0.1754073608419148</c:v>
                </c:pt>
                <c:pt idx="6">
                  <c:v>3.9988774344441369</c:v>
                </c:pt>
                <c:pt idx="7">
                  <c:v>3.0112698730277545</c:v>
                </c:pt>
                <c:pt idx="8">
                  <c:v>1.7618233636589751</c:v>
                </c:pt>
                <c:pt idx="9">
                  <c:v>-2.4063824193523988</c:v>
                </c:pt>
                <c:pt idx="10">
                  <c:v>1.3843085173712373</c:v>
                </c:pt>
                <c:pt idx="11">
                  <c:v>1.4666367883041145</c:v>
                </c:pt>
                <c:pt idx="12">
                  <c:v>-1.0747385447285551</c:v>
                </c:pt>
                <c:pt idx="13">
                  <c:v>0.58950924643836344</c:v>
                </c:pt>
                <c:pt idx="14">
                  <c:v>-3.2282572917442511</c:v>
                </c:pt>
                <c:pt idx="15">
                  <c:v>-4.5318094031504828</c:v>
                </c:pt>
                <c:pt idx="16">
                  <c:v>-5.6023792955858172</c:v>
                </c:pt>
                <c:pt idx="17">
                  <c:v>-0.50870445217183979</c:v>
                </c:pt>
                <c:pt idx="18">
                  <c:v>-0.99940284444360061</c:v>
                </c:pt>
                <c:pt idx="19">
                  <c:v>-1.3521528196757469</c:v>
                </c:pt>
                <c:pt idx="20">
                  <c:v>-1.4181063275801642</c:v>
                </c:pt>
                <c:pt idx="21">
                  <c:v>-2.5194265583038966</c:v>
                </c:pt>
                <c:pt idx="22">
                  <c:v>-0.2815347425591741</c:v>
                </c:pt>
                <c:pt idx="23">
                  <c:v>-4.4493516135051143</c:v>
                </c:pt>
                <c:pt idx="24">
                  <c:v>-6.0474054594900357</c:v>
                </c:pt>
                <c:pt idx="25">
                  <c:v>-3.1492799697359</c:v>
                </c:pt>
                <c:pt idx="26">
                  <c:v>-4.3454785474416138</c:v>
                </c:pt>
                <c:pt idx="27">
                  <c:v>-3.3157240102617327</c:v>
                </c:pt>
                <c:pt idx="28">
                  <c:v>-3.0818802020703946</c:v>
                </c:pt>
                <c:pt idx="29">
                  <c:v>-1.9888774480295013</c:v>
                </c:pt>
                <c:pt idx="30">
                  <c:v>0.72887264159528797</c:v>
                </c:pt>
                <c:pt idx="31">
                  <c:v>1.088784330440502</c:v>
                </c:pt>
                <c:pt idx="32">
                  <c:v>3.9601012308060257</c:v>
                </c:pt>
                <c:pt idx="33">
                  <c:v>5.6771460865835888</c:v>
                </c:pt>
                <c:pt idx="34">
                  <c:v>6.1407408118876283</c:v>
                </c:pt>
                <c:pt idx="35">
                  <c:v>8.7278770162994643</c:v>
                </c:pt>
                <c:pt idx="36">
                  <c:v>10.34063754340262</c:v>
                </c:pt>
                <c:pt idx="37">
                  <c:v>11.3833985423496</c:v>
                </c:pt>
                <c:pt idx="38">
                  <c:v>12.970717862852094</c:v>
                </c:pt>
                <c:pt idx="39">
                  <c:v>12.192916143843647</c:v>
                </c:pt>
                <c:pt idx="40">
                  <c:v>13.418891766948882</c:v>
                </c:pt>
                <c:pt idx="41">
                  <c:v>14.83197863757561</c:v>
                </c:pt>
                <c:pt idx="42">
                  <c:v>16.487156600974139</c:v>
                </c:pt>
                <c:pt idx="43">
                  <c:v>18.478089306002531</c:v>
                </c:pt>
                <c:pt idx="44">
                  <c:v>17.124675126509761</c:v>
                </c:pt>
                <c:pt idx="45">
                  <c:v>18.052434352645353</c:v>
                </c:pt>
                <c:pt idx="46">
                  <c:v>19.095120992518499</c:v>
                </c:pt>
                <c:pt idx="47">
                  <c:v>19.731312651860048</c:v>
                </c:pt>
                <c:pt idx="48">
                  <c:v>23.384469467605605</c:v>
                </c:pt>
                <c:pt idx="49">
                  <c:v>20.023373674272985</c:v>
                </c:pt>
                <c:pt idx="50">
                  <c:v>19.661456774522993</c:v>
                </c:pt>
                <c:pt idx="51">
                  <c:v>19.765234614918718</c:v>
                </c:pt>
                <c:pt idx="52">
                  <c:v>26.210631387372295</c:v>
                </c:pt>
                <c:pt idx="53">
                  <c:v>29.531225931203725</c:v>
                </c:pt>
                <c:pt idx="54">
                  <c:v>27.407085295394275</c:v>
                </c:pt>
                <c:pt idx="55">
                  <c:v>26.853960418889173</c:v>
                </c:pt>
                <c:pt idx="56">
                  <c:v>22.625797191849863</c:v>
                </c:pt>
                <c:pt idx="57">
                  <c:v>22.289672519508073</c:v>
                </c:pt>
                <c:pt idx="58">
                  <c:v>21.335722277911636</c:v>
                </c:pt>
                <c:pt idx="59">
                  <c:v>17.723091861769944</c:v>
                </c:pt>
                <c:pt idx="60">
                  <c:v>16.038510628000747</c:v>
                </c:pt>
                <c:pt idx="61">
                  <c:v>19.606744613431015</c:v>
                </c:pt>
                <c:pt idx="62">
                  <c:v>17.896218126047287</c:v>
                </c:pt>
                <c:pt idx="63">
                  <c:v>15.440878364031526</c:v>
                </c:pt>
                <c:pt idx="64">
                  <c:v>12.883787465601779</c:v>
                </c:pt>
                <c:pt idx="65">
                  <c:v>10.98993784723308</c:v>
                </c:pt>
                <c:pt idx="66">
                  <c:v>10.471121477023834</c:v>
                </c:pt>
                <c:pt idx="67">
                  <c:v>11.664118784849782</c:v>
                </c:pt>
                <c:pt idx="68">
                  <c:v>12.136841813587013</c:v>
                </c:pt>
                <c:pt idx="69">
                  <c:v>15.004620030612282</c:v>
                </c:pt>
                <c:pt idx="70">
                  <c:v>17.474444285858308</c:v>
                </c:pt>
                <c:pt idx="71">
                  <c:v>13.064313794799395</c:v>
                </c:pt>
                <c:pt idx="72">
                  <c:v>11.904450606585936</c:v>
                </c:pt>
                <c:pt idx="73">
                  <c:v>11.386947299977336</c:v>
                </c:pt>
                <c:pt idx="74">
                  <c:v>14.43831896683948</c:v>
                </c:pt>
                <c:pt idx="75">
                  <c:v>13.224923186191132</c:v>
                </c:pt>
                <c:pt idx="76">
                  <c:v>11.162094116327633</c:v>
                </c:pt>
                <c:pt idx="77">
                  <c:v>9.19973835933156</c:v>
                </c:pt>
                <c:pt idx="78">
                  <c:v>12.884601279340549</c:v>
                </c:pt>
                <c:pt idx="79">
                  <c:v>8.9340346020921757</c:v>
                </c:pt>
                <c:pt idx="80">
                  <c:v>10.198022539778085</c:v>
                </c:pt>
                <c:pt idx="81">
                  <c:v>9.664997319011956</c:v>
                </c:pt>
                <c:pt idx="82">
                  <c:v>7.1027993740790345</c:v>
                </c:pt>
                <c:pt idx="83">
                  <c:v>9.5238381550183924</c:v>
                </c:pt>
                <c:pt idx="84">
                  <c:v>7.169605142613829</c:v>
                </c:pt>
                <c:pt idx="85">
                  <c:v>6.8194680626941144</c:v>
                </c:pt>
                <c:pt idx="86">
                  <c:v>5.8745484484304029</c:v>
                </c:pt>
                <c:pt idx="87">
                  <c:v>5.7077650699611429</c:v>
                </c:pt>
                <c:pt idx="88">
                  <c:v>8.0271221469864855</c:v>
                </c:pt>
                <c:pt idx="89">
                  <c:v>7.8617902966056601</c:v>
                </c:pt>
                <c:pt idx="90">
                  <c:v>7.5211404700278512</c:v>
                </c:pt>
                <c:pt idx="91">
                  <c:v>6.9106462525688155</c:v>
                </c:pt>
                <c:pt idx="92">
                  <c:v>11.232702628185187</c:v>
                </c:pt>
                <c:pt idx="93">
                  <c:v>8.1699769386035097</c:v>
                </c:pt>
                <c:pt idx="94">
                  <c:v>6.2748573125784937</c:v>
                </c:pt>
                <c:pt idx="95">
                  <c:v>4.3021548626246595</c:v>
                </c:pt>
                <c:pt idx="96">
                  <c:v>4.8719384346807146</c:v>
                </c:pt>
                <c:pt idx="97">
                  <c:v>5.5040455422084227</c:v>
                </c:pt>
                <c:pt idx="98">
                  <c:v>4.3454611322602679</c:v>
                </c:pt>
                <c:pt idx="99">
                  <c:v>4.1307361182699616</c:v>
                </c:pt>
                <c:pt idx="100">
                  <c:v>5.21260202245481</c:v>
                </c:pt>
                <c:pt idx="101">
                  <c:v>3.0435549416299041</c:v>
                </c:pt>
                <c:pt idx="102">
                  <c:v>3.3105474236886687</c:v>
                </c:pt>
                <c:pt idx="103">
                  <c:v>7.2676338237714644</c:v>
                </c:pt>
                <c:pt idx="104">
                  <c:v>4.4995229190583057</c:v>
                </c:pt>
                <c:pt idx="105">
                  <c:v>2.5603763758214844</c:v>
                </c:pt>
                <c:pt idx="106">
                  <c:v>4.9774107332368827</c:v>
                </c:pt>
                <c:pt idx="107">
                  <c:v>3.3934344438846145</c:v>
                </c:pt>
                <c:pt idx="108">
                  <c:v>2.2092207176205307</c:v>
                </c:pt>
                <c:pt idx="109">
                  <c:v>3.3069360744616167</c:v>
                </c:pt>
                <c:pt idx="110">
                  <c:v>1.4614516542114775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194-48BB-95CE-DCA85E430286}"/>
            </c:ext>
          </c:extLst>
        </c:ser>
        <c:ser>
          <c:idx val="5"/>
          <c:order val="4"/>
          <c:tx>
            <c:v>trace 5</c:v>
          </c:tx>
          <c:spPr>
            <a:ln w="12700" cap="rnd">
              <a:solidFill>
                <a:schemeClr val="accent4">
                  <a:tint val="58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graph!$G$6:$G$116</c:f>
              <c:numCache>
                <c:formatCode>General</c:formatCode>
                <c:ptCount val="111"/>
                <c:pt idx="0">
                  <c:v>-0.59770319588335652</c:v>
                </c:pt>
                <c:pt idx="1">
                  <c:v>1.1784224501113749</c:v>
                </c:pt>
                <c:pt idx="2">
                  <c:v>0.83664221633717817</c:v>
                </c:pt>
                <c:pt idx="3">
                  <c:v>0.77809827749176319</c:v>
                </c:pt>
                <c:pt idx="4">
                  <c:v>0.65119461070277562</c:v>
                </c:pt>
                <c:pt idx="5">
                  <c:v>0.47292262722282957</c:v>
                </c:pt>
                <c:pt idx="6">
                  <c:v>0.57061472834364302</c:v>
                </c:pt>
                <c:pt idx="7">
                  <c:v>-1.4131021854305263</c:v>
                </c:pt>
                <c:pt idx="8">
                  <c:v>-0.36258815099575981</c:v>
                </c:pt>
                <c:pt idx="9">
                  <c:v>-1.5337821236718758</c:v>
                </c:pt>
                <c:pt idx="10">
                  <c:v>0.15481154121978632</c:v>
                </c:pt>
                <c:pt idx="11">
                  <c:v>-2.6235682793333095</c:v>
                </c:pt>
                <c:pt idx="12">
                  <c:v>1.692271945618216</c:v>
                </c:pt>
                <c:pt idx="13">
                  <c:v>1.3113037968210088</c:v>
                </c:pt>
                <c:pt idx="14">
                  <c:v>-2.1654078639727521</c:v>
                </c:pt>
                <c:pt idx="15">
                  <c:v>-1.5210204136785608</c:v>
                </c:pt>
                <c:pt idx="16">
                  <c:v>-3.0789081492910517</c:v>
                </c:pt>
                <c:pt idx="17">
                  <c:v>-3.777995733837447</c:v>
                </c:pt>
                <c:pt idx="18">
                  <c:v>-4.0961250535727567</c:v>
                </c:pt>
                <c:pt idx="19">
                  <c:v>-5.7382624223803536</c:v>
                </c:pt>
                <c:pt idx="20">
                  <c:v>-6.8238208304522265</c:v>
                </c:pt>
                <c:pt idx="21">
                  <c:v>-7.8419212958876274</c:v>
                </c:pt>
                <c:pt idx="22">
                  <c:v>-6.8872312890557454</c:v>
                </c:pt>
                <c:pt idx="23">
                  <c:v>-7.5097265646905029</c:v>
                </c:pt>
                <c:pt idx="24">
                  <c:v>-7.8828852190124605</c:v>
                </c:pt>
                <c:pt idx="25">
                  <c:v>-7.7683277992171869</c:v>
                </c:pt>
                <c:pt idx="26">
                  <c:v>-6.3710493683427183</c:v>
                </c:pt>
                <c:pt idx="27">
                  <c:v>-9.385927079528404</c:v>
                </c:pt>
                <c:pt idx="28">
                  <c:v>-9.2177718447105708</c:v>
                </c:pt>
                <c:pt idx="29">
                  <c:v>-7.8675750866579968</c:v>
                </c:pt>
                <c:pt idx="30">
                  <c:v>-8.0660217576905104</c:v>
                </c:pt>
                <c:pt idx="31">
                  <c:v>-9.8666924626060677</c:v>
                </c:pt>
                <c:pt idx="32">
                  <c:v>-8.5025816943868104</c:v>
                </c:pt>
                <c:pt idx="33">
                  <c:v>-7.8232929733897238</c:v>
                </c:pt>
                <c:pt idx="34">
                  <c:v>-9.5796665582056839</c:v>
                </c:pt>
                <c:pt idx="35">
                  <c:v>-9.0135039624986355</c:v>
                </c:pt>
                <c:pt idx="36">
                  <c:v>-9.1253181405537198</c:v>
                </c:pt>
                <c:pt idx="37">
                  <c:v>-9.947121750054567</c:v>
                </c:pt>
                <c:pt idx="38">
                  <c:v>-11.285608722911354</c:v>
                </c:pt>
                <c:pt idx="39">
                  <c:v>-10.52135298209806</c:v>
                </c:pt>
                <c:pt idx="40">
                  <c:v>-8.4844283958655815</c:v>
                </c:pt>
                <c:pt idx="41">
                  <c:v>-7.4951024535417119</c:v>
                </c:pt>
                <c:pt idx="42">
                  <c:v>-5.6506214430031152</c:v>
                </c:pt>
                <c:pt idx="43">
                  <c:v>-6.6626647270750334</c:v>
                </c:pt>
                <c:pt idx="44">
                  <c:v>-6.3039952402817079</c:v>
                </c:pt>
                <c:pt idx="45">
                  <c:v>-8.0912436141659843</c:v>
                </c:pt>
                <c:pt idx="46">
                  <c:v>-7.8993524396305679</c:v>
                </c:pt>
                <c:pt idx="47">
                  <c:v>-7.1170636374787142</c:v>
                </c:pt>
                <c:pt idx="48">
                  <c:v>-6.2747040921750905</c:v>
                </c:pt>
                <c:pt idx="49">
                  <c:v>-6.9144506133009402</c:v>
                </c:pt>
                <c:pt idx="50">
                  <c:v>-5.4848074875197046</c:v>
                </c:pt>
                <c:pt idx="51">
                  <c:v>-5.1050425578294032</c:v>
                </c:pt>
                <c:pt idx="52">
                  <c:v>-4.5177935198700636</c:v>
                </c:pt>
                <c:pt idx="53">
                  <c:v>-5.970738862653306</c:v>
                </c:pt>
                <c:pt idx="54">
                  <c:v>-6.2993225092283582</c:v>
                </c:pt>
                <c:pt idx="55">
                  <c:v>-6.0227899380452037</c:v>
                </c:pt>
                <c:pt idx="56">
                  <c:v>-5.521640514612792</c:v>
                </c:pt>
                <c:pt idx="57">
                  <c:v>-5.9136197779622464</c:v>
                </c:pt>
                <c:pt idx="58">
                  <c:v>-6.8108788322381635</c:v>
                </c:pt>
                <c:pt idx="59">
                  <c:v>-5.8223455319323589</c:v>
                </c:pt>
                <c:pt idx="60">
                  <c:v>-5.965390257840621</c:v>
                </c:pt>
                <c:pt idx="61">
                  <c:v>-4.3451679944398487</c:v>
                </c:pt>
                <c:pt idx="62">
                  <c:v>-3.8960048867007644</c:v>
                </c:pt>
                <c:pt idx="63">
                  <c:v>-4.6593073523246087</c:v>
                </c:pt>
                <c:pt idx="64">
                  <c:v>-3.6712195701011674</c:v>
                </c:pt>
                <c:pt idx="65">
                  <c:v>-2.7225983647268603</c:v>
                </c:pt>
                <c:pt idx="66">
                  <c:v>-3.6276077846733665</c:v>
                </c:pt>
                <c:pt idx="67">
                  <c:v>-2.7943986766512099</c:v>
                </c:pt>
                <c:pt idx="68">
                  <c:v>-2.2220441429290836</c:v>
                </c:pt>
                <c:pt idx="69">
                  <c:v>-1.5407078636027673</c:v>
                </c:pt>
                <c:pt idx="70">
                  <c:v>-2.3882432376481613</c:v>
                </c:pt>
                <c:pt idx="71">
                  <c:v>-2.3732404866838688</c:v>
                </c:pt>
                <c:pt idx="72">
                  <c:v>-0.68348395539994977</c:v>
                </c:pt>
                <c:pt idx="73">
                  <c:v>-2.1116188981090933</c:v>
                </c:pt>
                <c:pt idx="74">
                  <c:v>-0.65767772584775086</c:v>
                </c:pt>
                <c:pt idx="75">
                  <c:v>0.49725287051502692</c:v>
                </c:pt>
                <c:pt idx="76">
                  <c:v>0.36956609214358627</c:v>
                </c:pt>
                <c:pt idx="77">
                  <c:v>1.6975221463216834</c:v>
                </c:pt>
                <c:pt idx="78">
                  <c:v>0.72115468314164344</c:v>
                </c:pt>
                <c:pt idx="79">
                  <c:v>1.3161704830397076</c:v>
                </c:pt>
                <c:pt idx="80">
                  <c:v>1.263259747935463</c:v>
                </c:pt>
                <c:pt idx="81">
                  <c:v>3.2083337160576813</c:v>
                </c:pt>
                <c:pt idx="82">
                  <c:v>0.31112326896529102</c:v>
                </c:pt>
                <c:pt idx="83">
                  <c:v>-1.026429716070502</c:v>
                </c:pt>
                <c:pt idx="84">
                  <c:v>-2.535857143412557</c:v>
                </c:pt>
                <c:pt idx="85">
                  <c:v>-3.2326800892876402</c:v>
                </c:pt>
                <c:pt idx="86">
                  <c:v>-3.3984886778394561</c:v>
                </c:pt>
                <c:pt idx="87">
                  <c:v>-4.7271204175641675</c:v>
                </c:pt>
                <c:pt idx="88">
                  <c:v>-4.8358497620177809</c:v>
                </c:pt>
                <c:pt idx="89">
                  <c:v>-3.6894301997882608</c:v>
                </c:pt>
                <c:pt idx="90">
                  <c:v>-4.8606200215168727</c:v>
                </c:pt>
                <c:pt idx="91">
                  <c:v>-4.2689694831269502</c:v>
                </c:pt>
                <c:pt idx="92">
                  <c:v>-5.1860942277183328</c:v>
                </c:pt>
                <c:pt idx="93">
                  <c:v>-3.6851462102549091</c:v>
                </c:pt>
                <c:pt idx="94">
                  <c:v>-3.9458814339568686</c:v>
                </c:pt>
                <c:pt idx="95">
                  <c:v>-4.5629652758177652</c:v>
                </c:pt>
                <c:pt idx="96">
                  <c:v>-3.5621664429835462</c:v>
                </c:pt>
                <c:pt idx="97">
                  <c:v>-4.7557067349633861</c:v>
                </c:pt>
                <c:pt idx="98">
                  <c:v>-3.3577777205935737</c:v>
                </c:pt>
                <c:pt idx="99">
                  <c:v>-2.9128984626464636</c:v>
                </c:pt>
                <c:pt idx="100">
                  <c:v>-3.5685559440944945</c:v>
                </c:pt>
                <c:pt idx="101">
                  <c:v>-3.667411727539255</c:v>
                </c:pt>
                <c:pt idx="102">
                  <c:v>-3.0538666933998102</c:v>
                </c:pt>
                <c:pt idx="103">
                  <c:v>-2.4808177385965182</c:v>
                </c:pt>
                <c:pt idx="104">
                  <c:v>-1.9980374744808831</c:v>
                </c:pt>
                <c:pt idx="105">
                  <c:v>-1.086318054597776</c:v>
                </c:pt>
                <c:pt idx="106">
                  <c:v>-1.3621130658875928</c:v>
                </c:pt>
                <c:pt idx="107">
                  <c:v>-1.6017140295007108</c:v>
                </c:pt>
                <c:pt idx="108">
                  <c:v>-0.67742756554656847</c:v>
                </c:pt>
                <c:pt idx="109">
                  <c:v>-0.87523552746211353</c:v>
                </c:pt>
                <c:pt idx="110">
                  <c:v>-0.34358499148599569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194-48BB-95CE-DCA85E430286}"/>
            </c:ext>
          </c:extLst>
        </c:ser>
        <c:ser>
          <c:idx val="6"/>
          <c:order val="5"/>
          <c:tx>
            <c:v>trace 6</c:v>
          </c:tx>
          <c:spPr>
            <a:ln w="12700" cap="rnd">
              <a:solidFill>
                <a:schemeClr val="accent4">
                  <a:tint val="63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graph!$H$6:$H$116</c:f>
              <c:numCache>
                <c:formatCode>General</c:formatCode>
                <c:ptCount val="111"/>
                <c:pt idx="0">
                  <c:v>-2.4167763419637187</c:v>
                </c:pt>
                <c:pt idx="1">
                  <c:v>-0.82738947685480568</c:v>
                </c:pt>
                <c:pt idx="2">
                  <c:v>0.58362516466488978</c:v>
                </c:pt>
                <c:pt idx="3">
                  <c:v>0.40633161500014825</c:v>
                </c:pt>
                <c:pt idx="4">
                  <c:v>-0.52011161066134903</c:v>
                </c:pt>
                <c:pt idx="5">
                  <c:v>-0.14604432012977775</c:v>
                </c:pt>
                <c:pt idx="6">
                  <c:v>-1.2162824507983045</c:v>
                </c:pt>
                <c:pt idx="7">
                  <c:v>-5.8267148155435921E-3</c:v>
                </c:pt>
                <c:pt idx="8">
                  <c:v>0.22652472558360146</c:v>
                </c:pt>
                <c:pt idx="9">
                  <c:v>0.6717835911563137</c:v>
                </c:pt>
                <c:pt idx="10">
                  <c:v>1.4631989365119091</c:v>
                </c:pt>
                <c:pt idx="11">
                  <c:v>-1.2243045848966632</c:v>
                </c:pt>
                <c:pt idx="12">
                  <c:v>3.4234426621350199E-2</c:v>
                </c:pt>
                <c:pt idx="13">
                  <c:v>-6.9039086918978282E-2</c:v>
                </c:pt>
                <c:pt idx="14">
                  <c:v>-1.527073952678986E-2</c:v>
                </c:pt>
                <c:pt idx="15">
                  <c:v>1.2180060134340056</c:v>
                </c:pt>
                <c:pt idx="16">
                  <c:v>1.4931078440169381</c:v>
                </c:pt>
                <c:pt idx="17">
                  <c:v>1.7804549513988688</c:v>
                </c:pt>
                <c:pt idx="18">
                  <c:v>2.0431252993305038</c:v>
                </c:pt>
                <c:pt idx="19">
                  <c:v>1.3441989385410877</c:v>
                </c:pt>
                <c:pt idx="20">
                  <c:v>1.566726116973326</c:v>
                </c:pt>
                <c:pt idx="21">
                  <c:v>3.366992640946719</c:v>
                </c:pt>
                <c:pt idx="22">
                  <c:v>1.4465671506392959</c:v>
                </c:pt>
                <c:pt idx="23">
                  <c:v>6.8790460579276902E-2</c:v>
                </c:pt>
                <c:pt idx="24">
                  <c:v>-0.87789383414887068</c:v>
                </c:pt>
                <c:pt idx="25">
                  <c:v>-1.6113100850079678</c:v>
                </c:pt>
                <c:pt idx="26">
                  <c:v>-0.61895400003484591</c:v>
                </c:pt>
                <c:pt idx="27">
                  <c:v>0.28800533632633851</c:v>
                </c:pt>
                <c:pt idx="28">
                  <c:v>0.76416841790919621</c:v>
                </c:pt>
                <c:pt idx="29">
                  <c:v>-0.186137926360159</c:v>
                </c:pt>
                <c:pt idx="30">
                  <c:v>1.0205986977674619</c:v>
                </c:pt>
                <c:pt idx="31">
                  <c:v>-0.83430166146483231</c:v>
                </c:pt>
                <c:pt idx="32">
                  <c:v>1.3303872375356087</c:v>
                </c:pt>
                <c:pt idx="33">
                  <c:v>-7.68855912961523E-2</c:v>
                </c:pt>
                <c:pt idx="34">
                  <c:v>0.83533497777295362</c:v>
                </c:pt>
                <c:pt idx="35">
                  <c:v>1.8516591098212254</c:v>
                </c:pt>
                <c:pt idx="36">
                  <c:v>0.40543946290156074</c:v>
                </c:pt>
                <c:pt idx="37">
                  <c:v>0.9702126843597999</c:v>
                </c:pt>
                <c:pt idx="38">
                  <c:v>0.46784664573120571</c:v>
                </c:pt>
                <c:pt idx="39">
                  <c:v>0.87081271663801574</c:v>
                </c:pt>
                <c:pt idx="40">
                  <c:v>1.2949185393708291</c:v>
                </c:pt>
                <c:pt idx="41">
                  <c:v>1.5940731959997794</c:v>
                </c:pt>
                <c:pt idx="42">
                  <c:v>1.252433245572897</c:v>
                </c:pt>
                <c:pt idx="43">
                  <c:v>0.97094183799325173</c:v>
                </c:pt>
                <c:pt idx="44">
                  <c:v>0.77329467101764493</c:v>
                </c:pt>
                <c:pt idx="45">
                  <c:v>5.8069490844185013E-3</c:v>
                </c:pt>
                <c:pt idx="46">
                  <c:v>0.16099039226967871</c:v>
                </c:pt>
                <c:pt idx="47">
                  <c:v>0.98131189241127803</c:v>
                </c:pt>
                <c:pt idx="48">
                  <c:v>1.2937431107214126</c:v>
                </c:pt>
                <c:pt idx="49">
                  <c:v>1.9667192775591864</c:v>
                </c:pt>
                <c:pt idx="50">
                  <c:v>1.3139821665469491</c:v>
                </c:pt>
                <c:pt idx="51">
                  <c:v>1.0452488872921293</c:v>
                </c:pt>
                <c:pt idx="52">
                  <c:v>0.28712669998668228</c:v>
                </c:pt>
                <c:pt idx="53">
                  <c:v>1.0199369606747199E-2</c:v>
                </c:pt>
                <c:pt idx="54">
                  <c:v>-0.73372235787344786</c:v>
                </c:pt>
                <c:pt idx="55">
                  <c:v>-1.3544413814784977</c:v>
                </c:pt>
                <c:pt idx="56">
                  <c:v>-1.5588474890047217</c:v>
                </c:pt>
                <c:pt idx="57">
                  <c:v>-8.3110539305990355E-2</c:v>
                </c:pt>
                <c:pt idx="58">
                  <c:v>-0.10406362245045511</c:v>
                </c:pt>
                <c:pt idx="59">
                  <c:v>-0.4268780923074223</c:v>
                </c:pt>
                <c:pt idx="60">
                  <c:v>-0.25166430705686382</c:v>
                </c:pt>
                <c:pt idx="61">
                  <c:v>0.40870012440735043</c:v>
                </c:pt>
                <c:pt idx="62">
                  <c:v>-1.1204683824766504</c:v>
                </c:pt>
                <c:pt idx="63">
                  <c:v>0.2805148125162914</c:v>
                </c:pt>
                <c:pt idx="64">
                  <c:v>-1.0086888040424051</c:v>
                </c:pt>
                <c:pt idx="65">
                  <c:v>-0.61804138047721158</c:v>
                </c:pt>
                <c:pt idx="66">
                  <c:v>-2.191645793455768</c:v>
                </c:pt>
                <c:pt idx="67">
                  <c:v>-2.8697836143600499</c:v>
                </c:pt>
                <c:pt idx="68">
                  <c:v>-4.487671106373825</c:v>
                </c:pt>
                <c:pt idx="69">
                  <c:v>-6.7103247283576319</c:v>
                </c:pt>
                <c:pt idx="70">
                  <c:v>-9.2971990065841261</c:v>
                </c:pt>
                <c:pt idx="71">
                  <c:v>-11.07284557246091</c:v>
                </c:pt>
                <c:pt idx="72">
                  <c:v>-12.116843118685475</c:v>
                </c:pt>
                <c:pt idx="73">
                  <c:v>-11.865292404814477</c:v>
                </c:pt>
                <c:pt idx="74">
                  <c:v>-13.30205190248828</c:v>
                </c:pt>
                <c:pt idx="75">
                  <c:v>-14.918671520451241</c:v>
                </c:pt>
                <c:pt idx="76">
                  <c:v>-16.126444698694073</c:v>
                </c:pt>
                <c:pt idx="77">
                  <c:v>-16.885285779608601</c:v>
                </c:pt>
                <c:pt idx="78">
                  <c:v>-17.3890875450336</c:v>
                </c:pt>
                <c:pt idx="79">
                  <c:v>-18.751998084400213</c:v>
                </c:pt>
                <c:pt idx="80">
                  <c:v>-19.714053769136353</c:v>
                </c:pt>
                <c:pt idx="81">
                  <c:v>-20.038369469494061</c:v>
                </c:pt>
                <c:pt idx="82">
                  <c:v>-20.21627112785097</c:v>
                </c:pt>
                <c:pt idx="83">
                  <c:v>-21.082291347824253</c:v>
                </c:pt>
                <c:pt idx="84">
                  <c:v>-21.495745355072643</c:v>
                </c:pt>
                <c:pt idx="85">
                  <c:v>-21.303773533092659</c:v>
                </c:pt>
                <c:pt idx="86">
                  <c:v>-22.083641297726921</c:v>
                </c:pt>
                <c:pt idx="87">
                  <c:v>-21.940549190680123</c:v>
                </c:pt>
                <c:pt idx="88">
                  <c:v>-22.097917886136557</c:v>
                </c:pt>
                <c:pt idx="89">
                  <c:v>-22.231123946973678</c:v>
                </c:pt>
                <c:pt idx="90">
                  <c:v>-22.358324441284193</c:v>
                </c:pt>
                <c:pt idx="91">
                  <c:v>-21.749010746293358</c:v>
                </c:pt>
                <c:pt idx="92">
                  <c:v>-21.092995957353867</c:v>
                </c:pt>
                <c:pt idx="93">
                  <c:v>-19.076101682972542</c:v>
                </c:pt>
                <c:pt idx="94">
                  <c:v>-18.232699991037215</c:v>
                </c:pt>
                <c:pt idx="95">
                  <c:v>-16.993735845582286</c:v>
                </c:pt>
                <c:pt idx="96">
                  <c:v>-15.771813028035345</c:v>
                </c:pt>
                <c:pt idx="97">
                  <c:v>-14.344431807998909</c:v>
                </c:pt>
                <c:pt idx="98">
                  <c:v>-13.100834837786209</c:v>
                </c:pt>
                <c:pt idx="99">
                  <c:v>-11.422582719130105</c:v>
                </c:pt>
                <c:pt idx="100">
                  <c:v>-8.9688236696404786</c:v>
                </c:pt>
                <c:pt idx="101">
                  <c:v>-8.0471300241880055</c:v>
                </c:pt>
                <c:pt idx="102">
                  <c:v>-7.359704324151993</c:v>
                </c:pt>
                <c:pt idx="103">
                  <c:v>-6.3929958077620839</c:v>
                </c:pt>
                <c:pt idx="104">
                  <c:v>-4.9067513210216038</c:v>
                </c:pt>
                <c:pt idx="105">
                  <c:v>-3.2299369418488126</c:v>
                </c:pt>
                <c:pt idx="106">
                  <c:v>-1.1781850625623802</c:v>
                </c:pt>
                <c:pt idx="107">
                  <c:v>3.3599716842764651E-2</c:v>
                </c:pt>
                <c:pt idx="108">
                  <c:v>1.2736466382238254</c:v>
                </c:pt>
                <c:pt idx="109">
                  <c:v>2.3679242654502159</c:v>
                </c:pt>
                <c:pt idx="110">
                  <c:v>2.6249394792559513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194-48BB-95CE-DCA85E430286}"/>
            </c:ext>
          </c:extLst>
        </c:ser>
        <c:ser>
          <c:idx val="7"/>
          <c:order val="6"/>
          <c:tx>
            <c:v>trace 7</c:v>
          </c:tx>
          <c:spPr>
            <a:ln w="12700" cap="rnd">
              <a:solidFill>
                <a:schemeClr val="accent4">
                  <a:tint val="68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graph!$I$6:$I$116</c:f>
              <c:numCache>
                <c:formatCode>General</c:formatCode>
                <c:ptCount val="111"/>
                <c:pt idx="0">
                  <c:v>0.16681998138361526</c:v>
                </c:pt>
                <c:pt idx="1">
                  <c:v>2.5763632259155589</c:v>
                </c:pt>
                <c:pt idx="2">
                  <c:v>2.0949673498337353</c:v>
                </c:pt>
                <c:pt idx="3">
                  <c:v>0.28981758014425418</c:v>
                </c:pt>
                <c:pt idx="4">
                  <c:v>0.77256336523722657</c:v>
                </c:pt>
                <c:pt idx="5">
                  <c:v>0.37159467508905131</c:v>
                </c:pt>
                <c:pt idx="6">
                  <c:v>-6.0376402440079399E-2</c:v>
                </c:pt>
                <c:pt idx="7">
                  <c:v>-0.53861003405290209</c:v>
                </c:pt>
                <c:pt idx="8">
                  <c:v>-1.6435631226944623</c:v>
                </c:pt>
                <c:pt idx="9">
                  <c:v>-1.2863934111168651</c:v>
                </c:pt>
                <c:pt idx="10">
                  <c:v>-2.4313221017604829</c:v>
                </c:pt>
                <c:pt idx="11">
                  <c:v>-1.004468033214617</c:v>
                </c:pt>
                <c:pt idx="12">
                  <c:v>-1.2542102666762545</c:v>
                </c:pt>
                <c:pt idx="13">
                  <c:v>1.0598573972088148</c:v>
                </c:pt>
                <c:pt idx="14">
                  <c:v>1.340190522250631</c:v>
                </c:pt>
                <c:pt idx="15">
                  <c:v>0.27717513521549636</c:v>
                </c:pt>
                <c:pt idx="16">
                  <c:v>-0.89847698916155505</c:v>
                </c:pt>
                <c:pt idx="17">
                  <c:v>-0.22215113903989048</c:v>
                </c:pt>
                <c:pt idx="18">
                  <c:v>0.24598786476388856</c:v>
                </c:pt>
                <c:pt idx="19">
                  <c:v>0.63564908894339511</c:v>
                </c:pt>
                <c:pt idx="20">
                  <c:v>-0.38145601659068951</c:v>
                </c:pt>
                <c:pt idx="21">
                  <c:v>1.5333813932667204</c:v>
                </c:pt>
                <c:pt idx="22">
                  <c:v>1.7474707508373641</c:v>
                </c:pt>
                <c:pt idx="23">
                  <c:v>2.1645820834412977</c:v>
                </c:pt>
                <c:pt idx="24">
                  <c:v>-3.5908546058341144E-2</c:v>
                </c:pt>
                <c:pt idx="25">
                  <c:v>0.99834165846196909</c:v>
                </c:pt>
                <c:pt idx="26">
                  <c:v>-5.2654989877009388E-3</c:v>
                </c:pt>
                <c:pt idx="27">
                  <c:v>-0.41032914368171375</c:v>
                </c:pt>
                <c:pt idx="28">
                  <c:v>1.0912439204184645</c:v>
                </c:pt>
                <c:pt idx="29">
                  <c:v>-0.14918889033725319</c:v>
                </c:pt>
                <c:pt idx="30">
                  <c:v>2.3508666765672221</c:v>
                </c:pt>
                <c:pt idx="31">
                  <c:v>1.6787023714612506</c:v>
                </c:pt>
                <c:pt idx="32">
                  <c:v>4.0021319362328205</c:v>
                </c:pt>
                <c:pt idx="33">
                  <c:v>2.8745482501382735</c:v>
                </c:pt>
                <c:pt idx="34">
                  <c:v>1.1164152748564224</c:v>
                </c:pt>
                <c:pt idx="35">
                  <c:v>1.3639128647770675</c:v>
                </c:pt>
                <c:pt idx="36">
                  <c:v>1.8722019738612232</c:v>
                </c:pt>
                <c:pt idx="37">
                  <c:v>-0.27780685357046209</c:v>
                </c:pt>
                <c:pt idx="38">
                  <c:v>0.58644139195541378</c:v>
                </c:pt>
                <c:pt idx="39">
                  <c:v>0.18074324753047769</c:v>
                </c:pt>
                <c:pt idx="40">
                  <c:v>0.36539185288997694</c:v>
                </c:pt>
                <c:pt idx="41">
                  <c:v>-0.11643422544761095</c:v>
                </c:pt>
                <c:pt idx="42">
                  <c:v>-1.7235494530310924</c:v>
                </c:pt>
                <c:pt idx="43">
                  <c:v>-0.39375496414217354</c:v>
                </c:pt>
                <c:pt idx="44">
                  <c:v>1.4034206528800615</c:v>
                </c:pt>
                <c:pt idx="45">
                  <c:v>0.17710895103887095</c:v>
                </c:pt>
                <c:pt idx="46">
                  <c:v>6.4542631524320632E-2</c:v>
                </c:pt>
                <c:pt idx="47">
                  <c:v>-7.7479609511607483E-2</c:v>
                </c:pt>
                <c:pt idx="48">
                  <c:v>-0.13775496851116825</c:v>
                </c:pt>
                <c:pt idx="49">
                  <c:v>0.33221286108612336</c:v>
                </c:pt>
                <c:pt idx="50">
                  <c:v>2.0165516227507196</c:v>
                </c:pt>
                <c:pt idx="51">
                  <c:v>1.8760899351574993</c:v>
                </c:pt>
                <c:pt idx="52">
                  <c:v>0.42467795723316465</c:v>
                </c:pt>
                <c:pt idx="53">
                  <c:v>-1.1971871761486705</c:v>
                </c:pt>
                <c:pt idx="54">
                  <c:v>-3.2677988802834963</c:v>
                </c:pt>
                <c:pt idx="55">
                  <c:v>-4.2784673229787824</c:v>
                </c:pt>
                <c:pt idx="56">
                  <c:v>-7.0466472550951647</c:v>
                </c:pt>
                <c:pt idx="57">
                  <c:v>-5.6755179000550307</c:v>
                </c:pt>
                <c:pt idx="58">
                  <c:v>-9.754272324904484</c:v>
                </c:pt>
                <c:pt idx="59">
                  <c:v>-10.338251378025451</c:v>
                </c:pt>
                <c:pt idx="60">
                  <c:v>-10.528436473234377</c:v>
                </c:pt>
                <c:pt idx="61">
                  <c:v>-11.117240061321864</c:v>
                </c:pt>
                <c:pt idx="62">
                  <c:v>-9.8586374707779676</c:v>
                </c:pt>
                <c:pt idx="63">
                  <c:v>-11.197370859193148</c:v>
                </c:pt>
                <c:pt idx="64">
                  <c:v>-12.570983391542429</c:v>
                </c:pt>
                <c:pt idx="65">
                  <c:v>-13.095001890911066</c:v>
                </c:pt>
                <c:pt idx="66">
                  <c:v>-14.537515880592572</c:v>
                </c:pt>
                <c:pt idx="67">
                  <c:v>-14.097239203715805</c:v>
                </c:pt>
                <c:pt idx="68">
                  <c:v>-12.925937678306246</c:v>
                </c:pt>
                <c:pt idx="69">
                  <c:v>-13.292831767592855</c:v>
                </c:pt>
                <c:pt idx="70">
                  <c:v>-14.143938979914536</c:v>
                </c:pt>
                <c:pt idx="71">
                  <c:v>-14.474332963646114</c:v>
                </c:pt>
                <c:pt idx="72">
                  <c:v>-15.011031086920667</c:v>
                </c:pt>
                <c:pt idx="73">
                  <c:v>-14.764538911441289</c:v>
                </c:pt>
                <c:pt idx="74">
                  <c:v>-13.891913705673645</c:v>
                </c:pt>
                <c:pt idx="75">
                  <c:v>-13.022691553404467</c:v>
                </c:pt>
                <c:pt idx="76">
                  <c:v>-13.214945650356382</c:v>
                </c:pt>
                <c:pt idx="77">
                  <c:v>-12.807831907605543</c:v>
                </c:pt>
                <c:pt idx="78">
                  <c:v>-13.142496638125539</c:v>
                </c:pt>
                <c:pt idx="79">
                  <c:v>-12.244047899047239</c:v>
                </c:pt>
                <c:pt idx="80">
                  <c:v>-12.169455734994509</c:v>
                </c:pt>
                <c:pt idx="81">
                  <c:v>-11.996851198225441</c:v>
                </c:pt>
                <c:pt idx="82">
                  <c:v>-11.362460289108025</c:v>
                </c:pt>
                <c:pt idx="83">
                  <c:v>-12.23131713400781</c:v>
                </c:pt>
                <c:pt idx="84">
                  <c:v>-11.299281191667554</c:v>
                </c:pt>
                <c:pt idx="85">
                  <c:v>-10.547897565181058</c:v>
                </c:pt>
                <c:pt idx="86">
                  <c:v>-10.389960356882673</c:v>
                </c:pt>
                <c:pt idx="87">
                  <c:v>-9.8191880491706609</c:v>
                </c:pt>
                <c:pt idx="88">
                  <c:v>-10.664366973146576</c:v>
                </c:pt>
                <c:pt idx="89">
                  <c:v>-10.349646117125008</c:v>
                </c:pt>
                <c:pt idx="90">
                  <c:v>-10.242633837842853</c:v>
                </c:pt>
                <c:pt idx="91">
                  <c:v>-10.275147770097337</c:v>
                </c:pt>
                <c:pt idx="92">
                  <c:v>-12.180165949774471</c:v>
                </c:pt>
                <c:pt idx="93">
                  <c:v>-9.7901367747303265</c:v>
                </c:pt>
                <c:pt idx="94">
                  <c:v>-9.1572028713484617</c:v>
                </c:pt>
                <c:pt idx="95">
                  <c:v>-6.6417035024616435</c:v>
                </c:pt>
                <c:pt idx="96">
                  <c:v>-6.4344916081843255</c:v>
                </c:pt>
                <c:pt idx="97">
                  <c:v>-4.8240170471374739</c:v>
                </c:pt>
                <c:pt idx="98">
                  <c:v>-4.6249724254576172</c:v>
                </c:pt>
                <c:pt idx="99">
                  <c:v>-3.9458208737544727</c:v>
                </c:pt>
                <c:pt idx="100">
                  <c:v>-2.8560432828411497</c:v>
                </c:pt>
                <c:pt idx="101">
                  <c:v>-1.2598493375641637</c:v>
                </c:pt>
                <c:pt idx="102">
                  <c:v>-1.7928994639393994</c:v>
                </c:pt>
                <c:pt idx="103">
                  <c:v>-0.41586175918311163</c:v>
                </c:pt>
                <c:pt idx="104">
                  <c:v>0.6914113400987657</c:v>
                </c:pt>
                <c:pt idx="105">
                  <c:v>1.6238378739107544</c:v>
                </c:pt>
                <c:pt idx="106">
                  <c:v>1.9789564602847511</c:v>
                </c:pt>
                <c:pt idx="107">
                  <c:v>2.4365126925781211</c:v>
                </c:pt>
                <c:pt idx="108">
                  <c:v>3.3896562208162235</c:v>
                </c:pt>
                <c:pt idx="109">
                  <c:v>3.4290996663982067</c:v>
                </c:pt>
                <c:pt idx="110">
                  <c:v>4.2789176491242742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194-48BB-95CE-DCA85E430286}"/>
            </c:ext>
          </c:extLst>
        </c:ser>
        <c:ser>
          <c:idx val="8"/>
          <c:order val="7"/>
          <c:tx>
            <c:v>trace 8</c:v>
          </c:tx>
          <c:spPr>
            <a:ln w="12700" cap="rnd">
              <a:solidFill>
                <a:schemeClr val="accent4">
                  <a:tint val="72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graph!$J$6:$J$116</c:f>
              <c:numCache>
                <c:formatCode>General</c:formatCode>
                <c:ptCount val="111"/>
                <c:pt idx="0">
                  <c:v>-0.90994357512593282</c:v>
                </c:pt>
                <c:pt idx="1">
                  <c:v>8.5644203564692822E-2</c:v>
                </c:pt>
                <c:pt idx="2">
                  <c:v>-2.7779130589165799</c:v>
                </c:pt>
                <c:pt idx="3">
                  <c:v>1.606456752969682</c:v>
                </c:pt>
                <c:pt idx="4">
                  <c:v>-1.5742149241266452</c:v>
                </c:pt>
                <c:pt idx="5">
                  <c:v>-0.27161844750856279</c:v>
                </c:pt>
                <c:pt idx="6">
                  <c:v>1.6740113285180311</c:v>
                </c:pt>
                <c:pt idx="7">
                  <c:v>0.45012889715528531</c:v>
                </c:pt>
                <c:pt idx="8">
                  <c:v>1.1094540619539177</c:v>
                </c:pt>
                <c:pt idx="9">
                  <c:v>-0.21630461004514073</c:v>
                </c:pt>
                <c:pt idx="10">
                  <c:v>-0.74600623805718769</c:v>
                </c:pt>
                <c:pt idx="11">
                  <c:v>1.4167503451345507</c:v>
                </c:pt>
                <c:pt idx="12">
                  <c:v>-0.19726545203790521</c:v>
                </c:pt>
                <c:pt idx="13">
                  <c:v>0.71200286677350999</c:v>
                </c:pt>
                <c:pt idx="14">
                  <c:v>1.502466921547859</c:v>
                </c:pt>
                <c:pt idx="15">
                  <c:v>3.9247723244377948</c:v>
                </c:pt>
                <c:pt idx="16">
                  <c:v>0.44950095988241739</c:v>
                </c:pt>
                <c:pt idx="17">
                  <c:v>0.91392567444695916</c:v>
                </c:pt>
                <c:pt idx="18">
                  <c:v>2.6633337587049604</c:v>
                </c:pt>
                <c:pt idx="19">
                  <c:v>5.1390161826111198</c:v>
                </c:pt>
                <c:pt idx="20">
                  <c:v>3.0509997054437838</c:v>
                </c:pt>
                <c:pt idx="21">
                  <c:v>4.1906410941053549</c:v>
                </c:pt>
                <c:pt idx="22">
                  <c:v>3.2722708870840846</c:v>
                </c:pt>
                <c:pt idx="23">
                  <c:v>2.5455377189762873</c:v>
                </c:pt>
                <c:pt idx="24">
                  <c:v>3.5112310102494924</c:v>
                </c:pt>
                <c:pt idx="25">
                  <c:v>2.1035467575582683</c:v>
                </c:pt>
                <c:pt idx="26">
                  <c:v>3.2178338243338143</c:v>
                </c:pt>
                <c:pt idx="27">
                  <c:v>1.0565356067839848</c:v>
                </c:pt>
                <c:pt idx="28">
                  <c:v>5.2564739482359499</c:v>
                </c:pt>
                <c:pt idx="29">
                  <c:v>3.8089293026417788</c:v>
                </c:pt>
                <c:pt idx="30">
                  <c:v>1.605825689477671</c:v>
                </c:pt>
                <c:pt idx="31">
                  <c:v>2.96919373724623</c:v>
                </c:pt>
                <c:pt idx="32">
                  <c:v>2.1538923818210987</c:v>
                </c:pt>
                <c:pt idx="33">
                  <c:v>4.3835475432128446</c:v>
                </c:pt>
                <c:pt idx="34">
                  <c:v>2.4085894639460759</c:v>
                </c:pt>
                <c:pt idx="35">
                  <c:v>2.0695407042608807</c:v>
                </c:pt>
                <c:pt idx="36">
                  <c:v>-1.1071461566059018</c:v>
                </c:pt>
                <c:pt idx="37">
                  <c:v>0.54375269118162661</c:v>
                </c:pt>
                <c:pt idx="38">
                  <c:v>-0.79652359531858941</c:v>
                </c:pt>
                <c:pt idx="39">
                  <c:v>-0.30724107662828926</c:v>
                </c:pt>
                <c:pt idx="40">
                  <c:v>2.1430352714734493</c:v>
                </c:pt>
                <c:pt idx="41">
                  <c:v>0.3487444062166199</c:v>
                </c:pt>
                <c:pt idx="42">
                  <c:v>5.2396317950556961</c:v>
                </c:pt>
                <c:pt idx="43">
                  <c:v>4.8978677896161154</c:v>
                </c:pt>
                <c:pt idx="44">
                  <c:v>1.3524392181801899</c:v>
                </c:pt>
                <c:pt idx="45">
                  <c:v>4.9577065746701638</c:v>
                </c:pt>
                <c:pt idx="46">
                  <c:v>2.1148477450862333</c:v>
                </c:pt>
                <c:pt idx="47">
                  <c:v>2.2689420839570245</c:v>
                </c:pt>
                <c:pt idx="48">
                  <c:v>0.89680058703991672</c:v>
                </c:pt>
                <c:pt idx="49">
                  <c:v>0.30862276379460513</c:v>
                </c:pt>
                <c:pt idx="50">
                  <c:v>1.2170187854394869</c:v>
                </c:pt>
                <c:pt idx="51">
                  <c:v>0.3854982383294272</c:v>
                </c:pt>
                <c:pt idx="52">
                  <c:v>-1.3538563558189283</c:v>
                </c:pt>
                <c:pt idx="53">
                  <c:v>-0.77450441053867636</c:v>
                </c:pt>
                <c:pt idx="54">
                  <c:v>-1.2540477248519544</c:v>
                </c:pt>
                <c:pt idx="55">
                  <c:v>-3.0942951725331631</c:v>
                </c:pt>
                <c:pt idx="56">
                  <c:v>-3.7843579360039348</c:v>
                </c:pt>
                <c:pt idx="57">
                  <c:v>-6.9768908825457085</c:v>
                </c:pt>
                <c:pt idx="58">
                  <c:v>-7.8460535256804924</c:v>
                </c:pt>
                <c:pt idx="59">
                  <c:v>-8.4649233240172972</c:v>
                </c:pt>
                <c:pt idx="60">
                  <c:v>-8.3855981390861221</c:v>
                </c:pt>
                <c:pt idx="61">
                  <c:v>-11.270398645834383</c:v>
                </c:pt>
                <c:pt idx="62">
                  <c:v>-11.201667271130939</c:v>
                </c:pt>
                <c:pt idx="63">
                  <c:v>-11.853272081010747</c:v>
                </c:pt>
                <c:pt idx="64">
                  <c:v>-11.168887628365244</c:v>
                </c:pt>
                <c:pt idx="65">
                  <c:v>-10.775801191128744</c:v>
                </c:pt>
                <c:pt idx="66">
                  <c:v>-10.652071801496843</c:v>
                </c:pt>
                <c:pt idx="67">
                  <c:v>-13.145928768715907</c:v>
                </c:pt>
                <c:pt idx="68">
                  <c:v>-12.985725303564056</c:v>
                </c:pt>
                <c:pt idx="69">
                  <c:v>-13.946392510044964</c:v>
                </c:pt>
                <c:pt idx="70">
                  <c:v>-11.423731315998864</c:v>
                </c:pt>
                <c:pt idx="71">
                  <c:v>-11.746938391732547</c:v>
                </c:pt>
                <c:pt idx="72">
                  <c:v>-12.015117855252536</c:v>
                </c:pt>
                <c:pt idx="73">
                  <c:v>-10.781551952380223</c:v>
                </c:pt>
                <c:pt idx="74">
                  <c:v>-11.716220555701272</c:v>
                </c:pt>
                <c:pt idx="75">
                  <c:v>-11.857961099243692</c:v>
                </c:pt>
                <c:pt idx="76">
                  <c:v>-11.743500347753836</c:v>
                </c:pt>
                <c:pt idx="77">
                  <c:v>-12.266845805888458</c:v>
                </c:pt>
                <c:pt idx="78">
                  <c:v>-9.9674528239974638</c:v>
                </c:pt>
                <c:pt idx="79">
                  <c:v>-10.989126476460845</c:v>
                </c:pt>
                <c:pt idx="80">
                  <c:v>-12.420414925467108</c:v>
                </c:pt>
                <c:pt idx="81">
                  <c:v>-10.868895600936238</c:v>
                </c:pt>
                <c:pt idx="82">
                  <c:v>-10.526801463624587</c:v>
                </c:pt>
                <c:pt idx="83">
                  <c:v>-9.5542625315722542</c:v>
                </c:pt>
                <c:pt idx="84">
                  <c:v>-10.447026146190383</c:v>
                </c:pt>
                <c:pt idx="85">
                  <c:v>-10.096437040924098</c:v>
                </c:pt>
                <c:pt idx="86">
                  <c:v>-10.144769161459454</c:v>
                </c:pt>
                <c:pt idx="87">
                  <c:v>-10.297448502756978</c:v>
                </c:pt>
                <c:pt idx="88">
                  <c:v>-10.128051451950611</c:v>
                </c:pt>
                <c:pt idx="89">
                  <c:v>-8.8952403409339826</c:v>
                </c:pt>
                <c:pt idx="90">
                  <c:v>-8.852949266151418</c:v>
                </c:pt>
                <c:pt idx="91">
                  <c:v>-7.8671536467774015</c:v>
                </c:pt>
                <c:pt idx="92">
                  <c:v>-7.8219269690299891</c:v>
                </c:pt>
                <c:pt idx="93">
                  <c:v>-6.5058531207996584</c:v>
                </c:pt>
                <c:pt idx="94">
                  <c:v>-5.5364879131675107</c:v>
                </c:pt>
                <c:pt idx="95">
                  <c:v>-4.2604771222549349</c:v>
                </c:pt>
                <c:pt idx="96">
                  <c:v>-3.9404582615489523</c:v>
                </c:pt>
                <c:pt idx="97">
                  <c:v>-4.2620501689999291</c:v>
                </c:pt>
                <c:pt idx="98">
                  <c:v>-4.715003723773167</c:v>
                </c:pt>
                <c:pt idx="99">
                  <c:v>-4.6663260719460693</c:v>
                </c:pt>
                <c:pt idx="100">
                  <c:v>-4.9681791664558252</c:v>
                </c:pt>
                <c:pt idx="101">
                  <c:v>-4.188518438851589</c:v>
                </c:pt>
                <c:pt idx="102">
                  <c:v>-1.3951714786471843</c:v>
                </c:pt>
                <c:pt idx="103">
                  <c:v>-2.6298628895477942</c:v>
                </c:pt>
                <c:pt idx="104">
                  <c:v>-1.4768383932176059</c:v>
                </c:pt>
                <c:pt idx="105">
                  <c:v>-0.44456162516450237</c:v>
                </c:pt>
                <c:pt idx="106">
                  <c:v>-0.99100095230962959</c:v>
                </c:pt>
                <c:pt idx="107">
                  <c:v>-0.49930480598029015</c:v>
                </c:pt>
                <c:pt idx="108">
                  <c:v>-3.1122882915110714E-2</c:v>
                </c:pt>
                <c:pt idx="109">
                  <c:v>9.0298956585248294E-2</c:v>
                </c:pt>
                <c:pt idx="110">
                  <c:v>0.19200864043408586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194-48BB-95CE-DCA85E430286}"/>
            </c:ext>
          </c:extLst>
        </c:ser>
        <c:ser>
          <c:idx val="9"/>
          <c:order val="8"/>
          <c:tx>
            <c:v>trace 9</c:v>
          </c:tx>
          <c:spPr>
            <a:ln w="12700" cap="rnd">
              <a:solidFill>
                <a:schemeClr val="accent4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graph!$K$6:$K$116</c:f>
              <c:numCache>
                <c:formatCode>General</c:formatCode>
                <c:ptCount val="111"/>
                <c:pt idx="0">
                  <c:v>1.8138691356085188</c:v>
                </c:pt>
                <c:pt idx="1">
                  <c:v>1.5612554781861077</c:v>
                </c:pt>
                <c:pt idx="2">
                  <c:v>-0.76087897247668324</c:v>
                </c:pt>
                <c:pt idx="3">
                  <c:v>-0.10032447195603141</c:v>
                </c:pt>
                <c:pt idx="4">
                  <c:v>-1.7671998026235782</c:v>
                </c:pt>
                <c:pt idx="5">
                  <c:v>-2.0489494935106838</c:v>
                </c:pt>
                <c:pt idx="6">
                  <c:v>1.2752467408404131</c:v>
                </c:pt>
                <c:pt idx="7">
                  <c:v>2.4265052289993956</c:v>
                </c:pt>
                <c:pt idx="8">
                  <c:v>1.8355871294063124</c:v>
                </c:pt>
                <c:pt idx="9">
                  <c:v>-0.85998635867910211</c:v>
                </c:pt>
                <c:pt idx="10">
                  <c:v>2.5952640714742121</c:v>
                </c:pt>
                <c:pt idx="11">
                  <c:v>1.6378647024226189</c:v>
                </c:pt>
                <c:pt idx="12">
                  <c:v>5.0736284730588093</c:v>
                </c:pt>
                <c:pt idx="13">
                  <c:v>10.173174297296846</c:v>
                </c:pt>
                <c:pt idx="14">
                  <c:v>4.8932074955354041</c:v>
                </c:pt>
                <c:pt idx="15">
                  <c:v>8.4067877107821598</c:v>
                </c:pt>
                <c:pt idx="16">
                  <c:v>9.4996181773076174</c:v>
                </c:pt>
                <c:pt idx="17">
                  <c:v>3.7699634097865307</c:v>
                </c:pt>
                <c:pt idx="18">
                  <c:v>-0.64177572024639051</c:v>
                </c:pt>
                <c:pt idx="19">
                  <c:v>0.43795984494411583</c:v>
                </c:pt>
                <c:pt idx="20">
                  <c:v>3.2035233627967812</c:v>
                </c:pt>
                <c:pt idx="21">
                  <c:v>1.1117469290749713</c:v>
                </c:pt>
                <c:pt idx="22">
                  <c:v>-0.26977917745208269</c:v>
                </c:pt>
                <c:pt idx="23">
                  <c:v>-3.6521055530890543</c:v>
                </c:pt>
                <c:pt idx="24">
                  <c:v>-5.1695531164742095</c:v>
                </c:pt>
                <c:pt idx="25">
                  <c:v>-4.3392326658352349</c:v>
                </c:pt>
                <c:pt idx="26">
                  <c:v>-4.8650154690698315</c:v>
                </c:pt>
                <c:pt idx="27">
                  <c:v>-5.7934548167384508</c:v>
                </c:pt>
                <c:pt idx="28">
                  <c:v>-5.1970243636867632</c:v>
                </c:pt>
                <c:pt idx="29">
                  <c:v>-5.584387154084836</c:v>
                </c:pt>
                <c:pt idx="30">
                  <c:v>-6.0404861209154221</c:v>
                </c:pt>
                <c:pt idx="31">
                  <c:v>-6.0346557657441497</c:v>
                </c:pt>
                <c:pt idx="32">
                  <c:v>-2.4504876824861577</c:v>
                </c:pt>
                <c:pt idx="33">
                  <c:v>-2.6559285984952608</c:v>
                </c:pt>
                <c:pt idx="34">
                  <c:v>0.32893786038753609</c:v>
                </c:pt>
                <c:pt idx="35">
                  <c:v>-4.0369731195805318</c:v>
                </c:pt>
                <c:pt idx="36">
                  <c:v>-3.0124409603786453</c:v>
                </c:pt>
                <c:pt idx="37">
                  <c:v>-3.1705911474275101</c:v>
                </c:pt>
                <c:pt idx="38">
                  <c:v>-5.6753815909114449</c:v>
                </c:pt>
                <c:pt idx="39">
                  <c:v>-3.1382615295750775</c:v>
                </c:pt>
                <c:pt idx="40">
                  <c:v>-0.38408108498696081</c:v>
                </c:pt>
                <c:pt idx="41">
                  <c:v>-3.2517451989525124</c:v>
                </c:pt>
                <c:pt idx="42">
                  <c:v>-2.8362069409725796</c:v>
                </c:pt>
                <c:pt idx="43">
                  <c:v>-3.1211329161418351</c:v>
                </c:pt>
                <c:pt idx="44">
                  <c:v>-1.8685368659610255</c:v>
                </c:pt>
                <c:pt idx="45">
                  <c:v>-3.8735998856598668</c:v>
                </c:pt>
                <c:pt idx="46">
                  <c:v>-4.8961249966346916</c:v>
                </c:pt>
                <c:pt idx="47">
                  <c:v>-2.7586135665208795</c:v>
                </c:pt>
                <c:pt idx="48">
                  <c:v>-3.6649967435158297</c:v>
                </c:pt>
                <c:pt idx="49">
                  <c:v>-5.053411239181508</c:v>
                </c:pt>
                <c:pt idx="50">
                  <c:v>-4.1828655978123015</c:v>
                </c:pt>
                <c:pt idx="51">
                  <c:v>-0.19002261718170313</c:v>
                </c:pt>
                <c:pt idx="52">
                  <c:v>-0.4254860192742011</c:v>
                </c:pt>
                <c:pt idx="53">
                  <c:v>-2.4889254703338439</c:v>
                </c:pt>
                <c:pt idx="54">
                  <c:v>-3.5604291546097304</c:v>
                </c:pt>
                <c:pt idx="55">
                  <c:v>-2.8452293736808456</c:v>
                </c:pt>
                <c:pt idx="56">
                  <c:v>-3.8303900005327742</c:v>
                </c:pt>
                <c:pt idx="57">
                  <c:v>-4.5247868438457131</c:v>
                </c:pt>
                <c:pt idx="58">
                  <c:v>-2.9659826596268983</c:v>
                </c:pt>
                <c:pt idx="59">
                  <c:v>-3.7414478332196852</c:v>
                </c:pt>
                <c:pt idx="60">
                  <c:v>-5.8930942736433538</c:v>
                </c:pt>
                <c:pt idx="61">
                  <c:v>-4.1416734987829962</c:v>
                </c:pt>
                <c:pt idx="62">
                  <c:v>-3.5173458349112332</c:v>
                </c:pt>
                <c:pt idx="63">
                  <c:v>-2.7451560364003873</c:v>
                </c:pt>
                <c:pt idx="64">
                  <c:v>-3.7355960982899483</c:v>
                </c:pt>
                <c:pt idx="65">
                  <c:v>-4.7278478039057941</c:v>
                </c:pt>
                <c:pt idx="66">
                  <c:v>-3.168341518619564</c:v>
                </c:pt>
                <c:pt idx="67">
                  <c:v>-1.5986822418825719</c:v>
                </c:pt>
                <c:pt idx="68">
                  <c:v>-2.7321865642259082</c:v>
                </c:pt>
                <c:pt idx="69">
                  <c:v>-3.4889071661592532</c:v>
                </c:pt>
                <c:pt idx="70">
                  <c:v>-2.8294847793372693</c:v>
                </c:pt>
                <c:pt idx="71">
                  <c:v>-1.912171677101284</c:v>
                </c:pt>
                <c:pt idx="72">
                  <c:v>-0.87127115099770669</c:v>
                </c:pt>
                <c:pt idx="73">
                  <c:v>-1.0273999561663159</c:v>
                </c:pt>
                <c:pt idx="74">
                  <c:v>-1.8720476672127011</c:v>
                </c:pt>
                <c:pt idx="75">
                  <c:v>-1.3763640835735251</c:v>
                </c:pt>
                <c:pt idx="76">
                  <c:v>0.13875748879400615</c:v>
                </c:pt>
                <c:pt idx="77">
                  <c:v>0.45753216703519878</c:v>
                </c:pt>
                <c:pt idx="78">
                  <c:v>-1.3254484359464489</c:v>
                </c:pt>
                <c:pt idx="79">
                  <c:v>-0.46661862979318702</c:v>
                </c:pt>
                <c:pt idx="80">
                  <c:v>0.75723966163641332</c:v>
                </c:pt>
                <c:pt idx="81">
                  <c:v>2.6488754432787052</c:v>
                </c:pt>
                <c:pt idx="82">
                  <c:v>2.0505387375807071</c:v>
                </c:pt>
                <c:pt idx="83">
                  <c:v>1.3999213848519061</c:v>
                </c:pt>
                <c:pt idx="84">
                  <c:v>1.333354068652566</c:v>
                </c:pt>
                <c:pt idx="85">
                  <c:v>1.5522252730222112</c:v>
                </c:pt>
                <c:pt idx="86">
                  <c:v>2.5330627967761612</c:v>
                </c:pt>
                <c:pt idx="87">
                  <c:v>4.1680386432113465</c:v>
                </c:pt>
                <c:pt idx="88">
                  <c:v>3.0720323165968821</c:v>
                </c:pt>
                <c:pt idx="89">
                  <c:v>2.1088120412280689</c:v>
                </c:pt>
                <c:pt idx="90">
                  <c:v>1.64587312133742</c:v>
                </c:pt>
                <c:pt idx="91">
                  <c:v>1.4612961656223877</c:v>
                </c:pt>
                <c:pt idx="92">
                  <c:v>4.0138755881746535</c:v>
                </c:pt>
                <c:pt idx="93">
                  <c:v>2.4422161926718733</c:v>
                </c:pt>
                <c:pt idx="94">
                  <c:v>1.1149525995818492</c:v>
                </c:pt>
                <c:pt idx="95">
                  <c:v>2.3306169855036334</c:v>
                </c:pt>
                <c:pt idx="96">
                  <c:v>4.0447621399873981</c:v>
                </c:pt>
                <c:pt idx="97">
                  <c:v>1.5093437364722186</c:v>
                </c:pt>
                <c:pt idx="98">
                  <c:v>3.0485847816216873</c:v>
                </c:pt>
                <c:pt idx="99">
                  <c:v>4.3064311452458197</c:v>
                </c:pt>
                <c:pt idx="100">
                  <c:v>3.1049504111263264</c:v>
                </c:pt>
                <c:pt idx="101">
                  <c:v>1.7216195291231733</c:v>
                </c:pt>
                <c:pt idx="102">
                  <c:v>2.0594248225638481</c:v>
                </c:pt>
                <c:pt idx="103">
                  <c:v>2.5001114970505847</c:v>
                </c:pt>
                <c:pt idx="104">
                  <c:v>2.2420784198804928</c:v>
                </c:pt>
                <c:pt idx="105">
                  <c:v>0.95292634968278089</c:v>
                </c:pt>
                <c:pt idx="106">
                  <c:v>1.5720844217620797</c:v>
                </c:pt>
                <c:pt idx="107">
                  <c:v>2.215447986162602</c:v>
                </c:pt>
                <c:pt idx="108">
                  <c:v>4.1633928647428915</c:v>
                </c:pt>
                <c:pt idx="109">
                  <c:v>2.9731202017920006</c:v>
                </c:pt>
                <c:pt idx="110">
                  <c:v>2.8049064040063101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F194-48BB-95CE-DCA85E430286}"/>
            </c:ext>
          </c:extLst>
        </c:ser>
        <c:ser>
          <c:idx val="10"/>
          <c:order val="9"/>
          <c:tx>
            <c:v>trace 10</c:v>
          </c:tx>
          <c:spPr>
            <a:ln w="12700" cap="rnd">
              <a:solidFill>
                <a:schemeClr val="accent4">
                  <a:tint val="82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graph!$L$6:$L$116</c:f>
              <c:numCache>
                <c:formatCode>General</c:formatCode>
                <c:ptCount val="111"/>
                <c:pt idx="0">
                  <c:v>0.96101889789962092</c:v>
                </c:pt>
                <c:pt idx="1">
                  <c:v>1.4012116556957794</c:v>
                </c:pt>
                <c:pt idx="2">
                  <c:v>-0.22842471413787235</c:v>
                </c:pt>
                <c:pt idx="3">
                  <c:v>0.95735919716413986</c:v>
                </c:pt>
                <c:pt idx="4">
                  <c:v>-0.35657320886258265</c:v>
                </c:pt>
                <c:pt idx="5">
                  <c:v>-0.11807483058082517</c:v>
                </c:pt>
                <c:pt idx="6">
                  <c:v>-0.27412829484902534</c:v>
                </c:pt>
                <c:pt idx="7">
                  <c:v>-0.45111513773018275</c:v>
                </c:pt>
                <c:pt idx="8">
                  <c:v>-0.38786971233852241</c:v>
                </c:pt>
                <c:pt idx="9">
                  <c:v>0.85882670133503558</c:v>
                </c:pt>
                <c:pt idx="10">
                  <c:v>1.351412235337845</c:v>
                </c:pt>
                <c:pt idx="11">
                  <c:v>3.2668661681428617</c:v>
                </c:pt>
                <c:pt idx="12">
                  <c:v>3.5794866592289596</c:v>
                </c:pt>
                <c:pt idx="13">
                  <c:v>3.681772150391486</c:v>
                </c:pt>
                <c:pt idx="14">
                  <c:v>5.7993517134704975</c:v>
                </c:pt>
                <c:pt idx="15">
                  <c:v>5.5675889554481639</c:v>
                </c:pt>
                <c:pt idx="16">
                  <c:v>6.5456032445066219</c:v>
                </c:pt>
                <c:pt idx="17">
                  <c:v>6.1185307158643116</c:v>
                </c:pt>
                <c:pt idx="18">
                  <c:v>6.5856734370044574</c:v>
                </c:pt>
                <c:pt idx="19">
                  <c:v>8.4333260606198479</c:v>
                </c:pt>
                <c:pt idx="20">
                  <c:v>8.2397320437121966</c:v>
                </c:pt>
                <c:pt idx="21">
                  <c:v>9.0435977302329835</c:v>
                </c:pt>
                <c:pt idx="22">
                  <c:v>8.2451186266265708</c:v>
                </c:pt>
                <c:pt idx="23">
                  <c:v>8.2788423753063292</c:v>
                </c:pt>
                <c:pt idx="24">
                  <c:v>8.3603940957708822</c:v>
                </c:pt>
                <c:pt idx="25">
                  <c:v>6.7388110637049889</c:v>
                </c:pt>
                <c:pt idx="26">
                  <c:v>5.4231554962799713</c:v>
                </c:pt>
                <c:pt idx="27">
                  <c:v>4.4859476125499977</c:v>
                </c:pt>
                <c:pt idx="28">
                  <c:v>4.0762271456848316</c:v>
                </c:pt>
                <c:pt idx="29">
                  <c:v>6.0888853508138769</c:v>
                </c:pt>
                <c:pt idx="30">
                  <c:v>5.5392620315093319</c:v>
                </c:pt>
                <c:pt idx="31">
                  <c:v>6.4881108144994162</c:v>
                </c:pt>
                <c:pt idx="32">
                  <c:v>6.9784707145912508</c:v>
                </c:pt>
                <c:pt idx="33">
                  <c:v>6.9876156044457129</c:v>
                </c:pt>
                <c:pt idx="34">
                  <c:v>7.8027106141413851</c:v>
                </c:pt>
                <c:pt idx="35">
                  <c:v>8.814942929722358</c:v>
                </c:pt>
                <c:pt idx="36">
                  <c:v>7.3424995873694314</c:v>
                </c:pt>
                <c:pt idx="37">
                  <c:v>7.1264768364886946</c:v>
                </c:pt>
                <c:pt idx="38">
                  <c:v>7.1131608229132697</c:v>
                </c:pt>
                <c:pt idx="39">
                  <c:v>7.5798201663276892</c:v>
                </c:pt>
                <c:pt idx="40">
                  <c:v>5.7934325393289479</c:v>
                </c:pt>
                <c:pt idx="41">
                  <c:v>6.5768791075462536</c:v>
                </c:pt>
                <c:pt idx="42">
                  <c:v>4.6691621487427728</c:v>
                </c:pt>
                <c:pt idx="43">
                  <c:v>5.8792041145101788</c:v>
                </c:pt>
                <c:pt idx="44">
                  <c:v>5.9193781621540564</c:v>
                </c:pt>
                <c:pt idx="45">
                  <c:v>5.8725932751369125</c:v>
                </c:pt>
                <c:pt idx="46">
                  <c:v>3.7806285957497425</c:v>
                </c:pt>
                <c:pt idx="47">
                  <c:v>4.4712538568397662</c:v>
                </c:pt>
                <c:pt idx="48">
                  <c:v>2.3818651361078036</c:v>
                </c:pt>
                <c:pt idx="49">
                  <c:v>4.48194676192331</c:v>
                </c:pt>
                <c:pt idx="50">
                  <c:v>3.8086476954842916</c:v>
                </c:pt>
                <c:pt idx="51">
                  <c:v>4.5298451685038295</c:v>
                </c:pt>
                <c:pt idx="52">
                  <c:v>3.2604302198198023</c:v>
                </c:pt>
                <c:pt idx="53">
                  <c:v>3.2178916445393355</c:v>
                </c:pt>
                <c:pt idx="54">
                  <c:v>3.7906779274683036</c:v>
                </c:pt>
                <c:pt idx="55">
                  <c:v>3.4516565636246508</c:v>
                </c:pt>
                <c:pt idx="56">
                  <c:v>3.113979791861309</c:v>
                </c:pt>
                <c:pt idx="57">
                  <c:v>1.3113550000246814</c:v>
                </c:pt>
                <c:pt idx="58">
                  <c:v>3.0117351367992895</c:v>
                </c:pt>
                <c:pt idx="59">
                  <c:v>2.431681714972926</c:v>
                </c:pt>
                <c:pt idx="60">
                  <c:v>2.2778653228355372</c:v>
                </c:pt>
                <c:pt idx="61">
                  <c:v>1.4473532707223373</c:v>
                </c:pt>
                <c:pt idx="62">
                  <c:v>1.9672245528121783</c:v>
                </c:pt>
                <c:pt idx="63">
                  <c:v>0.43866150421368943</c:v>
                </c:pt>
                <c:pt idx="64">
                  <c:v>1.4151387352627536</c:v>
                </c:pt>
                <c:pt idx="65">
                  <c:v>-0.81348358476940885</c:v>
                </c:pt>
                <c:pt idx="66">
                  <c:v>1.0888344747331264</c:v>
                </c:pt>
                <c:pt idx="67">
                  <c:v>0.36820315998370834</c:v>
                </c:pt>
                <c:pt idx="68">
                  <c:v>1.3244026574434193</c:v>
                </c:pt>
                <c:pt idx="69">
                  <c:v>5.6421661864392944E-2</c:v>
                </c:pt>
                <c:pt idx="70">
                  <c:v>1.0122686131065939</c:v>
                </c:pt>
                <c:pt idx="71">
                  <c:v>0.72853263702248472</c:v>
                </c:pt>
                <c:pt idx="72">
                  <c:v>-0.66998193579406629</c:v>
                </c:pt>
                <c:pt idx="73">
                  <c:v>0.68301230980659755</c:v>
                </c:pt>
                <c:pt idx="74">
                  <c:v>1.930243723662874E-2</c:v>
                </c:pt>
                <c:pt idx="75">
                  <c:v>-0.53784460113700705</c:v>
                </c:pt>
                <c:pt idx="76">
                  <c:v>-0.66333660625182322</c:v>
                </c:pt>
                <c:pt idx="77">
                  <c:v>-0.41238229302544732</c:v>
                </c:pt>
                <c:pt idx="78">
                  <c:v>-0.64162709206704671</c:v>
                </c:pt>
                <c:pt idx="79">
                  <c:v>0.26108415332965923</c:v>
                </c:pt>
                <c:pt idx="80">
                  <c:v>-0.55576745301911357</c:v>
                </c:pt>
                <c:pt idx="81">
                  <c:v>0.79262194667023433</c:v>
                </c:pt>
                <c:pt idx="82">
                  <c:v>1.7995821004438872E-2</c:v>
                </c:pt>
                <c:pt idx="83">
                  <c:v>-0.31695688027676605</c:v>
                </c:pt>
                <c:pt idx="84">
                  <c:v>-1.0310034678698832</c:v>
                </c:pt>
                <c:pt idx="85">
                  <c:v>-0.30752185335724952</c:v>
                </c:pt>
                <c:pt idx="86">
                  <c:v>-0.66065849176411728</c:v>
                </c:pt>
                <c:pt idx="87">
                  <c:v>-0.80922322500186361</c:v>
                </c:pt>
                <c:pt idx="88">
                  <c:v>-1.4352557527366876</c:v>
                </c:pt>
                <c:pt idx="89">
                  <c:v>-0.80248817785439286</c:v>
                </c:pt>
                <c:pt idx="90">
                  <c:v>-7.0186501241395693E-2</c:v>
                </c:pt>
                <c:pt idx="91">
                  <c:v>-1.8966614790503773</c:v>
                </c:pt>
                <c:pt idx="92">
                  <c:v>-0.99779382373055647</c:v>
                </c:pt>
                <c:pt idx="93">
                  <c:v>-0.6014095043058193</c:v>
                </c:pt>
                <c:pt idx="94">
                  <c:v>-1.3407123645544174</c:v>
                </c:pt>
                <c:pt idx="95">
                  <c:v>-0.71834223296180599</c:v>
                </c:pt>
                <c:pt idx="96">
                  <c:v>-0.32959385910191424</c:v>
                </c:pt>
                <c:pt idx="97">
                  <c:v>-0.33484644908114186</c:v>
                </c:pt>
                <c:pt idx="98">
                  <c:v>-0.6322330761656717</c:v>
                </c:pt>
                <c:pt idx="99">
                  <c:v>3.1075835118258458E-2</c:v>
                </c:pt>
                <c:pt idx="100">
                  <c:v>0.9968777165328695</c:v>
                </c:pt>
                <c:pt idx="101">
                  <c:v>0.43999909406005316</c:v>
                </c:pt>
                <c:pt idx="102">
                  <c:v>0.61331599867121878</c:v>
                </c:pt>
                <c:pt idx="103">
                  <c:v>0.43524350658063549</c:v>
                </c:pt>
                <c:pt idx="104">
                  <c:v>-0.36518885344589047</c:v>
                </c:pt>
                <c:pt idx="105">
                  <c:v>-0.26307878025807052</c:v>
                </c:pt>
                <c:pt idx="106">
                  <c:v>-0.14160244016775517</c:v>
                </c:pt>
                <c:pt idx="107">
                  <c:v>-0.68184921509859098</c:v>
                </c:pt>
                <c:pt idx="108">
                  <c:v>0.30692677480401925</c:v>
                </c:pt>
                <c:pt idx="109">
                  <c:v>0.62146163153246192</c:v>
                </c:pt>
                <c:pt idx="110">
                  <c:v>0.4418710660281327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F194-48BB-95CE-DCA85E430286}"/>
            </c:ext>
          </c:extLst>
        </c:ser>
        <c:ser>
          <c:idx val="11"/>
          <c:order val="10"/>
          <c:tx>
            <c:v>trace 11</c:v>
          </c:tx>
          <c:spPr>
            <a:ln w="12700" cap="rnd">
              <a:solidFill>
                <a:schemeClr val="accent4">
                  <a:tint val="86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graph!$M$6:$M$116</c:f>
              <c:numCache>
                <c:formatCode>General</c:formatCode>
                <c:ptCount val="111"/>
                <c:pt idx="0">
                  <c:v>2.5107044878300298</c:v>
                </c:pt>
                <c:pt idx="1">
                  <c:v>5.9553692304041637E-2</c:v>
                </c:pt>
                <c:pt idx="2">
                  <c:v>3.2808054118598338</c:v>
                </c:pt>
                <c:pt idx="3">
                  <c:v>-0.99893543010599173</c:v>
                </c:pt>
                <c:pt idx="4">
                  <c:v>-1.6060732140008749</c:v>
                </c:pt>
                <c:pt idx="5">
                  <c:v>-1.125040581389289</c:v>
                </c:pt>
                <c:pt idx="6">
                  <c:v>-0.55981688431665777</c:v>
                </c:pt>
                <c:pt idx="7">
                  <c:v>0.53686879368235718</c:v>
                </c:pt>
                <c:pt idx="8">
                  <c:v>-0.18653129639091934</c:v>
                </c:pt>
                <c:pt idx="9">
                  <c:v>0.65872320066159307</c:v>
                </c:pt>
                <c:pt idx="10">
                  <c:v>0.89259167897216973</c:v>
                </c:pt>
                <c:pt idx="11">
                  <c:v>0.29874902377778473</c:v>
                </c:pt>
                <c:pt idx="12">
                  <c:v>-1.046944668402477</c:v>
                </c:pt>
                <c:pt idx="13">
                  <c:v>1.2149069664786212</c:v>
                </c:pt>
                <c:pt idx="14">
                  <c:v>1.3678497052421015</c:v>
                </c:pt>
                <c:pt idx="15">
                  <c:v>9.8538511437277196E-2</c:v>
                </c:pt>
                <c:pt idx="16">
                  <c:v>-0.86389759832924307</c:v>
                </c:pt>
                <c:pt idx="17">
                  <c:v>1.7531368114131969</c:v>
                </c:pt>
                <c:pt idx="18">
                  <c:v>1.4235701481166865</c:v>
                </c:pt>
                <c:pt idx="19">
                  <c:v>0.3757865409643717</c:v>
                </c:pt>
                <c:pt idx="20">
                  <c:v>3.1849310516488627</c:v>
                </c:pt>
                <c:pt idx="21">
                  <c:v>1.8783339597976227</c:v>
                </c:pt>
                <c:pt idx="22">
                  <c:v>0.92164402404851553</c:v>
                </c:pt>
                <c:pt idx="23">
                  <c:v>1.4776960982766023</c:v>
                </c:pt>
                <c:pt idx="24">
                  <c:v>0.44979049155760487</c:v>
                </c:pt>
                <c:pt idx="25">
                  <c:v>-0.64926224236222263</c:v>
                </c:pt>
                <c:pt idx="26">
                  <c:v>1.003091895789334</c:v>
                </c:pt>
                <c:pt idx="27">
                  <c:v>1.4176567267143354</c:v>
                </c:pt>
                <c:pt idx="28">
                  <c:v>-0.44339501574410733</c:v>
                </c:pt>
                <c:pt idx="29">
                  <c:v>0.36798733776958731</c:v>
                </c:pt>
                <c:pt idx="30">
                  <c:v>-1.2444043488578578</c:v>
                </c:pt>
                <c:pt idx="31">
                  <c:v>-0.93405513018844299</c:v>
                </c:pt>
                <c:pt idx="32">
                  <c:v>1.277432956710262</c:v>
                </c:pt>
                <c:pt idx="33">
                  <c:v>-0.41962473642300058</c:v>
                </c:pt>
                <c:pt idx="34">
                  <c:v>3.1559311120372435E-3</c:v>
                </c:pt>
                <c:pt idx="35">
                  <c:v>-0.13982851458893458</c:v>
                </c:pt>
                <c:pt idx="36">
                  <c:v>0.49581104888657751</c:v>
                </c:pt>
                <c:pt idx="37">
                  <c:v>1.1614999043911953</c:v>
                </c:pt>
                <c:pt idx="38">
                  <c:v>-0.51945789450873769</c:v>
                </c:pt>
                <c:pt idx="39">
                  <c:v>-0.84063194035490441</c:v>
                </c:pt>
                <c:pt idx="40">
                  <c:v>-6.5513939699529594E-2</c:v>
                </c:pt>
                <c:pt idx="41">
                  <c:v>-1.9162494291791039</c:v>
                </c:pt>
                <c:pt idx="42">
                  <c:v>0.53448095097363968</c:v>
                </c:pt>
                <c:pt idx="43">
                  <c:v>0.11348281216838055</c:v>
                </c:pt>
                <c:pt idx="44">
                  <c:v>-0.65075695833669278</c:v>
                </c:pt>
                <c:pt idx="45">
                  <c:v>-0.4323227607373345</c:v>
                </c:pt>
                <c:pt idx="46">
                  <c:v>-0.25178086296319208</c:v>
                </c:pt>
                <c:pt idx="47">
                  <c:v>-1.0272639848079868</c:v>
                </c:pt>
                <c:pt idx="48">
                  <c:v>0.30703225487052871</c:v>
                </c:pt>
                <c:pt idx="49">
                  <c:v>-2.3302774532200266</c:v>
                </c:pt>
                <c:pt idx="50">
                  <c:v>-1.6147721825666976</c:v>
                </c:pt>
                <c:pt idx="51">
                  <c:v>-1.389281360661166</c:v>
                </c:pt>
                <c:pt idx="52">
                  <c:v>-3.5765548281255839</c:v>
                </c:pt>
                <c:pt idx="53">
                  <c:v>-2.2718010912024122</c:v>
                </c:pt>
                <c:pt idx="54">
                  <c:v>-2.1963575261702961</c:v>
                </c:pt>
                <c:pt idx="55">
                  <c:v>-4.4344104488640417</c:v>
                </c:pt>
                <c:pt idx="56">
                  <c:v>-4.7374325185889266</c:v>
                </c:pt>
                <c:pt idx="57">
                  <c:v>-6.1874152192389174</c:v>
                </c:pt>
                <c:pt idx="58">
                  <c:v>-6.8405094920972225</c:v>
                </c:pt>
                <c:pt idx="59">
                  <c:v>-7.4339052086778263</c:v>
                </c:pt>
                <c:pt idx="60">
                  <c:v>-8.909003214950717</c:v>
                </c:pt>
                <c:pt idx="61">
                  <c:v>-9.7193014762457555</c:v>
                </c:pt>
                <c:pt idx="62">
                  <c:v>-10.033848994948332</c:v>
                </c:pt>
                <c:pt idx="63">
                  <c:v>-10.160011612552815</c:v>
                </c:pt>
                <c:pt idx="64">
                  <c:v>-10.650279453474564</c:v>
                </c:pt>
                <c:pt idx="65">
                  <c:v>-10.742280244686155</c:v>
                </c:pt>
                <c:pt idx="66">
                  <c:v>-11.074094118925688</c:v>
                </c:pt>
                <c:pt idx="67">
                  <c:v>-10.030244719507271</c:v>
                </c:pt>
                <c:pt idx="68">
                  <c:v>-10.561746950358593</c:v>
                </c:pt>
                <c:pt idx="69">
                  <c:v>-11.125102192391328</c:v>
                </c:pt>
                <c:pt idx="70">
                  <c:v>-10.995300484576537</c:v>
                </c:pt>
                <c:pt idx="71">
                  <c:v>-10.534721007330674</c:v>
                </c:pt>
                <c:pt idx="72">
                  <c:v>-10.539857767166433</c:v>
                </c:pt>
                <c:pt idx="73">
                  <c:v>-9.0618076557388871</c:v>
                </c:pt>
                <c:pt idx="74">
                  <c:v>-9.759416162942248</c:v>
                </c:pt>
                <c:pt idx="75">
                  <c:v>-8.6519276128563245</c:v>
                </c:pt>
                <c:pt idx="76">
                  <c:v>-9.4211866579960457</c:v>
                </c:pt>
                <c:pt idx="77">
                  <c:v>-9.562961940750208</c:v>
                </c:pt>
                <c:pt idx="78">
                  <c:v>-8.3158747769615093</c:v>
                </c:pt>
                <c:pt idx="79">
                  <c:v>-7.771162965498263</c:v>
                </c:pt>
                <c:pt idx="80">
                  <c:v>-8.5859190976928215</c:v>
                </c:pt>
                <c:pt idx="81">
                  <c:v>-6.9541810408559108</c:v>
                </c:pt>
                <c:pt idx="82">
                  <c:v>-6.9230170337169143</c:v>
                </c:pt>
                <c:pt idx="83">
                  <c:v>-7.299548934486964</c:v>
                </c:pt>
                <c:pt idx="84">
                  <c:v>-6.7878376153383515</c:v>
                </c:pt>
                <c:pt idx="85">
                  <c:v>-6.3985762639733021</c:v>
                </c:pt>
                <c:pt idx="86">
                  <c:v>-6.3249706319768233</c:v>
                </c:pt>
                <c:pt idx="87">
                  <c:v>-6.2073146859951809</c:v>
                </c:pt>
                <c:pt idx="88">
                  <c:v>-5.8621286520100018</c:v>
                </c:pt>
                <c:pt idx="89">
                  <c:v>-4.7115503668860654</c:v>
                </c:pt>
                <c:pt idx="90">
                  <c:v>-5.0865876871596685</c:v>
                </c:pt>
                <c:pt idx="91">
                  <c:v>-3.9424549773034787</c:v>
                </c:pt>
                <c:pt idx="92">
                  <c:v>-4.258608424643139</c:v>
                </c:pt>
                <c:pt idx="93">
                  <c:v>-4.1719864753343581</c:v>
                </c:pt>
                <c:pt idx="94">
                  <c:v>-3.4938026540431815</c:v>
                </c:pt>
                <c:pt idx="95">
                  <c:v>-3.4076019208798609</c:v>
                </c:pt>
                <c:pt idx="96">
                  <c:v>-3.1455528174330483</c:v>
                </c:pt>
                <c:pt idx="97">
                  <c:v>-2.9228206044160059</c:v>
                </c:pt>
                <c:pt idx="98">
                  <c:v>-1.9720815058234296</c:v>
                </c:pt>
                <c:pt idx="99">
                  <c:v>-2.2582433657582799</c:v>
                </c:pt>
                <c:pt idx="100">
                  <c:v>-1.2108924780467385</c:v>
                </c:pt>
                <c:pt idx="101">
                  <c:v>-1.0299241393983583</c:v>
                </c:pt>
                <c:pt idx="102">
                  <c:v>-0.20069572808823566</c:v>
                </c:pt>
                <c:pt idx="103">
                  <c:v>0.43290403077033734</c:v>
                </c:pt>
                <c:pt idx="104">
                  <c:v>-0.28376870922969216</c:v>
                </c:pt>
                <c:pt idx="105">
                  <c:v>0.70978337407683911</c:v>
                </c:pt>
                <c:pt idx="106">
                  <c:v>1.316651327541682</c:v>
                </c:pt>
                <c:pt idx="107">
                  <c:v>1.6133831501500959</c:v>
                </c:pt>
                <c:pt idx="108">
                  <c:v>2.1295320909952258</c:v>
                </c:pt>
                <c:pt idx="109">
                  <c:v>2.6909872273366733</c:v>
                </c:pt>
                <c:pt idx="110">
                  <c:v>2.5340494800578508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F194-48BB-95CE-DCA85E430286}"/>
            </c:ext>
          </c:extLst>
        </c:ser>
        <c:ser>
          <c:idx val="12"/>
          <c:order val="11"/>
          <c:tx>
            <c:v>trace 12</c:v>
          </c:tx>
          <c:spPr>
            <a:ln w="12700" cap="rnd">
              <a:solidFill>
                <a:schemeClr val="accent4">
                  <a:tint val="91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graph!$N$6:$N$116</c:f>
              <c:numCache>
                <c:formatCode>General</c:formatCode>
                <c:ptCount val="111"/>
                <c:pt idx="0">
                  <c:v>1.4384225508887709</c:v>
                </c:pt>
                <c:pt idx="1">
                  <c:v>5.1617857843707496E-2</c:v>
                </c:pt>
                <c:pt idx="2">
                  <c:v>-3.3680624326374094E-2</c:v>
                </c:pt>
                <c:pt idx="3">
                  <c:v>0.65693523884746874</c:v>
                </c:pt>
                <c:pt idx="4">
                  <c:v>-0.49607597553120591</c:v>
                </c:pt>
                <c:pt idx="5">
                  <c:v>0.17654337733882353</c:v>
                </c:pt>
                <c:pt idx="6">
                  <c:v>-1.145749289451041</c:v>
                </c:pt>
                <c:pt idx="7">
                  <c:v>0.67249794750270431</c:v>
                </c:pt>
                <c:pt idx="8">
                  <c:v>0.122998181279893</c:v>
                </c:pt>
                <c:pt idx="9">
                  <c:v>4.6531144339701389E-2</c:v>
                </c:pt>
                <c:pt idx="10">
                  <c:v>-0.15662565640821194</c:v>
                </c:pt>
                <c:pt idx="11">
                  <c:v>-0.66294043510788014</c:v>
                </c:pt>
                <c:pt idx="12">
                  <c:v>0.10520137086946825</c:v>
                </c:pt>
                <c:pt idx="13">
                  <c:v>-1.0920482831166403</c:v>
                </c:pt>
                <c:pt idx="14">
                  <c:v>0.59758880135479309</c:v>
                </c:pt>
                <c:pt idx="15">
                  <c:v>0.49721185146907304</c:v>
                </c:pt>
                <c:pt idx="16">
                  <c:v>0.77887533235354744</c:v>
                </c:pt>
                <c:pt idx="17">
                  <c:v>0.27950103581897484</c:v>
                </c:pt>
                <c:pt idx="18">
                  <c:v>0.10216349510587786</c:v>
                </c:pt>
                <c:pt idx="19">
                  <c:v>-1.1349041125984232</c:v>
                </c:pt>
                <c:pt idx="20">
                  <c:v>1.2714093919163503</c:v>
                </c:pt>
                <c:pt idx="21">
                  <c:v>0.44152327276885145</c:v>
                </c:pt>
                <c:pt idx="22">
                  <c:v>0.88922792835458231</c:v>
                </c:pt>
                <c:pt idx="23">
                  <c:v>0.94932196315002404</c:v>
                </c:pt>
                <c:pt idx="24">
                  <c:v>-0.16907775880450393</c:v>
                </c:pt>
                <c:pt idx="25">
                  <c:v>1.6566384544991926</c:v>
                </c:pt>
                <c:pt idx="26">
                  <c:v>0.48125621463789431</c:v>
                </c:pt>
                <c:pt idx="27">
                  <c:v>0.22382351263751438</c:v>
                </c:pt>
                <c:pt idx="28">
                  <c:v>1.2311127986780821</c:v>
                </c:pt>
                <c:pt idx="29">
                  <c:v>-0.83497295364306989</c:v>
                </c:pt>
                <c:pt idx="30">
                  <c:v>0.70761983368591075</c:v>
                </c:pt>
                <c:pt idx="31">
                  <c:v>-0.29265089689634327</c:v>
                </c:pt>
                <c:pt idx="32">
                  <c:v>0.59865887023696818</c:v>
                </c:pt>
                <c:pt idx="33">
                  <c:v>0.47955383036121246</c:v>
                </c:pt>
                <c:pt idx="34">
                  <c:v>0.73239494904037705</c:v>
                </c:pt>
                <c:pt idx="35">
                  <c:v>2.0313267336559742</c:v>
                </c:pt>
                <c:pt idx="36">
                  <c:v>0.62874872310095431</c:v>
                </c:pt>
                <c:pt idx="37">
                  <c:v>1.0843831897769167</c:v>
                </c:pt>
                <c:pt idx="38">
                  <c:v>-0.36213313116619111</c:v>
                </c:pt>
                <c:pt idx="39">
                  <c:v>2.1524582263692462</c:v>
                </c:pt>
                <c:pt idx="40">
                  <c:v>0.52721052242054689</c:v>
                </c:pt>
                <c:pt idx="41">
                  <c:v>0.92552932400827104</c:v>
                </c:pt>
                <c:pt idx="42">
                  <c:v>-0.5081410551404979</c:v>
                </c:pt>
                <c:pt idx="43">
                  <c:v>-0.23697329761060681</c:v>
                </c:pt>
                <c:pt idx="44">
                  <c:v>0.21389040690819897</c:v>
                </c:pt>
                <c:pt idx="45">
                  <c:v>0.75367676548193718</c:v>
                </c:pt>
                <c:pt idx="46">
                  <c:v>1.2613212550118278</c:v>
                </c:pt>
                <c:pt idx="47">
                  <c:v>-1.2198069399522931</c:v>
                </c:pt>
                <c:pt idx="48">
                  <c:v>-0.68005719584768265</c:v>
                </c:pt>
                <c:pt idx="49">
                  <c:v>-0.57978576728094167</c:v>
                </c:pt>
                <c:pt idx="50">
                  <c:v>0.24341607541600691</c:v>
                </c:pt>
                <c:pt idx="51">
                  <c:v>-0.57588327815307627</c:v>
                </c:pt>
                <c:pt idx="52">
                  <c:v>-0.53010041878060821</c:v>
                </c:pt>
                <c:pt idx="53">
                  <c:v>-0.60085088066863246</c:v>
                </c:pt>
                <c:pt idx="54">
                  <c:v>-1.5156605850809177</c:v>
                </c:pt>
                <c:pt idx="55">
                  <c:v>-0.6095869902755191</c:v>
                </c:pt>
                <c:pt idx="56">
                  <c:v>-0.89167640562373263</c:v>
                </c:pt>
                <c:pt idx="57">
                  <c:v>-1.2734339445473302</c:v>
                </c:pt>
                <c:pt idx="58">
                  <c:v>0.36823993324619175</c:v>
                </c:pt>
                <c:pt idx="59">
                  <c:v>-1.0769699565892161</c:v>
                </c:pt>
                <c:pt idx="60">
                  <c:v>-0.83406088311615934</c:v>
                </c:pt>
                <c:pt idx="61">
                  <c:v>-0.3611498259712555</c:v>
                </c:pt>
                <c:pt idx="62">
                  <c:v>-1.7285856338698631</c:v>
                </c:pt>
                <c:pt idx="63">
                  <c:v>-1.2273668737105188</c:v>
                </c:pt>
                <c:pt idx="64">
                  <c:v>-2.4358385307049835</c:v>
                </c:pt>
                <c:pt idx="65">
                  <c:v>-1.0845800198742428</c:v>
                </c:pt>
                <c:pt idx="66">
                  <c:v>-0.96552772554231114</c:v>
                </c:pt>
                <c:pt idx="67">
                  <c:v>-2.0016283410881388</c:v>
                </c:pt>
                <c:pt idx="68">
                  <c:v>-0.81134643166204978</c:v>
                </c:pt>
                <c:pt idx="69">
                  <c:v>-1.5978888628909518</c:v>
                </c:pt>
                <c:pt idx="70">
                  <c:v>-0.81371832038685288</c:v>
                </c:pt>
                <c:pt idx="71">
                  <c:v>-2.768885224392458</c:v>
                </c:pt>
                <c:pt idx="72">
                  <c:v>-2.2285721961367502</c:v>
                </c:pt>
                <c:pt idx="73">
                  <c:v>-2.2406251819858851</c:v>
                </c:pt>
                <c:pt idx="74">
                  <c:v>-1.2187900058175964</c:v>
                </c:pt>
                <c:pt idx="75">
                  <c:v>-2.576150509768913</c:v>
                </c:pt>
                <c:pt idx="76">
                  <c:v>-1.1348377449866531</c:v>
                </c:pt>
                <c:pt idx="77">
                  <c:v>-2.6687113097498099</c:v>
                </c:pt>
                <c:pt idx="78">
                  <c:v>-1.8429614889634904</c:v>
                </c:pt>
                <c:pt idx="79">
                  <c:v>-2.422944046785898</c:v>
                </c:pt>
                <c:pt idx="80">
                  <c:v>-2.2087869627499068</c:v>
                </c:pt>
                <c:pt idx="81">
                  <c:v>-2.55191928565179</c:v>
                </c:pt>
                <c:pt idx="82">
                  <c:v>-1.2372239470412383</c:v>
                </c:pt>
                <c:pt idx="83">
                  <c:v>-2.6594931836914109</c:v>
                </c:pt>
                <c:pt idx="84">
                  <c:v>-2.2466811459558125</c:v>
                </c:pt>
                <c:pt idx="85">
                  <c:v>-2.495951934308362</c:v>
                </c:pt>
                <c:pt idx="86">
                  <c:v>-1.2706779049170507</c:v>
                </c:pt>
                <c:pt idx="87">
                  <c:v>-1.80763136507279</c:v>
                </c:pt>
                <c:pt idx="88">
                  <c:v>-1.3977102791043556</c:v>
                </c:pt>
                <c:pt idx="89">
                  <c:v>-2.6512203138695578</c:v>
                </c:pt>
                <c:pt idx="90">
                  <c:v>-1.8467334629138947</c:v>
                </c:pt>
                <c:pt idx="91">
                  <c:v>-2.4681452472672492</c:v>
                </c:pt>
                <c:pt idx="92">
                  <c:v>-0.82520192886587407</c:v>
                </c:pt>
                <c:pt idx="93">
                  <c:v>-1.5863153154261862</c:v>
                </c:pt>
                <c:pt idx="94">
                  <c:v>-0.78545888938225206</c:v>
                </c:pt>
                <c:pt idx="95">
                  <c:v>-0.94478892725884567</c:v>
                </c:pt>
                <c:pt idx="96">
                  <c:v>-0.44432329132446258</c:v>
                </c:pt>
                <c:pt idx="97">
                  <c:v>-0.90624014472423986</c:v>
                </c:pt>
                <c:pt idx="98">
                  <c:v>-0.63719930897035337</c:v>
                </c:pt>
                <c:pt idx="99">
                  <c:v>0.17289149514542115</c:v>
                </c:pt>
                <c:pt idx="100">
                  <c:v>1.6814817521987608</c:v>
                </c:pt>
                <c:pt idx="101">
                  <c:v>1.4966833037356606</c:v>
                </c:pt>
                <c:pt idx="102">
                  <c:v>1.2480543602052339</c:v>
                </c:pt>
                <c:pt idx="103">
                  <c:v>0.40311686900564953</c:v>
                </c:pt>
                <c:pt idx="104">
                  <c:v>-0.18748549473235593</c:v>
                </c:pt>
                <c:pt idx="105">
                  <c:v>-0.32787362454570823</c:v>
                </c:pt>
                <c:pt idx="106">
                  <c:v>3.1470177255226632</c:v>
                </c:pt>
                <c:pt idx="107">
                  <c:v>1.5949155466382938</c:v>
                </c:pt>
                <c:pt idx="108">
                  <c:v>0.19836949840202409</c:v>
                </c:pt>
                <c:pt idx="109">
                  <c:v>0.74199320875380603</c:v>
                </c:pt>
                <c:pt idx="110">
                  <c:v>-0.50289726426298675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F194-48BB-95CE-DCA85E430286}"/>
            </c:ext>
          </c:extLst>
        </c:ser>
        <c:ser>
          <c:idx val="13"/>
          <c:order val="12"/>
          <c:tx>
            <c:v>trace 13</c:v>
          </c:tx>
          <c:spPr>
            <a:ln w="12700" cap="rnd">
              <a:solidFill>
                <a:schemeClr val="accent4">
                  <a:tint val="96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graph!$O$6:$O$116</c:f>
              <c:numCache>
                <c:formatCode>General</c:formatCode>
                <c:ptCount val="111"/>
                <c:pt idx="0">
                  <c:v>6.3809846332241698</c:v>
                </c:pt>
                <c:pt idx="1">
                  <c:v>5.6857192571013657</c:v>
                </c:pt>
                <c:pt idx="2">
                  <c:v>-1.6498051884248819</c:v>
                </c:pt>
                <c:pt idx="3">
                  <c:v>1.0233463418991653</c:v>
                </c:pt>
                <c:pt idx="4">
                  <c:v>-0.43105260732620132</c:v>
                </c:pt>
                <c:pt idx="5">
                  <c:v>0.19327900904222978</c:v>
                </c:pt>
                <c:pt idx="6">
                  <c:v>0.95036168459276449</c:v>
                </c:pt>
                <c:pt idx="7">
                  <c:v>4.7524300326929067E-3</c:v>
                </c:pt>
                <c:pt idx="8">
                  <c:v>-0.6941953825598961</c:v>
                </c:pt>
                <c:pt idx="9">
                  <c:v>0.60331371274424606</c:v>
                </c:pt>
                <c:pt idx="10">
                  <c:v>3.6158345170837958</c:v>
                </c:pt>
                <c:pt idx="11">
                  <c:v>9.601172494810708</c:v>
                </c:pt>
                <c:pt idx="12">
                  <c:v>9.6852584801618864</c:v>
                </c:pt>
                <c:pt idx="13">
                  <c:v>9.2249989534146</c:v>
                </c:pt>
                <c:pt idx="14">
                  <c:v>6.2314236177157065</c:v>
                </c:pt>
                <c:pt idx="15">
                  <c:v>1.6708187451419367</c:v>
                </c:pt>
                <c:pt idx="16">
                  <c:v>-0.86043049107262182</c:v>
                </c:pt>
                <c:pt idx="17">
                  <c:v>4.7468624552521606</c:v>
                </c:pt>
                <c:pt idx="18">
                  <c:v>7.8476742732419726</c:v>
                </c:pt>
                <c:pt idx="19">
                  <c:v>6.3393099449619736</c:v>
                </c:pt>
                <c:pt idx="20">
                  <c:v>3.7948038642284061</c:v>
                </c:pt>
                <c:pt idx="21">
                  <c:v>4.2026088807794766</c:v>
                </c:pt>
                <c:pt idx="22">
                  <c:v>1.8238154047303916</c:v>
                </c:pt>
                <c:pt idx="23">
                  <c:v>1.4957791209905205</c:v>
                </c:pt>
                <c:pt idx="24">
                  <c:v>3.5296259070401783</c:v>
                </c:pt>
                <c:pt idx="25">
                  <c:v>3.8677097627487464</c:v>
                </c:pt>
                <c:pt idx="26">
                  <c:v>3.883798102639676</c:v>
                </c:pt>
                <c:pt idx="27">
                  <c:v>3.7913816047227815</c:v>
                </c:pt>
                <c:pt idx="28">
                  <c:v>1.1528852301770494</c:v>
                </c:pt>
                <c:pt idx="29">
                  <c:v>1.846510265642471</c:v>
                </c:pt>
                <c:pt idx="30">
                  <c:v>4.3584312879777727</c:v>
                </c:pt>
                <c:pt idx="31">
                  <c:v>5.1696597382320366</c:v>
                </c:pt>
                <c:pt idx="32">
                  <c:v>2.3276854728615284</c:v>
                </c:pt>
                <c:pt idx="33">
                  <c:v>2.0431757601714131</c:v>
                </c:pt>
                <c:pt idx="34">
                  <c:v>1.2367107122589527</c:v>
                </c:pt>
                <c:pt idx="35">
                  <c:v>1.9648089528851893</c:v>
                </c:pt>
                <c:pt idx="36">
                  <c:v>2.0456476603640068</c:v>
                </c:pt>
                <c:pt idx="37">
                  <c:v>0.39374998791655796</c:v>
                </c:pt>
                <c:pt idx="38">
                  <c:v>8.6928421808929145E-3</c:v>
                </c:pt>
                <c:pt idx="39">
                  <c:v>3.0129360094021713</c:v>
                </c:pt>
                <c:pt idx="40">
                  <c:v>3.4540239568182409</c:v>
                </c:pt>
                <c:pt idx="41">
                  <c:v>4.45607372021815</c:v>
                </c:pt>
                <c:pt idx="42">
                  <c:v>2.2123192439606081</c:v>
                </c:pt>
                <c:pt idx="43">
                  <c:v>2.381009791369312</c:v>
                </c:pt>
                <c:pt idx="44">
                  <c:v>1.4090712584027614</c:v>
                </c:pt>
                <c:pt idx="45">
                  <c:v>3.7366379785366362</c:v>
                </c:pt>
                <c:pt idx="46">
                  <c:v>2.4077168404095284</c:v>
                </c:pt>
                <c:pt idx="47">
                  <c:v>1.0114611886941276</c:v>
                </c:pt>
                <c:pt idx="48">
                  <c:v>-0.83716810957913701</c:v>
                </c:pt>
                <c:pt idx="49">
                  <c:v>-0.29435417924507251</c:v>
                </c:pt>
                <c:pt idx="50">
                  <c:v>-0.26658752953752418</c:v>
                </c:pt>
                <c:pt idx="51">
                  <c:v>0.86167920430713696</c:v>
                </c:pt>
                <c:pt idx="52">
                  <c:v>-0.48581240752306099</c:v>
                </c:pt>
                <c:pt idx="53">
                  <c:v>1.1444226230017132</c:v>
                </c:pt>
                <c:pt idx="54">
                  <c:v>0.15209595438561013</c:v>
                </c:pt>
                <c:pt idx="55">
                  <c:v>-1.7368687439552597</c:v>
                </c:pt>
                <c:pt idx="56">
                  <c:v>-3.7843430126525552</c:v>
                </c:pt>
                <c:pt idx="57">
                  <c:v>-5.7758421866188749</c:v>
                </c:pt>
                <c:pt idx="58">
                  <c:v>-7.3003621413489652</c:v>
                </c:pt>
                <c:pt idx="59">
                  <c:v>-8.4524902858726527</c:v>
                </c:pt>
                <c:pt idx="60">
                  <c:v>-11.126764759582478</c:v>
                </c:pt>
                <c:pt idx="61">
                  <c:v>-11.43229928032393</c:v>
                </c:pt>
                <c:pt idx="62">
                  <c:v>-10.057834972564203</c:v>
                </c:pt>
                <c:pt idx="63">
                  <c:v>-8.423119989080142</c:v>
                </c:pt>
                <c:pt idx="64">
                  <c:v>-7.9776587540212844</c:v>
                </c:pt>
                <c:pt idx="65">
                  <c:v>-7.3416845123130461</c:v>
                </c:pt>
                <c:pt idx="66">
                  <c:v>-6.7618400230074398</c:v>
                </c:pt>
                <c:pt idx="67">
                  <c:v>-3.3687677521235977</c:v>
                </c:pt>
                <c:pt idx="68">
                  <c:v>-3.3574655729951148</c:v>
                </c:pt>
                <c:pt idx="69">
                  <c:v>-2.7496022036217354</c:v>
                </c:pt>
                <c:pt idx="70">
                  <c:v>-3.4592901894917918</c:v>
                </c:pt>
                <c:pt idx="71">
                  <c:v>-3.4815248872664366</c:v>
                </c:pt>
                <c:pt idx="72">
                  <c:v>-2.9701522857336422</c:v>
                </c:pt>
                <c:pt idx="73">
                  <c:v>-1.0489030987035499</c:v>
                </c:pt>
                <c:pt idx="74">
                  <c:v>-0.78156160971168653</c:v>
                </c:pt>
                <c:pt idx="75">
                  <c:v>-1.360561791833472</c:v>
                </c:pt>
                <c:pt idx="76">
                  <c:v>-1.1231023580645219</c:v>
                </c:pt>
                <c:pt idx="77">
                  <c:v>-0.20074933438408343</c:v>
                </c:pt>
                <c:pt idx="78">
                  <c:v>-1.9811837272707304</c:v>
                </c:pt>
                <c:pt idx="79">
                  <c:v>-2.1094997146521943</c:v>
                </c:pt>
                <c:pt idx="80">
                  <c:v>-0.21196337675769591</c:v>
                </c:pt>
                <c:pt idx="81">
                  <c:v>0.55373494005290202</c:v>
                </c:pt>
                <c:pt idx="82">
                  <c:v>-0.3215664472809131</c:v>
                </c:pt>
                <c:pt idx="83">
                  <c:v>-1.9021894498290153</c:v>
                </c:pt>
                <c:pt idx="84">
                  <c:v>-1.4397020437129533</c:v>
                </c:pt>
                <c:pt idx="85">
                  <c:v>-1.0682689122267841</c:v>
                </c:pt>
                <c:pt idx="86">
                  <c:v>4.0954504975111911E-2</c:v>
                </c:pt>
                <c:pt idx="87">
                  <c:v>0.38609156932001781</c:v>
                </c:pt>
                <c:pt idx="88">
                  <c:v>-0.62957373860362065</c:v>
                </c:pt>
                <c:pt idx="89">
                  <c:v>-0.52311955965359491</c:v>
                </c:pt>
                <c:pt idx="90">
                  <c:v>1.2982973214925217</c:v>
                </c:pt>
                <c:pt idx="91">
                  <c:v>-0.47431290246819852</c:v>
                </c:pt>
                <c:pt idx="92">
                  <c:v>-0.16659807238884478</c:v>
                </c:pt>
                <c:pt idx="93">
                  <c:v>4.1630819212866346</c:v>
                </c:pt>
                <c:pt idx="94">
                  <c:v>2.4196265959559353</c:v>
                </c:pt>
                <c:pt idx="95">
                  <c:v>0.20768071482533743</c:v>
                </c:pt>
                <c:pt idx="96">
                  <c:v>-0.18657569673374413</c:v>
                </c:pt>
                <c:pt idx="97">
                  <c:v>1.2701361226022632</c:v>
                </c:pt>
                <c:pt idx="98">
                  <c:v>2.3237260143279781</c:v>
                </c:pt>
                <c:pt idx="99">
                  <c:v>1.2693126586763626</c:v>
                </c:pt>
                <c:pt idx="100">
                  <c:v>1.4770468470280871</c:v>
                </c:pt>
                <c:pt idx="101">
                  <c:v>0.57300544310933998</c:v>
                </c:pt>
                <c:pt idx="102">
                  <c:v>1.4552823755505444</c:v>
                </c:pt>
                <c:pt idx="103">
                  <c:v>2.4050905836863796</c:v>
                </c:pt>
                <c:pt idx="104">
                  <c:v>2.2988183598535059</c:v>
                </c:pt>
                <c:pt idx="105">
                  <c:v>1.3939293829450718</c:v>
                </c:pt>
                <c:pt idx="106">
                  <c:v>3.0223688814717535</c:v>
                </c:pt>
                <c:pt idx="107">
                  <c:v>3.6072460829810664</c:v>
                </c:pt>
                <c:pt idx="108">
                  <c:v>2.3013773388580887</c:v>
                </c:pt>
                <c:pt idx="109">
                  <c:v>3.8762594107371493</c:v>
                </c:pt>
                <c:pt idx="110">
                  <c:v>4.4823650280601761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F194-48BB-95CE-DCA85E430286}"/>
            </c:ext>
          </c:extLst>
        </c:ser>
        <c:ser>
          <c:idx val="14"/>
          <c:order val="13"/>
          <c:tx>
            <c:v>trace 14</c:v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graph!$P$6:$P$116</c:f>
              <c:numCache>
                <c:formatCode>General</c:formatCode>
                <c:ptCount val="111"/>
                <c:pt idx="0">
                  <c:v>-3.8324563599706187</c:v>
                </c:pt>
                <c:pt idx="1">
                  <c:v>-2.5279601920380754</c:v>
                </c:pt>
                <c:pt idx="2">
                  <c:v>-4.0444576241230434</c:v>
                </c:pt>
                <c:pt idx="3">
                  <c:v>-0.29412449361459564</c:v>
                </c:pt>
                <c:pt idx="4">
                  <c:v>2.5996868975976248</c:v>
                </c:pt>
                <c:pt idx="5">
                  <c:v>1.3379820636387127</c:v>
                </c:pt>
                <c:pt idx="6">
                  <c:v>0.6810201989851471</c:v>
                </c:pt>
                <c:pt idx="7">
                  <c:v>0.34428088170590559</c:v>
                </c:pt>
                <c:pt idx="8">
                  <c:v>1.1127097099104137</c:v>
                </c:pt>
                <c:pt idx="9">
                  <c:v>-1.7370976341001085</c:v>
                </c:pt>
                <c:pt idx="10">
                  <c:v>-3.6161212240328857</c:v>
                </c:pt>
                <c:pt idx="11">
                  <c:v>-3.3970364913920017</c:v>
                </c:pt>
                <c:pt idx="12">
                  <c:v>0.13904656049289588</c:v>
                </c:pt>
                <c:pt idx="13">
                  <c:v>1.9371935549667918</c:v>
                </c:pt>
                <c:pt idx="14">
                  <c:v>-0.2274023851720145</c:v>
                </c:pt>
                <c:pt idx="15">
                  <c:v>-3.2468956027888156</c:v>
                </c:pt>
                <c:pt idx="16">
                  <c:v>-4.9451542774320556</c:v>
                </c:pt>
                <c:pt idx="17">
                  <c:v>-5.795723730175804</c:v>
                </c:pt>
                <c:pt idx="18">
                  <c:v>-2.9301466299781382</c:v>
                </c:pt>
                <c:pt idx="19">
                  <c:v>-2.8223404564647501</c:v>
                </c:pt>
                <c:pt idx="20">
                  <c:v>-1.4140193376665453</c:v>
                </c:pt>
                <c:pt idx="21">
                  <c:v>8.9308877323451982E-2</c:v>
                </c:pt>
                <c:pt idx="22">
                  <c:v>-0.90682000616082514</c:v>
                </c:pt>
                <c:pt idx="23">
                  <c:v>1.1149846748720236</c:v>
                </c:pt>
                <c:pt idx="24">
                  <c:v>-0.96699132339372662</c:v>
                </c:pt>
                <c:pt idx="25">
                  <c:v>-3.2802382356116695</c:v>
                </c:pt>
                <c:pt idx="26">
                  <c:v>-2.7888011379843669</c:v>
                </c:pt>
                <c:pt idx="27">
                  <c:v>-6.1308653602387082</c:v>
                </c:pt>
                <c:pt idx="28">
                  <c:v>-7.1277212457782362</c:v>
                </c:pt>
                <c:pt idx="29">
                  <c:v>-8.1728230707030072</c:v>
                </c:pt>
                <c:pt idx="30">
                  <c:v>-6.6346308106089822</c:v>
                </c:pt>
                <c:pt idx="31">
                  <c:v>-4.0682047954492537</c:v>
                </c:pt>
                <c:pt idx="32">
                  <c:v>-4.336364699866059</c:v>
                </c:pt>
                <c:pt idx="33">
                  <c:v>-2.5285765684291741</c:v>
                </c:pt>
                <c:pt idx="34">
                  <c:v>-1.287087912412306</c:v>
                </c:pt>
                <c:pt idx="35">
                  <c:v>-0.89822789758359567</c:v>
                </c:pt>
                <c:pt idx="36">
                  <c:v>1.6713460586447599</c:v>
                </c:pt>
                <c:pt idx="37">
                  <c:v>-0.17917037784982739</c:v>
                </c:pt>
                <c:pt idx="38">
                  <c:v>-0.18028237960115776</c:v>
                </c:pt>
                <c:pt idx="39">
                  <c:v>-2.0855970781517579</c:v>
                </c:pt>
                <c:pt idx="40">
                  <c:v>-3.8021040385495799</c:v>
                </c:pt>
                <c:pt idx="41">
                  <c:v>-5.8072544284973393</c:v>
                </c:pt>
                <c:pt idx="42">
                  <c:v>-7.1254501123571332</c:v>
                </c:pt>
                <c:pt idx="43">
                  <c:v>-7.4108131835361437</c:v>
                </c:pt>
                <c:pt idx="44">
                  <c:v>-6.8306904894962761</c:v>
                </c:pt>
                <c:pt idx="45">
                  <c:v>-4.9206261759529522</c:v>
                </c:pt>
                <c:pt idx="46">
                  <c:v>-5.2614523491544984</c:v>
                </c:pt>
                <c:pt idx="47">
                  <c:v>-5.0744676926464782</c:v>
                </c:pt>
                <c:pt idx="48">
                  <c:v>-5.977213521513919</c:v>
                </c:pt>
                <c:pt idx="49">
                  <c:v>-5.5105243838164712</c:v>
                </c:pt>
                <c:pt idx="50">
                  <c:v>-5.4304872679437848</c:v>
                </c:pt>
                <c:pt idx="51">
                  <c:v>-4.4076686635163096</c:v>
                </c:pt>
                <c:pt idx="52">
                  <c:v>-3.5873491586814241</c:v>
                </c:pt>
                <c:pt idx="53">
                  <c:v>-2.7479178359165108</c:v>
                </c:pt>
                <c:pt idx="54">
                  <c:v>-2.061494815286169</c:v>
                </c:pt>
                <c:pt idx="55">
                  <c:v>-2.2251827632092533</c:v>
                </c:pt>
                <c:pt idx="56">
                  <c:v>0.48358704282261272</c:v>
                </c:pt>
                <c:pt idx="57">
                  <c:v>0.8843057100260624</c:v>
                </c:pt>
                <c:pt idx="58">
                  <c:v>0.4916987856423482</c:v>
                </c:pt>
                <c:pt idx="59">
                  <c:v>0.26794725607058922</c:v>
                </c:pt>
                <c:pt idx="60">
                  <c:v>0.46646591998157039</c:v>
                </c:pt>
                <c:pt idx="61">
                  <c:v>-1.1945559754997848</c:v>
                </c:pt>
                <c:pt idx="62">
                  <c:v>-0.81295560224583174</c:v>
                </c:pt>
                <c:pt idx="63">
                  <c:v>-0.72249194679895634</c:v>
                </c:pt>
                <c:pt idx="64">
                  <c:v>0.45694841281282428</c:v>
                </c:pt>
                <c:pt idx="65">
                  <c:v>-0.90169623852117942</c:v>
                </c:pt>
                <c:pt idx="66">
                  <c:v>-2.3627077469190718</c:v>
                </c:pt>
                <c:pt idx="67">
                  <c:v>-3.7208440790718349</c:v>
                </c:pt>
                <c:pt idx="68">
                  <c:v>-4.2505519651801009</c:v>
                </c:pt>
                <c:pt idx="69">
                  <c:v>-4.7571360070066477</c:v>
                </c:pt>
                <c:pt idx="70">
                  <c:v>-5.4253854036171489</c:v>
                </c:pt>
                <c:pt idx="71">
                  <c:v>-5.7276392384815145</c:v>
                </c:pt>
                <c:pt idx="72">
                  <c:v>-6.9477895602294284</c:v>
                </c:pt>
                <c:pt idx="73">
                  <c:v>-7.0826586079256852</c:v>
                </c:pt>
                <c:pt idx="74">
                  <c:v>-7.1227247023683367</c:v>
                </c:pt>
                <c:pt idx="75">
                  <c:v>-6.6863132468164217</c:v>
                </c:pt>
                <c:pt idx="76">
                  <c:v>-6.466209379902323</c:v>
                </c:pt>
                <c:pt idx="77">
                  <c:v>-5.2279384391801482</c:v>
                </c:pt>
                <c:pt idx="78">
                  <c:v>-4.7020405929773625</c:v>
                </c:pt>
                <c:pt idx="79">
                  <c:v>-4.133040071420421</c:v>
                </c:pt>
                <c:pt idx="80">
                  <c:v>-3.2061152387595957</c:v>
                </c:pt>
                <c:pt idx="81">
                  <c:v>-2.6191929657144075</c:v>
                </c:pt>
                <c:pt idx="82">
                  <c:v>-2.5598376214302654</c:v>
                </c:pt>
                <c:pt idx="83">
                  <c:v>-2.216699575829431</c:v>
                </c:pt>
                <c:pt idx="84">
                  <c:v>-1.1215571544561529</c:v>
                </c:pt>
                <c:pt idx="85">
                  <c:v>-1.4602930996287127</c:v>
                </c:pt>
                <c:pt idx="86">
                  <c:v>-2.6170872690357534</c:v>
                </c:pt>
                <c:pt idx="87">
                  <c:v>-4.3414178072093499</c:v>
                </c:pt>
                <c:pt idx="88">
                  <c:v>-4.8783831663808712</c:v>
                </c:pt>
                <c:pt idx="89">
                  <c:v>-5.6091818083202094</c:v>
                </c:pt>
                <c:pt idx="90">
                  <c:v>-3.7776170545272119</c:v>
                </c:pt>
                <c:pt idx="91">
                  <c:v>-3.2920977816387325</c:v>
                </c:pt>
                <c:pt idx="92">
                  <c:v>-3.6715756209477619</c:v>
                </c:pt>
                <c:pt idx="93">
                  <c:v>-2.3015266291104992</c:v>
                </c:pt>
                <c:pt idx="94">
                  <c:v>-1.3406602601064288</c:v>
                </c:pt>
                <c:pt idx="95">
                  <c:v>-1.4143543377292123</c:v>
                </c:pt>
                <c:pt idx="96">
                  <c:v>-1.7132227656064272</c:v>
                </c:pt>
                <c:pt idx="97">
                  <c:v>-1.4063467491333137</c:v>
                </c:pt>
                <c:pt idx="98">
                  <c:v>-0.83369441384207621</c:v>
                </c:pt>
                <c:pt idx="99">
                  <c:v>-1.858639552276365</c:v>
                </c:pt>
                <c:pt idx="100">
                  <c:v>-3.0856238683429962</c:v>
                </c:pt>
                <c:pt idx="101">
                  <c:v>-2.6196511195378807</c:v>
                </c:pt>
                <c:pt idx="102">
                  <c:v>-2.4169694386621914</c:v>
                </c:pt>
                <c:pt idx="103">
                  <c:v>-2.7093550821743242</c:v>
                </c:pt>
                <c:pt idx="104">
                  <c:v>-2.0236609021248988</c:v>
                </c:pt>
                <c:pt idx="105">
                  <c:v>-1.3128033239569918</c:v>
                </c:pt>
                <c:pt idx="106">
                  <c:v>-0.15986259627732502</c:v>
                </c:pt>
                <c:pt idx="107">
                  <c:v>1.0441922033314071</c:v>
                </c:pt>
                <c:pt idx="108">
                  <c:v>1.7466063737365183</c:v>
                </c:pt>
                <c:pt idx="109">
                  <c:v>2.7806974400116071</c:v>
                </c:pt>
                <c:pt idx="110">
                  <c:v>1.9032087929206698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F194-48BB-95CE-DCA85E430286}"/>
            </c:ext>
          </c:extLst>
        </c:ser>
        <c:ser>
          <c:idx val="15"/>
          <c:order val="14"/>
          <c:tx>
            <c:v>trace 15</c:v>
          </c:tx>
          <c:spPr>
            <a:ln w="28575" cap="rnd">
              <a:solidFill>
                <a:schemeClr val="accent4">
                  <a:shade val="9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graph!$Q$6:$Q$116</c:f>
              <c:numCache>
                <c:formatCode>General</c:formatCode>
                <c:ptCount val="111"/>
                <c:pt idx="0">
                  <c:v>3.1471479240642912</c:v>
                </c:pt>
                <c:pt idx="1">
                  <c:v>2.4963276975495239</c:v>
                </c:pt>
                <c:pt idx="2">
                  <c:v>1.9321831782531975</c:v>
                </c:pt>
                <c:pt idx="3">
                  <c:v>0.86790787487512644</c:v>
                </c:pt>
                <c:pt idx="4">
                  <c:v>-4.492113936471006E-2</c:v>
                </c:pt>
                <c:pt idx="5">
                  <c:v>0.56613425999465927</c:v>
                </c:pt>
                <c:pt idx="6">
                  <c:v>0.62024952784811316</c:v>
                </c:pt>
                <c:pt idx="7">
                  <c:v>-1.5977683621508845</c:v>
                </c:pt>
                <c:pt idx="8">
                  <c:v>-1.6217493287195917</c:v>
                </c:pt>
                <c:pt idx="9">
                  <c:v>-0.72203601073597867</c:v>
                </c:pt>
                <c:pt idx="10">
                  <c:v>0.29517211213002154</c:v>
                </c:pt>
                <c:pt idx="11">
                  <c:v>-0.27610675271273066</c:v>
                </c:pt>
                <c:pt idx="12">
                  <c:v>-0.1967954139442557</c:v>
                </c:pt>
                <c:pt idx="13">
                  <c:v>-0.20869594225582522</c:v>
                </c:pt>
                <c:pt idx="14">
                  <c:v>-1.5702432928691539</c:v>
                </c:pt>
                <c:pt idx="15">
                  <c:v>-1.3293875144189411</c:v>
                </c:pt>
                <c:pt idx="16">
                  <c:v>-0.38731164052147821</c:v>
                </c:pt>
                <c:pt idx="17">
                  <c:v>-0.39817116968928967</c:v>
                </c:pt>
                <c:pt idx="18">
                  <c:v>0.91587298151674312</c:v>
                </c:pt>
                <c:pt idx="19">
                  <c:v>0.2503426769424163</c:v>
                </c:pt>
                <c:pt idx="20">
                  <c:v>-0.82809856493727507</c:v>
                </c:pt>
                <c:pt idx="21">
                  <c:v>-1.3581615156833458</c:v>
                </c:pt>
                <c:pt idx="22">
                  <c:v>-1.6199576933656312</c:v>
                </c:pt>
                <c:pt idx="23">
                  <c:v>-1.7882410700928213</c:v>
                </c:pt>
                <c:pt idx="24">
                  <c:v>-0.96757734067248591</c:v>
                </c:pt>
                <c:pt idx="25">
                  <c:v>-2.7055366477281977</c:v>
                </c:pt>
                <c:pt idx="26">
                  <c:v>-2.904750717751698</c:v>
                </c:pt>
                <c:pt idx="27">
                  <c:v>-2.2159917032608978</c:v>
                </c:pt>
                <c:pt idx="28">
                  <c:v>-3.0563002705520046</c:v>
                </c:pt>
                <c:pt idx="29">
                  <c:v>-2.1195199801852782</c:v>
                </c:pt>
                <c:pt idx="30">
                  <c:v>-2.1120324211601869</c:v>
                </c:pt>
                <c:pt idx="31">
                  <c:v>-1.2254215245074491</c:v>
                </c:pt>
                <c:pt idx="32">
                  <c:v>-1.5869387279313241</c:v>
                </c:pt>
                <c:pt idx="33">
                  <c:v>-2.461457575901532</c:v>
                </c:pt>
                <c:pt idx="34">
                  <c:v>-2.3276456750081942</c:v>
                </c:pt>
                <c:pt idx="35">
                  <c:v>-2.1428270238247933</c:v>
                </c:pt>
                <c:pt idx="36">
                  <c:v>-2.3199728078681772</c:v>
                </c:pt>
                <c:pt idx="37">
                  <c:v>-2.8254471155152392</c:v>
                </c:pt>
                <c:pt idx="38">
                  <c:v>-2.1550636695024807</c:v>
                </c:pt>
                <c:pt idx="39">
                  <c:v>-1.7698372788230252</c:v>
                </c:pt>
                <c:pt idx="40">
                  <c:v>-1.2748130319298057</c:v>
                </c:pt>
                <c:pt idx="41">
                  <c:v>-1.7523723392664721</c:v>
                </c:pt>
                <c:pt idx="42">
                  <c:v>-2.6452257639917307</c:v>
                </c:pt>
                <c:pt idx="43">
                  <c:v>-2.0807189160668003</c:v>
                </c:pt>
                <c:pt idx="44">
                  <c:v>-2.4482406524123612</c:v>
                </c:pt>
                <c:pt idx="45">
                  <c:v>-2.3070249238814378</c:v>
                </c:pt>
                <c:pt idx="46">
                  <c:v>-2.5093406777000817</c:v>
                </c:pt>
                <c:pt idx="47">
                  <c:v>-0.9168832313475298</c:v>
                </c:pt>
                <c:pt idx="48">
                  <c:v>-1.8461912573969013</c:v>
                </c:pt>
                <c:pt idx="49">
                  <c:v>-3.021698982334291</c:v>
                </c:pt>
                <c:pt idx="50">
                  <c:v>-1.6396236533767377</c:v>
                </c:pt>
                <c:pt idx="51">
                  <c:v>-2.5657456410425721</c:v>
                </c:pt>
                <c:pt idx="52">
                  <c:v>-2.2270914636944292</c:v>
                </c:pt>
                <c:pt idx="53">
                  <c:v>-1.2815503393593364</c:v>
                </c:pt>
                <c:pt idx="54">
                  <c:v>-0.98543557449995656</c:v>
                </c:pt>
                <c:pt idx="55">
                  <c:v>-1.5688655870415149</c:v>
                </c:pt>
                <c:pt idx="56">
                  <c:v>-2.3384548416412612</c:v>
                </c:pt>
                <c:pt idx="57">
                  <c:v>-2.4340629299671326</c:v>
                </c:pt>
                <c:pt idx="58">
                  <c:v>-1.2860252693307266</c:v>
                </c:pt>
                <c:pt idx="59">
                  <c:v>-1.1155490637922363</c:v>
                </c:pt>
                <c:pt idx="60">
                  <c:v>-0.88170610914128766</c:v>
                </c:pt>
                <c:pt idx="61">
                  <c:v>-1.9078024542738621</c:v>
                </c:pt>
                <c:pt idx="62">
                  <c:v>-2.5600073149589955</c:v>
                </c:pt>
                <c:pt idx="63">
                  <c:v>-1.7844759136636321</c:v>
                </c:pt>
                <c:pt idx="64">
                  <c:v>-2.1139410508045597</c:v>
                </c:pt>
                <c:pt idx="65">
                  <c:v>-0.75700934382747476</c:v>
                </c:pt>
                <c:pt idx="66">
                  <c:v>-0.33932628627690081</c:v>
                </c:pt>
                <c:pt idx="67">
                  <c:v>-2.314511665017454</c:v>
                </c:pt>
                <c:pt idx="68">
                  <c:v>-1.550021421878667</c:v>
                </c:pt>
                <c:pt idx="69">
                  <c:v>-0.67508552828337343</c:v>
                </c:pt>
                <c:pt idx="70">
                  <c:v>-0.83213984096976779</c:v>
                </c:pt>
                <c:pt idx="71">
                  <c:v>-0.39029013983908212</c:v>
                </c:pt>
                <c:pt idx="72">
                  <c:v>-1.3343917457028638</c:v>
                </c:pt>
                <c:pt idx="73">
                  <c:v>-1.5634993377726711</c:v>
                </c:pt>
                <c:pt idx="74">
                  <c:v>-6.4361639463895282E-2</c:v>
                </c:pt>
                <c:pt idx="75">
                  <c:v>0.22207870274487712</c:v>
                </c:pt>
                <c:pt idx="76">
                  <c:v>0.10269634777031456</c:v>
                </c:pt>
                <c:pt idx="77">
                  <c:v>-0.35652850157152621</c:v>
                </c:pt>
                <c:pt idx="78">
                  <c:v>0.24761150576901192</c:v>
                </c:pt>
                <c:pt idx="79">
                  <c:v>-0.20724219133429017</c:v>
                </c:pt>
                <c:pt idx="80">
                  <c:v>0.47303062861865769</c:v>
                </c:pt>
                <c:pt idx="81">
                  <c:v>0.82579375868664806</c:v>
                </c:pt>
                <c:pt idx="82">
                  <c:v>1.1044099127852411</c:v>
                </c:pt>
                <c:pt idx="83">
                  <c:v>1.0007963831884159</c:v>
                </c:pt>
                <c:pt idx="84">
                  <c:v>0.11983730008573897</c:v>
                </c:pt>
                <c:pt idx="85">
                  <c:v>0.4215986373145052</c:v>
                </c:pt>
                <c:pt idx="86">
                  <c:v>1.2510665857234886</c:v>
                </c:pt>
                <c:pt idx="87">
                  <c:v>0.46893183394235538</c:v>
                </c:pt>
                <c:pt idx="88">
                  <c:v>1.4253798020698176</c:v>
                </c:pt>
                <c:pt idx="89">
                  <c:v>1.7537392017505871</c:v>
                </c:pt>
                <c:pt idx="90">
                  <c:v>0.15203033688405537</c:v>
                </c:pt>
                <c:pt idx="91">
                  <c:v>1.4424508246450025</c:v>
                </c:pt>
                <c:pt idx="92">
                  <c:v>1.7813677750194847</c:v>
                </c:pt>
                <c:pt idx="93">
                  <c:v>1.919917399401649</c:v>
                </c:pt>
                <c:pt idx="94">
                  <c:v>0.90911334078155703</c:v>
                </c:pt>
                <c:pt idx="95">
                  <c:v>1.4406232637896494</c:v>
                </c:pt>
                <c:pt idx="96">
                  <c:v>2.5634125125367873</c:v>
                </c:pt>
                <c:pt idx="97">
                  <c:v>0.77176402142423295</c:v>
                </c:pt>
                <c:pt idx="98">
                  <c:v>1.2886634606856204</c:v>
                </c:pt>
                <c:pt idx="99">
                  <c:v>2.6703785984048674</c:v>
                </c:pt>
                <c:pt idx="100">
                  <c:v>2.0406360636066356</c:v>
                </c:pt>
                <c:pt idx="101">
                  <c:v>2.3407590406235714</c:v>
                </c:pt>
                <c:pt idx="102">
                  <c:v>3.0427953784628521</c:v>
                </c:pt>
                <c:pt idx="103">
                  <c:v>1.7141108249659733</c:v>
                </c:pt>
                <c:pt idx="104">
                  <c:v>2.1495174826807282</c:v>
                </c:pt>
                <c:pt idx="105">
                  <c:v>2.5170939262164098</c:v>
                </c:pt>
                <c:pt idx="106">
                  <c:v>2.4636674839967112</c:v>
                </c:pt>
                <c:pt idx="107">
                  <c:v>1.9635140899489083</c:v>
                </c:pt>
                <c:pt idx="108">
                  <c:v>2.7055839334102822</c:v>
                </c:pt>
                <c:pt idx="109">
                  <c:v>3.2891985129900667</c:v>
                </c:pt>
                <c:pt idx="110">
                  <c:v>2.8123610463891673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FAB-694B-851D-5AB448683D6E}"/>
            </c:ext>
          </c:extLst>
        </c:ser>
        <c:ser>
          <c:idx val="16"/>
          <c:order val="15"/>
          <c:tx>
            <c:v>trace 16</c:v>
          </c:tx>
          <c:spPr>
            <a:ln w="28575" cap="rnd">
              <a:solidFill>
                <a:schemeClr val="accent4">
                  <a:shade val="9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graph!$R$6:$R$116</c:f>
              <c:numCache>
                <c:formatCode>General</c:formatCode>
                <c:ptCount val="111"/>
                <c:pt idx="0">
                  <c:v>-1.3254451930518945</c:v>
                </c:pt>
                <c:pt idx="1">
                  <c:v>0.26664614168952505</c:v>
                </c:pt>
                <c:pt idx="2">
                  <c:v>0.69671626509271878</c:v>
                </c:pt>
                <c:pt idx="3">
                  <c:v>1.2056585778290083</c:v>
                </c:pt>
                <c:pt idx="4">
                  <c:v>2.1750103686870297</c:v>
                </c:pt>
                <c:pt idx="5">
                  <c:v>1.2333266593186802</c:v>
                </c:pt>
                <c:pt idx="6">
                  <c:v>0.28970875464717716</c:v>
                </c:pt>
                <c:pt idx="7">
                  <c:v>-1.8305326531552231</c:v>
                </c:pt>
                <c:pt idx="8">
                  <c:v>-1.4337544000283724</c:v>
                </c:pt>
                <c:pt idx="9">
                  <c:v>-2.3361335723910361</c:v>
                </c:pt>
                <c:pt idx="10">
                  <c:v>-1.7549281804639427</c:v>
                </c:pt>
                <c:pt idx="11">
                  <c:v>-1.9885943113856985</c:v>
                </c:pt>
                <c:pt idx="12">
                  <c:v>-2.6799453105154414</c:v>
                </c:pt>
                <c:pt idx="13">
                  <c:v>-2.6559476322186493</c:v>
                </c:pt>
                <c:pt idx="14">
                  <c:v>-3.5894944255496983</c:v>
                </c:pt>
                <c:pt idx="15">
                  <c:v>-3.7048841788335611</c:v>
                </c:pt>
                <c:pt idx="16">
                  <c:v>-5.6162942603140875</c:v>
                </c:pt>
                <c:pt idx="17">
                  <c:v>-5.4600720875920672</c:v>
                </c:pt>
                <c:pt idx="18">
                  <c:v>-4.5143558983477838</c:v>
                </c:pt>
                <c:pt idx="19">
                  <c:v>-4.4223739700802609</c:v>
                </c:pt>
                <c:pt idx="20">
                  <c:v>-3.8545364981346655</c:v>
                </c:pt>
                <c:pt idx="21">
                  <c:v>-4.161609300173855</c:v>
                </c:pt>
                <c:pt idx="22">
                  <c:v>-3.6717242651965178</c:v>
                </c:pt>
                <c:pt idx="23">
                  <c:v>-4.2003224760472042</c:v>
                </c:pt>
                <c:pt idx="24">
                  <c:v>-3.3926362934447751</c:v>
                </c:pt>
                <c:pt idx="25">
                  <c:v>-3.257764561044338</c:v>
                </c:pt>
                <c:pt idx="26">
                  <c:v>-3.37724660062494</c:v>
                </c:pt>
                <c:pt idx="27">
                  <c:v>-3.1934055768314797</c:v>
                </c:pt>
                <c:pt idx="28">
                  <c:v>-3.3654319562562507</c:v>
                </c:pt>
                <c:pt idx="29">
                  <c:v>-3.6372489128814967</c:v>
                </c:pt>
                <c:pt idx="30">
                  <c:v>-3.4184053079905965</c:v>
                </c:pt>
                <c:pt idx="31">
                  <c:v>-3.7706520046165952</c:v>
                </c:pt>
                <c:pt idx="32">
                  <c:v>-4.5669113702446555</c:v>
                </c:pt>
                <c:pt idx="33">
                  <c:v>-4.3579676496891055</c:v>
                </c:pt>
                <c:pt idx="34">
                  <c:v>-3.9519398334437787</c:v>
                </c:pt>
                <c:pt idx="35">
                  <c:v>-4.8120570449392712</c:v>
                </c:pt>
                <c:pt idx="36">
                  <c:v>-4.4610013431864655</c:v>
                </c:pt>
                <c:pt idx="37">
                  <c:v>-4.4935591022295629</c:v>
                </c:pt>
                <c:pt idx="38">
                  <c:v>-4.3073609273722058</c:v>
                </c:pt>
                <c:pt idx="39">
                  <c:v>-5.0257038055935439</c:v>
                </c:pt>
                <c:pt idx="40">
                  <c:v>-5.0389548428574891</c:v>
                </c:pt>
                <c:pt idx="41">
                  <c:v>-4.655067290624471</c:v>
                </c:pt>
                <c:pt idx="42">
                  <c:v>-5.437169160952152</c:v>
                </c:pt>
                <c:pt idx="43">
                  <c:v>-4.991304499296195</c:v>
                </c:pt>
                <c:pt idx="44">
                  <c:v>-5.6561701263146755</c:v>
                </c:pt>
                <c:pt idx="45">
                  <c:v>-6.9179721819640942</c:v>
                </c:pt>
                <c:pt idx="46">
                  <c:v>-6.219838769074344</c:v>
                </c:pt>
                <c:pt idx="47">
                  <c:v>-5.5356563796786968</c:v>
                </c:pt>
                <c:pt idx="48">
                  <c:v>-4.5399836643479698</c:v>
                </c:pt>
                <c:pt idx="49">
                  <c:v>-5.4551768328907935</c:v>
                </c:pt>
                <c:pt idx="50">
                  <c:v>-4.7029663497733463</c:v>
                </c:pt>
                <c:pt idx="51">
                  <c:v>-5.1579641559757912</c:v>
                </c:pt>
                <c:pt idx="52">
                  <c:v>-4.4071964307940785</c:v>
                </c:pt>
                <c:pt idx="53">
                  <c:v>-4.0226926094257376</c:v>
                </c:pt>
                <c:pt idx="54">
                  <c:v>-4.4982281082115181</c:v>
                </c:pt>
                <c:pt idx="55">
                  <c:v>-4.6494371726495762</c:v>
                </c:pt>
                <c:pt idx="56">
                  <c:v>-4.091074151182128</c:v>
                </c:pt>
                <c:pt idx="57">
                  <c:v>-3.9286847050642617</c:v>
                </c:pt>
                <c:pt idx="58">
                  <c:v>-4.2260474494368134</c:v>
                </c:pt>
                <c:pt idx="59">
                  <c:v>-4.683085399485571</c:v>
                </c:pt>
                <c:pt idx="60">
                  <c:v>-4.2507123830141342</c:v>
                </c:pt>
                <c:pt idx="61">
                  <c:v>-4.3764443483530275</c:v>
                </c:pt>
                <c:pt idx="62">
                  <c:v>-4.2790025419974675</c:v>
                </c:pt>
                <c:pt idx="63">
                  <c:v>-4.4188923467993124</c:v>
                </c:pt>
                <c:pt idx="64">
                  <c:v>-4.8207983600423896</c:v>
                </c:pt>
                <c:pt idx="65">
                  <c:v>-4.3815265366177991</c:v>
                </c:pt>
                <c:pt idx="66">
                  <c:v>-4.4485454819128591</c:v>
                </c:pt>
                <c:pt idx="67">
                  <c:v>-4.5361371552627414</c:v>
                </c:pt>
                <c:pt idx="68">
                  <c:v>-4.9705991951923405</c:v>
                </c:pt>
                <c:pt idx="69">
                  <c:v>-3.9393364647620501</c:v>
                </c:pt>
                <c:pt idx="70">
                  <c:v>-2.7565274820102945</c:v>
                </c:pt>
                <c:pt idx="71">
                  <c:v>-2.3857120012655941</c:v>
                </c:pt>
                <c:pt idx="72">
                  <c:v>-3.136898949211945</c:v>
                </c:pt>
                <c:pt idx="73">
                  <c:v>-2.6113294972194154</c:v>
                </c:pt>
                <c:pt idx="74">
                  <c:v>-2.2209425606167832</c:v>
                </c:pt>
                <c:pt idx="75">
                  <c:v>-3.0623665761097429</c:v>
                </c:pt>
                <c:pt idx="76">
                  <c:v>-3.8884679859203111</c:v>
                </c:pt>
                <c:pt idx="77">
                  <c:v>-3.9688231332059525</c:v>
                </c:pt>
                <c:pt idx="78">
                  <c:v>-4.0314023126612195</c:v>
                </c:pt>
                <c:pt idx="79">
                  <c:v>-3.6145258255466577</c:v>
                </c:pt>
                <c:pt idx="80">
                  <c:v>-3.5149704445483354</c:v>
                </c:pt>
                <c:pt idx="81">
                  <c:v>-2.3308425266347137</c:v>
                </c:pt>
                <c:pt idx="82">
                  <c:v>-2.5362327686947546</c:v>
                </c:pt>
                <c:pt idx="83">
                  <c:v>-3.0758703525362083</c:v>
                </c:pt>
                <c:pt idx="84">
                  <c:v>-2.5240786021058241</c:v>
                </c:pt>
                <c:pt idx="85">
                  <c:v>-2.2068805484930856</c:v>
                </c:pt>
                <c:pt idx="86">
                  <c:v>-1.4524317819980956</c:v>
                </c:pt>
                <c:pt idx="87">
                  <c:v>-2.4212768053056397</c:v>
                </c:pt>
                <c:pt idx="88">
                  <c:v>-1.8690920377555522</c:v>
                </c:pt>
                <c:pt idx="89">
                  <c:v>-1.4048372611914626</c:v>
                </c:pt>
                <c:pt idx="90">
                  <c:v>-1.6286743764515883</c:v>
                </c:pt>
                <c:pt idx="91">
                  <c:v>-0.77504122536022757</c:v>
                </c:pt>
                <c:pt idx="92">
                  <c:v>-1.0408208478248038</c:v>
                </c:pt>
                <c:pt idx="93">
                  <c:v>-1.9703880660559121</c:v>
                </c:pt>
                <c:pt idx="94">
                  <c:v>-1.9062802691253262</c:v>
                </c:pt>
                <c:pt idx="95">
                  <c:v>-0.99701141665826876</c:v>
                </c:pt>
                <c:pt idx="96">
                  <c:v>-1.4157127302825263</c:v>
                </c:pt>
                <c:pt idx="97">
                  <c:v>-1.1939725131649697</c:v>
                </c:pt>
                <c:pt idx="98">
                  <c:v>-2.0126975570542536</c:v>
                </c:pt>
                <c:pt idx="99">
                  <c:v>-2.0635107602085654</c:v>
                </c:pt>
                <c:pt idx="100">
                  <c:v>-1.4117367030193511</c:v>
                </c:pt>
                <c:pt idx="101">
                  <c:v>-2.663310467646534</c:v>
                </c:pt>
                <c:pt idx="102">
                  <c:v>-1.6074146010200101</c:v>
                </c:pt>
                <c:pt idx="103">
                  <c:v>-2.2716906441861937</c:v>
                </c:pt>
                <c:pt idx="104">
                  <c:v>-1.3134009405337546</c:v>
                </c:pt>
                <c:pt idx="105">
                  <c:v>-0.62227417276986419</c:v>
                </c:pt>
                <c:pt idx="106">
                  <c:v>-0.82506273170668898</c:v>
                </c:pt>
                <c:pt idx="107">
                  <c:v>0.67254759203668402</c:v>
                </c:pt>
                <c:pt idx="108">
                  <c:v>0.65894755471069133</c:v>
                </c:pt>
                <c:pt idx="109">
                  <c:v>1.1187085731075312</c:v>
                </c:pt>
                <c:pt idx="110">
                  <c:v>1.1223782064551979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FAB-694B-851D-5AB448683D6E}"/>
            </c:ext>
          </c:extLst>
        </c:ser>
        <c:ser>
          <c:idx val="0"/>
          <c:order val="16"/>
          <c:tx>
            <c:v>median</c:v>
          </c:tx>
          <c:spPr>
            <a:ln w="762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graph!$Y$6:$Y$116</c:f>
              <c:numCache>
                <c:formatCode>General</c:formatCode>
                <c:ptCount val="111"/>
                <c:pt idx="0">
                  <c:v>2.9589634420262403</c:v>
                </c:pt>
                <c:pt idx="1">
                  <c:v>1.1635637397414034</c:v>
                </c:pt>
                <c:pt idx="2">
                  <c:v>0.40759199762916876</c:v>
                </c:pt>
                <c:pt idx="3">
                  <c:v>-8.9950396815137168E-2</c:v>
                </c:pt>
                <c:pt idx="4">
                  <c:v>0.31469120299957282</c:v>
                </c:pt>
                <c:pt idx="5">
                  <c:v>0.16146755798870033</c:v>
                </c:pt>
                <c:pt idx="6">
                  <c:v>0.11660410601663951</c:v>
                </c:pt>
                <c:pt idx="7">
                  <c:v>-0.12943854362353766</c:v>
                </c:pt>
                <c:pt idx="8">
                  <c:v>-6.8031712706079162E-2</c:v>
                </c:pt>
                <c:pt idx="9">
                  <c:v>-1.7103431434705749</c:v>
                </c:pt>
                <c:pt idx="10">
                  <c:v>0.76956002929551182</c:v>
                </c:pt>
                <c:pt idx="11">
                  <c:v>-1.1433276793022955</c:v>
                </c:pt>
                <c:pt idx="12">
                  <c:v>-0.19159204631893073</c:v>
                </c:pt>
                <c:pt idx="13">
                  <c:v>0.37965378929720228</c:v>
                </c:pt>
                <c:pt idx="14">
                  <c:v>-1.0423282713909465</c:v>
                </c:pt>
                <c:pt idx="15">
                  <c:v>-2.3773052241906312</c:v>
                </c:pt>
                <c:pt idx="16">
                  <c:v>-3.4845446973348748</c:v>
                </c:pt>
                <c:pt idx="17">
                  <c:v>-1.5588519718594234</c:v>
                </c:pt>
                <c:pt idx="18">
                  <c:v>-2.2968623226973257</c:v>
                </c:pt>
                <c:pt idx="19">
                  <c:v>-2.3932854146347404</c:v>
                </c:pt>
                <c:pt idx="20">
                  <c:v>-3.6979956286655913</c:v>
                </c:pt>
                <c:pt idx="21">
                  <c:v>-2.6207294879559964</c:v>
                </c:pt>
                <c:pt idx="22">
                  <c:v>-1.5977134413676737</c:v>
                </c:pt>
                <c:pt idx="23">
                  <c:v>-2.1902805764629187</c:v>
                </c:pt>
                <c:pt idx="24">
                  <c:v>-3.656541593343583</c:v>
                </c:pt>
                <c:pt idx="25">
                  <c:v>-2.7841142900840579</c:v>
                </c:pt>
                <c:pt idx="26">
                  <c:v>-3.5931291258114193</c:v>
                </c:pt>
                <c:pt idx="27">
                  <c:v>-1.5685904264121029</c:v>
                </c:pt>
                <c:pt idx="28">
                  <c:v>-1.1644082538648468</c:v>
                </c:pt>
                <c:pt idx="29">
                  <c:v>-1.7776592213434714</c:v>
                </c:pt>
                <c:pt idx="30">
                  <c:v>-0.20121932220166705</c:v>
                </c:pt>
                <c:pt idx="31">
                  <c:v>-1.9327062444887864</c:v>
                </c:pt>
                <c:pt idx="32">
                  <c:v>-0.2833531531327862</c:v>
                </c:pt>
                <c:pt idx="33">
                  <c:v>-1.9023356360625225</c:v>
                </c:pt>
                <c:pt idx="34">
                  <c:v>-0.76169701640475185</c:v>
                </c:pt>
                <c:pt idx="35">
                  <c:v>-1.1589649240714928</c:v>
                </c:pt>
                <c:pt idx="36">
                  <c:v>-2.1933325762024789</c:v>
                </c:pt>
                <c:pt idx="37">
                  <c:v>-2.0297308747125808</c:v>
                </c:pt>
                <c:pt idx="38">
                  <c:v>-1.9138648866153214</c:v>
                </c:pt>
                <c:pt idx="39">
                  <c:v>-1.443200621662112</c:v>
                </c:pt>
                <c:pt idx="40">
                  <c:v>-1.8042237686361893</c:v>
                </c:pt>
                <c:pt idx="41">
                  <c:v>-2.0969498465607073</c:v>
                </c:pt>
                <c:pt idx="42">
                  <c:v>-1.3173353709664131</c:v>
                </c:pt>
                <c:pt idx="43">
                  <c:v>-1.610248911188783</c:v>
                </c:pt>
                <c:pt idx="44">
                  <c:v>-1.7901293150940902</c:v>
                </c:pt>
                <c:pt idx="45">
                  <c:v>-2.0358782301128442</c:v>
                </c:pt>
                <c:pt idx="46">
                  <c:v>-1.8904654743036486</c:v>
                </c:pt>
                <c:pt idx="47">
                  <c:v>-2.353229399647252</c:v>
                </c:pt>
                <c:pt idx="48">
                  <c:v>-1.2361703273784435</c:v>
                </c:pt>
                <c:pt idx="49">
                  <c:v>-1.0993104830800089</c:v>
                </c:pt>
                <c:pt idx="50">
                  <c:v>-2.2974505703305788</c:v>
                </c:pt>
                <c:pt idx="51">
                  <c:v>-3.7669636976053913</c:v>
                </c:pt>
                <c:pt idx="52">
                  <c:v>-4.2050316656030198</c:v>
                </c:pt>
                <c:pt idx="53">
                  <c:v>-4.0897469474178969</c:v>
                </c:pt>
                <c:pt idx="54">
                  <c:v>-5.4807033946992423</c:v>
                </c:pt>
                <c:pt idx="55">
                  <c:v>-5.0468189911416133</c:v>
                </c:pt>
                <c:pt idx="56">
                  <c:v>-5.3082301428269929</c:v>
                </c:pt>
                <c:pt idx="57">
                  <c:v>-6.0807862055909823</c:v>
                </c:pt>
                <c:pt idx="58">
                  <c:v>-6.3871628603350228</c:v>
                </c:pt>
                <c:pt idx="59">
                  <c:v>-5.525198523576889</c:v>
                </c:pt>
                <c:pt idx="60">
                  <c:v>-5.9021626414660666</c:v>
                </c:pt>
                <c:pt idx="61">
                  <c:v>-4.7429702629997532</c:v>
                </c:pt>
                <c:pt idx="62">
                  <c:v>-3.7580102437308378</c:v>
                </c:pt>
                <c:pt idx="63">
                  <c:v>-4.5049507877730166</c:v>
                </c:pt>
                <c:pt idx="64">
                  <c:v>-3.5692431263065449</c:v>
                </c:pt>
                <c:pt idx="65">
                  <c:v>-3.8180559599758999</c:v>
                </c:pt>
                <c:pt idx="66">
                  <c:v>-3.7179892664125243</c:v>
                </c:pt>
                <c:pt idx="67">
                  <c:v>-3.5344674568936663</c:v>
                </c:pt>
                <c:pt idx="68">
                  <c:v>-4.2606252596916425</c:v>
                </c:pt>
                <c:pt idx="69">
                  <c:v>-4.5549134151187172</c:v>
                </c:pt>
                <c:pt idx="70">
                  <c:v>-4.2111483324893504</c:v>
                </c:pt>
                <c:pt idx="71">
                  <c:v>-3.5801120771556469</c:v>
                </c:pt>
                <c:pt idx="72">
                  <c:v>-3.6607845803160668</c:v>
                </c:pt>
                <c:pt idx="73">
                  <c:v>-3.0734791984321808</c:v>
                </c:pt>
                <c:pt idx="74">
                  <c:v>-3.3137824473044621</c:v>
                </c:pt>
                <c:pt idx="75">
                  <c:v>-3.0657527721023481</c:v>
                </c:pt>
                <c:pt idx="76">
                  <c:v>-2.5193871966610968</c:v>
                </c:pt>
                <c:pt idx="77">
                  <c:v>-2.2271191858118784</c:v>
                </c:pt>
                <c:pt idx="78">
                  <c:v>-2.1376515074510474</c:v>
                </c:pt>
                <c:pt idx="79">
                  <c:v>-1.5334787724428725</c:v>
                </c:pt>
                <c:pt idx="80">
                  <c:v>-1.6952167827643132</c:v>
                </c:pt>
                <c:pt idx="81">
                  <c:v>-0.63955489397010257</c:v>
                </c:pt>
                <c:pt idx="82">
                  <c:v>-0.32378091148757471</c:v>
                </c:pt>
                <c:pt idx="83">
                  <c:v>-1.1334899316730549</c:v>
                </c:pt>
                <c:pt idx="84">
                  <c:v>0.55294713692385633</c:v>
                </c:pt>
                <c:pt idx="85">
                  <c:v>0.68628039891609216</c:v>
                </c:pt>
                <c:pt idx="86">
                  <c:v>0.86696406502557943</c:v>
                </c:pt>
                <c:pt idx="87">
                  <c:v>1.8808617305775228</c:v>
                </c:pt>
                <c:pt idx="88">
                  <c:v>1.7222311296912476</c:v>
                </c:pt>
                <c:pt idx="89">
                  <c:v>1.2015004866114927</c:v>
                </c:pt>
                <c:pt idx="90">
                  <c:v>1.1367654576526158</c:v>
                </c:pt>
                <c:pt idx="91">
                  <c:v>0.96963633591156961</c:v>
                </c:pt>
                <c:pt idx="92">
                  <c:v>0.61231523984375236</c:v>
                </c:pt>
                <c:pt idx="93">
                  <c:v>0.48142464661224826</c:v>
                </c:pt>
                <c:pt idx="94">
                  <c:v>0.48317186907499265</c:v>
                </c:pt>
                <c:pt idx="95">
                  <c:v>-0.13268502289278228</c:v>
                </c:pt>
                <c:pt idx="96">
                  <c:v>-0.77803274926457311</c:v>
                </c:pt>
                <c:pt idx="97">
                  <c:v>-0.98133345926732352</c:v>
                </c:pt>
                <c:pt idx="98">
                  <c:v>-1.3910143182988923</c:v>
                </c:pt>
                <c:pt idx="99">
                  <c:v>-1.7541639108888931</c:v>
                </c:pt>
                <c:pt idx="100">
                  <c:v>-2.290250069201667</c:v>
                </c:pt>
                <c:pt idx="101">
                  <c:v>-1.7050185032749829</c:v>
                </c:pt>
                <c:pt idx="102">
                  <c:v>-1.6621414340627465</c:v>
                </c:pt>
                <c:pt idx="103">
                  <c:v>-1.4649535201392403</c:v>
                </c:pt>
                <c:pt idx="104">
                  <c:v>-0.30961420844245646</c:v>
                </c:pt>
                <c:pt idx="105">
                  <c:v>-0.35061770883163668</c:v>
                </c:pt>
                <c:pt idx="106">
                  <c:v>0.21242640991281903</c:v>
                </c:pt>
                <c:pt idx="107">
                  <c:v>0.38541377452665798</c:v>
                </c:pt>
                <c:pt idx="108">
                  <c:v>1.6580303926803346</c:v>
                </c:pt>
                <c:pt idx="109">
                  <c:v>1.4730060776667258</c:v>
                </c:pt>
                <c:pt idx="110">
                  <c:v>0.8272140310177557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F194-48BB-95CE-DCA85E430286}"/>
            </c:ext>
          </c:extLst>
        </c:ser>
        <c:ser>
          <c:idx val="28"/>
          <c:order val="17"/>
          <c:tx>
            <c:v>CO2 pulse</c:v>
          </c:tx>
          <c:spPr>
            <a:ln w="3810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graph!$A$16:$A$56</c:f>
              <c:numCache>
                <c:formatCode>General</c:formatCode>
                <c:ptCount val="41"/>
                <c:pt idx="0">
                  <c:v>5</c:v>
                </c:pt>
                <c:pt idx="1">
                  <c:v>5.5</c:v>
                </c:pt>
                <c:pt idx="2">
                  <c:v>6</c:v>
                </c:pt>
                <c:pt idx="3">
                  <c:v>6.5</c:v>
                </c:pt>
                <c:pt idx="4">
                  <c:v>7</c:v>
                </c:pt>
                <c:pt idx="5">
                  <c:v>7.5</c:v>
                </c:pt>
                <c:pt idx="6">
                  <c:v>8</c:v>
                </c:pt>
                <c:pt idx="7">
                  <c:v>8.5</c:v>
                </c:pt>
                <c:pt idx="8">
                  <c:v>9</c:v>
                </c:pt>
                <c:pt idx="9">
                  <c:v>9.5</c:v>
                </c:pt>
                <c:pt idx="10">
                  <c:v>10</c:v>
                </c:pt>
                <c:pt idx="11">
                  <c:v>10.5</c:v>
                </c:pt>
                <c:pt idx="12">
                  <c:v>11</c:v>
                </c:pt>
                <c:pt idx="13">
                  <c:v>11.5</c:v>
                </c:pt>
                <c:pt idx="14">
                  <c:v>12</c:v>
                </c:pt>
                <c:pt idx="15">
                  <c:v>12.5</c:v>
                </c:pt>
                <c:pt idx="16">
                  <c:v>13</c:v>
                </c:pt>
                <c:pt idx="17">
                  <c:v>13.5</c:v>
                </c:pt>
                <c:pt idx="18">
                  <c:v>14</c:v>
                </c:pt>
                <c:pt idx="19">
                  <c:v>14.5</c:v>
                </c:pt>
                <c:pt idx="20">
                  <c:v>15</c:v>
                </c:pt>
                <c:pt idx="21">
                  <c:v>15.5</c:v>
                </c:pt>
                <c:pt idx="22">
                  <c:v>16</c:v>
                </c:pt>
                <c:pt idx="23">
                  <c:v>16.5</c:v>
                </c:pt>
                <c:pt idx="24">
                  <c:v>17</c:v>
                </c:pt>
                <c:pt idx="25">
                  <c:v>17.5</c:v>
                </c:pt>
                <c:pt idx="26">
                  <c:v>18</c:v>
                </c:pt>
                <c:pt idx="27">
                  <c:v>18.5</c:v>
                </c:pt>
                <c:pt idx="28">
                  <c:v>19</c:v>
                </c:pt>
                <c:pt idx="29">
                  <c:v>19.5</c:v>
                </c:pt>
                <c:pt idx="30">
                  <c:v>20</c:v>
                </c:pt>
                <c:pt idx="31">
                  <c:v>20.5</c:v>
                </c:pt>
                <c:pt idx="32">
                  <c:v>21</c:v>
                </c:pt>
                <c:pt idx="33">
                  <c:v>21.5</c:v>
                </c:pt>
                <c:pt idx="34">
                  <c:v>22</c:v>
                </c:pt>
                <c:pt idx="35">
                  <c:v>22.5</c:v>
                </c:pt>
                <c:pt idx="36">
                  <c:v>23</c:v>
                </c:pt>
                <c:pt idx="37">
                  <c:v>23.5</c:v>
                </c:pt>
                <c:pt idx="38">
                  <c:v>24</c:v>
                </c:pt>
                <c:pt idx="39">
                  <c:v>24.5</c:v>
                </c:pt>
                <c:pt idx="40">
                  <c:v>25</c:v>
                </c:pt>
              </c:numCache>
            </c:numRef>
          </c:xVal>
          <c:yVal>
            <c:numRef>
              <c:f>graph!$W$16:$W$56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F194-48BB-95CE-DCA85E4302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85261648"/>
        <c:axId val="-784921472"/>
      </c:scatterChart>
      <c:valAx>
        <c:axId val="-785261648"/>
        <c:scaling>
          <c:orientation val="minMax"/>
          <c:max val="5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600">
                    <a:latin typeface="Arial" panose="020B0604020202020204" pitchFamily="34" charset="0"/>
                    <a:cs typeface="Arial" panose="020B0604020202020204" pitchFamily="34" charset="0"/>
                  </a:rPr>
                  <a:t>time (s)</a:t>
                </a:r>
              </a:p>
            </c:rich>
          </c:tx>
          <c:layout>
            <c:manualLayout>
              <c:xMode val="edge"/>
              <c:yMode val="edge"/>
              <c:x val="0.49354614947981501"/>
              <c:y val="0.928163163193457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784921472"/>
        <c:crossesAt val="-50"/>
        <c:crossBetween val="midCat"/>
        <c:majorUnit val="5"/>
      </c:valAx>
      <c:valAx>
        <c:axId val="-784921472"/>
        <c:scaling>
          <c:orientation val="minMax"/>
          <c:max val="100"/>
          <c:min val="-5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600">
                    <a:latin typeface="Symbol" panose="05050102010706020507" pitchFamily="18" charset="2"/>
                    <a:cs typeface="Arial" panose="020B0604020202020204" pitchFamily="34" charset="0"/>
                  </a:rPr>
                  <a:t>D</a:t>
                </a:r>
                <a:r>
                  <a:rPr lang="en-US" sz="1600">
                    <a:latin typeface="Arial" panose="020B0604020202020204" pitchFamily="34" charset="0"/>
                    <a:cs typeface="Arial" panose="020B0604020202020204" pitchFamily="34" charset="0"/>
                  </a:rPr>
                  <a:t>R/R</a:t>
                </a:r>
                <a:r>
                  <a:rPr lang="en-US" sz="1600" baseline="-25000">
                    <a:latin typeface="Arial" panose="020B0604020202020204" pitchFamily="34" charset="0"/>
                    <a:cs typeface="Arial" panose="020B0604020202020204" pitchFamily="34" charset="0"/>
                  </a:rPr>
                  <a:t>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785261648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'6712'!$L$1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'6712'!$A$2:$A$141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'6712'!$M$2:$M$177</c:f>
              <c:numCache>
                <c:formatCode>0.00</c:formatCode>
                <c:ptCount val="176"/>
                <c:pt idx="4">
                  <c:v>1.3880078891791441</c:v>
                </c:pt>
                <c:pt idx="5">
                  <c:v>1.3377341311258024</c:v>
                </c:pt>
                <c:pt idx="6">
                  <c:v>1.254192974088244</c:v>
                </c:pt>
                <c:pt idx="7">
                  <c:v>1.1499858933213229</c:v>
                </c:pt>
                <c:pt idx="8">
                  <c:v>1.0903123376306496</c:v>
                </c:pt>
                <c:pt idx="9">
                  <c:v>1.0781513693510105</c:v>
                </c:pt>
                <c:pt idx="10">
                  <c:v>1.0588657606503733</c:v>
                </c:pt>
                <c:pt idx="11">
                  <c:v>1.0526452004596296</c:v>
                </c:pt>
                <c:pt idx="12">
                  <c:v>1.0470770118409094</c:v>
                </c:pt>
                <c:pt idx="13">
                  <c:v>1.1502788549596079</c:v>
                </c:pt>
                <c:pt idx="14">
                  <c:v>1.1519811510212814</c:v>
                </c:pt>
                <c:pt idx="15">
                  <c:v>1.136850378524467</c:v>
                </c:pt>
                <c:pt idx="16">
                  <c:v>1.1548227581255404</c:v>
                </c:pt>
                <c:pt idx="17">
                  <c:v>1.1895613625545909</c:v>
                </c:pt>
                <c:pt idx="18">
                  <c:v>1.1861660277336763</c:v>
                </c:pt>
                <c:pt idx="19">
                  <c:v>1.1966276438710519</c:v>
                </c:pt>
                <c:pt idx="20">
                  <c:v>1.1991168839371458</c:v>
                </c:pt>
                <c:pt idx="21">
                  <c:v>1.1508701328896287</c:v>
                </c:pt>
                <c:pt idx="22">
                  <c:v>1.1034197230306209</c:v>
                </c:pt>
                <c:pt idx="23">
                  <c:v>1.1618967811166574</c:v>
                </c:pt>
                <c:pt idx="24">
                  <c:v>1.1510663936240249</c:v>
                </c:pt>
                <c:pt idx="25">
                  <c:v>1.1235288499771556</c:v>
                </c:pt>
                <c:pt idx="26">
                  <c:v>1.0902678554577268</c:v>
                </c:pt>
                <c:pt idx="27">
                  <c:v>1.1002558969702732</c:v>
                </c:pt>
                <c:pt idx="28">
                  <c:v>1.0774006170172978</c:v>
                </c:pt>
                <c:pt idx="29">
                  <c:v>1.1096697764929255</c:v>
                </c:pt>
                <c:pt idx="30">
                  <c:v>1.1017149701987006</c:v>
                </c:pt>
                <c:pt idx="31">
                  <c:v>1.0307635936996848</c:v>
                </c:pt>
                <c:pt idx="32">
                  <c:v>1.0762678388178295</c:v>
                </c:pt>
                <c:pt idx="33">
                  <c:v>1.0731647523507601</c:v>
                </c:pt>
                <c:pt idx="34">
                  <c:v>1.1181552739474387</c:v>
                </c:pt>
                <c:pt idx="35">
                  <c:v>1.0999620229862377</c:v>
                </c:pt>
                <c:pt idx="36">
                  <c:v>1.0895022874007778</c:v>
                </c:pt>
                <c:pt idx="37">
                  <c:v>1.0810950953918119</c:v>
                </c:pt>
                <c:pt idx="38">
                  <c:v>1.0957951903564704</c:v>
                </c:pt>
                <c:pt idx="39">
                  <c:v>1.1000067895239747</c:v>
                </c:pt>
                <c:pt idx="40">
                  <c:v>1.1070028808622945</c:v>
                </c:pt>
                <c:pt idx="41">
                  <c:v>1.1099863034834361</c:v>
                </c:pt>
                <c:pt idx="42">
                  <c:v>1.0659708595450521</c:v>
                </c:pt>
                <c:pt idx="43">
                  <c:v>1.0504021784556428</c:v>
                </c:pt>
                <c:pt idx="44">
                  <c:v>1.0626936079655893</c:v>
                </c:pt>
                <c:pt idx="45">
                  <c:v>1.065085555869264</c:v>
                </c:pt>
                <c:pt idx="46">
                  <c:v>1.058414315258599</c:v>
                </c:pt>
                <c:pt idx="47">
                  <c:v>1.1002091064935096</c:v>
                </c:pt>
                <c:pt idx="48">
                  <c:v>1.0847257396536247</c:v>
                </c:pt>
                <c:pt idx="49">
                  <c:v>1.0593402142448256</c:v>
                </c:pt>
                <c:pt idx="50">
                  <c:v>1.0716759882096758</c:v>
                </c:pt>
                <c:pt idx="51">
                  <c:v>1.1480448821547786</c:v>
                </c:pt>
                <c:pt idx="52">
                  <c:v>1.1669848415080528</c:v>
                </c:pt>
                <c:pt idx="53">
                  <c:v>1.1805551031097865</c:v>
                </c:pt>
                <c:pt idx="54">
                  <c:v>1.133353922457538</c:v>
                </c:pt>
                <c:pt idx="55">
                  <c:v>1.1439626901178221</c:v>
                </c:pt>
                <c:pt idx="56">
                  <c:v>1.1983199159396714</c:v>
                </c:pt>
                <c:pt idx="57">
                  <c:v>1.2005559903593903</c:v>
                </c:pt>
                <c:pt idx="58">
                  <c:v>1.1964322758958259</c:v>
                </c:pt>
                <c:pt idx="59">
                  <c:v>1.2228038739276021</c:v>
                </c:pt>
                <c:pt idx="60">
                  <c:v>1.1889875791096152</c:v>
                </c:pt>
                <c:pt idx="61">
                  <c:v>1.1703535636232674</c:v>
                </c:pt>
                <c:pt idx="62">
                  <c:v>1.1745314398593856</c:v>
                </c:pt>
                <c:pt idx="63">
                  <c:v>1.1759535888664776</c:v>
                </c:pt>
                <c:pt idx="64">
                  <c:v>1.1812862244864499</c:v>
                </c:pt>
                <c:pt idx="65">
                  <c:v>1.1815983726522905</c:v>
                </c:pt>
                <c:pt idx="66">
                  <c:v>1.1733288409187086</c:v>
                </c:pt>
                <c:pt idx="67">
                  <c:v>1.1851897522279264</c:v>
                </c:pt>
                <c:pt idx="68">
                  <c:v>1.1794696434605507</c:v>
                </c:pt>
                <c:pt idx="69">
                  <c:v>1.1682229221713909</c:v>
                </c:pt>
                <c:pt idx="70">
                  <c:v>1.1730493926838055</c:v>
                </c:pt>
                <c:pt idx="71">
                  <c:v>1.1795162520632245</c:v>
                </c:pt>
                <c:pt idx="72">
                  <c:v>1.1470764280060026</c:v>
                </c:pt>
                <c:pt idx="73">
                  <c:v>1.1410641163649002</c:v>
                </c:pt>
                <c:pt idx="74">
                  <c:v>1.1275015780931055</c:v>
                </c:pt>
                <c:pt idx="75">
                  <c:v>1.1217144623204089</c:v>
                </c:pt>
                <c:pt idx="76">
                  <c:v>1.1257658004774251</c:v>
                </c:pt>
                <c:pt idx="77">
                  <c:v>1.1199038148217566</c:v>
                </c:pt>
                <c:pt idx="78">
                  <c:v>1.1220830060403328</c:v>
                </c:pt>
                <c:pt idx="79">
                  <c:v>1.113768723941021</c:v>
                </c:pt>
                <c:pt idx="80">
                  <c:v>1.1169327834327329</c:v>
                </c:pt>
                <c:pt idx="81">
                  <c:v>1.0768277986115442</c:v>
                </c:pt>
                <c:pt idx="82">
                  <c:v>1.105829155309519</c:v>
                </c:pt>
                <c:pt idx="83">
                  <c:v>1.1170415587512368</c:v>
                </c:pt>
                <c:pt idx="84">
                  <c:v>1.0811512652110067</c:v>
                </c:pt>
                <c:pt idx="85">
                  <c:v>1.0528287137251335</c:v>
                </c:pt>
                <c:pt idx="86">
                  <c:v>1.0412679466722623</c:v>
                </c:pt>
                <c:pt idx="87">
                  <c:v>1.0407535472179625</c:v>
                </c:pt>
                <c:pt idx="88">
                  <c:v>1.0215041559536391</c:v>
                </c:pt>
                <c:pt idx="89">
                  <c:v>1.0339809722699287</c:v>
                </c:pt>
                <c:pt idx="90">
                  <c:v>1.0163687517407898</c:v>
                </c:pt>
                <c:pt idx="91">
                  <c:v>0.98053900189632315</c:v>
                </c:pt>
                <c:pt idx="92">
                  <c:v>0.9580807945497265</c:v>
                </c:pt>
                <c:pt idx="93">
                  <c:v>0.96878786458027455</c:v>
                </c:pt>
                <c:pt idx="94">
                  <c:v>0.96479785142720298</c:v>
                </c:pt>
                <c:pt idx="95">
                  <c:v>0.98618317562691227</c:v>
                </c:pt>
                <c:pt idx="96">
                  <c:v>1.0115210913295414</c:v>
                </c:pt>
                <c:pt idx="97">
                  <c:v>1.0191288526633617</c:v>
                </c:pt>
                <c:pt idx="98">
                  <c:v>1.0497647062655135</c:v>
                </c:pt>
                <c:pt idx="99">
                  <c:v>1.0115599023896855</c:v>
                </c:pt>
                <c:pt idx="100">
                  <c:v>1.0460553012070801</c:v>
                </c:pt>
                <c:pt idx="101">
                  <c:v>1.0360283191751383</c:v>
                </c:pt>
                <c:pt idx="102">
                  <c:v>1.0282607761361411</c:v>
                </c:pt>
                <c:pt idx="103">
                  <c:v>1.0068855472323612</c:v>
                </c:pt>
                <c:pt idx="104">
                  <c:v>1.0305012251870596</c:v>
                </c:pt>
                <c:pt idx="105">
                  <c:v>1.0416926312092829</c:v>
                </c:pt>
                <c:pt idx="106">
                  <c:v>1.0066812108488081</c:v>
                </c:pt>
                <c:pt idx="107">
                  <c:v>1.0349471919176958</c:v>
                </c:pt>
                <c:pt idx="108">
                  <c:v>1.009350204494103</c:v>
                </c:pt>
                <c:pt idx="109">
                  <c:v>1.0322651555131215</c:v>
                </c:pt>
                <c:pt idx="110">
                  <c:v>1.0157171639454272</c:v>
                </c:pt>
                <c:pt idx="111">
                  <c:v>1.0099590345541214</c:v>
                </c:pt>
                <c:pt idx="112">
                  <c:v>1.0198547464080516</c:v>
                </c:pt>
                <c:pt idx="113">
                  <c:v>1.0092856957327723</c:v>
                </c:pt>
                <c:pt idx="114">
                  <c:v>1.0194489678919707</c:v>
                </c:pt>
                <c:pt idx="115">
                  <c:v>1.032341840328427</c:v>
                </c:pt>
                <c:pt idx="116">
                  <c:v>1.0343031406816201</c:v>
                </c:pt>
                <c:pt idx="117">
                  <c:v>1.048188868752328</c:v>
                </c:pt>
                <c:pt idx="118">
                  <c:v>1.0980529013449178</c:v>
                </c:pt>
                <c:pt idx="119">
                  <c:v>1.1246868892206892</c:v>
                </c:pt>
                <c:pt idx="120">
                  <c:v>1.1118379437110504</c:v>
                </c:pt>
                <c:pt idx="121">
                  <c:v>1.1295986142098049</c:v>
                </c:pt>
                <c:pt idx="122">
                  <c:v>1.1427430795897635</c:v>
                </c:pt>
                <c:pt idx="123">
                  <c:v>1.1441601531891175</c:v>
                </c:pt>
                <c:pt idx="124">
                  <c:v>1.1383531762417931</c:v>
                </c:pt>
                <c:pt idx="125">
                  <c:v>1.137003382514586</c:v>
                </c:pt>
                <c:pt idx="126">
                  <c:v>1.1428702344849533</c:v>
                </c:pt>
                <c:pt idx="127">
                  <c:v>1.1597499466111287</c:v>
                </c:pt>
                <c:pt idx="128">
                  <c:v>1.1347552663248432</c:v>
                </c:pt>
                <c:pt idx="129">
                  <c:v>1.1358336849327335</c:v>
                </c:pt>
                <c:pt idx="130">
                  <c:v>1.1013146355447638</c:v>
                </c:pt>
                <c:pt idx="131">
                  <c:v>1.0960407899464704</c:v>
                </c:pt>
                <c:pt idx="132">
                  <c:v>1.0937312978318783</c:v>
                </c:pt>
                <c:pt idx="133">
                  <c:v>1.0809950812959781</c:v>
                </c:pt>
                <c:pt idx="134">
                  <c:v>1.076465606592643</c:v>
                </c:pt>
                <c:pt idx="135">
                  <c:v>1.0893277568963113</c:v>
                </c:pt>
                <c:pt idx="136">
                  <c:v>1.0845295028163744</c:v>
                </c:pt>
                <c:pt idx="137">
                  <c:v>1.0825864858086625</c:v>
                </c:pt>
                <c:pt idx="138">
                  <c:v>1.1024643357178703</c:v>
                </c:pt>
                <c:pt idx="139">
                  <c:v>1.0916578570422584</c:v>
                </c:pt>
                <c:pt idx="140">
                  <c:v>1.1049027573630952</c:v>
                </c:pt>
                <c:pt idx="141">
                  <c:v>1.0954873310950231</c:v>
                </c:pt>
                <c:pt idx="142">
                  <c:v>1.1096808432998841</c:v>
                </c:pt>
                <c:pt idx="143">
                  <c:v>1.0937567316488963</c:v>
                </c:pt>
                <c:pt idx="144">
                  <c:v>1.0895687590519356</c:v>
                </c:pt>
                <c:pt idx="145">
                  <c:v>1.0916411424160952</c:v>
                </c:pt>
                <c:pt idx="146">
                  <c:v>1.104483203115938</c:v>
                </c:pt>
                <c:pt idx="147">
                  <c:v>1.0818364145540127</c:v>
                </c:pt>
                <c:pt idx="148">
                  <c:v>1.0803755318622865</c:v>
                </c:pt>
                <c:pt idx="149">
                  <c:v>1.0874213983811338</c:v>
                </c:pt>
                <c:pt idx="150">
                  <c:v>1.0907594436986074</c:v>
                </c:pt>
                <c:pt idx="151">
                  <c:v>1.1469722522243542</c:v>
                </c:pt>
                <c:pt idx="152">
                  <c:v>1.1006167828832385</c:v>
                </c:pt>
                <c:pt idx="153">
                  <c:v>1.0690994095138633</c:v>
                </c:pt>
                <c:pt idx="154">
                  <c:v>1.0935730947767857</c:v>
                </c:pt>
                <c:pt idx="155">
                  <c:v>1.1309698329583151</c:v>
                </c:pt>
                <c:pt idx="156">
                  <c:v>1.1204260455625907</c:v>
                </c:pt>
                <c:pt idx="157">
                  <c:v>1.0925275952507083</c:v>
                </c:pt>
                <c:pt idx="158">
                  <c:v>1.1093652984488518</c:v>
                </c:pt>
                <c:pt idx="159">
                  <c:v>1.1182954699740704</c:v>
                </c:pt>
                <c:pt idx="160">
                  <c:v>1.1282603410193699</c:v>
                </c:pt>
                <c:pt idx="161">
                  <c:v>1.148111753663922</c:v>
                </c:pt>
                <c:pt idx="162">
                  <c:v>1.1306069567339787</c:v>
                </c:pt>
                <c:pt idx="163">
                  <c:v>1.1239818636950412</c:v>
                </c:pt>
                <c:pt idx="164">
                  <c:v>1.1251092401885958</c:v>
                </c:pt>
                <c:pt idx="165">
                  <c:v>1.1119540843079574</c:v>
                </c:pt>
                <c:pt idx="166">
                  <c:v>1.1232690351292822</c:v>
                </c:pt>
                <c:pt idx="167">
                  <c:v>1.1293204970075283</c:v>
                </c:pt>
                <c:pt idx="168">
                  <c:v>1.1363073514820388</c:v>
                </c:pt>
                <c:pt idx="169">
                  <c:v>1.1238440321822352</c:v>
                </c:pt>
                <c:pt idx="170">
                  <c:v>1.1381339116445859</c:v>
                </c:pt>
                <c:pt idx="171">
                  <c:v>1.1694819614333658</c:v>
                </c:pt>
                <c:pt idx="172">
                  <c:v>1.1795865074943606</c:v>
                </c:pt>
                <c:pt idx="173">
                  <c:v>1.2183388483511925</c:v>
                </c:pt>
                <c:pt idx="174">
                  <c:v>1.2091797212005333</c:v>
                </c:pt>
                <c:pt idx="175">
                  <c:v>1.2201561740209506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E5-4F69-9916-F24B4175EE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20567504"/>
        <c:axId val="-420756800"/>
      </c:scatterChart>
      <c:valAx>
        <c:axId val="-420567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420756800"/>
        <c:crossesAt val="0"/>
        <c:crossBetween val="midCat"/>
        <c:majorUnit val="10"/>
      </c:valAx>
      <c:valAx>
        <c:axId val="-420756800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420567504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'6713'!$L$1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'6713'!$A$2:$A$141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'6713'!$L$2:$L$141</c:f>
              <c:numCache>
                <c:formatCode>0.00</c:formatCode>
                <c:ptCount val="140"/>
                <c:pt idx="0">
                  <c:v>1.2182964823209808</c:v>
                </c:pt>
                <c:pt idx="1">
                  <c:v>1.245610512564975</c:v>
                </c:pt>
                <c:pt idx="2">
                  <c:v>1.2561633270945196</c:v>
                </c:pt>
                <c:pt idx="3">
                  <c:v>1.2803931748398827</c:v>
                </c:pt>
                <c:pt idx="4">
                  <c:v>1.2490591617549502</c:v>
                </c:pt>
                <c:pt idx="5">
                  <c:v>1.2858681357357578</c:v>
                </c:pt>
                <c:pt idx="6">
                  <c:v>1.2970690247858101</c:v>
                </c:pt>
                <c:pt idx="7">
                  <c:v>1.2705870752380635</c:v>
                </c:pt>
                <c:pt idx="8">
                  <c:v>1.2870861192309961</c:v>
                </c:pt>
                <c:pt idx="9">
                  <c:v>1.3551238286697658</c:v>
                </c:pt>
                <c:pt idx="10">
                  <c:v>1.4672374591238886</c:v>
                </c:pt>
                <c:pt idx="11">
                  <c:v>1.541816442952022</c:v>
                </c:pt>
                <c:pt idx="12">
                  <c:v>1.6404007140051693</c:v>
                </c:pt>
                <c:pt idx="13">
                  <c:v>1.7241445804200095</c:v>
                </c:pt>
                <c:pt idx="14">
                  <c:v>1.8043457899996684</c:v>
                </c:pt>
                <c:pt idx="15">
                  <c:v>1.9269559637298543</c:v>
                </c:pt>
                <c:pt idx="16">
                  <c:v>2.0402345092409098</c:v>
                </c:pt>
                <c:pt idx="17">
                  <c:v>2.0341668961489359</c:v>
                </c:pt>
                <c:pt idx="18">
                  <c:v>2.151060211900214</c:v>
                </c:pt>
                <c:pt idx="19">
                  <c:v>2.1659428081474412</c:v>
                </c:pt>
                <c:pt idx="20">
                  <c:v>2.2822121805423929</c:v>
                </c:pt>
                <c:pt idx="21">
                  <c:v>2.2358510754037724</c:v>
                </c:pt>
                <c:pt idx="22">
                  <c:v>2.1644645522268764</c:v>
                </c:pt>
                <c:pt idx="23">
                  <c:v>2.1865665735343169</c:v>
                </c:pt>
                <c:pt idx="24">
                  <c:v>2.1700183439503644</c:v>
                </c:pt>
                <c:pt idx="25">
                  <c:v>2.1168340052737209</c:v>
                </c:pt>
                <c:pt idx="26">
                  <c:v>2.1532698297417983</c:v>
                </c:pt>
                <c:pt idx="27">
                  <c:v>2.1536550434504242</c:v>
                </c:pt>
                <c:pt idx="28">
                  <c:v>2.1554821230255308</c:v>
                </c:pt>
                <c:pt idx="29">
                  <c:v>2.0867794628047198</c:v>
                </c:pt>
                <c:pt idx="30">
                  <c:v>2.0319365404469676</c:v>
                </c:pt>
                <c:pt idx="31">
                  <c:v>2.0489013242497194</c:v>
                </c:pt>
                <c:pt idx="32">
                  <c:v>1.9221672408189194</c:v>
                </c:pt>
                <c:pt idx="33">
                  <c:v>1.879935986185244</c:v>
                </c:pt>
                <c:pt idx="34">
                  <c:v>1.8360216352631473</c:v>
                </c:pt>
                <c:pt idx="35">
                  <c:v>1.8146089829918839</c:v>
                </c:pt>
                <c:pt idx="36">
                  <c:v>1.7460261275256213</c:v>
                </c:pt>
                <c:pt idx="37">
                  <c:v>1.6988401184897963</c:v>
                </c:pt>
                <c:pt idx="38">
                  <c:v>1.7171077254708322</c:v>
                </c:pt>
                <c:pt idx="39">
                  <c:v>1.7053260151657135</c:v>
                </c:pt>
                <c:pt idx="40">
                  <c:v>1.6868365424306084</c:v>
                </c:pt>
                <c:pt idx="41">
                  <c:v>1.6769655463930626</c:v>
                </c:pt>
                <c:pt idx="42">
                  <c:v>1.6870876362807568</c:v>
                </c:pt>
                <c:pt idx="43">
                  <c:v>1.6820062551364932</c:v>
                </c:pt>
                <c:pt idx="44">
                  <c:v>1.6802804696829672</c:v>
                </c:pt>
                <c:pt idx="45">
                  <c:v>1.6564567637233429</c:v>
                </c:pt>
                <c:pt idx="46">
                  <c:v>1.6148672475007257</c:v>
                </c:pt>
                <c:pt idx="47">
                  <c:v>1.5871248844488761</c:v>
                </c:pt>
                <c:pt idx="48">
                  <c:v>1.5606970442287784</c:v>
                </c:pt>
                <c:pt idx="49">
                  <c:v>1.5416961293279916</c:v>
                </c:pt>
                <c:pt idx="50">
                  <c:v>1.4925469159530798</c:v>
                </c:pt>
                <c:pt idx="51">
                  <c:v>1.4400053551390442</c:v>
                </c:pt>
                <c:pt idx="52">
                  <c:v>1.3873187283318604</c:v>
                </c:pt>
                <c:pt idx="53">
                  <c:v>1.3782473827634092</c:v>
                </c:pt>
                <c:pt idx="54">
                  <c:v>1.3901843895027972</c:v>
                </c:pt>
                <c:pt idx="55">
                  <c:v>1.3759050313713785</c:v>
                </c:pt>
                <c:pt idx="56">
                  <c:v>1.3699106834791352</c:v>
                </c:pt>
                <c:pt idx="57">
                  <c:v>1.36725747512968</c:v>
                </c:pt>
                <c:pt idx="58">
                  <c:v>1.3704349307793733</c:v>
                </c:pt>
                <c:pt idx="59">
                  <c:v>1.34568989063823</c:v>
                </c:pt>
                <c:pt idx="60">
                  <c:v>1.3018357941360528</c:v>
                </c:pt>
                <c:pt idx="61">
                  <c:v>1.2883766125913381</c:v>
                </c:pt>
                <c:pt idx="62">
                  <c:v>1.3001683886971473</c:v>
                </c:pt>
                <c:pt idx="63">
                  <c:v>1.277017970721765</c:v>
                </c:pt>
                <c:pt idx="64">
                  <c:v>1.261030157595016</c:v>
                </c:pt>
                <c:pt idx="65">
                  <c:v>1.2581826744310372</c:v>
                </c:pt>
                <c:pt idx="66">
                  <c:v>1.256647394506305</c:v>
                </c:pt>
                <c:pt idx="67">
                  <c:v>1.2435763097674446</c:v>
                </c:pt>
                <c:pt idx="68">
                  <c:v>1.2272523267591817</c:v>
                </c:pt>
                <c:pt idx="69">
                  <c:v>1.2432301672494928</c:v>
                </c:pt>
                <c:pt idx="70">
                  <c:v>1.2388391758883039</c:v>
                </c:pt>
                <c:pt idx="71">
                  <c:v>1.2219692664790591</c:v>
                </c:pt>
                <c:pt idx="72">
                  <c:v>1.2262241490609513</c:v>
                </c:pt>
                <c:pt idx="73">
                  <c:v>1.2262235929421594</c:v>
                </c:pt>
                <c:pt idx="74">
                  <c:v>1.1896004186840197</c:v>
                </c:pt>
                <c:pt idx="75">
                  <c:v>1.1586634367214232</c:v>
                </c:pt>
                <c:pt idx="76">
                  <c:v>1.1882847989170886</c:v>
                </c:pt>
                <c:pt idx="77">
                  <c:v>1.1699633494468369</c:v>
                </c:pt>
                <c:pt idx="78">
                  <c:v>1.1547339142845865</c:v>
                </c:pt>
                <c:pt idx="79">
                  <c:v>1.1490291805504693</c:v>
                </c:pt>
                <c:pt idx="80">
                  <c:v>1.1402731792170306</c:v>
                </c:pt>
                <c:pt idx="81">
                  <c:v>1.1332229301350023</c:v>
                </c:pt>
                <c:pt idx="82">
                  <c:v>1.120686096272544</c:v>
                </c:pt>
                <c:pt idx="83">
                  <c:v>1.1003009968588935</c:v>
                </c:pt>
                <c:pt idx="84">
                  <c:v>1.091889896529008</c:v>
                </c:pt>
                <c:pt idx="85">
                  <c:v>1.0729108618651206</c:v>
                </c:pt>
                <c:pt idx="86">
                  <c:v>1.0652703823023864</c:v>
                </c:pt>
                <c:pt idx="87">
                  <c:v>1.0596065633640461</c:v>
                </c:pt>
                <c:pt idx="88">
                  <c:v>1.0259041876873376</c:v>
                </c:pt>
                <c:pt idx="89">
                  <c:v>1.0081214650802068</c:v>
                </c:pt>
                <c:pt idx="90">
                  <c:v>0.99815867460861851</c:v>
                </c:pt>
                <c:pt idx="91">
                  <c:v>0.96138373367515551</c:v>
                </c:pt>
                <c:pt idx="92">
                  <c:v>0.95586414100962946</c:v>
                </c:pt>
                <c:pt idx="93">
                  <c:v>0.96014722914194883</c:v>
                </c:pt>
                <c:pt idx="94">
                  <c:v>0.93516119835067124</c:v>
                </c:pt>
                <c:pt idx="95">
                  <c:v>0.93863481557998751</c:v>
                </c:pt>
                <c:pt idx="96">
                  <c:v>0.95999225666841548</c:v>
                </c:pt>
                <c:pt idx="97">
                  <c:v>0.93240396379829871</c:v>
                </c:pt>
                <c:pt idx="98">
                  <c:v>0.90275972879768862</c:v>
                </c:pt>
                <c:pt idx="99">
                  <c:v>0.89675574816419668</c:v>
                </c:pt>
                <c:pt idx="100">
                  <c:v>0.90665236516499692</c:v>
                </c:pt>
                <c:pt idx="101">
                  <c:v>0.88887659818366072</c:v>
                </c:pt>
                <c:pt idx="102">
                  <c:v>0.88077129368054818</c:v>
                </c:pt>
                <c:pt idx="103">
                  <c:v>0.86303964025480984</c:v>
                </c:pt>
                <c:pt idx="104">
                  <c:v>0.87583997915407874</c:v>
                </c:pt>
                <c:pt idx="105">
                  <c:v>0.8691995148602607</c:v>
                </c:pt>
                <c:pt idx="106">
                  <c:v>0.86146297081498979</c:v>
                </c:pt>
                <c:pt idx="107">
                  <c:v>0.87023235513738983</c:v>
                </c:pt>
                <c:pt idx="108">
                  <c:v>0.84885291252902639</c:v>
                </c:pt>
                <c:pt idx="109">
                  <c:v>0.83870561684441514</c:v>
                </c:pt>
                <c:pt idx="110">
                  <c:v>0.84450261659584858</c:v>
                </c:pt>
                <c:pt idx="111">
                  <c:v>0.82908713366635267</c:v>
                </c:pt>
                <c:pt idx="112">
                  <c:v>0.82057965964004653</c:v>
                </c:pt>
                <c:pt idx="113">
                  <c:v>0.82699792141084449</c:v>
                </c:pt>
                <c:pt idx="114">
                  <c:v>0.80244771057351172</c:v>
                </c:pt>
                <c:pt idx="115">
                  <c:v>0.81220971863737668</c:v>
                </c:pt>
                <c:pt idx="116">
                  <c:v>0.80925691033928115</c:v>
                </c:pt>
                <c:pt idx="117">
                  <c:v>0.79169043372484593</c:v>
                </c:pt>
                <c:pt idx="118">
                  <c:v>0.80046763918077812</c:v>
                </c:pt>
                <c:pt idx="119">
                  <c:v>0.78370193855039816</c:v>
                </c:pt>
                <c:pt idx="120">
                  <c:v>0.78211979881370919</c:v>
                </c:pt>
                <c:pt idx="121">
                  <c:v>0.77237459737897884</c:v>
                </c:pt>
                <c:pt idx="122">
                  <c:v>0.7627206132295643</c:v>
                </c:pt>
                <c:pt idx="123">
                  <c:v>0.75277015743242293</c:v>
                </c:pt>
                <c:pt idx="124">
                  <c:v>0.72039311853112542</c:v>
                </c:pt>
                <c:pt idx="125">
                  <c:v>0.72283916508412249</c:v>
                </c:pt>
                <c:pt idx="126">
                  <c:v>0.71021197301242944</c:v>
                </c:pt>
                <c:pt idx="127">
                  <c:v>0.71675040562113446</c:v>
                </c:pt>
                <c:pt idx="128">
                  <c:v>0.71299603289568081</c:v>
                </c:pt>
                <c:pt idx="129">
                  <c:v>0.7013500857530377</c:v>
                </c:pt>
                <c:pt idx="130">
                  <c:v>0.70663608732585359</c:v>
                </c:pt>
                <c:pt idx="131">
                  <c:v>0.69575016654602884</c:v>
                </c:pt>
                <c:pt idx="132">
                  <c:v>0.67840292108608558</c:v>
                </c:pt>
                <c:pt idx="133">
                  <c:v>0.69477657442837193</c:v>
                </c:pt>
                <c:pt idx="134">
                  <c:v>0.69299881807547203</c:v>
                </c:pt>
                <c:pt idx="135">
                  <c:v>0.67582069282846324</c:v>
                </c:pt>
                <c:pt idx="136">
                  <c:v>0.68404441668542071</c:v>
                </c:pt>
                <c:pt idx="137">
                  <c:v>0.68366061878598827</c:v>
                </c:pt>
                <c:pt idx="138">
                  <c:v>0.66382723922513442</c:v>
                </c:pt>
                <c:pt idx="139">
                  <c:v>0.66120704645711292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44-4805-BFE6-22D60F94CF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53070960"/>
        <c:axId val="-753063040"/>
      </c:scatterChart>
      <c:valAx>
        <c:axId val="-753070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753063040"/>
        <c:crossesAt val="0"/>
        <c:crossBetween val="midCat"/>
        <c:majorUnit val="10"/>
      </c:valAx>
      <c:valAx>
        <c:axId val="-753063040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753070960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'6713'!$A$2:$A$179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</c:numCache>
            </c:numRef>
          </c:xVal>
          <c:yVal>
            <c:numRef>
              <c:f>'6713'!$P$2:$P$177</c:f>
              <c:numCache>
                <c:formatCode>General</c:formatCode>
                <c:ptCount val="176"/>
                <c:pt idx="4">
                  <c:v>-39.855630932334179</c:v>
                </c:pt>
                <c:pt idx="5">
                  <c:v>-37.624156589831429</c:v>
                </c:pt>
                <c:pt idx="6">
                  <c:v>-36.570566148391883</c:v>
                </c:pt>
                <c:pt idx="7">
                  <c:v>-37.250256780126335</c:v>
                </c:pt>
                <c:pt idx="8">
                  <c:v>-35.952969419161882</c:v>
                </c:pt>
                <c:pt idx="9">
                  <c:v>-32.285080567493019</c:v>
                </c:pt>
                <c:pt idx="10">
                  <c:v>-26.589850822161043</c:v>
                </c:pt>
                <c:pt idx="11">
                  <c:v>-22.621085828582203</c:v>
                </c:pt>
                <c:pt idx="12">
                  <c:v>-17.548160120166635</c:v>
                </c:pt>
                <c:pt idx="13">
                  <c:v>-13.157842023995123</c:v>
                </c:pt>
                <c:pt idx="14">
                  <c:v>-8.9304739674081812</c:v>
                </c:pt>
                <c:pt idx="15">
                  <c:v>-2.7524393042106445</c:v>
                </c:pt>
                <c:pt idx="16">
                  <c:v>2.9963725303473518</c:v>
                </c:pt>
                <c:pt idx="17">
                  <c:v>3.2556712188671089</c:v>
                </c:pt>
                <c:pt idx="18">
                  <c:v>9.1707500618138074</c:v>
                </c:pt>
                <c:pt idx="19">
                  <c:v>10.393686381623674</c:v>
                </c:pt>
                <c:pt idx="20">
                  <c:v>16.280065974447623</c:v>
                </c:pt>
                <c:pt idx="21">
                  <c:v>14.686002503020696</c:v>
                </c:pt>
                <c:pt idx="22">
                  <c:v>11.940855805168681</c:v>
                </c:pt>
                <c:pt idx="23">
                  <c:v>13.495860867188345</c:v>
                </c:pt>
                <c:pt idx="24">
                  <c:v>13.273087215175822</c:v>
                </c:pt>
                <c:pt idx="25">
                  <c:v>11.36517844999249</c:v>
                </c:pt>
                <c:pt idx="26">
                  <c:v>13.579489197289924</c:v>
                </c:pt>
                <c:pt idx="27">
                  <c:v>14.135595742599</c:v>
                </c:pt>
                <c:pt idx="28">
                  <c:v>14.758023162593251</c:v>
                </c:pt>
                <c:pt idx="29">
                  <c:v>12.136324937252169</c:v>
                </c:pt>
                <c:pt idx="30">
                  <c:v>10.152127022691728</c:v>
                </c:pt>
                <c:pt idx="31">
                  <c:v>11.470836814328123</c:v>
                </c:pt>
                <c:pt idx="32">
                  <c:v>6.179892554398247</c:v>
                </c:pt>
                <c:pt idx="33">
                  <c:v>4.7757880133921606</c:v>
                </c:pt>
                <c:pt idx="34">
                  <c:v>3.2942668273135842</c:v>
                </c:pt>
                <c:pt idx="35">
                  <c:v>2.8477464489510269</c:v>
                </c:pt>
                <c:pt idx="36">
                  <c:v>0.23155883059344781</c:v>
                </c:pt>
                <c:pt idx="37">
                  <c:v>-1.4004473852077166</c:v>
                </c:pt>
                <c:pt idx="38">
                  <c:v>-2.1812204703629993E-2</c:v>
                </c:pt>
                <c:pt idx="39">
                  <c:v>-2.5342350697364971E-2</c:v>
                </c:pt>
                <c:pt idx="40">
                  <c:v>-0.337406516310364</c:v>
                </c:pt>
                <c:pt idx="41">
                  <c:v>-0.25305037243153172</c:v>
                </c:pt>
                <c:pt idx="42">
                  <c:v>0.75091901498314417</c:v>
                </c:pt>
                <c:pt idx="43">
                  <c:v>1.0555809837741175</c:v>
                </c:pt>
                <c:pt idx="44">
                  <c:v>1.5145888223669139</c:v>
                </c:pt>
                <c:pt idx="45">
                  <c:v>0.95716826026166391</c:v>
                </c:pt>
                <c:pt idx="46">
                  <c:v>-0.41741851925921164</c:v>
                </c:pt>
                <c:pt idx="47">
                  <c:v>-1.1550838405958017</c:v>
                </c:pt>
                <c:pt idx="48">
                  <c:v>-1.8322856292126311</c:v>
                </c:pt>
                <c:pt idx="49">
                  <c:v>-2.1678743768047566</c:v>
                </c:pt>
                <c:pt idx="50">
                  <c:v>-3.8901812453786979</c:v>
                </c:pt>
                <c:pt idx="51">
                  <c:v>-5.7685244378777512</c:v>
                </c:pt>
                <c:pt idx="52">
                  <c:v>-7.6535401675221229</c:v>
                </c:pt>
                <c:pt idx="53">
                  <c:v>-7.5324028501751723</c:v>
                </c:pt>
                <c:pt idx="54">
                  <c:v>-6.4449535247971799</c:v>
                </c:pt>
                <c:pt idx="55">
                  <c:v>-6.5633668872859987</c:v>
                </c:pt>
                <c:pt idx="56">
                  <c:v>-6.3006982513646781</c:v>
                </c:pt>
                <c:pt idx="57">
                  <c:v>-5.8843486787666395</c:v>
                </c:pt>
                <c:pt idx="58">
                  <c:v>-5.1998086000969197</c:v>
                </c:pt>
                <c:pt idx="59">
                  <c:v>-5.7996073682587834</c:v>
                </c:pt>
                <c:pt idx="60">
                  <c:v>-7.2783570580937607</c:v>
                </c:pt>
                <c:pt idx="61">
                  <c:v>-7.3590451162453023</c:v>
                </c:pt>
                <c:pt idx="62">
                  <c:v>-6.2782759009066256</c:v>
                </c:pt>
                <c:pt idx="63">
                  <c:v>-6.8047275295847154</c:v>
                </c:pt>
                <c:pt idx="64">
                  <c:v>-7.0017239505151094</c:v>
                </c:pt>
                <c:pt idx="65">
                  <c:v>-6.5943103517326911</c:v>
                </c:pt>
                <c:pt idx="66">
                  <c:v>-6.1265399135141685</c:v>
                </c:pt>
                <c:pt idx="67">
                  <c:v>-6.189376852345144</c:v>
                </c:pt>
                <c:pt idx="68">
                  <c:v>-6.4018359325305525</c:v>
                </c:pt>
                <c:pt idx="69">
                  <c:v>-5.1285221414982392</c:v>
                </c:pt>
                <c:pt idx="70">
                  <c:v>-4.7921046153065188</c:v>
                </c:pt>
                <c:pt idx="71">
                  <c:v>-5.0296744337849617</c:v>
                </c:pt>
                <c:pt idx="72">
                  <c:v>-4.2955764189618488</c:v>
                </c:pt>
                <c:pt idx="73">
                  <c:v>-3.7572139599622396</c:v>
                </c:pt>
                <c:pt idx="74">
                  <c:v>-4.9033660766432074</c:v>
                </c:pt>
                <c:pt idx="75">
                  <c:v>-5.7879728891211935</c:v>
                </c:pt>
                <c:pt idx="76">
                  <c:v>-3.8871039875057232</c:v>
                </c:pt>
                <c:pt idx="77">
                  <c:v>-4.1914396603708175</c:v>
                </c:pt>
                <c:pt idx="78">
                  <c:v>-4.3535533012058254</c:v>
                </c:pt>
                <c:pt idx="79">
                  <c:v>-4.0775634093101072</c:v>
                </c:pt>
                <c:pt idx="80">
                  <c:v>-3.9419213408769758</c:v>
                </c:pt>
                <c:pt idx="81">
                  <c:v>-3.7278205309342436</c:v>
                </c:pt>
                <c:pt idx="82">
                  <c:v>-3.7660837654782999</c:v>
                </c:pt>
                <c:pt idx="83">
                  <c:v>-4.1653402437192044</c:v>
                </c:pt>
                <c:pt idx="84">
                  <c:v>-4.013833914422996</c:v>
                </c:pt>
                <c:pt idx="85">
                  <c:v>-4.3484162463122003</c:v>
                </c:pt>
                <c:pt idx="86">
                  <c:v>-4.1614640100726437</c:v>
                </c:pt>
                <c:pt idx="87">
                  <c:v>-3.8835921781806131</c:v>
                </c:pt>
                <c:pt idx="88">
                  <c:v>-4.8953975978469879</c:v>
                </c:pt>
                <c:pt idx="89">
                  <c:v>-5.174953686418438</c:v>
                </c:pt>
                <c:pt idx="90">
                  <c:v>-5.0948197710411947</c:v>
                </c:pt>
                <c:pt idx="91">
                  <c:v>-6.2479526332197173</c:v>
                </c:pt>
                <c:pt idx="92">
                  <c:v>-5.963446888431883</c:v>
                </c:pt>
                <c:pt idx="93">
                  <c:v>-5.2280515152214191</c:v>
                </c:pt>
                <c:pt idx="94">
                  <c:v>-5.8389350250915113</c:v>
                </c:pt>
                <c:pt idx="95">
                  <c:v>-5.1407725315596577</c:v>
                </c:pt>
                <c:pt idx="96">
                  <c:v>-3.6200156007609117</c:v>
                </c:pt>
                <c:pt idx="97">
                  <c:v>-4.3505942232214245</c:v>
                </c:pt>
                <c:pt idx="98">
                  <c:v>-5.1757391181530785</c:v>
                </c:pt>
                <c:pt idx="99">
                  <c:v>-4.9135135552249398</c:v>
                </c:pt>
                <c:pt idx="100">
                  <c:v>-3.9199151457383792</c:v>
                </c:pt>
                <c:pt idx="101">
                  <c:v>-4.1991512994272826</c:v>
                </c:pt>
                <c:pt idx="102">
                  <c:v>-4.03357941300946</c:v>
                </c:pt>
                <c:pt idx="103">
                  <c:v>-4.3107864947432262</c:v>
                </c:pt>
                <c:pt idx="104">
                  <c:v>-3.1836268569719635</c:v>
                </c:pt>
                <c:pt idx="105">
                  <c:v>-2.9506773550540726</c:v>
                </c:pt>
                <c:pt idx="106">
                  <c:v>-2.7681437548722085</c:v>
                </c:pt>
                <c:pt idx="107">
                  <c:v>-1.8263941746999242</c:v>
                </c:pt>
                <c:pt idx="108">
                  <c:v>-2.2713870226987298</c:v>
                </c:pt>
                <c:pt idx="109">
                  <c:v>-2.1997397130426517</c:v>
                </c:pt>
                <c:pt idx="110">
                  <c:v>-1.3947096081211556</c:v>
                </c:pt>
                <c:pt idx="111">
                  <c:v>-1.5653808068703641</c:v>
                </c:pt>
                <c:pt idx="112">
                  <c:v>-1.4183073364078465</c:v>
                </c:pt>
                <c:pt idx="113">
                  <c:v>-0.58470131364906019</c:v>
                </c:pt>
                <c:pt idx="114">
                  <c:v>-1.1755386033936854</c:v>
                </c:pt>
                <c:pt idx="115">
                  <c:v>-0.18813174240377795</c:v>
                </c:pt>
                <c:pt idx="116">
                  <c:v>0.21443726217377657</c:v>
                </c:pt>
                <c:pt idx="117">
                  <c:v>-5.5172253893180048E-2</c:v>
                </c:pt>
                <c:pt idx="118">
                  <c:v>0.88693707154317825</c:v>
                </c:pt>
                <c:pt idx="119">
                  <c:v>0.65416049876452642</c:v>
                </c:pt>
                <c:pt idx="120">
                  <c:v>1.1197755466733219</c:v>
                </c:pt>
                <c:pt idx="121">
                  <c:v>1.2099178099709984</c:v>
                </c:pt>
                <c:pt idx="122">
                  <c:v>1.3042557549122722</c:v>
                </c:pt>
                <c:pt idx="123">
                  <c:v>1.3849570229242583</c:v>
                </c:pt>
                <c:pt idx="124">
                  <c:v>0.43411254022232237</c:v>
                </c:pt>
                <c:pt idx="125">
                  <c:v>1.0850103140332608</c:v>
                </c:pt>
                <c:pt idx="126">
                  <c:v>1.0425909123929957</c:v>
                </c:pt>
                <c:pt idx="127">
                  <c:v>1.8817243807116901</c:v>
                </c:pt>
                <c:pt idx="128">
                  <c:v>2.2474241763185931</c:v>
                </c:pt>
                <c:pt idx="129">
                  <c:v>2.2501386692297163</c:v>
                </c:pt>
                <c:pt idx="130">
                  <c:v>3.0316646140512473</c:v>
                </c:pt>
                <c:pt idx="131">
                  <c:v>3.0693377077155279</c:v>
                </c:pt>
                <c:pt idx="132">
                  <c:v>2.8098120713368169</c:v>
                </c:pt>
                <c:pt idx="133">
                  <c:v>4.1013318932939606</c:v>
                </c:pt>
                <c:pt idx="134">
                  <c:v>4.5579492491207985</c:v>
                </c:pt>
                <c:pt idx="135">
                  <c:v>4.3062025613318937</c:v>
                </c:pt>
                <c:pt idx="136">
                  <c:v>5.2228536353320294</c:v>
                </c:pt>
                <c:pt idx="137">
                  <c:v>5.7435882894859409</c:v>
                </c:pt>
                <c:pt idx="138">
                  <c:v>5.3697090284115241</c:v>
                </c:pt>
                <c:pt idx="139">
                  <c:v>5.7875772042928642</c:v>
                </c:pt>
                <c:pt idx="140">
                  <c:v>5.195965170903956</c:v>
                </c:pt>
                <c:pt idx="141">
                  <c:v>6.686902141390064</c:v>
                </c:pt>
                <c:pt idx="142">
                  <c:v>7.0716788542632552</c:v>
                </c:pt>
                <c:pt idx="143">
                  <c:v>8.1030316597555352</c:v>
                </c:pt>
                <c:pt idx="144">
                  <c:v>8.9899924164306402</c:v>
                </c:pt>
                <c:pt idx="145">
                  <c:v>9.0846402366673225</c:v>
                </c:pt>
                <c:pt idx="146">
                  <c:v>9.3846455314354529</c:v>
                </c:pt>
                <c:pt idx="147">
                  <c:v>10.035734672938593</c:v>
                </c:pt>
                <c:pt idx="148">
                  <c:v>9.4662505130512624</c:v>
                </c:pt>
                <c:pt idx="149">
                  <c:v>9.5647009611143705</c:v>
                </c:pt>
                <c:pt idx="150">
                  <c:v>9.9009787675937506</c:v>
                </c:pt>
                <c:pt idx="151">
                  <c:v>10.119889417222105</c:v>
                </c:pt>
                <c:pt idx="152">
                  <c:v>10.366780683739359</c:v>
                </c:pt>
                <c:pt idx="153">
                  <c:v>11.059216967740587</c:v>
                </c:pt>
                <c:pt idx="154">
                  <c:v>10.847763830935655</c:v>
                </c:pt>
                <c:pt idx="155">
                  <c:v>12.126445972953102</c:v>
                </c:pt>
                <c:pt idx="156">
                  <c:v>12.131589463263962</c:v>
                </c:pt>
                <c:pt idx="157">
                  <c:v>12.378207411788109</c:v>
                </c:pt>
                <c:pt idx="158">
                  <c:v>12.902527418920897</c:v>
                </c:pt>
                <c:pt idx="159">
                  <c:v>12.70850303075636</c:v>
                </c:pt>
                <c:pt idx="160">
                  <c:v>13.616258802893727</c:v>
                </c:pt>
                <c:pt idx="161">
                  <c:v>13.561284055757847</c:v>
                </c:pt>
                <c:pt idx="162">
                  <c:v>14.056940040845465</c:v>
                </c:pt>
                <c:pt idx="163">
                  <c:v>13.839692963393475</c:v>
                </c:pt>
                <c:pt idx="164">
                  <c:v>14.895976545973996</c:v>
                </c:pt>
                <c:pt idx="165">
                  <c:v>15.262564577771464</c:v>
                </c:pt>
                <c:pt idx="166">
                  <c:v>16.210339265812404</c:v>
                </c:pt>
                <c:pt idx="167">
                  <c:v>15.684782884144848</c:v>
                </c:pt>
                <c:pt idx="168">
                  <c:v>16.829415240273644</c:v>
                </c:pt>
                <c:pt idx="169">
                  <c:v>16.850017235053379</c:v>
                </c:pt>
                <c:pt idx="170">
                  <c:v>16.697708535893579</c:v>
                </c:pt>
                <c:pt idx="171">
                  <c:v>16.486358782135348</c:v>
                </c:pt>
                <c:pt idx="172">
                  <c:v>16.948782631959876</c:v>
                </c:pt>
                <c:pt idx="173">
                  <c:v>17.327782580050474</c:v>
                </c:pt>
                <c:pt idx="174">
                  <c:v>17.737173453061299</c:v>
                </c:pt>
                <c:pt idx="175">
                  <c:v>19.046957647960262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6A-4D86-882E-30B48260BB47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</c:v>
                </c:pt>
                <c:pt idx="2">
                  <c:v>23.5</c:v>
                </c:pt>
                <c:pt idx="3">
                  <c:v>24</c:v>
                </c:pt>
                <c:pt idx="4">
                  <c:v>24.5</c:v>
                </c:pt>
                <c:pt idx="5">
                  <c:v>25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</c:v>
                </c:pt>
                <c:pt idx="12">
                  <c:v>28.5</c:v>
                </c:pt>
                <c:pt idx="13">
                  <c:v>29</c:v>
                </c:pt>
                <c:pt idx="14">
                  <c:v>29.5</c:v>
                </c:pt>
                <c:pt idx="15">
                  <c:v>30</c:v>
                </c:pt>
                <c:pt idx="16">
                  <c:v>30.5</c:v>
                </c:pt>
                <c:pt idx="17">
                  <c:v>31</c:v>
                </c:pt>
                <c:pt idx="18">
                  <c:v>31.5</c:v>
                </c:pt>
                <c:pt idx="19">
                  <c:v>32</c:v>
                </c:pt>
                <c:pt idx="20">
                  <c:v>32.5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34.5</c:v>
                </c:pt>
                <c:pt idx="25">
                  <c:v>35</c:v>
                </c:pt>
                <c:pt idx="26">
                  <c:v>35.5</c:v>
                </c:pt>
                <c:pt idx="27">
                  <c:v>36</c:v>
                </c:pt>
                <c:pt idx="28">
                  <c:v>36.5</c:v>
                </c:pt>
                <c:pt idx="29">
                  <c:v>37</c:v>
                </c:pt>
                <c:pt idx="30">
                  <c:v>37.5</c:v>
                </c:pt>
                <c:pt idx="31">
                  <c:v>38</c:v>
                </c:pt>
                <c:pt idx="32">
                  <c:v>38.5</c:v>
                </c:pt>
                <c:pt idx="33">
                  <c:v>39</c:v>
                </c:pt>
                <c:pt idx="34">
                  <c:v>39.5</c:v>
                </c:pt>
                <c:pt idx="35">
                  <c:v>40</c:v>
                </c:pt>
                <c:pt idx="36">
                  <c:v>40.5</c:v>
                </c:pt>
                <c:pt idx="37">
                  <c:v>41</c:v>
                </c:pt>
                <c:pt idx="38">
                  <c:v>41.5</c:v>
                </c:pt>
                <c:pt idx="39">
                  <c:v>42</c:v>
                </c:pt>
                <c:pt idx="40">
                  <c:v>42.5</c:v>
                </c:pt>
              </c:numCache>
            </c:numRef>
          </c:xVal>
          <c:yVal>
            <c:numRef>
              <c:f>summary!$Z$46:$Z$86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6A-4D86-882E-30B48260BB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06371456"/>
        <c:axId val="-806379248"/>
      </c:scatterChart>
      <c:valAx>
        <c:axId val="-806371456"/>
        <c:scaling>
          <c:orientation val="minMax"/>
          <c:max val="7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806379248"/>
        <c:crossesAt val="0"/>
        <c:crossBetween val="midCat"/>
        <c:majorUnit val="10"/>
      </c:valAx>
      <c:valAx>
        <c:axId val="-806379248"/>
        <c:scaling>
          <c:orientation val="minMax"/>
          <c:max val="100"/>
          <c:min val="-50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806371456"/>
        <c:crossesAt val="0"/>
        <c:crossBetween val="midCat"/>
        <c:majorUnit val="10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'6713'!$L$1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'6713'!$A$2:$A$141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'6713'!$M$2:$M$177</c:f>
              <c:numCache>
                <c:formatCode>0.00</c:formatCode>
                <c:ptCount val="176"/>
                <c:pt idx="4">
                  <c:v>1.3075839730904282</c:v>
                </c:pt>
                <c:pt idx="5">
                  <c:v>1.3560979093383312</c:v>
                </c:pt>
                <c:pt idx="6">
                  <c:v>1.379003760655479</c:v>
                </c:pt>
                <c:pt idx="7">
                  <c:v>1.3642267733748281</c:v>
                </c:pt>
                <c:pt idx="8">
                  <c:v>1.3924307796348563</c:v>
                </c:pt>
                <c:pt idx="9">
                  <c:v>1.4721734513407214</c:v>
                </c:pt>
                <c:pt idx="10">
                  <c:v>1.59599204406194</c:v>
                </c:pt>
                <c:pt idx="11">
                  <c:v>1.6822759901571689</c:v>
                </c:pt>
                <c:pt idx="12">
                  <c:v>1.7925652234774119</c:v>
                </c:pt>
                <c:pt idx="13">
                  <c:v>1.8880140521593476</c:v>
                </c:pt>
                <c:pt idx="14">
                  <c:v>1.979920224006102</c:v>
                </c:pt>
                <c:pt idx="15">
                  <c:v>2.1142353600033834</c:v>
                </c:pt>
                <c:pt idx="16">
                  <c:v>2.2392188677815348</c:v>
                </c:pt>
                <c:pt idx="17">
                  <c:v>2.2448562169566562</c:v>
                </c:pt>
                <c:pt idx="18">
                  <c:v>2.37345449497503</c:v>
                </c:pt>
                <c:pt idx="19">
                  <c:v>2.4000420534893525</c:v>
                </c:pt>
                <c:pt idx="20">
                  <c:v>2.5280163881514</c:v>
                </c:pt>
                <c:pt idx="21">
                  <c:v>2.4933602452798751</c:v>
                </c:pt>
                <c:pt idx="22">
                  <c:v>2.4336786843700748</c:v>
                </c:pt>
                <c:pt idx="23">
                  <c:v>2.4674856679446107</c:v>
                </c:pt>
                <c:pt idx="24">
                  <c:v>2.4626424006277539</c:v>
                </c:pt>
                <c:pt idx="25">
                  <c:v>2.4211630242182061</c:v>
                </c:pt>
                <c:pt idx="26">
                  <c:v>2.4693038109533787</c:v>
                </c:pt>
                <c:pt idx="27">
                  <c:v>2.4813939869291004</c:v>
                </c:pt>
                <c:pt idx="28">
                  <c:v>2.4949260287713027</c:v>
                </c:pt>
                <c:pt idx="29">
                  <c:v>2.437928330817587</c:v>
                </c:pt>
                <c:pt idx="30">
                  <c:v>2.3947903707269305</c:v>
                </c:pt>
                <c:pt idx="31">
                  <c:v>2.423460116796778</c:v>
                </c:pt>
                <c:pt idx="32">
                  <c:v>2.3084309956330733</c:v>
                </c:pt>
                <c:pt idx="33">
                  <c:v>2.2779047032664934</c:v>
                </c:pt>
                <c:pt idx="34">
                  <c:v>2.2456953146114924</c:v>
                </c:pt>
                <c:pt idx="35">
                  <c:v>2.2359876246073247</c:v>
                </c:pt>
                <c:pt idx="36">
                  <c:v>2.1791097314081576</c:v>
                </c:pt>
                <c:pt idx="37">
                  <c:v>2.1436286846394284</c:v>
                </c:pt>
                <c:pt idx="38">
                  <c:v>2.1736012538875595</c:v>
                </c:pt>
                <c:pt idx="39">
                  <c:v>2.1735245058495365</c:v>
                </c:pt>
                <c:pt idx="40">
                  <c:v>2.1667399953815272</c:v>
                </c:pt>
                <c:pt idx="41">
                  <c:v>2.1685739616110769</c:v>
                </c:pt>
                <c:pt idx="42">
                  <c:v>2.1904010137658663</c:v>
                </c:pt>
                <c:pt idx="43">
                  <c:v>2.1970245948886986</c:v>
                </c:pt>
                <c:pt idx="44">
                  <c:v>2.2070037717022681</c:v>
                </c:pt>
                <c:pt idx="45">
                  <c:v>2.1948850280097396</c:v>
                </c:pt>
                <c:pt idx="46">
                  <c:v>2.1650004740542177</c:v>
                </c:pt>
                <c:pt idx="47">
                  <c:v>2.1489630732694636</c:v>
                </c:pt>
                <c:pt idx="48">
                  <c:v>2.1342401953164618</c:v>
                </c:pt>
                <c:pt idx="49">
                  <c:v>2.1269442426827703</c:v>
                </c:pt>
                <c:pt idx="50">
                  <c:v>2.0894999915749541</c:v>
                </c:pt>
                <c:pt idx="51">
                  <c:v>2.048663393028014</c:v>
                </c:pt>
                <c:pt idx="52">
                  <c:v>2.0076817284879258</c:v>
                </c:pt>
                <c:pt idx="53">
                  <c:v>2.0103153451865703</c:v>
                </c:pt>
                <c:pt idx="54">
                  <c:v>2.0339573141930538</c:v>
                </c:pt>
                <c:pt idx="55">
                  <c:v>2.0313829183287306</c:v>
                </c:pt>
                <c:pt idx="56">
                  <c:v>2.0370935327035831</c:v>
                </c:pt>
                <c:pt idx="57">
                  <c:v>2.0461452866212233</c:v>
                </c:pt>
                <c:pt idx="58">
                  <c:v>2.0610277045380121</c:v>
                </c:pt>
                <c:pt idx="59">
                  <c:v>2.0479876266639643</c:v>
                </c:pt>
                <c:pt idx="60">
                  <c:v>2.015838492428883</c:v>
                </c:pt>
                <c:pt idx="61">
                  <c:v>2.0140842731512638</c:v>
                </c:pt>
                <c:pt idx="62">
                  <c:v>2.0375810115241686</c:v>
                </c:pt>
                <c:pt idx="63">
                  <c:v>2.0261355558158818</c:v>
                </c:pt>
                <c:pt idx="64">
                  <c:v>2.0218527049562285</c:v>
                </c:pt>
                <c:pt idx="65">
                  <c:v>2.0307101840593451</c:v>
                </c:pt>
                <c:pt idx="66">
                  <c:v>2.0408798664017085</c:v>
                </c:pt>
                <c:pt idx="67">
                  <c:v>2.0395137439299438</c:v>
                </c:pt>
                <c:pt idx="68">
                  <c:v>2.0348947231887764</c:v>
                </c:pt>
                <c:pt idx="69">
                  <c:v>2.0625775259461832</c:v>
                </c:pt>
                <c:pt idx="70">
                  <c:v>2.0698914968520898</c:v>
                </c:pt>
                <c:pt idx="71">
                  <c:v>2.0647265497099405</c:v>
                </c:pt>
                <c:pt idx="72">
                  <c:v>2.0806863945589282</c:v>
                </c:pt>
                <c:pt idx="73">
                  <c:v>2.092390800707232</c:v>
                </c:pt>
                <c:pt idx="74">
                  <c:v>2.0674725887161878</c:v>
                </c:pt>
                <c:pt idx="75">
                  <c:v>2.0482405690206869</c:v>
                </c:pt>
                <c:pt idx="76">
                  <c:v>2.0895668934834477</c:v>
                </c:pt>
                <c:pt idx="77">
                  <c:v>2.0829504062802919</c:v>
                </c:pt>
                <c:pt idx="78">
                  <c:v>2.0794259333851368</c:v>
                </c:pt>
                <c:pt idx="79">
                  <c:v>2.0854261619181154</c:v>
                </c:pt>
                <c:pt idx="80">
                  <c:v>2.0883751228517724</c:v>
                </c:pt>
                <c:pt idx="81">
                  <c:v>2.0930298360368393</c:v>
                </c:pt>
                <c:pt idx="82">
                  <c:v>2.0921979644414765</c:v>
                </c:pt>
                <c:pt idx="83">
                  <c:v>2.083517827294922</c:v>
                </c:pt>
                <c:pt idx="84">
                  <c:v>2.0868116892321318</c:v>
                </c:pt>
                <c:pt idx="85">
                  <c:v>2.0795376168353403</c:v>
                </c:pt>
                <c:pt idx="86">
                  <c:v>2.0836020995397018</c:v>
                </c:pt>
                <c:pt idx="87">
                  <c:v>2.0896432428684566</c:v>
                </c:pt>
                <c:pt idx="88">
                  <c:v>2.0676458294588436</c:v>
                </c:pt>
                <c:pt idx="89">
                  <c:v>2.0615680691188087</c:v>
                </c:pt>
                <c:pt idx="90">
                  <c:v>2.063310240914316</c:v>
                </c:pt>
                <c:pt idx="91">
                  <c:v>2.0382402622479483</c:v>
                </c:pt>
                <c:pt idx="92">
                  <c:v>2.044425631849518</c:v>
                </c:pt>
                <c:pt idx="93">
                  <c:v>2.060413682248933</c:v>
                </c:pt>
                <c:pt idx="94">
                  <c:v>2.047132613724751</c:v>
                </c:pt>
                <c:pt idx="95">
                  <c:v>2.0623111932211629</c:v>
                </c:pt>
                <c:pt idx="96">
                  <c:v>2.0953735965766862</c:v>
                </c:pt>
                <c:pt idx="97">
                  <c:v>2.0794902659736652</c:v>
                </c:pt>
                <c:pt idx="98">
                  <c:v>2.0615509932401506</c:v>
                </c:pt>
                <c:pt idx="99">
                  <c:v>2.0672519748737543</c:v>
                </c:pt>
                <c:pt idx="100">
                  <c:v>2.0888535541416502</c:v>
                </c:pt>
                <c:pt idx="101">
                  <c:v>2.0827827494274094</c:v>
                </c:pt>
                <c:pt idx="102">
                  <c:v>2.0863824071913926</c:v>
                </c:pt>
                <c:pt idx="103">
                  <c:v>2.0803557160327499</c:v>
                </c:pt>
                <c:pt idx="104">
                  <c:v>2.1048610171991142</c:v>
                </c:pt>
                <c:pt idx="105">
                  <c:v>2.1099255151723915</c:v>
                </c:pt>
                <c:pt idx="106">
                  <c:v>2.1138939333942166</c:v>
                </c:pt>
                <c:pt idx="107">
                  <c:v>2.134368279983712</c:v>
                </c:pt>
                <c:pt idx="108">
                  <c:v>2.124693799642444</c:v>
                </c:pt>
                <c:pt idx="109">
                  <c:v>2.1262514662249288</c:v>
                </c:pt>
                <c:pt idx="110">
                  <c:v>2.1437534282434574</c:v>
                </c:pt>
                <c:pt idx="111">
                  <c:v>2.1400429075810572</c:v>
                </c:pt>
                <c:pt idx="112">
                  <c:v>2.1432403958218469</c:v>
                </c:pt>
                <c:pt idx="113">
                  <c:v>2.1613636198597401</c:v>
                </c:pt>
                <c:pt idx="114">
                  <c:v>2.1485183712895028</c:v>
                </c:pt>
                <c:pt idx="115">
                  <c:v>2.1699853416204635</c:v>
                </c:pt>
                <c:pt idx="116">
                  <c:v>2.1787374955894636</c:v>
                </c:pt>
                <c:pt idx="117">
                  <c:v>2.1728759812421239</c:v>
                </c:pt>
                <c:pt idx="118">
                  <c:v>2.1933581489651517</c:v>
                </c:pt>
                <c:pt idx="119">
                  <c:v>2.1882974106018671</c:v>
                </c:pt>
                <c:pt idx="120">
                  <c:v>2.198420233132274</c:v>
                </c:pt>
                <c:pt idx="121">
                  <c:v>2.2003799939646393</c:v>
                </c:pt>
                <c:pt idx="122">
                  <c:v>2.2024309720823201</c:v>
                </c:pt>
                <c:pt idx="123">
                  <c:v>2.2041854785522745</c:v>
                </c:pt>
                <c:pt idx="124">
                  <c:v>2.1835134019180726</c:v>
                </c:pt>
                <c:pt idx="125">
                  <c:v>2.1976644107381649</c:v>
                </c:pt>
                <c:pt idx="126">
                  <c:v>2.1967421809335677</c:v>
                </c:pt>
                <c:pt idx="127">
                  <c:v>2.2149855758093682</c:v>
                </c:pt>
                <c:pt idx="128">
                  <c:v>2.22293616535101</c:v>
                </c:pt>
                <c:pt idx="129">
                  <c:v>2.2229951804754626</c:v>
                </c:pt>
                <c:pt idx="130">
                  <c:v>2.2399861443153739</c:v>
                </c:pt>
                <c:pt idx="131">
                  <c:v>2.2408051858026448</c:v>
                </c:pt>
                <c:pt idx="132">
                  <c:v>2.2351629026097974</c:v>
                </c:pt>
                <c:pt idx="133">
                  <c:v>2.263241518219179</c:v>
                </c:pt>
                <c:pt idx="134">
                  <c:v>2.2731687241333747</c:v>
                </c:pt>
                <c:pt idx="135">
                  <c:v>2.2676955611534617</c:v>
                </c:pt>
                <c:pt idx="136">
                  <c:v>2.2876242472775146</c:v>
                </c:pt>
                <c:pt idx="137">
                  <c:v>2.2989454116451777</c:v>
                </c:pt>
                <c:pt idx="138">
                  <c:v>2.2908169943514194</c:v>
                </c:pt>
                <c:pt idx="139">
                  <c:v>2.2999017638504933</c:v>
                </c:pt>
                <c:pt idx="140">
                  <c:v>2.2870396717687482</c:v>
                </c:pt>
                <c:pt idx="141">
                  <c:v>2.3194537666826429</c:v>
                </c:pt>
                <c:pt idx="142">
                  <c:v>2.3278191028025605</c:v>
                </c:pt>
                <c:pt idx="143">
                  <c:v>2.3502414911319871</c:v>
                </c:pt>
                <c:pt idx="144">
                  <c:v>2.3695246873508005</c:v>
                </c:pt>
                <c:pt idx="145">
                  <c:v>2.3715824023912591</c:v>
                </c:pt>
                <c:pt idx="146">
                  <c:v>2.378104743906551</c:v>
                </c:pt>
                <c:pt idx="147">
                  <c:v>2.3922599132046924</c:v>
                </c:pt>
                <c:pt idx="148">
                  <c:v>2.3798788977922642</c:v>
                </c:pt>
                <c:pt idx="149">
                  <c:v>2.3820192848314243</c:v>
                </c:pt>
                <c:pt idx="150">
                  <c:v>2.3893302181253415</c:v>
                </c:pt>
                <c:pt idx="151">
                  <c:v>2.3940895008550482</c:v>
                </c:pt>
                <c:pt idx="152">
                  <c:v>2.3994571033122418</c:v>
                </c:pt>
                <c:pt idx="153">
                  <c:v>2.4145111906920205</c:v>
                </c:pt>
                <c:pt idx="154">
                  <c:v>2.4099140399191068</c:v>
                </c:pt>
                <c:pt idx="155">
                  <c:v>2.4377135546783002</c:v>
                </c:pt>
                <c:pt idx="156">
                  <c:v>2.4378253780393311</c:v>
                </c:pt>
                <c:pt idx="157">
                  <c:v>2.4431870383570877</c:v>
                </c:pt>
                <c:pt idx="158">
                  <c:v>2.4545861510042943</c:v>
                </c:pt>
                <c:pt idx="159">
                  <c:v>2.4503679143798949</c:v>
                </c:pt>
                <c:pt idx="160">
                  <c:v>2.4701032099283733</c:v>
                </c:pt>
                <c:pt idx="161">
                  <c:v>2.4689080174374736</c:v>
                </c:pt>
                <c:pt idx="162">
                  <c:v>2.4796839526133461</c:v>
                </c:pt>
                <c:pt idx="163">
                  <c:v>2.4749608371982128</c:v>
                </c:pt>
                <c:pt idx="164">
                  <c:v>2.4979252394362166</c:v>
                </c:pt>
                <c:pt idx="165">
                  <c:v>2.5058951399029725</c:v>
                </c:pt>
                <c:pt idx="166">
                  <c:v>2.5265004768845416</c:v>
                </c:pt>
                <c:pt idx="167">
                  <c:v>2.515074484521886</c:v>
                </c:pt>
                <c:pt idx="168">
                  <c:v>2.539959655771598</c:v>
                </c:pt>
                <c:pt idx="169">
                  <c:v>2.5404075586859567</c:v>
                </c:pt>
                <c:pt idx="170">
                  <c:v>2.5370962526223826</c:v>
                </c:pt>
                <c:pt idx="171">
                  <c:v>2.5325013494749249</c:v>
                </c:pt>
                <c:pt idx="172">
                  <c:v>2.5425547929506567</c:v>
                </c:pt>
                <c:pt idx="173">
                  <c:v>2.5507945378446104</c:v>
                </c:pt>
                <c:pt idx="174">
                  <c:v>2.5596950043816555</c:v>
                </c:pt>
                <c:pt idx="175">
                  <c:v>2.5881707012424906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75-43D7-A026-BD7CEC006C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52980720"/>
        <c:axId val="-752972800"/>
      </c:scatterChart>
      <c:valAx>
        <c:axId val="-752980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752972800"/>
        <c:crossesAt val="0"/>
        <c:crossBetween val="midCat"/>
        <c:majorUnit val="10"/>
      </c:valAx>
      <c:valAx>
        <c:axId val="-752972800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752980720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6.xml"/><Relationship Id="rId2" Type="http://schemas.openxmlformats.org/officeDocument/2006/relationships/chart" Target="../charts/chart35.xml"/><Relationship Id="rId1" Type="http://schemas.openxmlformats.org/officeDocument/2006/relationships/chart" Target="../charts/chart34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2.xml"/><Relationship Id="rId2" Type="http://schemas.openxmlformats.org/officeDocument/2006/relationships/chart" Target="../charts/chart41.xml"/><Relationship Id="rId1" Type="http://schemas.openxmlformats.org/officeDocument/2006/relationships/chart" Target="../charts/chart40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5.xml"/><Relationship Id="rId2" Type="http://schemas.openxmlformats.org/officeDocument/2006/relationships/chart" Target="../charts/chart44.xml"/><Relationship Id="rId1" Type="http://schemas.openxmlformats.org/officeDocument/2006/relationships/chart" Target="../charts/chart43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8.xml"/><Relationship Id="rId2" Type="http://schemas.openxmlformats.org/officeDocument/2006/relationships/chart" Target="../charts/chart47.xml"/><Relationship Id="rId1" Type="http://schemas.openxmlformats.org/officeDocument/2006/relationships/chart" Target="../charts/chart4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0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00000000-0008-0000-1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550448</xdr:colOff>
      <xdr:row>4</xdr:row>
      <xdr:rowOff>31323</xdr:rowOff>
    </xdr:from>
    <xdr:to>
      <xdr:col>40</xdr:col>
      <xdr:colOff>474968</xdr:colOff>
      <xdr:row>35</xdr:row>
      <xdr:rowOff>151322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550448</xdr:colOff>
      <xdr:row>4</xdr:row>
      <xdr:rowOff>31323</xdr:rowOff>
    </xdr:from>
    <xdr:to>
      <xdr:col>35</xdr:col>
      <xdr:colOff>452437</xdr:colOff>
      <xdr:row>28</xdr:row>
      <xdr:rowOff>154781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667529</xdr:colOff>
      <xdr:row>27</xdr:row>
      <xdr:rowOff>129694</xdr:rowOff>
    </xdr:from>
    <xdr:to>
      <xdr:col>24</xdr:col>
      <xdr:colOff>667529</xdr:colOff>
      <xdr:row>50</xdr:row>
      <xdr:rowOff>6769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workbookViewId="0">
      <selection activeCell="B11" sqref="B11"/>
    </sheetView>
  </sheetViews>
  <sheetFormatPr baseColWidth="10" defaultColWidth="8.83203125" defaultRowHeight="13" x14ac:dyDescent="0.15"/>
  <cols>
    <col min="1" max="1" width="20.5" customWidth="1"/>
    <col min="2" max="2" width="48.33203125" customWidth="1"/>
  </cols>
  <sheetData>
    <row r="1" spans="1:2" x14ac:dyDescent="0.15">
      <c r="A1" s="11" t="s">
        <v>24</v>
      </c>
      <c r="B1" s="13" t="s">
        <v>36</v>
      </c>
    </row>
    <row r="2" spans="1:2" x14ac:dyDescent="0.15">
      <c r="A2" s="11" t="s">
        <v>19</v>
      </c>
      <c r="B2" s="44" t="s">
        <v>37</v>
      </c>
    </row>
    <row r="3" spans="1:2" x14ac:dyDescent="0.15">
      <c r="A3" s="11" t="s">
        <v>23</v>
      </c>
      <c r="B3" s="44" t="s">
        <v>38</v>
      </c>
    </row>
    <row r="4" spans="1:2" ht="15" x14ac:dyDescent="0.2">
      <c r="A4" s="11" t="s">
        <v>21</v>
      </c>
      <c r="B4" s="12" t="s">
        <v>22</v>
      </c>
    </row>
    <row r="5" spans="1:2" ht="15" x14ac:dyDescent="0.2">
      <c r="A5" s="11" t="s">
        <v>20</v>
      </c>
      <c r="B5" s="44" t="s">
        <v>43</v>
      </c>
    </row>
  </sheetData>
  <pageMargins left="0.7" right="0.7" top="0.75" bottom="0.75" header="0.3" footer="0.3"/>
  <pageSetup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V798"/>
  <sheetViews>
    <sheetView topLeftCell="C9" zoomScale="75" zoomScaleNormal="75" zoomScalePageLayoutView="75" workbookViewId="0">
      <selection activeCell="S62" sqref="S62"/>
    </sheetView>
  </sheetViews>
  <sheetFormatPr baseColWidth="10" defaultColWidth="11.5" defaultRowHeight="13" x14ac:dyDescent="0.15"/>
  <cols>
    <col min="1" max="2" width="11.5" style="6"/>
    <col min="3" max="3" width="13.5" style="6" customWidth="1"/>
    <col min="8" max="8" width="4.5" style="6" customWidth="1"/>
    <col min="9" max="10" width="8.5" style="6" customWidth="1"/>
    <col min="11" max="11" width="13.5" style="6" customWidth="1"/>
    <col min="12" max="12" width="17.5" style="6" customWidth="1"/>
    <col min="13" max="13" width="12.5" style="6" customWidth="1"/>
    <col min="14" max="14" width="11.5" style="6"/>
    <col min="15" max="15" width="6.5" style="6" customWidth="1"/>
    <col min="16" max="16" width="9.5" style="6" customWidth="1"/>
    <col min="17" max="16384" width="11.5" style="6"/>
  </cols>
  <sheetData>
    <row r="1" spans="1:16" s="4" customFormat="1" ht="55.5" customHeight="1" x14ac:dyDescent="0.2">
      <c r="A1" s="4" t="s">
        <v>11</v>
      </c>
      <c r="B1" s="4" t="s">
        <v>6</v>
      </c>
      <c r="C1" s="4" t="s">
        <v>4</v>
      </c>
      <c r="D1" t="s">
        <v>39</v>
      </c>
      <c r="E1" t="s">
        <v>40</v>
      </c>
      <c r="F1" t="s">
        <v>41</v>
      </c>
      <c r="G1" t="s">
        <v>42</v>
      </c>
      <c r="I1" s="4" t="s">
        <v>0</v>
      </c>
      <c r="J1" s="4" t="s">
        <v>1</v>
      </c>
      <c r="K1" s="4" t="s">
        <v>2</v>
      </c>
      <c r="L1" s="4" t="s">
        <v>3</v>
      </c>
      <c r="M1" s="5" t="s">
        <v>12</v>
      </c>
      <c r="N1" s="5" t="s">
        <v>15</v>
      </c>
      <c r="O1" s="4" t="s">
        <v>13</v>
      </c>
      <c r="P1" s="4" t="s">
        <v>14</v>
      </c>
    </row>
    <row r="2" spans="1:16" x14ac:dyDescent="0.15">
      <c r="A2" s="6">
        <v>0.5</v>
      </c>
      <c r="B2" s="6">
        <v>0</v>
      </c>
      <c r="C2" s="6" t="s">
        <v>9</v>
      </c>
      <c r="D2">
        <v>733.94915771484398</v>
      </c>
      <c r="E2">
        <v>544.57727050781295</v>
      </c>
      <c r="F2">
        <v>485.300048828125</v>
      </c>
      <c r="G2">
        <v>477.66964721679699</v>
      </c>
      <c r="I2" s="7">
        <f t="shared" ref="I2:J65" si="0">D2-F2</f>
        <v>248.64910888671898</v>
      </c>
      <c r="J2" s="7">
        <f t="shared" si="0"/>
        <v>66.907623291015966</v>
      </c>
      <c r="K2" s="7">
        <f t="shared" ref="K2:K65" si="1">I2-0.7*J2</f>
        <v>201.81377258300779</v>
      </c>
      <c r="L2" s="8">
        <f t="shared" ref="L2:L65" si="2">K2/J2</f>
        <v>3.016304610092261</v>
      </c>
      <c r="M2" s="8"/>
      <c r="N2" s="18">
        <f>LINEST(V64:V104,U64:U104)</f>
        <v>-2.0834056979137129E-2</v>
      </c>
      <c r="O2" s="9">
        <f>AVERAGE(M38:M45)</f>
        <v>3.1742187242818325</v>
      </c>
    </row>
    <row r="3" spans="1:16" x14ac:dyDescent="0.15">
      <c r="A3" s="6">
        <v>1</v>
      </c>
      <c r="B3" s="6">
        <v>1</v>
      </c>
      <c r="C3" s="6" t="s">
        <v>7</v>
      </c>
      <c r="D3">
        <v>732.09539794921898</v>
      </c>
      <c r="E3">
        <v>543.21740722656295</v>
      </c>
      <c r="F3">
        <v>484.17144775390602</v>
      </c>
      <c r="G3">
        <v>476.45855712890602</v>
      </c>
      <c r="I3" s="7">
        <f t="shared" si="0"/>
        <v>247.92395019531295</v>
      </c>
      <c r="J3" s="7">
        <f t="shared" si="0"/>
        <v>66.758850097656932</v>
      </c>
      <c r="K3" s="7">
        <f t="shared" si="1"/>
        <v>201.1927551269531</v>
      </c>
      <c r="L3" s="8">
        <f t="shared" si="2"/>
        <v>3.0137240954965829</v>
      </c>
      <c r="M3" s="8"/>
      <c r="N3" s="18"/>
    </row>
    <row r="4" spans="1:16" ht="15" x14ac:dyDescent="0.15">
      <c r="A4" s="6">
        <v>1.5</v>
      </c>
      <c r="B4" s="6">
        <v>2</v>
      </c>
      <c r="D4">
        <v>735.97625732421898</v>
      </c>
      <c r="E4">
        <v>542.92004394531295</v>
      </c>
      <c r="F4">
        <v>484.97006225585898</v>
      </c>
      <c r="G4">
        <v>477.54144287109398</v>
      </c>
      <c r="I4" s="7">
        <f t="shared" si="0"/>
        <v>251.00619506836</v>
      </c>
      <c r="J4" s="7">
        <f t="shared" si="0"/>
        <v>65.378601074218977</v>
      </c>
      <c r="K4" s="7">
        <f t="shared" si="1"/>
        <v>205.24117431640673</v>
      </c>
      <c r="L4" s="8">
        <f t="shared" si="2"/>
        <v>3.1392714274111375</v>
      </c>
      <c r="M4" s="8"/>
      <c r="N4" s="16" t="s">
        <v>16</v>
      </c>
    </row>
    <row r="5" spans="1:16" x14ac:dyDescent="0.15">
      <c r="A5" s="6">
        <v>2</v>
      </c>
      <c r="B5" s="6">
        <v>3</v>
      </c>
      <c r="D5">
        <v>725.3486328125</v>
      </c>
      <c r="E5">
        <v>539.27947998046898</v>
      </c>
      <c r="F5">
        <v>484.00970458984398</v>
      </c>
      <c r="G5">
        <v>476.63079833984398</v>
      </c>
      <c r="I5" s="7">
        <f t="shared" si="0"/>
        <v>241.33892822265602</v>
      </c>
      <c r="J5" s="7">
        <f t="shared" si="0"/>
        <v>62.648681640625</v>
      </c>
      <c r="K5" s="7">
        <f t="shared" si="1"/>
        <v>197.48485107421851</v>
      </c>
      <c r="L5" s="8">
        <f t="shared" si="2"/>
        <v>3.1522586892899276</v>
      </c>
      <c r="M5" s="8"/>
      <c r="N5" s="18">
        <f>RSQ(V64:V104,U64:U104)</f>
        <v>0.97715648406675715</v>
      </c>
    </row>
    <row r="6" spans="1:16" x14ac:dyDescent="0.15">
      <c r="A6" s="6">
        <v>2.5</v>
      </c>
      <c r="B6" s="6">
        <v>4</v>
      </c>
      <c r="C6" s="6" t="s">
        <v>5</v>
      </c>
      <c r="D6">
        <v>694.38897705078102</v>
      </c>
      <c r="E6">
        <v>531.497314453125</v>
      </c>
      <c r="F6">
        <v>484.90536499023398</v>
      </c>
      <c r="G6">
        <v>477.09704589843801</v>
      </c>
      <c r="I6" s="7">
        <f t="shared" si="0"/>
        <v>209.48361206054705</v>
      </c>
      <c r="J6" s="7">
        <f t="shared" si="0"/>
        <v>54.400268554686988</v>
      </c>
      <c r="K6" s="7">
        <f t="shared" si="1"/>
        <v>171.40342407226615</v>
      </c>
      <c r="L6" s="8">
        <f t="shared" si="2"/>
        <v>3.1507826822575211</v>
      </c>
      <c r="M6" s="8">
        <f t="shared" ref="M6:M22" si="3">L6+ABS($N$2)*A6</f>
        <v>3.2028678247053639</v>
      </c>
      <c r="N6" s="18"/>
      <c r="P6" s="6">
        <f t="shared" ref="P6:P69" si="4">(M6-$O$2)/$O$2*100</f>
        <v>0.90255596453937736</v>
      </c>
    </row>
    <row r="7" spans="1:16" x14ac:dyDescent="0.15">
      <c r="A7" s="6">
        <v>3</v>
      </c>
      <c r="B7" s="6">
        <v>5</v>
      </c>
      <c r="C7" s="6" t="s">
        <v>8</v>
      </c>
      <c r="D7">
        <v>628.63763427734398</v>
      </c>
      <c r="E7">
        <v>518.89587402343795</v>
      </c>
      <c r="F7">
        <v>483.62152099609398</v>
      </c>
      <c r="G7">
        <v>476.43389892578102</v>
      </c>
      <c r="I7" s="7">
        <f t="shared" si="0"/>
        <v>145.01611328125</v>
      </c>
      <c r="J7" s="7">
        <f t="shared" si="0"/>
        <v>42.461975097656932</v>
      </c>
      <c r="K7" s="7">
        <f t="shared" si="1"/>
        <v>115.29273071289015</v>
      </c>
      <c r="L7" s="8">
        <f t="shared" si="2"/>
        <v>2.7151994330864757</v>
      </c>
      <c r="M7" s="8">
        <f t="shared" si="3"/>
        <v>2.7777016040238873</v>
      </c>
      <c r="P7" s="6">
        <f t="shared" si="4"/>
        <v>-12.491802068480874</v>
      </c>
    </row>
    <row r="8" spans="1:16" x14ac:dyDescent="0.15">
      <c r="A8" s="6">
        <v>3.5</v>
      </c>
      <c r="B8" s="6">
        <v>6</v>
      </c>
      <c r="D8">
        <v>614.47644042968795</v>
      </c>
      <c r="E8">
        <v>510.90463256835898</v>
      </c>
      <c r="F8">
        <v>484.02993774414102</v>
      </c>
      <c r="G8">
        <v>477.06832885742199</v>
      </c>
      <c r="I8" s="7">
        <f t="shared" si="0"/>
        <v>130.44650268554693</v>
      </c>
      <c r="J8" s="7">
        <f t="shared" si="0"/>
        <v>33.836303710936988</v>
      </c>
      <c r="K8" s="7">
        <f t="shared" si="1"/>
        <v>106.76109008789103</v>
      </c>
      <c r="L8" s="8">
        <f t="shared" si="2"/>
        <v>3.1552231886777395</v>
      </c>
      <c r="M8" s="8">
        <f t="shared" si="3"/>
        <v>3.2281423881047195</v>
      </c>
      <c r="P8" s="6">
        <f t="shared" si="4"/>
        <v>1.6988011383836594</v>
      </c>
    </row>
    <row r="9" spans="1:16" x14ac:dyDescent="0.15">
      <c r="A9" s="6">
        <v>4</v>
      </c>
      <c r="B9" s="6">
        <v>7</v>
      </c>
      <c r="D9">
        <v>606.51605224609398</v>
      </c>
      <c r="E9">
        <v>509.10369873046898</v>
      </c>
      <c r="F9">
        <v>485.09503173828102</v>
      </c>
      <c r="G9">
        <v>476.96319580078102</v>
      </c>
      <c r="I9" s="7">
        <f t="shared" si="0"/>
        <v>121.42102050781295</v>
      </c>
      <c r="J9" s="7">
        <f t="shared" si="0"/>
        <v>32.140502929687955</v>
      </c>
      <c r="K9" s="7">
        <f t="shared" si="1"/>
        <v>98.922668457031392</v>
      </c>
      <c r="L9" s="8">
        <f t="shared" si="2"/>
        <v>3.0778195560112791</v>
      </c>
      <c r="M9" s="8">
        <f t="shared" si="3"/>
        <v>3.1611557839278275</v>
      </c>
      <c r="P9" s="6">
        <f t="shared" si="4"/>
        <v>-0.41153245849371978</v>
      </c>
    </row>
    <row r="10" spans="1:16" x14ac:dyDescent="0.15">
      <c r="A10" s="6">
        <v>4.5</v>
      </c>
      <c r="B10" s="6">
        <v>8</v>
      </c>
      <c r="D10">
        <v>624.52978515625</v>
      </c>
      <c r="E10">
        <v>513.95294189453102</v>
      </c>
      <c r="F10">
        <v>483.40802001953102</v>
      </c>
      <c r="G10">
        <v>475.86654663085898</v>
      </c>
      <c r="I10" s="7">
        <f t="shared" si="0"/>
        <v>141.12176513671898</v>
      </c>
      <c r="J10" s="7">
        <f t="shared" si="0"/>
        <v>38.086395263672046</v>
      </c>
      <c r="K10" s="7">
        <f t="shared" si="1"/>
        <v>114.46128845214855</v>
      </c>
      <c r="L10" s="8">
        <f t="shared" si="2"/>
        <v>3.005306426605439</v>
      </c>
      <c r="M10" s="8">
        <f t="shared" si="3"/>
        <v>3.0990596830115562</v>
      </c>
      <c r="P10" s="6">
        <f t="shared" si="4"/>
        <v>-2.3677965445585678</v>
      </c>
    </row>
    <row r="11" spans="1:16" x14ac:dyDescent="0.15">
      <c r="A11" s="6">
        <v>5</v>
      </c>
      <c r="B11" s="6">
        <v>9</v>
      </c>
      <c r="D11">
        <v>679.62725830078102</v>
      </c>
      <c r="E11">
        <v>528.6572265625</v>
      </c>
      <c r="F11">
        <v>484.14801025390602</v>
      </c>
      <c r="G11">
        <v>476.73391723632801</v>
      </c>
      <c r="I11" s="7">
        <f t="shared" si="0"/>
        <v>195.479248046875</v>
      </c>
      <c r="J11" s="7">
        <f t="shared" si="0"/>
        <v>51.923309326171989</v>
      </c>
      <c r="K11" s="7">
        <f t="shared" si="1"/>
        <v>159.13293151855461</v>
      </c>
      <c r="L11" s="8">
        <f t="shared" si="2"/>
        <v>3.0647686671685914</v>
      </c>
      <c r="M11" s="8">
        <f t="shared" si="3"/>
        <v>3.168938952064277</v>
      </c>
      <c r="P11" s="6">
        <f t="shared" si="4"/>
        <v>-0.16633296808335221</v>
      </c>
    </row>
    <row r="12" spans="1:16" x14ac:dyDescent="0.15">
      <c r="A12" s="6">
        <v>5.5</v>
      </c>
      <c r="B12" s="6">
        <v>10</v>
      </c>
      <c r="D12">
        <v>711.85632324218795</v>
      </c>
      <c r="E12">
        <v>536.98419189453102</v>
      </c>
      <c r="F12">
        <v>483.61221313476602</v>
      </c>
      <c r="G12">
        <v>475.92074584960898</v>
      </c>
      <c r="I12" s="7">
        <f t="shared" si="0"/>
        <v>228.24411010742193</v>
      </c>
      <c r="J12" s="7">
        <f t="shared" si="0"/>
        <v>61.063446044922046</v>
      </c>
      <c r="K12" s="7">
        <f t="shared" si="1"/>
        <v>185.49969787597649</v>
      </c>
      <c r="L12" s="8">
        <f t="shared" si="2"/>
        <v>3.0378190208838109</v>
      </c>
      <c r="M12" s="8">
        <f t="shared" si="3"/>
        <v>3.1524063342690654</v>
      </c>
      <c r="P12" s="6">
        <f t="shared" si="4"/>
        <v>-0.68717350338553596</v>
      </c>
    </row>
    <row r="13" spans="1:16" x14ac:dyDescent="0.15">
      <c r="A13" s="6">
        <v>6</v>
      </c>
      <c r="B13" s="6">
        <v>11</v>
      </c>
      <c r="D13">
        <v>708.89837646484398</v>
      </c>
      <c r="E13">
        <v>538.746337890625</v>
      </c>
      <c r="F13">
        <v>484.55316162109398</v>
      </c>
      <c r="G13">
        <v>477.26525878906301</v>
      </c>
      <c r="I13" s="7">
        <f t="shared" si="0"/>
        <v>224.34521484375</v>
      </c>
      <c r="J13" s="7">
        <f t="shared" si="0"/>
        <v>61.481079101561988</v>
      </c>
      <c r="K13" s="7">
        <f t="shared" si="1"/>
        <v>181.30845947265661</v>
      </c>
      <c r="L13" s="8">
        <f t="shared" si="2"/>
        <v>2.9490123160191946</v>
      </c>
      <c r="M13" s="8">
        <f t="shared" si="3"/>
        <v>3.0740166578940173</v>
      </c>
      <c r="P13" s="6">
        <f t="shared" si="4"/>
        <v>-3.156747379167637</v>
      </c>
    </row>
    <row r="14" spans="1:16" x14ac:dyDescent="0.15">
      <c r="A14" s="6">
        <v>6.5</v>
      </c>
      <c r="B14" s="6">
        <v>12</v>
      </c>
      <c r="D14">
        <v>713.02288818359398</v>
      </c>
      <c r="E14">
        <v>539.9091796875</v>
      </c>
      <c r="F14">
        <v>483.80065917968801</v>
      </c>
      <c r="G14">
        <v>476.12213134765602</v>
      </c>
      <c r="I14" s="7">
        <f t="shared" si="0"/>
        <v>229.22222900390597</v>
      </c>
      <c r="J14" s="7">
        <f t="shared" si="0"/>
        <v>63.787048339843977</v>
      </c>
      <c r="K14" s="7">
        <f t="shared" si="1"/>
        <v>184.57129516601518</v>
      </c>
      <c r="L14" s="8">
        <f t="shared" si="2"/>
        <v>2.8935544122163819</v>
      </c>
      <c r="M14" s="8">
        <f t="shared" si="3"/>
        <v>3.028975782580773</v>
      </c>
      <c r="P14" s="6">
        <f t="shared" si="4"/>
        <v>-4.5757067901463122</v>
      </c>
    </row>
    <row r="15" spans="1:16" x14ac:dyDescent="0.15">
      <c r="A15" s="6">
        <v>7</v>
      </c>
      <c r="B15" s="6">
        <v>13</v>
      </c>
      <c r="D15">
        <v>716.658447265625</v>
      </c>
      <c r="E15">
        <v>542.18243408203102</v>
      </c>
      <c r="F15">
        <v>484.309326171875</v>
      </c>
      <c r="G15">
        <v>476.34896850585898</v>
      </c>
      <c r="I15" s="7">
        <f t="shared" si="0"/>
        <v>232.34912109375</v>
      </c>
      <c r="J15" s="7">
        <f t="shared" si="0"/>
        <v>65.833465576172046</v>
      </c>
      <c r="K15" s="7">
        <f t="shared" si="1"/>
        <v>186.26569519042957</v>
      </c>
      <c r="L15" s="8">
        <f t="shared" si="2"/>
        <v>2.8293466485508416</v>
      </c>
      <c r="M15" s="8">
        <f t="shared" si="3"/>
        <v>2.9751850474048016</v>
      </c>
      <c r="P15" s="6">
        <f t="shared" si="4"/>
        <v>-6.2703201690066992</v>
      </c>
    </row>
    <row r="16" spans="1:16" x14ac:dyDescent="0.15">
      <c r="A16" s="6">
        <v>7.5</v>
      </c>
      <c r="B16" s="6">
        <v>14</v>
      </c>
      <c r="D16">
        <v>720.90423583984398</v>
      </c>
      <c r="E16">
        <v>543.378173828125</v>
      </c>
      <c r="F16">
        <v>483.72503662109398</v>
      </c>
      <c r="G16">
        <v>476.20300292968801</v>
      </c>
      <c r="I16" s="7">
        <f t="shared" si="0"/>
        <v>237.17919921875</v>
      </c>
      <c r="J16" s="7">
        <f t="shared" si="0"/>
        <v>67.175170898436988</v>
      </c>
      <c r="K16" s="7">
        <f t="shared" si="1"/>
        <v>190.15657958984411</v>
      </c>
      <c r="L16" s="8">
        <f t="shared" si="2"/>
        <v>2.830756915785809</v>
      </c>
      <c r="M16" s="8">
        <f t="shared" si="3"/>
        <v>2.9870123431293374</v>
      </c>
      <c r="P16" s="6">
        <f t="shared" si="4"/>
        <v>-5.8977152305359981</v>
      </c>
    </row>
    <row r="17" spans="1:16" x14ac:dyDescent="0.15">
      <c r="A17" s="6">
        <v>8</v>
      </c>
      <c r="B17" s="6">
        <v>15</v>
      </c>
      <c r="D17">
        <v>730.78094482421898</v>
      </c>
      <c r="E17">
        <v>545.86798095703102</v>
      </c>
      <c r="F17">
        <v>483.91629028320301</v>
      </c>
      <c r="G17">
        <v>476.690673828125</v>
      </c>
      <c r="I17" s="7">
        <f t="shared" si="0"/>
        <v>246.86465454101597</v>
      </c>
      <c r="J17" s="7">
        <f t="shared" si="0"/>
        <v>69.177307128906023</v>
      </c>
      <c r="K17" s="7">
        <f t="shared" si="1"/>
        <v>198.44053955078175</v>
      </c>
      <c r="L17" s="8">
        <f t="shared" si="2"/>
        <v>2.8685785525158516</v>
      </c>
      <c r="M17" s="8">
        <f t="shared" si="3"/>
        <v>3.0352510083489488</v>
      </c>
      <c r="P17" s="6">
        <f t="shared" si="4"/>
        <v>-4.3780132373935636</v>
      </c>
    </row>
    <row r="18" spans="1:16" x14ac:dyDescent="0.15">
      <c r="A18" s="6">
        <v>8.5</v>
      </c>
      <c r="B18" s="6">
        <v>16</v>
      </c>
      <c r="D18">
        <v>733.73138427734398</v>
      </c>
      <c r="E18">
        <v>545.91961669921898</v>
      </c>
      <c r="F18">
        <v>484.521240234375</v>
      </c>
      <c r="G18">
        <v>476.83905029296898</v>
      </c>
      <c r="I18" s="7">
        <f t="shared" si="0"/>
        <v>249.21014404296898</v>
      </c>
      <c r="J18" s="7">
        <f t="shared" si="0"/>
        <v>69.08056640625</v>
      </c>
      <c r="K18" s="7">
        <f t="shared" si="1"/>
        <v>200.85374755859397</v>
      </c>
      <c r="L18" s="8">
        <f t="shared" si="2"/>
        <v>2.9075289623048302</v>
      </c>
      <c r="M18" s="8">
        <f t="shared" si="3"/>
        <v>3.0846184466274957</v>
      </c>
      <c r="P18" s="6">
        <f t="shared" si="4"/>
        <v>-2.8227505864331652</v>
      </c>
    </row>
    <row r="19" spans="1:16" x14ac:dyDescent="0.15">
      <c r="A19" s="6">
        <v>9</v>
      </c>
      <c r="B19" s="6">
        <v>17</v>
      </c>
      <c r="D19">
        <v>747.40814208984398</v>
      </c>
      <c r="E19">
        <v>547.14202880859398</v>
      </c>
      <c r="F19">
        <v>484.36920166015602</v>
      </c>
      <c r="G19">
        <v>476.65182495117199</v>
      </c>
      <c r="I19" s="7">
        <f t="shared" si="0"/>
        <v>263.03894042968795</v>
      </c>
      <c r="J19" s="7">
        <f t="shared" si="0"/>
        <v>70.490203857421989</v>
      </c>
      <c r="K19" s="7">
        <f t="shared" si="1"/>
        <v>213.69579772949257</v>
      </c>
      <c r="L19" s="8">
        <f t="shared" si="2"/>
        <v>3.031567310568819</v>
      </c>
      <c r="M19" s="8">
        <f t="shared" si="3"/>
        <v>3.219073823381053</v>
      </c>
      <c r="P19" s="6">
        <f t="shared" si="4"/>
        <v>1.4131067514690232</v>
      </c>
    </row>
    <row r="20" spans="1:16" x14ac:dyDescent="0.15">
      <c r="A20" s="6">
        <v>9.5</v>
      </c>
      <c r="B20" s="6">
        <v>18</v>
      </c>
      <c r="D20">
        <v>742.365234375</v>
      </c>
      <c r="E20">
        <v>545.80261230468795</v>
      </c>
      <c r="F20">
        <v>484.53094482421898</v>
      </c>
      <c r="G20">
        <v>476.62393188476602</v>
      </c>
      <c r="I20" s="7">
        <f t="shared" si="0"/>
        <v>257.83428955078102</v>
      </c>
      <c r="J20" s="7">
        <f t="shared" si="0"/>
        <v>69.178680419921932</v>
      </c>
      <c r="K20" s="7">
        <f t="shared" si="1"/>
        <v>209.40921325683567</v>
      </c>
      <c r="L20" s="8">
        <f t="shared" si="2"/>
        <v>3.0270773016440833</v>
      </c>
      <c r="M20" s="8">
        <f t="shared" si="3"/>
        <v>3.2250008429458861</v>
      </c>
      <c r="P20" s="6">
        <f t="shared" si="4"/>
        <v>1.5998304803505008</v>
      </c>
    </row>
    <row r="21" spans="1:16" x14ac:dyDescent="0.15">
      <c r="A21" s="6">
        <v>10</v>
      </c>
      <c r="B21" s="6">
        <v>19</v>
      </c>
      <c r="D21">
        <v>728.23114013671898</v>
      </c>
      <c r="E21">
        <v>544.64099121093795</v>
      </c>
      <c r="F21">
        <v>483.84957885742199</v>
      </c>
      <c r="G21">
        <v>476.60372924804699</v>
      </c>
      <c r="I21" s="7">
        <f t="shared" si="0"/>
        <v>244.38156127929699</v>
      </c>
      <c r="J21" s="7">
        <f t="shared" si="0"/>
        <v>68.037261962890966</v>
      </c>
      <c r="K21" s="7">
        <f t="shared" si="1"/>
        <v>196.75547790527332</v>
      </c>
      <c r="L21" s="8">
        <f t="shared" si="2"/>
        <v>2.8918782477253147</v>
      </c>
      <c r="M21" s="8">
        <f t="shared" si="3"/>
        <v>3.1002188175166858</v>
      </c>
      <c r="P21" s="6">
        <f t="shared" si="4"/>
        <v>-2.3312793853514036</v>
      </c>
    </row>
    <row r="22" spans="1:16" x14ac:dyDescent="0.15">
      <c r="A22" s="6">
        <v>10.5</v>
      </c>
      <c r="B22" s="6">
        <v>20</v>
      </c>
      <c r="D22">
        <v>721.81256103515602</v>
      </c>
      <c r="E22">
        <v>544.04083251953102</v>
      </c>
      <c r="F22">
        <v>484.60452270507801</v>
      </c>
      <c r="G22">
        <v>477.13830566406301</v>
      </c>
      <c r="I22" s="7">
        <f t="shared" si="0"/>
        <v>237.20803833007801</v>
      </c>
      <c r="J22" s="7">
        <f t="shared" si="0"/>
        <v>66.902526855468011</v>
      </c>
      <c r="K22" s="7">
        <f t="shared" si="1"/>
        <v>190.37626953125041</v>
      </c>
      <c r="L22" s="8">
        <f t="shared" si="2"/>
        <v>2.8455766692120203</v>
      </c>
      <c r="M22" s="8">
        <f t="shared" si="3"/>
        <v>3.0643342674929603</v>
      </c>
      <c r="P22" s="6">
        <f t="shared" si="4"/>
        <v>-3.4617796167695891</v>
      </c>
    </row>
    <row r="23" spans="1:16" x14ac:dyDescent="0.15">
      <c r="A23" s="6">
        <v>11</v>
      </c>
      <c r="B23" s="6">
        <v>21</v>
      </c>
      <c r="D23">
        <v>737.43731689453102</v>
      </c>
      <c r="E23">
        <v>548.48107910156295</v>
      </c>
      <c r="F23">
        <v>484.90457153320301</v>
      </c>
      <c r="G23">
        <v>477.10595703125</v>
      </c>
      <c r="I23" s="7">
        <f t="shared" si="0"/>
        <v>252.53274536132801</v>
      </c>
      <c r="J23" s="7">
        <f t="shared" si="0"/>
        <v>71.375122070312955</v>
      </c>
      <c r="K23" s="7">
        <f t="shared" si="1"/>
        <v>202.57015991210895</v>
      </c>
      <c r="L23" s="8">
        <f t="shared" si="2"/>
        <v>2.8381059679667282</v>
      </c>
      <c r="M23" s="8">
        <f>L23+ABS($N$2)*A23</f>
        <v>3.0672805947372366</v>
      </c>
      <c r="P23" s="6">
        <f t="shared" si="4"/>
        <v>-3.36895906783458</v>
      </c>
    </row>
    <row r="24" spans="1:16" x14ac:dyDescent="0.15">
      <c r="A24" s="6">
        <v>11.5</v>
      </c>
      <c r="B24" s="6">
        <v>22</v>
      </c>
      <c r="D24">
        <v>740.12951660156295</v>
      </c>
      <c r="E24">
        <v>548.72967529296898</v>
      </c>
      <c r="F24">
        <v>484.19448852539102</v>
      </c>
      <c r="G24">
        <v>476.92922973632801</v>
      </c>
      <c r="I24" s="7">
        <f t="shared" si="0"/>
        <v>255.93502807617193</v>
      </c>
      <c r="J24" s="7">
        <f t="shared" si="0"/>
        <v>71.800445556640966</v>
      </c>
      <c r="K24" s="7">
        <f t="shared" si="1"/>
        <v>205.67471618652326</v>
      </c>
      <c r="L24" s="8">
        <f t="shared" si="2"/>
        <v>2.8645325887883715</v>
      </c>
      <c r="M24" s="8">
        <f t="shared" ref="M24:M87" si="5">L24+ABS($N$2)*A24</f>
        <v>3.1041242440484487</v>
      </c>
      <c r="P24" s="6">
        <f t="shared" si="4"/>
        <v>-2.2082435497334139</v>
      </c>
    </row>
    <row r="25" spans="1:16" x14ac:dyDescent="0.15">
      <c r="A25" s="6">
        <v>12</v>
      </c>
      <c r="B25" s="6">
        <v>23</v>
      </c>
      <c r="D25">
        <v>746.31280517578102</v>
      </c>
      <c r="E25">
        <v>546.01043701171898</v>
      </c>
      <c r="F25">
        <v>485.64495849609398</v>
      </c>
      <c r="G25">
        <v>477.66921997070301</v>
      </c>
      <c r="I25" s="7">
        <f t="shared" si="0"/>
        <v>260.66784667968705</v>
      </c>
      <c r="J25" s="7">
        <f t="shared" si="0"/>
        <v>68.341217041015966</v>
      </c>
      <c r="K25" s="7">
        <f t="shared" si="1"/>
        <v>212.82899475097588</v>
      </c>
      <c r="L25" s="8">
        <f t="shared" si="2"/>
        <v>3.1142113641792988</v>
      </c>
      <c r="M25" s="8">
        <f t="shared" si="5"/>
        <v>3.3642200479289444</v>
      </c>
      <c r="P25" s="6">
        <f t="shared" si="4"/>
        <v>5.985766582298127</v>
      </c>
    </row>
    <row r="26" spans="1:16" x14ac:dyDescent="0.15">
      <c r="A26" s="6">
        <v>12.5</v>
      </c>
      <c r="B26" s="6">
        <v>24</v>
      </c>
      <c r="D26">
        <v>745.9150390625</v>
      </c>
      <c r="E26">
        <v>547.88214111328102</v>
      </c>
      <c r="F26">
        <v>483.95309448242199</v>
      </c>
      <c r="G26">
        <v>476.01333618164102</v>
      </c>
      <c r="I26" s="7">
        <f t="shared" si="0"/>
        <v>261.96194458007801</v>
      </c>
      <c r="J26" s="7">
        <f t="shared" si="0"/>
        <v>71.86880493164</v>
      </c>
      <c r="K26" s="7">
        <f t="shared" si="1"/>
        <v>211.65378112793002</v>
      </c>
      <c r="L26" s="8">
        <f t="shared" si="2"/>
        <v>2.9450020955441008</v>
      </c>
      <c r="M26" s="8">
        <f t="shared" si="5"/>
        <v>3.2054278077833147</v>
      </c>
      <c r="P26" s="6">
        <f t="shared" si="4"/>
        <v>0.98320519826633168</v>
      </c>
    </row>
    <row r="27" spans="1:16" x14ac:dyDescent="0.15">
      <c r="A27" s="6">
        <v>13</v>
      </c>
      <c r="B27" s="6">
        <v>25</v>
      </c>
      <c r="D27">
        <v>745.64929199218795</v>
      </c>
      <c r="E27">
        <v>545.97503662109398</v>
      </c>
      <c r="F27">
        <v>485.22564697265602</v>
      </c>
      <c r="G27">
        <v>477.92276000976602</v>
      </c>
      <c r="I27" s="7">
        <f t="shared" si="0"/>
        <v>260.42364501953193</v>
      </c>
      <c r="J27" s="7">
        <f t="shared" si="0"/>
        <v>68.052276611327954</v>
      </c>
      <c r="K27" s="7">
        <f t="shared" si="1"/>
        <v>212.78705139160238</v>
      </c>
      <c r="L27" s="8">
        <f t="shared" si="2"/>
        <v>3.126817528925725</v>
      </c>
      <c r="M27" s="8">
        <f t="shared" si="5"/>
        <v>3.3976602696545077</v>
      </c>
      <c r="P27" s="6">
        <f t="shared" si="4"/>
        <v>7.0392611467953881</v>
      </c>
    </row>
    <row r="28" spans="1:16" x14ac:dyDescent="0.15">
      <c r="A28" s="6">
        <v>13.5</v>
      </c>
      <c r="B28" s="6">
        <v>26</v>
      </c>
      <c r="D28">
        <v>748.08410644531295</v>
      </c>
      <c r="E28">
        <v>545.38983154296898</v>
      </c>
      <c r="F28">
        <v>484.41934204101602</v>
      </c>
      <c r="G28">
        <v>477.06793212890602</v>
      </c>
      <c r="I28" s="7">
        <f t="shared" si="0"/>
        <v>263.66476440429693</v>
      </c>
      <c r="J28" s="7">
        <f t="shared" si="0"/>
        <v>68.321899414062955</v>
      </c>
      <c r="K28" s="7">
        <f t="shared" si="1"/>
        <v>215.83943481445286</v>
      </c>
      <c r="L28" s="8">
        <f t="shared" si="2"/>
        <v>3.1591544829039955</v>
      </c>
      <c r="M28" s="8">
        <f t="shared" si="5"/>
        <v>3.4404142521223466</v>
      </c>
      <c r="P28" s="6">
        <f t="shared" si="4"/>
        <v>8.3861747082580429</v>
      </c>
    </row>
    <row r="29" spans="1:16" x14ac:dyDescent="0.15">
      <c r="A29" s="6">
        <v>14</v>
      </c>
      <c r="B29" s="6">
        <v>27</v>
      </c>
      <c r="D29">
        <v>747.01959228515602</v>
      </c>
      <c r="E29">
        <v>547.51226806640602</v>
      </c>
      <c r="F29">
        <v>485.71127319335898</v>
      </c>
      <c r="G29">
        <v>477.38333129882801</v>
      </c>
      <c r="I29" s="7">
        <f t="shared" si="0"/>
        <v>261.30831909179705</v>
      </c>
      <c r="J29" s="7">
        <f t="shared" si="0"/>
        <v>70.128936767578011</v>
      </c>
      <c r="K29" s="7">
        <f t="shared" si="1"/>
        <v>212.21806335449244</v>
      </c>
      <c r="L29" s="8">
        <f t="shared" si="2"/>
        <v>3.026112659569153</v>
      </c>
      <c r="M29" s="8">
        <f t="shared" si="5"/>
        <v>3.317789457277073</v>
      </c>
      <c r="P29" s="6">
        <f t="shared" si="4"/>
        <v>4.5230258361519615</v>
      </c>
    </row>
    <row r="30" spans="1:16" x14ac:dyDescent="0.15">
      <c r="A30" s="6">
        <v>14.5</v>
      </c>
      <c r="B30" s="6">
        <v>28</v>
      </c>
      <c r="D30">
        <v>734.71929931640602</v>
      </c>
      <c r="E30">
        <v>545.26153564453102</v>
      </c>
      <c r="F30">
        <v>484.91305541992199</v>
      </c>
      <c r="G30">
        <v>477.34048461914102</v>
      </c>
      <c r="I30" s="7">
        <f t="shared" si="0"/>
        <v>249.80624389648403</v>
      </c>
      <c r="J30" s="7">
        <f t="shared" si="0"/>
        <v>67.92105102539</v>
      </c>
      <c r="K30" s="7">
        <f t="shared" si="1"/>
        <v>202.26150817871104</v>
      </c>
      <c r="L30" s="8">
        <f t="shared" si="2"/>
        <v>2.9778913183057543</v>
      </c>
      <c r="M30" s="8">
        <f t="shared" si="5"/>
        <v>3.2799851445032426</v>
      </c>
      <c r="P30" s="6">
        <f t="shared" si="4"/>
        <v>3.3320457538835737</v>
      </c>
    </row>
    <row r="31" spans="1:16" x14ac:dyDescent="0.15">
      <c r="A31" s="6">
        <v>15</v>
      </c>
      <c r="B31" s="6">
        <v>29</v>
      </c>
      <c r="D31">
        <v>742.66345214843795</v>
      </c>
      <c r="E31">
        <v>548.26531982421898</v>
      </c>
      <c r="F31">
        <v>484.84066772460898</v>
      </c>
      <c r="G31">
        <v>477.15728759765602</v>
      </c>
      <c r="I31" s="7">
        <f t="shared" si="0"/>
        <v>257.82278442382898</v>
      </c>
      <c r="J31" s="7">
        <f t="shared" si="0"/>
        <v>71.108032226562955</v>
      </c>
      <c r="K31" s="7">
        <f t="shared" si="1"/>
        <v>208.0471618652349</v>
      </c>
      <c r="L31" s="8">
        <f t="shared" si="2"/>
        <v>2.9257898911104627</v>
      </c>
      <c r="M31" s="8">
        <f t="shared" si="5"/>
        <v>3.2383007457975195</v>
      </c>
      <c r="P31" s="6">
        <f t="shared" si="4"/>
        <v>2.0188281615718071</v>
      </c>
    </row>
    <row r="32" spans="1:16" x14ac:dyDescent="0.15">
      <c r="A32" s="6">
        <v>15.5</v>
      </c>
      <c r="B32" s="6">
        <v>30</v>
      </c>
      <c r="D32">
        <v>743.314453125</v>
      </c>
      <c r="E32">
        <v>546.51647949218795</v>
      </c>
      <c r="F32">
        <v>484.71774291992199</v>
      </c>
      <c r="G32">
        <v>477.17913818359398</v>
      </c>
      <c r="I32" s="7">
        <f t="shared" si="0"/>
        <v>258.59671020507801</v>
      </c>
      <c r="J32" s="7">
        <f t="shared" si="0"/>
        <v>69.337341308593977</v>
      </c>
      <c r="K32" s="7">
        <f t="shared" si="1"/>
        <v>210.06057128906224</v>
      </c>
      <c r="L32" s="8">
        <f t="shared" si="2"/>
        <v>3.0295446483037618</v>
      </c>
      <c r="M32" s="8">
        <f t="shared" si="5"/>
        <v>3.3524725314803874</v>
      </c>
      <c r="P32" s="6">
        <f t="shared" si="4"/>
        <v>5.6156749953922862</v>
      </c>
    </row>
    <row r="33" spans="1:16" x14ac:dyDescent="0.15">
      <c r="A33" s="6">
        <v>16</v>
      </c>
      <c r="B33" s="6">
        <v>31</v>
      </c>
      <c r="D33">
        <v>746.0029296875</v>
      </c>
      <c r="E33">
        <v>548.02166748046898</v>
      </c>
      <c r="F33">
        <v>484.61462402343801</v>
      </c>
      <c r="G33">
        <v>476.61505126953102</v>
      </c>
      <c r="I33" s="7">
        <f t="shared" si="0"/>
        <v>261.38830566406199</v>
      </c>
      <c r="J33" s="7">
        <f t="shared" si="0"/>
        <v>71.406616210937955</v>
      </c>
      <c r="K33" s="7">
        <f t="shared" si="1"/>
        <v>211.40367431640541</v>
      </c>
      <c r="L33" s="8">
        <f t="shared" si="2"/>
        <v>2.9605614372190758</v>
      </c>
      <c r="M33" s="8">
        <f t="shared" si="5"/>
        <v>3.2939063488852698</v>
      </c>
      <c r="P33" s="6">
        <f t="shared" si="4"/>
        <v>3.7706168036834526</v>
      </c>
    </row>
    <row r="34" spans="1:16" x14ac:dyDescent="0.15">
      <c r="A34" s="6">
        <v>16.5</v>
      </c>
      <c r="B34" s="6">
        <v>32</v>
      </c>
      <c r="D34">
        <v>746.72180175781295</v>
      </c>
      <c r="E34">
        <v>544.68182373046898</v>
      </c>
      <c r="F34">
        <v>485.80307006835898</v>
      </c>
      <c r="G34">
        <v>478.24343872070301</v>
      </c>
      <c r="I34" s="7">
        <f t="shared" si="0"/>
        <v>260.91873168945398</v>
      </c>
      <c r="J34" s="7">
        <f t="shared" si="0"/>
        <v>66.438385009765966</v>
      </c>
      <c r="K34" s="7">
        <f t="shared" si="1"/>
        <v>214.4118621826178</v>
      </c>
      <c r="L34" s="8">
        <f t="shared" si="2"/>
        <v>3.22722868942556</v>
      </c>
      <c r="M34" s="8">
        <f t="shared" si="5"/>
        <v>3.5709906295813227</v>
      </c>
      <c r="P34" s="6">
        <f t="shared" si="4"/>
        <v>12.499828769337878</v>
      </c>
    </row>
    <row r="35" spans="1:16" x14ac:dyDescent="0.15">
      <c r="A35" s="6">
        <v>17</v>
      </c>
      <c r="B35" s="6">
        <v>33</v>
      </c>
      <c r="D35">
        <v>745.87463378906295</v>
      </c>
      <c r="E35">
        <v>546.36444091796898</v>
      </c>
      <c r="F35">
        <v>483.65588378906301</v>
      </c>
      <c r="G35">
        <v>476.03640747070301</v>
      </c>
      <c r="I35" s="7">
        <f t="shared" si="0"/>
        <v>262.21874999999994</v>
      </c>
      <c r="J35" s="7">
        <f t="shared" si="0"/>
        <v>70.328033447265966</v>
      </c>
      <c r="K35" s="7">
        <f t="shared" si="1"/>
        <v>212.98912658691376</v>
      </c>
      <c r="L35" s="8">
        <f t="shared" si="2"/>
        <v>3.0285096304679029</v>
      </c>
      <c r="M35" s="8">
        <f t="shared" si="5"/>
        <v>3.3826885991132341</v>
      </c>
      <c r="P35" s="6">
        <f t="shared" si="4"/>
        <v>6.5675964052719111</v>
      </c>
    </row>
    <row r="36" spans="1:16" x14ac:dyDescent="0.15">
      <c r="A36" s="6">
        <v>17.5</v>
      </c>
      <c r="B36" s="6">
        <v>34</v>
      </c>
      <c r="D36">
        <v>735.00750732421898</v>
      </c>
      <c r="E36">
        <v>546.78131103515602</v>
      </c>
      <c r="F36">
        <v>484.70037841796898</v>
      </c>
      <c r="G36">
        <v>476.61221313476602</v>
      </c>
      <c r="I36" s="7">
        <f t="shared" si="0"/>
        <v>250.30712890625</v>
      </c>
      <c r="J36" s="7">
        <f t="shared" si="0"/>
        <v>70.16909790039</v>
      </c>
      <c r="K36" s="7">
        <f t="shared" si="1"/>
        <v>201.18876037597701</v>
      </c>
      <c r="L36" s="8">
        <f t="shared" si="2"/>
        <v>2.8671989008833876</v>
      </c>
      <c r="M36" s="8">
        <f t="shared" si="5"/>
        <v>3.2317948980182871</v>
      </c>
      <c r="P36" s="6">
        <f t="shared" si="4"/>
        <v>1.8138691356085188</v>
      </c>
    </row>
    <row r="37" spans="1:16" x14ac:dyDescent="0.15">
      <c r="A37" s="6">
        <v>18</v>
      </c>
      <c r="B37" s="6">
        <v>35</v>
      </c>
      <c r="D37">
        <v>731.62847900390602</v>
      </c>
      <c r="E37">
        <v>547.15032958984398</v>
      </c>
      <c r="F37">
        <v>485.53579711914102</v>
      </c>
      <c r="G37">
        <v>477.80429077148398</v>
      </c>
      <c r="I37" s="7">
        <f t="shared" si="0"/>
        <v>246.092681884765</v>
      </c>
      <c r="J37" s="7">
        <f t="shared" si="0"/>
        <v>69.34603881836</v>
      </c>
      <c r="K37" s="7">
        <f t="shared" si="1"/>
        <v>197.55045471191301</v>
      </c>
      <c r="L37" s="8">
        <f t="shared" si="2"/>
        <v>2.8487633623798234</v>
      </c>
      <c r="M37" s="8">
        <f t="shared" si="5"/>
        <v>3.2237763880042918</v>
      </c>
      <c r="P37" s="6">
        <f t="shared" si="4"/>
        <v>1.5612554781861077</v>
      </c>
    </row>
    <row r="38" spans="1:16" x14ac:dyDescent="0.15">
      <c r="A38" s="6">
        <v>18.5</v>
      </c>
      <c r="B38" s="6">
        <v>36</v>
      </c>
      <c r="D38">
        <v>735.53063964843795</v>
      </c>
      <c r="E38">
        <v>549.44024658203102</v>
      </c>
      <c r="F38">
        <v>484.5458984375</v>
      </c>
      <c r="G38">
        <v>476.99838256835898</v>
      </c>
      <c r="I38" s="7">
        <f t="shared" si="0"/>
        <v>250.98474121093795</v>
      </c>
      <c r="J38" s="7">
        <f t="shared" si="0"/>
        <v>72.441864013672046</v>
      </c>
      <c r="K38" s="7">
        <f t="shared" si="1"/>
        <v>200.27543640136753</v>
      </c>
      <c r="L38" s="8">
        <f t="shared" si="2"/>
        <v>2.7646367073543177</v>
      </c>
      <c r="M38" s="8">
        <f t="shared" si="5"/>
        <v>3.1500667614683544</v>
      </c>
      <c r="P38" s="6">
        <f t="shared" si="4"/>
        <v>-0.76087897247668324</v>
      </c>
    </row>
    <row r="39" spans="1:16" x14ac:dyDescent="0.15">
      <c r="A39" s="6">
        <v>19</v>
      </c>
      <c r="B39" s="6">
        <v>37</v>
      </c>
      <c r="D39">
        <v>728.42901611328102</v>
      </c>
      <c r="E39">
        <v>547.87255859375</v>
      </c>
      <c r="F39">
        <v>486.12454223632801</v>
      </c>
      <c r="G39">
        <v>478.14840698242199</v>
      </c>
      <c r="I39" s="7">
        <f t="shared" si="0"/>
        <v>242.30447387695301</v>
      </c>
      <c r="J39" s="7">
        <f t="shared" si="0"/>
        <v>69.724151611328011</v>
      </c>
      <c r="K39" s="7">
        <f t="shared" si="1"/>
        <v>193.4975677490234</v>
      </c>
      <c r="L39" s="8">
        <f t="shared" si="2"/>
        <v>2.7751871235043617</v>
      </c>
      <c r="M39" s="8">
        <f t="shared" si="5"/>
        <v>3.1710342061079673</v>
      </c>
      <c r="P39" s="6">
        <f t="shared" si="4"/>
        <v>-0.10032447195603141</v>
      </c>
    </row>
    <row r="40" spans="1:16" x14ac:dyDescent="0.15">
      <c r="A40" s="6">
        <v>19.5</v>
      </c>
      <c r="B40" s="6">
        <v>38</v>
      </c>
      <c r="D40">
        <v>734.77551269531295</v>
      </c>
      <c r="E40">
        <v>550.12371826171898</v>
      </c>
      <c r="F40">
        <v>484.61990356445301</v>
      </c>
      <c r="G40">
        <v>476.80429077148398</v>
      </c>
      <c r="I40" s="7">
        <f t="shared" si="0"/>
        <v>250.15560913085994</v>
      </c>
      <c r="J40" s="7">
        <f t="shared" si="0"/>
        <v>73.319427490235</v>
      </c>
      <c r="K40" s="7">
        <f t="shared" si="1"/>
        <v>198.83200988769545</v>
      </c>
      <c r="L40" s="8">
        <f t="shared" si="2"/>
        <v>2.7118598261583093</v>
      </c>
      <c r="M40" s="8">
        <f t="shared" si="5"/>
        <v>3.1181239372514833</v>
      </c>
      <c r="P40" s="6">
        <f t="shared" si="4"/>
        <v>-1.7671998026235782</v>
      </c>
    </row>
    <row r="41" spans="1:16" x14ac:dyDescent="0.15">
      <c r="A41" s="6">
        <v>20</v>
      </c>
      <c r="B41" s="6">
        <v>39</v>
      </c>
      <c r="D41">
        <v>733.55810546875</v>
      </c>
      <c r="E41">
        <v>550.92047119140602</v>
      </c>
      <c r="F41">
        <v>485.37567138671898</v>
      </c>
      <c r="G41">
        <v>477.76425170898398</v>
      </c>
      <c r="I41" s="7">
        <f t="shared" si="0"/>
        <v>248.18243408203102</v>
      </c>
      <c r="J41" s="7">
        <f t="shared" si="0"/>
        <v>73.156219482422046</v>
      </c>
      <c r="K41" s="7">
        <f t="shared" si="1"/>
        <v>196.97308044433561</v>
      </c>
      <c r="L41" s="8">
        <f t="shared" si="2"/>
        <v>2.6924994462249958</v>
      </c>
      <c r="M41" s="8">
        <f t="shared" si="5"/>
        <v>3.1091805858077386</v>
      </c>
      <c r="P41" s="6">
        <f t="shared" si="4"/>
        <v>-2.0489494935106838</v>
      </c>
    </row>
    <row r="42" spans="1:16" x14ac:dyDescent="0.15">
      <c r="A42" s="6">
        <v>20.5</v>
      </c>
      <c r="B42" s="6">
        <v>40</v>
      </c>
      <c r="D42">
        <v>740.905029296875</v>
      </c>
      <c r="E42">
        <v>550.93255615234398</v>
      </c>
      <c r="F42">
        <v>485.17184448242199</v>
      </c>
      <c r="G42">
        <v>477.60614013671898</v>
      </c>
      <c r="I42" s="7">
        <f t="shared" si="0"/>
        <v>255.73318481445301</v>
      </c>
      <c r="J42" s="7">
        <f t="shared" si="0"/>
        <v>73.326416015625</v>
      </c>
      <c r="K42" s="7">
        <f t="shared" si="1"/>
        <v>204.40469360351551</v>
      </c>
      <c r="L42" s="8">
        <f t="shared" si="2"/>
        <v>2.7875996770380715</v>
      </c>
      <c r="M42" s="8">
        <f t="shared" si="5"/>
        <v>3.2146978451103827</v>
      </c>
      <c r="P42" s="6">
        <f t="shared" si="4"/>
        <v>1.2752467408404131</v>
      </c>
    </row>
    <row r="43" spans="1:16" x14ac:dyDescent="0.15">
      <c r="A43" s="6">
        <v>21</v>
      </c>
      <c r="B43" s="6">
        <v>41</v>
      </c>
      <c r="D43">
        <v>742.03082275390602</v>
      </c>
      <c r="E43">
        <v>550.35528564453102</v>
      </c>
      <c r="F43">
        <v>485.32754516601602</v>
      </c>
      <c r="G43">
        <v>477.29800415039102</v>
      </c>
      <c r="I43" s="7">
        <f t="shared" si="0"/>
        <v>256.70327758789</v>
      </c>
      <c r="J43" s="7">
        <f t="shared" si="0"/>
        <v>73.05728149414</v>
      </c>
      <c r="K43" s="7">
        <f t="shared" si="1"/>
        <v>205.56318054199201</v>
      </c>
      <c r="L43" s="8">
        <f t="shared" si="2"/>
        <v>2.8137261110445295</v>
      </c>
      <c r="M43" s="8">
        <f t="shared" si="5"/>
        <v>3.2512413076064091</v>
      </c>
      <c r="P43" s="6">
        <f t="shared" si="4"/>
        <v>2.4265052289993956</v>
      </c>
    </row>
    <row r="44" spans="1:16" x14ac:dyDescent="0.15">
      <c r="A44" s="6">
        <v>21.5</v>
      </c>
      <c r="B44" s="6">
        <v>42</v>
      </c>
      <c r="D44">
        <v>736.17907714843795</v>
      </c>
      <c r="E44">
        <v>549.89544677734398</v>
      </c>
      <c r="F44">
        <v>485.91629028320301</v>
      </c>
      <c r="G44">
        <v>478.07479858398398</v>
      </c>
      <c r="I44" s="7">
        <f t="shared" si="0"/>
        <v>250.26278686523494</v>
      </c>
      <c r="J44" s="7">
        <f t="shared" si="0"/>
        <v>71.82064819336</v>
      </c>
      <c r="K44" s="7">
        <f t="shared" si="1"/>
        <v>199.98833312988296</v>
      </c>
      <c r="L44" s="8">
        <f t="shared" si="2"/>
        <v>2.7845520495925067</v>
      </c>
      <c r="M44" s="8">
        <f t="shared" si="5"/>
        <v>3.232484274643955</v>
      </c>
      <c r="P44" s="6">
        <f t="shared" si="4"/>
        <v>1.8355871294063124</v>
      </c>
    </row>
    <row r="45" spans="1:16" x14ac:dyDescent="0.15">
      <c r="A45" s="6">
        <v>22</v>
      </c>
      <c r="B45" s="6">
        <v>43</v>
      </c>
      <c r="D45">
        <v>734.70306396484398</v>
      </c>
      <c r="E45">
        <v>550.62225341796898</v>
      </c>
      <c r="F45">
        <v>485.12051391601602</v>
      </c>
      <c r="G45">
        <v>476.96804809570301</v>
      </c>
      <c r="I45" s="7">
        <f t="shared" si="0"/>
        <v>249.58255004882795</v>
      </c>
      <c r="J45" s="7">
        <f t="shared" si="0"/>
        <v>73.654205322265966</v>
      </c>
      <c r="K45" s="7">
        <f t="shared" si="1"/>
        <v>198.02460632324178</v>
      </c>
      <c r="L45" s="8">
        <f t="shared" si="2"/>
        <v>2.6885716227173542</v>
      </c>
      <c r="M45" s="8">
        <f t="shared" si="5"/>
        <v>3.1469208762583709</v>
      </c>
      <c r="P45" s="6">
        <f t="shared" si="4"/>
        <v>-0.85998635867910211</v>
      </c>
    </row>
    <row r="46" spans="1:16" ht="15" x14ac:dyDescent="0.2">
      <c r="A46" s="6">
        <v>22.5</v>
      </c>
      <c r="B46" s="6">
        <v>44</v>
      </c>
      <c r="C46" s="24" t="s">
        <v>27</v>
      </c>
      <c r="D46">
        <v>735.17578125</v>
      </c>
      <c r="E46">
        <v>549.851318359375</v>
      </c>
      <c r="F46">
        <v>485.712890625</v>
      </c>
      <c r="G46">
        <v>478.32754516601602</v>
      </c>
      <c r="I46" s="7">
        <f t="shared" si="0"/>
        <v>249.462890625</v>
      </c>
      <c r="J46" s="7">
        <f t="shared" si="0"/>
        <v>71.523773193358977</v>
      </c>
      <c r="K46" s="7">
        <f t="shared" si="1"/>
        <v>199.39624938964872</v>
      </c>
      <c r="L46" s="8">
        <f t="shared" si="2"/>
        <v>2.7878318003525404</v>
      </c>
      <c r="M46" s="8">
        <f t="shared" si="5"/>
        <v>3.256598082383126</v>
      </c>
      <c r="P46" s="6">
        <f t="shared" si="4"/>
        <v>2.5952640714742121</v>
      </c>
    </row>
    <row r="47" spans="1:16" x14ac:dyDescent="0.15">
      <c r="A47" s="6">
        <v>23</v>
      </c>
      <c r="B47" s="6">
        <v>45</v>
      </c>
      <c r="D47">
        <v>740.712646484375</v>
      </c>
      <c r="E47">
        <v>550.82550048828102</v>
      </c>
      <c r="F47">
        <v>484.50869750976602</v>
      </c>
      <c r="G47">
        <v>476.49938964843801</v>
      </c>
      <c r="I47" s="7">
        <f t="shared" si="0"/>
        <v>256.20394897460898</v>
      </c>
      <c r="J47" s="7">
        <f t="shared" si="0"/>
        <v>74.326110839843011</v>
      </c>
      <c r="K47" s="7">
        <f t="shared" si="1"/>
        <v>204.17567138671888</v>
      </c>
      <c r="L47" s="8">
        <f t="shared" si="2"/>
        <v>2.7470248218243802</v>
      </c>
      <c r="M47" s="8">
        <f t="shared" si="5"/>
        <v>3.2262081323445342</v>
      </c>
      <c r="P47" s="6">
        <f t="shared" si="4"/>
        <v>1.6378647024226189</v>
      </c>
    </row>
    <row r="48" spans="1:16" x14ac:dyDescent="0.15">
      <c r="A48" s="6">
        <v>23.5</v>
      </c>
      <c r="B48" s="6">
        <v>46</v>
      </c>
      <c r="D48">
        <v>740.87091064453102</v>
      </c>
      <c r="E48">
        <v>549.417724609375</v>
      </c>
      <c r="F48">
        <v>485.69470214843801</v>
      </c>
      <c r="G48">
        <v>477.44924926757801</v>
      </c>
      <c r="I48" s="7">
        <f t="shared" si="0"/>
        <v>255.17620849609301</v>
      </c>
      <c r="J48" s="7">
        <f t="shared" si="0"/>
        <v>71.968475341796989</v>
      </c>
      <c r="K48" s="7">
        <f t="shared" si="1"/>
        <v>204.79827575683512</v>
      </c>
      <c r="L48" s="8">
        <f t="shared" si="2"/>
        <v>2.8456664502644373</v>
      </c>
      <c r="M48" s="8">
        <f t="shared" si="5"/>
        <v>3.3352667892741596</v>
      </c>
      <c r="P48" s="6">
        <f t="shared" si="4"/>
        <v>5.0736284730588093</v>
      </c>
    </row>
    <row r="49" spans="1:22" x14ac:dyDescent="0.15">
      <c r="A49" s="6">
        <v>24</v>
      </c>
      <c r="B49" s="6">
        <v>47</v>
      </c>
      <c r="D49">
        <v>744.79052734375</v>
      </c>
      <c r="E49">
        <v>547.55517578125</v>
      </c>
      <c r="F49">
        <v>484.90536499023398</v>
      </c>
      <c r="G49">
        <v>477.26123046875</v>
      </c>
      <c r="I49" s="7">
        <f t="shared" si="0"/>
        <v>259.88516235351602</v>
      </c>
      <c r="J49" s="7">
        <f t="shared" si="0"/>
        <v>70.2939453125</v>
      </c>
      <c r="K49" s="7">
        <f t="shared" si="1"/>
        <v>210.67940063476601</v>
      </c>
      <c r="L49" s="8">
        <f t="shared" si="2"/>
        <v>2.9971201601811646</v>
      </c>
      <c r="M49" s="8">
        <f t="shared" si="5"/>
        <v>3.4971375276804557</v>
      </c>
      <c r="P49" s="6">
        <f t="shared" si="4"/>
        <v>10.173174297296846</v>
      </c>
    </row>
    <row r="50" spans="1:22" x14ac:dyDescent="0.15">
      <c r="A50" s="6">
        <v>24.5</v>
      </c>
      <c r="B50" s="6">
        <v>48</v>
      </c>
      <c r="D50">
        <v>750.40734863281295</v>
      </c>
      <c r="E50">
        <v>552.23822021484398</v>
      </c>
      <c r="F50">
        <v>484.57742309570301</v>
      </c>
      <c r="G50">
        <v>476.69915771484398</v>
      </c>
      <c r="I50" s="7">
        <f t="shared" si="0"/>
        <v>265.82992553710994</v>
      </c>
      <c r="J50" s="7">
        <f t="shared" si="0"/>
        <v>75.5390625</v>
      </c>
      <c r="K50" s="7">
        <f t="shared" si="1"/>
        <v>212.95258178710995</v>
      </c>
      <c r="L50" s="8">
        <f t="shared" si="2"/>
        <v>2.8191054368342199</v>
      </c>
      <c r="M50" s="8">
        <f t="shared" si="5"/>
        <v>3.3295398328230794</v>
      </c>
      <c r="P50" s="6">
        <f t="shared" si="4"/>
        <v>4.8932074955354041</v>
      </c>
    </row>
    <row r="51" spans="1:22" x14ac:dyDescent="0.15">
      <c r="A51" s="6">
        <v>25</v>
      </c>
      <c r="B51" s="6">
        <v>49</v>
      </c>
      <c r="D51">
        <v>737.73175048828102</v>
      </c>
      <c r="E51">
        <v>547.22326660156295</v>
      </c>
      <c r="F51">
        <v>484.96926879882801</v>
      </c>
      <c r="G51">
        <v>477.403564453125</v>
      </c>
      <c r="I51" s="7">
        <f t="shared" si="0"/>
        <v>252.76248168945301</v>
      </c>
      <c r="J51" s="7">
        <f t="shared" si="0"/>
        <v>69.819702148437955</v>
      </c>
      <c r="K51" s="7">
        <f t="shared" si="1"/>
        <v>203.88869018554644</v>
      </c>
      <c r="L51" s="8">
        <f t="shared" si="2"/>
        <v>2.9202171294296755</v>
      </c>
      <c r="M51" s="8">
        <f t="shared" si="5"/>
        <v>3.4410685539081038</v>
      </c>
      <c r="P51" s="6">
        <f t="shared" si="4"/>
        <v>8.4067877107821598</v>
      </c>
    </row>
    <row r="52" spans="1:22" x14ac:dyDescent="0.15">
      <c r="A52" s="6">
        <v>25.5</v>
      </c>
      <c r="B52" s="6">
        <v>50</v>
      </c>
      <c r="D52">
        <v>734.38568115234398</v>
      </c>
      <c r="E52">
        <v>545.73388671875</v>
      </c>
      <c r="F52">
        <v>484.98220825195301</v>
      </c>
      <c r="G52">
        <v>477.30084228515602</v>
      </c>
      <c r="I52" s="7">
        <f t="shared" si="0"/>
        <v>249.40347290039097</v>
      </c>
      <c r="J52" s="7">
        <f t="shared" si="0"/>
        <v>68.433044433593977</v>
      </c>
      <c r="K52" s="7">
        <f t="shared" si="1"/>
        <v>201.50034179687518</v>
      </c>
      <c r="L52" s="8">
        <f t="shared" si="2"/>
        <v>2.9444889302332147</v>
      </c>
      <c r="M52" s="8">
        <f t="shared" si="5"/>
        <v>3.4757573832012114</v>
      </c>
      <c r="P52" s="6">
        <f t="shared" si="4"/>
        <v>9.4996181773076174</v>
      </c>
      <c r="R52" s="29"/>
      <c r="S52" s="29"/>
      <c r="T52" s="29"/>
      <c r="U52" s="14"/>
    </row>
    <row r="53" spans="1:22" x14ac:dyDescent="0.15">
      <c r="A53" s="6">
        <v>26</v>
      </c>
      <c r="B53" s="6">
        <v>51</v>
      </c>
      <c r="D53">
        <v>734.96002197265602</v>
      </c>
      <c r="E53">
        <v>549.376953125</v>
      </c>
      <c r="F53">
        <v>483.65548706054699</v>
      </c>
      <c r="G53">
        <v>476.58148193359398</v>
      </c>
      <c r="I53" s="7">
        <f t="shared" si="0"/>
        <v>251.30453491210903</v>
      </c>
      <c r="J53" s="7">
        <f t="shared" si="0"/>
        <v>72.795471191406023</v>
      </c>
      <c r="K53" s="7">
        <f t="shared" si="1"/>
        <v>200.34770507812482</v>
      </c>
      <c r="L53" s="8">
        <f t="shared" si="2"/>
        <v>2.7522001272762853</v>
      </c>
      <c r="M53" s="8">
        <f t="shared" si="5"/>
        <v>3.2938856087338504</v>
      </c>
      <c r="P53" s="6">
        <f t="shared" si="4"/>
        <v>3.7699634097865307</v>
      </c>
      <c r="R53" s="29"/>
      <c r="S53" s="34"/>
      <c r="T53" s="29"/>
      <c r="U53" s="15"/>
    </row>
    <row r="54" spans="1:22" x14ac:dyDescent="0.15">
      <c r="A54" s="6">
        <v>26.5</v>
      </c>
      <c r="B54" s="6">
        <v>52</v>
      </c>
      <c r="D54">
        <v>733.23034667968795</v>
      </c>
      <c r="E54">
        <v>552.15118408203102</v>
      </c>
      <c r="F54">
        <v>484.40072631835898</v>
      </c>
      <c r="G54">
        <v>476.78811645507801</v>
      </c>
      <c r="I54" s="7">
        <f t="shared" si="0"/>
        <v>248.82962036132898</v>
      </c>
      <c r="J54" s="7">
        <f t="shared" si="0"/>
        <v>75.363067626953011</v>
      </c>
      <c r="K54" s="7">
        <f t="shared" si="1"/>
        <v>196.07547302246186</v>
      </c>
      <c r="L54" s="8">
        <f t="shared" si="2"/>
        <v>2.601744849254743</v>
      </c>
      <c r="M54" s="8">
        <f t="shared" si="5"/>
        <v>3.153847359201877</v>
      </c>
      <c r="P54" s="6">
        <f t="shared" si="4"/>
        <v>-0.64177572024639051</v>
      </c>
      <c r="R54" s="29"/>
      <c r="S54" s="34"/>
      <c r="T54" s="29"/>
      <c r="U54" s="14"/>
    </row>
    <row r="55" spans="1:22" x14ac:dyDescent="0.15">
      <c r="A55" s="6">
        <v>27</v>
      </c>
      <c r="B55" s="6">
        <v>53</v>
      </c>
      <c r="D55">
        <v>727.287353515625</v>
      </c>
      <c r="E55">
        <v>550.04040527343795</v>
      </c>
      <c r="F55">
        <v>485.16943359375</v>
      </c>
      <c r="G55">
        <v>477.23614501953102</v>
      </c>
      <c r="I55" s="7">
        <f t="shared" si="0"/>
        <v>242.117919921875</v>
      </c>
      <c r="J55" s="7">
        <f t="shared" si="0"/>
        <v>72.804260253906932</v>
      </c>
      <c r="K55" s="7">
        <f t="shared" si="1"/>
        <v>191.15493774414014</v>
      </c>
      <c r="L55" s="8">
        <f t="shared" si="2"/>
        <v>2.625600989248182</v>
      </c>
      <c r="M55" s="8">
        <f t="shared" si="5"/>
        <v>3.1881205276848843</v>
      </c>
      <c r="P55" s="6">
        <f t="shared" si="4"/>
        <v>0.43795984494411583</v>
      </c>
      <c r="R55" s="35"/>
      <c r="S55" s="34"/>
      <c r="T55" s="29"/>
      <c r="U55" s="14"/>
    </row>
    <row r="56" spans="1:22" x14ac:dyDescent="0.15">
      <c r="A56" s="6">
        <v>27.5</v>
      </c>
      <c r="B56" s="6">
        <v>54</v>
      </c>
      <c r="D56">
        <v>723.39605712890602</v>
      </c>
      <c r="E56">
        <v>546.79925537109398</v>
      </c>
      <c r="F56">
        <v>484.130615234375</v>
      </c>
      <c r="G56">
        <v>476.48846435546898</v>
      </c>
      <c r="I56" s="7">
        <f t="shared" si="0"/>
        <v>239.26544189453102</v>
      </c>
      <c r="J56" s="7">
        <f t="shared" si="0"/>
        <v>70.310791015625</v>
      </c>
      <c r="K56" s="7">
        <f t="shared" si="1"/>
        <v>190.04788818359353</v>
      </c>
      <c r="L56" s="8">
        <f t="shared" si="2"/>
        <v>2.7029689957741998</v>
      </c>
      <c r="M56" s="8">
        <f t="shared" si="5"/>
        <v>3.275905562700471</v>
      </c>
      <c r="P56" s="6">
        <f t="shared" si="4"/>
        <v>3.2035233627967812</v>
      </c>
      <c r="R56" s="35"/>
      <c r="S56" s="34"/>
      <c r="T56" s="29"/>
      <c r="U56" s="14"/>
    </row>
    <row r="57" spans="1:22" x14ac:dyDescent="0.15">
      <c r="A57" s="6">
        <v>28</v>
      </c>
      <c r="B57" s="6">
        <v>55</v>
      </c>
      <c r="D57">
        <v>717.48937988281295</v>
      </c>
      <c r="E57">
        <v>546.85174560546898</v>
      </c>
      <c r="F57">
        <v>483.481201171875</v>
      </c>
      <c r="G57">
        <v>476.49777221679699</v>
      </c>
      <c r="I57" s="7">
        <f t="shared" si="0"/>
        <v>234.00817871093795</v>
      </c>
      <c r="J57" s="7">
        <f t="shared" si="0"/>
        <v>70.353973388671989</v>
      </c>
      <c r="K57" s="7">
        <f t="shared" si="1"/>
        <v>184.76039733886756</v>
      </c>
      <c r="L57" s="8">
        <f t="shared" si="2"/>
        <v>2.626154408055319</v>
      </c>
      <c r="M57" s="8">
        <f t="shared" si="5"/>
        <v>3.2095080034711585</v>
      </c>
      <c r="P57" s="6">
        <f t="shared" si="4"/>
        <v>1.1117469290749713</v>
      </c>
      <c r="R57" s="29"/>
      <c r="S57" s="34"/>
      <c r="T57" s="29"/>
      <c r="U57" s="14"/>
    </row>
    <row r="58" spans="1:22" x14ac:dyDescent="0.15">
      <c r="A58" s="6">
        <v>28.5</v>
      </c>
      <c r="B58" s="6">
        <v>56</v>
      </c>
      <c r="D58">
        <v>709.52355957031295</v>
      </c>
      <c r="E58">
        <v>546.021240234375</v>
      </c>
      <c r="F58">
        <v>485.33724975585898</v>
      </c>
      <c r="G58">
        <v>477.50222778320301</v>
      </c>
      <c r="I58" s="7">
        <f t="shared" si="0"/>
        <v>224.18630981445398</v>
      </c>
      <c r="J58" s="7">
        <f t="shared" si="0"/>
        <v>68.519012451171989</v>
      </c>
      <c r="K58" s="7">
        <f t="shared" si="1"/>
        <v>176.22300109863357</v>
      </c>
      <c r="L58" s="8">
        <f t="shared" si="2"/>
        <v>2.5718847192115266</v>
      </c>
      <c r="M58" s="8">
        <f t="shared" si="5"/>
        <v>3.165655343116935</v>
      </c>
      <c r="P58" s="6">
        <f t="shared" si="4"/>
        <v>-0.26977917745208269</v>
      </c>
      <c r="R58" s="29"/>
      <c r="S58" s="34"/>
      <c r="T58" s="29"/>
      <c r="U58" s="14"/>
    </row>
    <row r="59" spans="1:22" x14ac:dyDescent="0.15">
      <c r="A59" s="6">
        <v>29</v>
      </c>
      <c r="B59" s="6">
        <v>57</v>
      </c>
      <c r="D59">
        <v>703.36901855468795</v>
      </c>
      <c r="E59">
        <v>545.68347167968795</v>
      </c>
      <c r="F59">
        <v>483.09786987304699</v>
      </c>
      <c r="G59">
        <v>475.84713745117199</v>
      </c>
      <c r="I59" s="7">
        <f t="shared" si="0"/>
        <v>220.27114868164097</v>
      </c>
      <c r="J59" s="7">
        <f t="shared" si="0"/>
        <v>69.836334228515966</v>
      </c>
      <c r="K59" s="7">
        <f t="shared" si="1"/>
        <v>171.38571472167979</v>
      </c>
      <c r="L59" s="8">
        <f t="shared" si="2"/>
        <v>2.4541052535901664</v>
      </c>
      <c r="M59" s="8">
        <f t="shared" si="5"/>
        <v>3.0582929059851431</v>
      </c>
      <c r="P59" s="6">
        <f t="shared" si="4"/>
        <v>-3.6521055530890543</v>
      </c>
      <c r="R59" s="36"/>
      <c r="S59" s="34"/>
      <c r="T59" s="29"/>
      <c r="U59" s="14"/>
    </row>
    <row r="60" spans="1:22" x14ac:dyDescent="0.15">
      <c r="A60" s="6">
        <v>29.5</v>
      </c>
      <c r="B60" s="6">
        <v>58</v>
      </c>
      <c r="D60">
        <v>701.15704345703102</v>
      </c>
      <c r="E60">
        <v>546.37567138671898</v>
      </c>
      <c r="F60">
        <v>483.59683227539102</v>
      </c>
      <c r="G60">
        <v>476.09341430664102</v>
      </c>
      <c r="I60" s="7">
        <f t="shared" si="0"/>
        <v>217.56021118164</v>
      </c>
      <c r="J60" s="7">
        <f t="shared" si="0"/>
        <v>70.282257080077954</v>
      </c>
      <c r="K60" s="7">
        <f t="shared" si="1"/>
        <v>168.36263122558543</v>
      </c>
      <c r="L60" s="8">
        <f t="shared" si="2"/>
        <v>2.3955211204124676</v>
      </c>
      <c r="M60" s="8">
        <f t="shared" si="5"/>
        <v>3.0101258012970131</v>
      </c>
      <c r="P60" s="6">
        <f t="shared" si="4"/>
        <v>-5.1695531164742095</v>
      </c>
      <c r="R60" s="35"/>
      <c r="S60" s="34"/>
      <c r="T60" s="29"/>
      <c r="U60" s="14"/>
    </row>
    <row r="61" spans="1:22" x14ac:dyDescent="0.15">
      <c r="A61" s="6">
        <v>30</v>
      </c>
      <c r="B61" s="6">
        <v>59</v>
      </c>
      <c r="D61">
        <v>700.12371826171898</v>
      </c>
      <c r="E61">
        <v>546.3994140625</v>
      </c>
      <c r="F61">
        <v>484.59280395507801</v>
      </c>
      <c r="G61">
        <v>477.12939453125</v>
      </c>
      <c r="I61" s="7">
        <f t="shared" si="0"/>
        <v>215.53091430664097</v>
      </c>
      <c r="J61" s="7">
        <f t="shared" si="0"/>
        <v>69.27001953125</v>
      </c>
      <c r="K61" s="7">
        <f t="shared" si="1"/>
        <v>167.04190063476597</v>
      </c>
      <c r="L61" s="8">
        <f t="shared" si="2"/>
        <v>2.4114602791386228</v>
      </c>
      <c r="M61" s="8">
        <f t="shared" si="5"/>
        <v>3.0364819885127368</v>
      </c>
      <c r="P61" s="6">
        <f t="shared" si="4"/>
        <v>-4.3392326658352349</v>
      </c>
      <c r="R61" s="35"/>
      <c r="S61" s="34"/>
      <c r="T61" s="29"/>
      <c r="U61" s="14"/>
    </row>
    <row r="62" spans="1:22" x14ac:dyDescent="0.15">
      <c r="A62" s="6">
        <v>30.5</v>
      </c>
      <c r="B62" s="6">
        <v>60</v>
      </c>
      <c r="D62">
        <v>701.7958984375</v>
      </c>
      <c r="E62">
        <v>547.21075439453102</v>
      </c>
      <c r="F62">
        <v>484.455322265625</v>
      </c>
      <c r="G62">
        <v>476.74523925781301</v>
      </c>
      <c r="I62" s="7">
        <f t="shared" si="0"/>
        <v>217.340576171875</v>
      </c>
      <c r="J62" s="7">
        <f t="shared" si="0"/>
        <v>70.465515136718011</v>
      </c>
      <c r="K62" s="7">
        <f t="shared" si="1"/>
        <v>168.01471557617239</v>
      </c>
      <c r="L62" s="8">
        <f t="shared" si="2"/>
        <v>2.384353754459728</v>
      </c>
      <c r="M62" s="8">
        <f t="shared" si="5"/>
        <v>3.0197924923234103</v>
      </c>
      <c r="P62" s="6">
        <f t="shared" si="4"/>
        <v>-4.8650154690698315</v>
      </c>
      <c r="R62" s="29"/>
      <c r="S62" s="29"/>
      <c r="T62" s="29"/>
      <c r="U62" s="4" t="s">
        <v>17</v>
      </c>
    </row>
    <row r="63" spans="1:22" x14ac:dyDescent="0.15">
      <c r="A63" s="6">
        <v>31</v>
      </c>
      <c r="B63" s="6">
        <v>61</v>
      </c>
      <c r="D63">
        <v>702.97375488281295</v>
      </c>
      <c r="E63">
        <v>548.03704833984398</v>
      </c>
      <c r="F63">
        <v>483.55599975585898</v>
      </c>
      <c r="G63">
        <v>475.96603393554699</v>
      </c>
      <c r="I63" s="7">
        <f t="shared" si="0"/>
        <v>219.41775512695398</v>
      </c>
      <c r="J63" s="7">
        <f t="shared" si="0"/>
        <v>72.071014404296989</v>
      </c>
      <c r="K63" s="7">
        <f t="shared" si="1"/>
        <v>168.96804504394609</v>
      </c>
      <c r="L63" s="8">
        <f t="shared" si="2"/>
        <v>2.3444660303528617</v>
      </c>
      <c r="M63" s="8">
        <f t="shared" si="5"/>
        <v>2.9903217967061129</v>
      </c>
      <c r="P63" s="6">
        <f t="shared" si="4"/>
        <v>-5.7934548167384508</v>
      </c>
      <c r="R63" s="29"/>
      <c r="S63" s="29"/>
      <c r="T63" s="29"/>
    </row>
    <row r="64" spans="1:22" x14ac:dyDescent="0.15">
      <c r="A64" s="6">
        <v>31.5</v>
      </c>
      <c r="B64" s="6">
        <v>62</v>
      </c>
      <c r="D64">
        <v>707.490234375</v>
      </c>
      <c r="E64">
        <v>550.11456298828102</v>
      </c>
      <c r="F64">
        <v>485.04812622070301</v>
      </c>
      <c r="G64">
        <v>477.25393676757801</v>
      </c>
      <c r="I64" s="7">
        <f t="shared" si="0"/>
        <v>222.44210815429699</v>
      </c>
      <c r="J64" s="7">
        <f t="shared" si="0"/>
        <v>72.860626220703011</v>
      </c>
      <c r="K64" s="7">
        <f t="shared" si="1"/>
        <v>171.43966979980488</v>
      </c>
      <c r="L64" s="8">
        <f t="shared" si="2"/>
        <v>2.352981008981379</v>
      </c>
      <c r="M64" s="8">
        <f t="shared" si="5"/>
        <v>3.0092538038241985</v>
      </c>
      <c r="P64" s="6">
        <f t="shared" si="4"/>
        <v>-5.1970243636867632</v>
      </c>
      <c r="U64" s="18">
        <v>12.5</v>
      </c>
      <c r="V64" s="20">
        <f t="shared" ref="V64:V83" si="6">L26</f>
        <v>2.9450020955441008</v>
      </c>
    </row>
    <row r="65" spans="1:22" x14ac:dyDescent="0.15">
      <c r="A65" s="6">
        <v>32</v>
      </c>
      <c r="B65" s="6">
        <v>63</v>
      </c>
      <c r="D65">
        <v>716.18243408203102</v>
      </c>
      <c r="E65">
        <v>553.324462890625</v>
      </c>
      <c r="F65">
        <v>483.81076049804699</v>
      </c>
      <c r="G65">
        <v>476.64093017578102</v>
      </c>
      <c r="I65" s="7">
        <f t="shared" si="0"/>
        <v>232.37167358398403</v>
      </c>
      <c r="J65" s="7">
        <f t="shared" si="0"/>
        <v>76.683532714843977</v>
      </c>
      <c r="K65" s="7">
        <f t="shared" si="1"/>
        <v>178.69320068359326</v>
      </c>
      <c r="L65" s="8">
        <f t="shared" si="2"/>
        <v>2.3302682382680944</v>
      </c>
      <c r="M65" s="8">
        <f t="shared" si="5"/>
        <v>2.9969580616004823</v>
      </c>
      <c r="P65" s="6">
        <f t="shared" si="4"/>
        <v>-5.584387154084836</v>
      </c>
      <c r="U65" s="18">
        <v>13</v>
      </c>
      <c r="V65" s="20">
        <f t="shared" si="6"/>
        <v>3.126817528925725</v>
      </c>
    </row>
    <row r="66" spans="1:22" x14ac:dyDescent="0.15">
      <c r="A66" s="6">
        <v>32.5</v>
      </c>
      <c r="B66" s="6">
        <v>64</v>
      </c>
      <c r="D66">
        <v>719.54016113281295</v>
      </c>
      <c r="E66">
        <v>554.834228515625</v>
      </c>
      <c r="F66">
        <v>483.26889038085898</v>
      </c>
      <c r="G66">
        <v>476.21795654296898</v>
      </c>
      <c r="I66" s="7">
        <f t="shared" ref="I66:J129" si="7">D66-F66</f>
        <v>236.27127075195398</v>
      </c>
      <c r="J66" s="7">
        <f t="shared" si="7"/>
        <v>78.616271972656023</v>
      </c>
      <c r="K66" s="7">
        <f t="shared" ref="K66:K129" si="8">I66-0.7*J66</f>
        <v>181.23988037109476</v>
      </c>
      <c r="L66" s="8">
        <f t="shared" ref="L66:L129" si="9">K66/J66</f>
        <v>2.3053736309721331</v>
      </c>
      <c r="M66" s="8">
        <f t="shared" si="5"/>
        <v>2.9824804827940898</v>
      </c>
      <c r="P66" s="6">
        <f t="shared" si="4"/>
        <v>-6.0404861209154221</v>
      </c>
      <c r="U66" s="18">
        <v>13.5</v>
      </c>
      <c r="V66" s="20">
        <f t="shared" si="6"/>
        <v>3.1591544829039955</v>
      </c>
    </row>
    <row r="67" spans="1:22" x14ac:dyDescent="0.15">
      <c r="A67" s="6">
        <v>33</v>
      </c>
      <c r="B67" s="6">
        <v>65</v>
      </c>
      <c r="D67">
        <v>718.703857421875</v>
      </c>
      <c r="E67">
        <v>554.40441894531295</v>
      </c>
      <c r="F67">
        <v>484.43228149414102</v>
      </c>
      <c r="G67">
        <v>476.18722534179699</v>
      </c>
      <c r="I67" s="7">
        <f t="shared" si="7"/>
        <v>234.27157592773398</v>
      </c>
      <c r="J67" s="7">
        <f t="shared" si="7"/>
        <v>78.217193603515966</v>
      </c>
      <c r="K67" s="7">
        <f t="shared" si="8"/>
        <v>179.51954040527281</v>
      </c>
      <c r="L67" s="8">
        <f t="shared" si="9"/>
        <v>2.2951416707081034</v>
      </c>
      <c r="M67" s="8">
        <f t="shared" si="5"/>
        <v>2.9826655510196285</v>
      </c>
      <c r="P67" s="6">
        <f t="shared" si="4"/>
        <v>-6.0346557657441497</v>
      </c>
      <c r="U67" s="18">
        <v>14</v>
      </c>
      <c r="V67" s="20">
        <f t="shared" si="6"/>
        <v>3.026112659569153</v>
      </c>
    </row>
    <row r="68" spans="1:22" x14ac:dyDescent="0.15">
      <c r="A68" s="6">
        <v>33.5</v>
      </c>
      <c r="B68" s="6">
        <v>66</v>
      </c>
      <c r="D68">
        <v>720.49102783203102</v>
      </c>
      <c r="E68">
        <v>553.3427734375</v>
      </c>
      <c r="F68">
        <v>484.274169921875</v>
      </c>
      <c r="G68">
        <v>477.10675048828102</v>
      </c>
      <c r="I68" s="7">
        <f t="shared" si="7"/>
        <v>236.21685791015602</v>
      </c>
      <c r="J68" s="7">
        <f t="shared" si="7"/>
        <v>76.236022949218977</v>
      </c>
      <c r="K68" s="7">
        <f t="shared" si="8"/>
        <v>182.85164184570274</v>
      </c>
      <c r="L68" s="8">
        <f t="shared" si="9"/>
        <v>2.398493976627043</v>
      </c>
      <c r="M68" s="8">
        <f t="shared" si="5"/>
        <v>3.0964348854281369</v>
      </c>
      <c r="P68" s="6">
        <f t="shared" si="4"/>
        <v>-2.4504876824861577</v>
      </c>
      <c r="U68" s="18">
        <v>14.5</v>
      </c>
      <c r="V68" s="20">
        <f t="shared" si="6"/>
        <v>2.9778913183057543</v>
      </c>
    </row>
    <row r="69" spans="1:22" x14ac:dyDescent="0.15">
      <c r="A69" s="6">
        <v>34</v>
      </c>
      <c r="B69" s="6">
        <v>67</v>
      </c>
      <c r="D69">
        <v>724.80633544921898</v>
      </c>
      <c r="E69">
        <v>554.07080078125</v>
      </c>
      <c r="F69">
        <v>483.08410644531301</v>
      </c>
      <c r="G69">
        <v>475.62918090820301</v>
      </c>
      <c r="I69" s="7">
        <f t="shared" si="7"/>
        <v>241.72222900390597</v>
      </c>
      <c r="J69" s="7">
        <f t="shared" si="7"/>
        <v>78.441619873046989</v>
      </c>
      <c r="K69" s="7">
        <f t="shared" si="8"/>
        <v>186.81309509277307</v>
      </c>
      <c r="L69" s="8">
        <f t="shared" si="9"/>
        <v>2.3815558041141776</v>
      </c>
      <c r="M69" s="8">
        <f t="shared" si="5"/>
        <v>3.0899137414048399</v>
      </c>
      <c r="P69" s="6">
        <f t="shared" si="4"/>
        <v>-2.6559285984952608</v>
      </c>
      <c r="U69" s="18">
        <v>15</v>
      </c>
      <c r="V69" s="20">
        <f t="shared" si="6"/>
        <v>2.9257898911104627</v>
      </c>
    </row>
    <row r="70" spans="1:22" x14ac:dyDescent="0.15">
      <c r="A70" s="6">
        <v>34.5</v>
      </c>
      <c r="B70" s="6">
        <v>68</v>
      </c>
      <c r="D70">
        <v>719.06994628906295</v>
      </c>
      <c r="E70">
        <v>550.43023681640602</v>
      </c>
      <c r="F70">
        <v>484.71127319335898</v>
      </c>
      <c r="G70">
        <v>476.40396118164102</v>
      </c>
      <c r="I70" s="7">
        <f t="shared" si="7"/>
        <v>234.35867309570398</v>
      </c>
      <c r="J70" s="7">
        <f t="shared" si="7"/>
        <v>74.026275634765</v>
      </c>
      <c r="K70" s="7">
        <f t="shared" si="8"/>
        <v>182.54028015136848</v>
      </c>
      <c r="L70" s="8">
        <f t="shared" si="9"/>
        <v>2.465884965657275</v>
      </c>
      <c r="M70" s="8">
        <f t="shared" si="5"/>
        <v>3.1846599314375057</v>
      </c>
      <c r="P70" s="6">
        <f t="shared" ref="P70:P133" si="10">(M70-$O$2)/$O$2*100</f>
        <v>0.32893786038753609</v>
      </c>
      <c r="U70" s="18">
        <v>15.5</v>
      </c>
      <c r="V70" s="20">
        <f t="shared" si="6"/>
        <v>3.0295446483037618</v>
      </c>
    </row>
    <row r="71" spans="1:22" x14ac:dyDescent="0.15">
      <c r="A71" s="6">
        <v>35</v>
      </c>
      <c r="B71" s="6">
        <v>69</v>
      </c>
      <c r="D71">
        <v>719.88006591796898</v>
      </c>
      <c r="E71">
        <v>554.553955078125</v>
      </c>
      <c r="F71">
        <v>483.78244018554699</v>
      </c>
      <c r="G71">
        <v>476.29519653320301</v>
      </c>
      <c r="I71" s="7">
        <f t="shared" si="7"/>
        <v>236.09762573242199</v>
      </c>
      <c r="J71" s="7">
        <f t="shared" si="7"/>
        <v>78.258758544921989</v>
      </c>
      <c r="K71" s="7">
        <f t="shared" si="8"/>
        <v>181.3164947509766</v>
      </c>
      <c r="L71" s="8">
        <f t="shared" si="9"/>
        <v>2.3168843733560833</v>
      </c>
      <c r="M71" s="8">
        <f t="shared" si="5"/>
        <v>3.0460763676258829</v>
      </c>
      <c r="P71" s="6">
        <f t="shared" si="10"/>
        <v>-4.0369731195805318</v>
      </c>
      <c r="U71" s="18">
        <v>16</v>
      </c>
      <c r="V71" s="20">
        <f t="shared" si="6"/>
        <v>2.9605614372190758</v>
      </c>
    </row>
    <row r="72" spans="1:22" x14ac:dyDescent="0.15">
      <c r="A72" s="6">
        <v>35.5</v>
      </c>
      <c r="B72" s="6">
        <v>70</v>
      </c>
      <c r="D72">
        <v>721.55145263671898</v>
      </c>
      <c r="E72">
        <v>554.99084472656295</v>
      </c>
      <c r="F72">
        <v>484.53698730468801</v>
      </c>
      <c r="G72">
        <v>476.99960327148398</v>
      </c>
      <c r="I72" s="7">
        <f t="shared" si="7"/>
        <v>237.01446533203097</v>
      </c>
      <c r="J72" s="7">
        <f t="shared" si="7"/>
        <v>77.991241455078978</v>
      </c>
      <c r="K72" s="7">
        <f t="shared" si="8"/>
        <v>182.4205963134757</v>
      </c>
      <c r="L72" s="8">
        <f t="shared" si="9"/>
        <v>2.3389882365001902</v>
      </c>
      <c r="M72" s="8">
        <f t="shared" si="5"/>
        <v>3.0785972592595581</v>
      </c>
      <c r="P72" s="6">
        <f t="shared" si="10"/>
        <v>-3.0124409603786453</v>
      </c>
      <c r="U72" s="18">
        <v>16.5</v>
      </c>
      <c r="V72" s="20">
        <f t="shared" si="6"/>
        <v>3.22722868942556</v>
      </c>
    </row>
    <row r="73" spans="1:22" x14ac:dyDescent="0.15">
      <c r="A73" s="6">
        <v>36</v>
      </c>
      <c r="B73" s="6">
        <v>71</v>
      </c>
      <c r="D73">
        <v>722.86340332031295</v>
      </c>
      <c r="E73">
        <v>555.752197265625</v>
      </c>
      <c r="F73">
        <v>484.28991699218801</v>
      </c>
      <c r="G73">
        <v>476.84713745117199</v>
      </c>
      <c r="I73" s="7">
        <f t="shared" si="7"/>
        <v>238.57348632812494</v>
      </c>
      <c r="J73" s="7">
        <f t="shared" si="7"/>
        <v>78.905059814453011</v>
      </c>
      <c r="K73" s="7">
        <f t="shared" si="8"/>
        <v>183.33994445800784</v>
      </c>
      <c r="L73" s="8">
        <f t="shared" si="9"/>
        <v>2.3235511751608295</v>
      </c>
      <c r="M73" s="8">
        <f t="shared" si="5"/>
        <v>3.0735772264097663</v>
      </c>
      <c r="P73" s="6">
        <f t="shared" si="10"/>
        <v>-3.1705911474275101</v>
      </c>
      <c r="U73" s="18">
        <v>17</v>
      </c>
      <c r="V73" s="20">
        <f t="shared" si="6"/>
        <v>3.0285096304679029</v>
      </c>
    </row>
    <row r="74" spans="1:22" x14ac:dyDescent="0.15">
      <c r="A74" s="6">
        <v>36.5</v>
      </c>
      <c r="B74" s="6">
        <v>72</v>
      </c>
      <c r="D74">
        <v>730.46441650390602</v>
      </c>
      <c r="E74">
        <v>559.84423828125</v>
      </c>
      <c r="F74">
        <v>483.57379150390602</v>
      </c>
      <c r="G74">
        <v>475.68539428710898</v>
      </c>
      <c r="I74" s="7">
        <f t="shared" si="7"/>
        <v>246.890625</v>
      </c>
      <c r="J74" s="7">
        <f t="shared" si="7"/>
        <v>84.158843994141023</v>
      </c>
      <c r="K74" s="7">
        <f t="shared" si="8"/>
        <v>187.9794342041013</v>
      </c>
      <c r="L74" s="8">
        <f t="shared" si="9"/>
        <v>2.2336266194101722</v>
      </c>
      <c r="M74" s="8">
        <f t="shared" si="5"/>
        <v>2.9940696991486773</v>
      </c>
      <c r="P74" s="6">
        <f t="shared" si="10"/>
        <v>-5.6753815909114449</v>
      </c>
      <c r="U74" s="18">
        <v>17.5</v>
      </c>
      <c r="V74" s="20">
        <f t="shared" si="6"/>
        <v>2.8671989008833876</v>
      </c>
    </row>
    <row r="75" spans="1:22" x14ac:dyDescent="0.15">
      <c r="A75" s="6">
        <v>37</v>
      </c>
      <c r="B75" s="6">
        <v>73</v>
      </c>
      <c r="D75">
        <v>740.33361816406295</v>
      </c>
      <c r="E75">
        <v>561.49768066406295</v>
      </c>
      <c r="F75">
        <v>483.45370483398398</v>
      </c>
      <c r="G75">
        <v>475.97775268554699</v>
      </c>
      <c r="I75" s="7">
        <f t="shared" si="7"/>
        <v>256.87991333007898</v>
      </c>
      <c r="J75" s="7">
        <f t="shared" si="7"/>
        <v>85.519927978515966</v>
      </c>
      <c r="K75" s="7">
        <f t="shared" si="8"/>
        <v>197.0159637451178</v>
      </c>
      <c r="L75" s="8">
        <f t="shared" si="9"/>
        <v>2.303743330965053</v>
      </c>
      <c r="M75" s="8">
        <f t="shared" si="5"/>
        <v>3.074603439193127</v>
      </c>
      <c r="P75" s="6">
        <f t="shared" si="10"/>
        <v>-3.1382615295750775</v>
      </c>
      <c r="U75" s="18">
        <v>18</v>
      </c>
      <c r="V75" s="20">
        <f t="shared" si="6"/>
        <v>2.8487633623798234</v>
      </c>
    </row>
    <row r="76" spans="1:22" x14ac:dyDescent="0.15">
      <c r="A76" s="6">
        <v>37.5</v>
      </c>
      <c r="B76" s="6">
        <v>74</v>
      </c>
      <c r="D76">
        <v>738.92419433593795</v>
      </c>
      <c r="E76">
        <v>559.539794921875</v>
      </c>
      <c r="F76">
        <v>484.33078002929699</v>
      </c>
      <c r="G76">
        <v>476.89971923828102</v>
      </c>
      <c r="I76" s="7">
        <f t="shared" si="7"/>
        <v>254.59341430664097</v>
      </c>
      <c r="J76" s="7">
        <f t="shared" si="7"/>
        <v>82.640075683593977</v>
      </c>
      <c r="K76" s="7">
        <f t="shared" si="8"/>
        <v>196.74536132812517</v>
      </c>
      <c r="L76" s="8">
        <f t="shared" si="9"/>
        <v>2.3807500138481092</v>
      </c>
      <c r="M76" s="8">
        <f t="shared" si="5"/>
        <v>3.1620271505657516</v>
      </c>
      <c r="P76" s="6">
        <f t="shared" si="10"/>
        <v>-0.38408108498696081</v>
      </c>
      <c r="U76" s="18">
        <v>18.5</v>
      </c>
      <c r="V76" s="20">
        <f t="shared" si="6"/>
        <v>2.7646367073543177</v>
      </c>
    </row>
    <row r="77" spans="1:22" x14ac:dyDescent="0.15">
      <c r="A77" s="6">
        <v>38</v>
      </c>
      <c r="B77" s="6">
        <v>75</v>
      </c>
      <c r="D77">
        <v>726.49896240234398</v>
      </c>
      <c r="E77">
        <v>557.61309814453102</v>
      </c>
      <c r="F77">
        <v>483.739990234375</v>
      </c>
      <c r="G77">
        <v>476.13140869140602</v>
      </c>
      <c r="I77" s="7">
        <f t="shared" si="7"/>
        <v>242.75897216796898</v>
      </c>
      <c r="J77" s="7">
        <f t="shared" si="7"/>
        <v>81.481689453125</v>
      </c>
      <c r="K77" s="7">
        <f t="shared" si="8"/>
        <v>185.72178955078147</v>
      </c>
      <c r="L77" s="8">
        <f t="shared" si="9"/>
        <v>2.2793070541035356</v>
      </c>
      <c r="M77" s="8">
        <f t="shared" si="5"/>
        <v>3.0710012193107463</v>
      </c>
      <c r="P77" s="6">
        <f t="shared" si="10"/>
        <v>-3.2517451989525124</v>
      </c>
      <c r="U77" s="18">
        <v>19</v>
      </c>
      <c r="V77" s="20">
        <f t="shared" si="6"/>
        <v>2.7751871235043617</v>
      </c>
    </row>
    <row r="78" spans="1:22" x14ac:dyDescent="0.15">
      <c r="A78" s="6">
        <v>38.5</v>
      </c>
      <c r="B78" s="6">
        <v>76</v>
      </c>
      <c r="D78">
        <v>719.2548828125</v>
      </c>
      <c r="E78">
        <v>554.96917724609398</v>
      </c>
      <c r="F78">
        <v>483.20178222656301</v>
      </c>
      <c r="G78">
        <v>475.81198120117199</v>
      </c>
      <c r="I78" s="7">
        <f t="shared" si="7"/>
        <v>236.05310058593699</v>
      </c>
      <c r="J78" s="7">
        <f t="shared" si="7"/>
        <v>79.157196044921989</v>
      </c>
      <c r="K78" s="7">
        <f t="shared" si="8"/>
        <v>180.6430633544916</v>
      </c>
      <c r="L78" s="8">
        <f t="shared" si="9"/>
        <v>2.2820801188053204</v>
      </c>
      <c r="M78" s="8">
        <f t="shared" si="5"/>
        <v>3.0841913125020999</v>
      </c>
      <c r="P78" s="6">
        <f t="shared" si="10"/>
        <v>-2.8362069409725796</v>
      </c>
      <c r="U78" s="18">
        <v>19.5</v>
      </c>
      <c r="V78" s="20">
        <f t="shared" si="6"/>
        <v>2.7118598261583093</v>
      </c>
    </row>
    <row r="79" spans="1:22" x14ac:dyDescent="0.15">
      <c r="A79" s="6">
        <v>39</v>
      </c>
      <c r="B79" s="6">
        <v>77</v>
      </c>
      <c r="D79">
        <v>710.47479248046898</v>
      </c>
      <c r="E79">
        <v>553.25030517578102</v>
      </c>
      <c r="F79">
        <v>484.12493896484398</v>
      </c>
      <c r="G79">
        <v>476.84835815429699</v>
      </c>
      <c r="I79" s="7">
        <f t="shared" si="7"/>
        <v>226.349853515625</v>
      </c>
      <c r="J79" s="7">
        <f t="shared" si="7"/>
        <v>76.401947021484034</v>
      </c>
      <c r="K79" s="7">
        <f t="shared" si="8"/>
        <v>172.86849060058617</v>
      </c>
      <c r="L79" s="8">
        <f t="shared" si="9"/>
        <v>2.2626189166615869</v>
      </c>
      <c r="M79" s="8">
        <f t="shared" si="5"/>
        <v>3.0751471388479348</v>
      </c>
      <c r="P79" s="6">
        <f t="shared" si="10"/>
        <v>-3.1211329161418351</v>
      </c>
      <c r="U79" s="18">
        <v>20</v>
      </c>
      <c r="V79" s="20">
        <f t="shared" si="6"/>
        <v>2.6924994462249958</v>
      </c>
    </row>
    <row r="80" spans="1:22" x14ac:dyDescent="0.15">
      <c r="A80" s="6">
        <v>39.5</v>
      </c>
      <c r="B80" s="6">
        <v>78</v>
      </c>
      <c r="D80">
        <v>702.22076416015602</v>
      </c>
      <c r="E80">
        <v>549.38732910156295</v>
      </c>
      <c r="F80">
        <v>484.33401489257801</v>
      </c>
      <c r="G80">
        <v>476.56329345703102</v>
      </c>
      <c r="I80" s="7">
        <f t="shared" si="7"/>
        <v>217.88674926757801</v>
      </c>
      <c r="J80" s="7">
        <f t="shared" si="7"/>
        <v>72.824035644531932</v>
      </c>
      <c r="K80" s="7">
        <f t="shared" si="8"/>
        <v>166.90992431640566</v>
      </c>
      <c r="L80" s="8">
        <f t="shared" si="9"/>
        <v>2.291962026536472</v>
      </c>
      <c r="M80" s="8">
        <f t="shared" si="5"/>
        <v>3.1149072772123887</v>
      </c>
      <c r="P80" s="6">
        <f t="shared" si="10"/>
        <v>-1.8685368659610255</v>
      </c>
      <c r="U80" s="18">
        <v>20.5</v>
      </c>
      <c r="V80" s="20">
        <f t="shared" si="6"/>
        <v>2.7875996770380715</v>
      </c>
    </row>
    <row r="81" spans="1:22" x14ac:dyDescent="0.15">
      <c r="A81" s="6">
        <v>40</v>
      </c>
      <c r="B81" s="6">
        <v>79</v>
      </c>
      <c r="D81">
        <v>696.01080322265602</v>
      </c>
      <c r="E81">
        <v>548.60144042968795</v>
      </c>
      <c r="F81">
        <v>483.63607788085898</v>
      </c>
      <c r="G81">
        <v>475.81802368164102</v>
      </c>
      <c r="I81" s="7">
        <f t="shared" si="7"/>
        <v>212.37472534179705</v>
      </c>
      <c r="J81" s="7">
        <f t="shared" si="7"/>
        <v>72.783416748046932</v>
      </c>
      <c r="K81" s="7">
        <f t="shared" si="8"/>
        <v>161.42633361816419</v>
      </c>
      <c r="L81" s="8">
        <f t="shared" si="9"/>
        <v>2.2178999122419722</v>
      </c>
      <c r="M81" s="8">
        <f t="shared" si="5"/>
        <v>3.0512621914074574</v>
      </c>
      <c r="P81" s="6">
        <f t="shared" si="10"/>
        <v>-3.8735998856598668</v>
      </c>
      <c r="U81" s="18">
        <v>21</v>
      </c>
      <c r="V81" s="20">
        <f t="shared" si="6"/>
        <v>2.8137261110445295</v>
      </c>
    </row>
    <row r="82" spans="1:22" x14ac:dyDescent="0.15">
      <c r="A82" s="6">
        <v>40.5</v>
      </c>
      <c r="B82" s="6">
        <v>80</v>
      </c>
      <c r="D82">
        <v>694.96252441406295</v>
      </c>
      <c r="E82">
        <v>549.54266357421898</v>
      </c>
      <c r="F82">
        <v>483.72543334960898</v>
      </c>
      <c r="G82">
        <v>476.06954956054699</v>
      </c>
      <c r="I82" s="7">
        <f t="shared" si="7"/>
        <v>211.23709106445398</v>
      </c>
      <c r="J82" s="7">
        <f t="shared" si="7"/>
        <v>73.473114013671989</v>
      </c>
      <c r="K82" s="7">
        <f t="shared" si="8"/>
        <v>159.8059112548836</v>
      </c>
      <c r="L82" s="8">
        <f t="shared" si="9"/>
        <v>2.1750257002193574</v>
      </c>
      <c r="M82" s="8">
        <f t="shared" si="5"/>
        <v>3.0188050078744109</v>
      </c>
      <c r="P82" s="6">
        <f t="shared" si="10"/>
        <v>-4.8961249966346916</v>
      </c>
      <c r="U82" s="18">
        <v>21.5</v>
      </c>
      <c r="V82" s="20">
        <f t="shared" si="6"/>
        <v>2.7845520495925067</v>
      </c>
    </row>
    <row r="83" spans="1:22" x14ac:dyDescent="0.15">
      <c r="A83" s="6">
        <v>41</v>
      </c>
      <c r="B83" s="6">
        <v>81</v>
      </c>
      <c r="D83">
        <v>695.45812988281295</v>
      </c>
      <c r="E83">
        <v>548.77386474609398</v>
      </c>
      <c r="F83">
        <v>484.68905639648398</v>
      </c>
      <c r="G83">
        <v>476.89932250976602</v>
      </c>
      <c r="I83" s="7">
        <f t="shared" si="7"/>
        <v>210.76907348632898</v>
      </c>
      <c r="J83" s="7">
        <f t="shared" si="7"/>
        <v>71.874542236327954</v>
      </c>
      <c r="K83" s="7">
        <f t="shared" si="8"/>
        <v>160.4568939208994</v>
      </c>
      <c r="L83" s="8">
        <f t="shared" si="9"/>
        <v>2.2324579597781256</v>
      </c>
      <c r="M83" s="8">
        <f t="shared" si="5"/>
        <v>3.0866542959227479</v>
      </c>
      <c r="P83" s="6">
        <f t="shared" si="10"/>
        <v>-2.7586135665208795</v>
      </c>
      <c r="U83" s="18">
        <v>22</v>
      </c>
      <c r="V83" s="20">
        <f t="shared" si="6"/>
        <v>2.6885716227173542</v>
      </c>
    </row>
    <row r="84" spans="1:22" x14ac:dyDescent="0.15">
      <c r="A84" s="6">
        <v>41.5</v>
      </c>
      <c r="B84" s="6">
        <v>82</v>
      </c>
      <c r="D84">
        <v>693.09869384765602</v>
      </c>
      <c r="E84">
        <v>548.403564453125</v>
      </c>
      <c r="F84">
        <v>483.81683349609398</v>
      </c>
      <c r="G84">
        <v>476.06954956054699</v>
      </c>
      <c r="I84" s="7">
        <f t="shared" si="7"/>
        <v>209.28186035156205</v>
      </c>
      <c r="J84" s="7">
        <f t="shared" si="7"/>
        <v>72.334014892578011</v>
      </c>
      <c r="K84" s="7">
        <f t="shared" si="8"/>
        <v>158.64804992675744</v>
      </c>
      <c r="L84" s="8">
        <f t="shared" si="9"/>
        <v>2.1932703467706429</v>
      </c>
      <c r="M84" s="8">
        <f t="shared" si="5"/>
        <v>3.0578837114048336</v>
      </c>
      <c r="P84" s="6">
        <f t="shared" si="10"/>
        <v>-3.6649967435158297</v>
      </c>
      <c r="U84" s="18">
        <v>65</v>
      </c>
      <c r="V84" s="20">
        <f t="shared" ref="V84:V104" si="11">L131</f>
        <v>1.8939839013830682</v>
      </c>
    </row>
    <row r="85" spans="1:22" x14ac:dyDescent="0.15">
      <c r="A85" s="6">
        <v>42</v>
      </c>
      <c r="B85" s="6">
        <v>83</v>
      </c>
      <c r="D85">
        <v>695.58056640625</v>
      </c>
      <c r="E85">
        <v>550.81341552734398</v>
      </c>
      <c r="F85">
        <v>482.608154296875</v>
      </c>
      <c r="G85">
        <v>475.79095458984398</v>
      </c>
      <c r="I85" s="7">
        <f t="shared" si="7"/>
        <v>212.972412109375</v>
      </c>
      <c r="J85" s="7">
        <f t="shared" si="7"/>
        <v>75.0224609375</v>
      </c>
      <c r="K85" s="7">
        <f t="shared" si="8"/>
        <v>160.45668945312499</v>
      </c>
      <c r="L85" s="8">
        <f t="shared" si="9"/>
        <v>2.138782005389011</v>
      </c>
      <c r="M85" s="8">
        <f t="shared" si="5"/>
        <v>3.0138123985127705</v>
      </c>
      <c r="P85" s="6">
        <f t="shared" si="10"/>
        <v>-5.053411239181508</v>
      </c>
      <c r="U85" s="18">
        <v>65.5</v>
      </c>
      <c r="V85" s="20">
        <f t="shared" si="11"/>
        <v>1.9379775893484932</v>
      </c>
    </row>
    <row r="86" spans="1:22" x14ac:dyDescent="0.15">
      <c r="A86" s="6">
        <v>42.5</v>
      </c>
      <c r="B86" s="6">
        <v>84</v>
      </c>
      <c r="D86">
        <v>690.99664306640602</v>
      </c>
      <c r="E86">
        <v>548.32196044921898</v>
      </c>
      <c r="F86">
        <v>483.596435546875</v>
      </c>
      <c r="G86">
        <v>475.70278930664102</v>
      </c>
      <c r="I86" s="7">
        <f t="shared" si="7"/>
        <v>207.40020751953102</v>
      </c>
      <c r="J86" s="7">
        <f t="shared" si="7"/>
        <v>72.619171142577954</v>
      </c>
      <c r="K86" s="7">
        <f t="shared" si="8"/>
        <v>156.56678771972645</v>
      </c>
      <c r="L86" s="8">
        <f t="shared" si="9"/>
        <v>2.1559979996512033</v>
      </c>
      <c r="M86" s="8">
        <f t="shared" si="5"/>
        <v>3.0414454212645312</v>
      </c>
      <c r="P86" s="6">
        <f t="shared" si="10"/>
        <v>-4.1828655978123015</v>
      </c>
      <c r="U86" s="18">
        <v>66</v>
      </c>
      <c r="V86" s="20">
        <f t="shared" si="11"/>
        <v>1.847080835155658</v>
      </c>
    </row>
    <row r="87" spans="1:22" x14ac:dyDescent="0.15">
      <c r="A87" s="6">
        <v>43</v>
      </c>
      <c r="B87" s="6">
        <v>85</v>
      </c>
      <c r="C87" s="6" t="s">
        <v>10</v>
      </c>
      <c r="D87">
        <v>698.52355957031295</v>
      </c>
      <c r="E87">
        <v>548.61975097656295</v>
      </c>
      <c r="F87">
        <v>484.12738037109398</v>
      </c>
      <c r="G87">
        <v>476.48889160156301</v>
      </c>
      <c r="I87" s="7">
        <f t="shared" si="7"/>
        <v>214.39617919921898</v>
      </c>
      <c r="J87" s="7">
        <f t="shared" si="7"/>
        <v>72.130859374999943</v>
      </c>
      <c r="K87" s="7">
        <f t="shared" si="8"/>
        <v>163.90457763671901</v>
      </c>
      <c r="L87" s="8">
        <f t="shared" si="9"/>
        <v>2.2723225406839838</v>
      </c>
      <c r="M87" s="8">
        <f t="shared" si="5"/>
        <v>3.1681869907868805</v>
      </c>
      <c r="P87" s="6">
        <f t="shared" si="10"/>
        <v>-0.19002261718170313</v>
      </c>
      <c r="U87" s="18">
        <v>66.5</v>
      </c>
      <c r="V87" s="20">
        <f t="shared" si="11"/>
        <v>1.8855226841330552</v>
      </c>
    </row>
    <row r="88" spans="1:22" x14ac:dyDescent="0.15">
      <c r="A88" s="6">
        <v>43.5</v>
      </c>
      <c r="B88" s="6">
        <v>86</v>
      </c>
      <c r="D88">
        <v>690.23156738281295</v>
      </c>
      <c r="E88">
        <v>546.41442871093795</v>
      </c>
      <c r="F88">
        <v>483.92681884765602</v>
      </c>
      <c r="G88">
        <v>476.58551025390602</v>
      </c>
      <c r="I88" s="7">
        <f t="shared" si="7"/>
        <v>206.30474853515693</v>
      </c>
      <c r="J88" s="7">
        <f t="shared" si="7"/>
        <v>69.828918457031932</v>
      </c>
      <c r="K88" s="7">
        <f t="shared" si="8"/>
        <v>157.42450561523458</v>
      </c>
      <c r="L88" s="8">
        <f t="shared" si="9"/>
        <v>2.2544313887963643</v>
      </c>
      <c r="M88" s="8">
        <f t="shared" ref="M88:M151" si="12">L88+ABS($N$2)*A88</f>
        <v>3.1607128673888294</v>
      </c>
      <c r="P88" s="6">
        <f t="shared" si="10"/>
        <v>-0.4254860192742011</v>
      </c>
      <c r="U88" s="18">
        <v>67</v>
      </c>
      <c r="V88" s="20">
        <f t="shared" si="11"/>
        <v>1.9150324504403422</v>
      </c>
    </row>
    <row r="89" spans="1:22" x14ac:dyDescent="0.15">
      <c r="A89" s="6">
        <v>44</v>
      </c>
      <c r="B89" s="6">
        <v>87</v>
      </c>
      <c r="D89">
        <v>690.39025878906295</v>
      </c>
      <c r="E89">
        <v>547.36901855468795</v>
      </c>
      <c r="F89">
        <v>482.42053222656301</v>
      </c>
      <c r="G89">
        <v>475.12008666992199</v>
      </c>
      <c r="I89" s="7">
        <f t="shared" si="7"/>
        <v>207.96972656249994</v>
      </c>
      <c r="J89" s="7">
        <f t="shared" si="7"/>
        <v>72.248931884765966</v>
      </c>
      <c r="K89" s="7">
        <f t="shared" si="8"/>
        <v>157.39547424316376</v>
      </c>
      <c r="L89" s="8">
        <f t="shared" si="9"/>
        <v>2.1785162788870425</v>
      </c>
      <c r="M89" s="8">
        <f t="shared" si="12"/>
        <v>3.095214785969076</v>
      </c>
      <c r="P89" s="6">
        <f t="shared" si="10"/>
        <v>-2.4889254703338439</v>
      </c>
      <c r="U89" s="18">
        <v>67.5</v>
      </c>
      <c r="V89" s="20">
        <f t="shared" si="11"/>
        <v>1.8664777955197138</v>
      </c>
    </row>
    <row r="90" spans="1:22" x14ac:dyDescent="0.15">
      <c r="A90" s="6">
        <v>44.5</v>
      </c>
      <c r="B90" s="6">
        <v>88</v>
      </c>
      <c r="D90">
        <v>683.89794921875</v>
      </c>
      <c r="E90">
        <v>546.28778076171898</v>
      </c>
      <c r="F90">
        <v>483.05743408203102</v>
      </c>
      <c r="G90">
        <v>475.42175292968801</v>
      </c>
      <c r="I90" s="7">
        <f t="shared" si="7"/>
        <v>200.84051513671898</v>
      </c>
      <c r="J90" s="7">
        <f t="shared" si="7"/>
        <v>70.866027832030966</v>
      </c>
      <c r="K90" s="7">
        <f t="shared" si="8"/>
        <v>151.23429565429731</v>
      </c>
      <c r="L90" s="8">
        <f t="shared" si="9"/>
        <v>2.1340873798198188</v>
      </c>
      <c r="M90" s="8">
        <f t="shared" si="12"/>
        <v>3.0612029153914211</v>
      </c>
      <c r="P90" s="6">
        <f t="shared" si="10"/>
        <v>-3.5604291546097304</v>
      </c>
      <c r="U90" s="18">
        <v>68</v>
      </c>
      <c r="V90" s="20">
        <f t="shared" si="11"/>
        <v>1.8121508191548279</v>
      </c>
    </row>
    <row r="91" spans="1:22" x14ac:dyDescent="0.15">
      <c r="A91" s="6">
        <v>45</v>
      </c>
      <c r="B91" s="6">
        <v>89</v>
      </c>
      <c r="D91">
        <v>694.76885986328102</v>
      </c>
      <c r="E91">
        <v>551.05792236328102</v>
      </c>
      <c r="F91">
        <v>484.35342407226602</v>
      </c>
      <c r="G91">
        <v>477.13385009765602</v>
      </c>
      <c r="I91" s="7">
        <f t="shared" si="7"/>
        <v>210.415435791015</v>
      </c>
      <c r="J91" s="7">
        <f t="shared" si="7"/>
        <v>73.924072265625</v>
      </c>
      <c r="K91" s="7">
        <f t="shared" si="8"/>
        <v>158.66858520507751</v>
      </c>
      <c r="L91" s="8">
        <f t="shared" si="9"/>
        <v>2.1463723566925177</v>
      </c>
      <c r="M91" s="8">
        <f t="shared" si="12"/>
        <v>3.0839049207536884</v>
      </c>
      <c r="P91" s="6">
        <f t="shared" si="10"/>
        <v>-2.8452293736808456</v>
      </c>
      <c r="U91" s="18">
        <v>68.5</v>
      </c>
      <c r="V91" s="20">
        <f t="shared" si="11"/>
        <v>1.8124564695412688</v>
      </c>
    </row>
    <row r="92" spans="1:22" x14ac:dyDescent="0.15">
      <c r="A92" s="6">
        <v>45.5</v>
      </c>
      <c r="B92" s="6">
        <v>90</v>
      </c>
      <c r="D92">
        <v>695.61474609375</v>
      </c>
      <c r="E92">
        <v>551.590576171875</v>
      </c>
      <c r="F92">
        <v>483.6376953125</v>
      </c>
      <c r="G92">
        <v>476.01092529296898</v>
      </c>
      <c r="I92" s="7">
        <f t="shared" si="7"/>
        <v>211.97705078125</v>
      </c>
      <c r="J92" s="7">
        <f t="shared" si="7"/>
        <v>75.579650878906023</v>
      </c>
      <c r="K92" s="7">
        <f t="shared" si="8"/>
        <v>159.07129516601577</v>
      </c>
      <c r="L92" s="8">
        <f t="shared" si="9"/>
        <v>2.1046841751211627</v>
      </c>
      <c r="M92" s="8">
        <f t="shared" si="12"/>
        <v>3.0526337676719022</v>
      </c>
      <c r="P92" s="6">
        <f t="shared" si="10"/>
        <v>-3.8303900005327742</v>
      </c>
      <c r="U92" s="18">
        <v>69</v>
      </c>
      <c r="V92" s="20">
        <f t="shared" si="11"/>
        <v>1.8160277999886731</v>
      </c>
    </row>
    <row r="93" spans="1:22" x14ac:dyDescent="0.15">
      <c r="A93" s="6">
        <v>46</v>
      </c>
      <c r="B93" s="6">
        <v>91</v>
      </c>
      <c r="D93">
        <v>703.25280761718795</v>
      </c>
      <c r="E93">
        <v>555.05163574218795</v>
      </c>
      <c r="F93">
        <v>483.41891479492199</v>
      </c>
      <c r="G93">
        <v>475.7529296875</v>
      </c>
      <c r="I93" s="7">
        <f t="shared" si="7"/>
        <v>219.83389282226597</v>
      </c>
      <c r="J93" s="7">
        <f t="shared" si="7"/>
        <v>79.298706054687955</v>
      </c>
      <c r="K93" s="7">
        <f t="shared" si="8"/>
        <v>164.3247985839844</v>
      </c>
      <c r="L93" s="8">
        <f t="shared" si="9"/>
        <v>2.072225472010333</v>
      </c>
      <c r="M93" s="8">
        <f t="shared" si="12"/>
        <v>3.0305920930506409</v>
      </c>
      <c r="P93" s="6">
        <f t="shared" si="10"/>
        <v>-4.5247868438457131</v>
      </c>
      <c r="U93" s="18">
        <v>69.5</v>
      </c>
      <c r="V93" s="20">
        <f t="shared" si="11"/>
        <v>1.7974202372487307</v>
      </c>
    </row>
    <row r="94" spans="1:22" x14ac:dyDescent="0.15">
      <c r="A94" s="6">
        <v>46.5</v>
      </c>
      <c r="B94" s="6">
        <v>92</v>
      </c>
      <c r="D94">
        <v>700.43731689453102</v>
      </c>
      <c r="E94">
        <v>553.92419433593795</v>
      </c>
      <c r="F94">
        <v>484.13464355468801</v>
      </c>
      <c r="G94">
        <v>476.98342895507801</v>
      </c>
      <c r="I94" s="7">
        <f t="shared" si="7"/>
        <v>216.30267333984301</v>
      </c>
      <c r="J94" s="7">
        <f t="shared" si="7"/>
        <v>76.940765380859943</v>
      </c>
      <c r="K94" s="7">
        <f t="shared" si="8"/>
        <v>162.44413757324105</v>
      </c>
      <c r="L94" s="8">
        <f t="shared" si="9"/>
        <v>2.1112882978111265</v>
      </c>
      <c r="M94" s="8">
        <f t="shared" si="12"/>
        <v>3.0800719473410032</v>
      </c>
      <c r="P94" s="6">
        <f t="shared" si="10"/>
        <v>-2.9659826596268983</v>
      </c>
      <c r="U94" s="18">
        <v>70</v>
      </c>
      <c r="V94" s="20">
        <f t="shared" si="11"/>
        <v>1.7460827023624796</v>
      </c>
    </row>
    <row r="95" spans="1:22" x14ac:dyDescent="0.15">
      <c r="A95" s="6">
        <v>47</v>
      </c>
      <c r="B95" s="6">
        <v>93</v>
      </c>
      <c r="D95">
        <v>701.13244628906295</v>
      </c>
      <c r="E95">
        <v>554.39111328125</v>
      </c>
      <c r="F95">
        <v>484.13626098632801</v>
      </c>
      <c r="G95">
        <v>476.22967529296898</v>
      </c>
      <c r="I95" s="7">
        <f t="shared" si="7"/>
        <v>216.99618530273494</v>
      </c>
      <c r="J95" s="7">
        <f t="shared" si="7"/>
        <v>78.161437988281023</v>
      </c>
      <c r="K95" s="7">
        <f t="shared" si="8"/>
        <v>162.28317871093822</v>
      </c>
      <c r="L95" s="8">
        <f t="shared" si="9"/>
        <v>2.0762563085810912</v>
      </c>
      <c r="M95" s="8">
        <f t="shared" si="12"/>
        <v>3.0554569866005363</v>
      </c>
      <c r="P95" s="6">
        <f t="shared" si="10"/>
        <v>-3.7414478332196852</v>
      </c>
      <c r="U95" s="18">
        <v>70.5</v>
      </c>
      <c r="V95" s="20">
        <f t="shared" si="11"/>
        <v>1.7553191053297548</v>
      </c>
    </row>
    <row r="96" spans="1:22" x14ac:dyDescent="0.15">
      <c r="A96" s="6">
        <v>47.5</v>
      </c>
      <c r="B96" s="6">
        <v>94</v>
      </c>
      <c r="D96">
        <v>691.695556640625</v>
      </c>
      <c r="E96">
        <v>552.80798339843795</v>
      </c>
      <c r="F96">
        <v>483.55276489257801</v>
      </c>
      <c r="G96">
        <v>475.64779663085898</v>
      </c>
      <c r="I96" s="7">
        <f t="shared" si="7"/>
        <v>208.14279174804699</v>
      </c>
      <c r="J96" s="7">
        <f t="shared" si="7"/>
        <v>77.160186767578978</v>
      </c>
      <c r="K96" s="7">
        <f t="shared" si="8"/>
        <v>154.1306610107417</v>
      </c>
      <c r="L96" s="8">
        <f t="shared" si="9"/>
        <v>1.9975413158992512</v>
      </c>
      <c r="M96" s="8">
        <f t="shared" si="12"/>
        <v>2.9871590224082647</v>
      </c>
      <c r="P96" s="6">
        <f t="shared" si="10"/>
        <v>-5.8930942736433538</v>
      </c>
      <c r="U96" s="18">
        <v>71</v>
      </c>
      <c r="V96" s="20">
        <f t="shared" si="11"/>
        <v>1.7653238435665941</v>
      </c>
    </row>
    <row r="97" spans="1:22" x14ac:dyDescent="0.15">
      <c r="A97" s="6">
        <v>48</v>
      </c>
      <c r="B97" s="6">
        <v>95</v>
      </c>
      <c r="D97">
        <v>692.40069580078102</v>
      </c>
      <c r="E97">
        <v>552.01458740234398</v>
      </c>
      <c r="F97">
        <v>483.15325927734398</v>
      </c>
      <c r="G97">
        <v>475.72259521484398</v>
      </c>
      <c r="I97" s="7">
        <f t="shared" si="7"/>
        <v>209.24743652343705</v>
      </c>
      <c r="J97" s="7">
        <f t="shared" si="7"/>
        <v>76.2919921875</v>
      </c>
      <c r="K97" s="7">
        <f t="shared" si="8"/>
        <v>155.84304199218704</v>
      </c>
      <c r="L97" s="8">
        <f t="shared" si="9"/>
        <v>2.0427182135862618</v>
      </c>
      <c r="M97" s="8">
        <f t="shared" si="12"/>
        <v>3.0427529485848441</v>
      </c>
      <c r="P97" s="6">
        <f t="shared" si="10"/>
        <v>-4.1416734987829962</v>
      </c>
      <c r="U97" s="18">
        <v>71.5</v>
      </c>
      <c r="V97" s="20">
        <f t="shared" si="11"/>
        <v>1.8167388461516103</v>
      </c>
    </row>
    <row r="98" spans="1:22" x14ac:dyDescent="0.15">
      <c r="A98" s="6">
        <v>48.5</v>
      </c>
      <c r="B98" s="6">
        <v>96</v>
      </c>
      <c r="D98">
        <v>697.92626953125</v>
      </c>
      <c r="E98">
        <v>553.596435546875</v>
      </c>
      <c r="F98">
        <v>484.30044555664102</v>
      </c>
      <c r="G98">
        <v>475.97412109375</v>
      </c>
      <c r="I98" s="7">
        <f t="shared" si="7"/>
        <v>213.62582397460898</v>
      </c>
      <c r="J98" s="7">
        <f t="shared" si="7"/>
        <v>77.622314453125</v>
      </c>
      <c r="K98" s="7">
        <f t="shared" si="8"/>
        <v>159.29020385742149</v>
      </c>
      <c r="L98" s="8">
        <f t="shared" si="9"/>
        <v>2.0521187107041823</v>
      </c>
      <c r="M98" s="8">
        <f t="shared" si="12"/>
        <v>3.062570474192333</v>
      </c>
      <c r="P98" s="6">
        <f t="shared" si="10"/>
        <v>-3.5173458349112332</v>
      </c>
      <c r="U98" s="18">
        <v>72</v>
      </c>
      <c r="V98" s="20">
        <f t="shared" si="11"/>
        <v>1.7685399599246467</v>
      </c>
    </row>
    <row r="99" spans="1:22" x14ac:dyDescent="0.15">
      <c r="A99" s="6">
        <v>49</v>
      </c>
      <c r="B99" s="6">
        <v>97</v>
      </c>
      <c r="D99">
        <v>698.01330566406295</v>
      </c>
      <c r="E99">
        <v>554.18078613281295</v>
      </c>
      <c r="F99">
        <v>484.47229003906301</v>
      </c>
      <c r="G99">
        <v>476.984619140625</v>
      </c>
      <c r="I99" s="7">
        <f t="shared" si="7"/>
        <v>213.54101562499994</v>
      </c>
      <c r="J99" s="7">
        <f t="shared" si="7"/>
        <v>77.196166992187955</v>
      </c>
      <c r="K99" s="7">
        <f t="shared" si="8"/>
        <v>159.50369873046839</v>
      </c>
      <c r="L99" s="8">
        <f t="shared" si="9"/>
        <v>2.0662126753859389</v>
      </c>
      <c r="M99" s="8">
        <f t="shared" si="12"/>
        <v>3.0870814673636584</v>
      </c>
      <c r="P99" s="6">
        <f t="shared" si="10"/>
        <v>-2.7451560364003873</v>
      </c>
      <c r="U99" s="18">
        <v>72.5</v>
      </c>
      <c r="V99" s="20">
        <f t="shared" si="11"/>
        <v>1.7527834575689392</v>
      </c>
    </row>
    <row r="100" spans="1:22" x14ac:dyDescent="0.15">
      <c r="A100" s="6">
        <v>49.5</v>
      </c>
      <c r="B100" s="6">
        <v>98</v>
      </c>
      <c r="D100">
        <v>701.12164306640602</v>
      </c>
      <c r="E100">
        <v>555.96502685546898</v>
      </c>
      <c r="F100">
        <v>483.427001953125</v>
      </c>
      <c r="G100">
        <v>476.05822753906301</v>
      </c>
      <c r="I100" s="7">
        <f t="shared" si="7"/>
        <v>217.69464111328102</v>
      </c>
      <c r="J100" s="7">
        <f t="shared" si="7"/>
        <v>79.906799316405966</v>
      </c>
      <c r="K100" s="7">
        <f t="shared" si="8"/>
        <v>161.75988159179684</v>
      </c>
      <c r="L100" s="8">
        <f t="shared" si="9"/>
        <v>2.0243569129990835</v>
      </c>
      <c r="M100" s="8">
        <f t="shared" si="12"/>
        <v>3.0556427334663714</v>
      </c>
      <c r="P100" s="6">
        <f t="shared" si="10"/>
        <v>-3.7355960982899483</v>
      </c>
      <c r="U100" s="18">
        <v>73</v>
      </c>
      <c r="V100" s="20">
        <f t="shared" si="11"/>
        <v>1.7375735001525092</v>
      </c>
    </row>
    <row r="101" spans="1:22" x14ac:dyDescent="0.15">
      <c r="A101" s="6">
        <v>50</v>
      </c>
      <c r="B101" s="6">
        <v>99</v>
      </c>
      <c r="D101">
        <v>709.80548095703102</v>
      </c>
      <c r="E101">
        <v>560.16741943359398</v>
      </c>
      <c r="F101">
        <v>483.52890014648398</v>
      </c>
      <c r="G101">
        <v>475.81277465820301</v>
      </c>
      <c r="I101" s="7">
        <f t="shared" si="7"/>
        <v>226.27658081054705</v>
      </c>
      <c r="J101" s="7">
        <f t="shared" si="7"/>
        <v>84.354644775390966</v>
      </c>
      <c r="K101" s="7">
        <f t="shared" si="8"/>
        <v>167.22832946777336</v>
      </c>
      <c r="L101" s="8">
        <f t="shared" si="9"/>
        <v>1.9824436450778509</v>
      </c>
      <c r="M101" s="8">
        <f t="shared" si="12"/>
        <v>3.0241464940347074</v>
      </c>
      <c r="P101" s="6">
        <f t="shared" si="10"/>
        <v>-4.7278478039057941</v>
      </c>
      <c r="U101" s="18">
        <v>73.5</v>
      </c>
      <c r="V101" s="20">
        <f t="shared" si="11"/>
        <v>1.8091205859350585</v>
      </c>
    </row>
    <row r="102" spans="1:22" x14ac:dyDescent="0.15">
      <c r="A102" s="6">
        <v>50.5</v>
      </c>
      <c r="B102" s="6">
        <v>100</v>
      </c>
      <c r="D102">
        <v>714.22698974609398</v>
      </c>
      <c r="E102">
        <v>561.37023925781295</v>
      </c>
      <c r="F102">
        <v>484.47998046875</v>
      </c>
      <c r="G102">
        <v>476.95187377929699</v>
      </c>
      <c r="I102" s="7">
        <f t="shared" si="7"/>
        <v>229.74700927734398</v>
      </c>
      <c r="J102" s="7">
        <f t="shared" si="7"/>
        <v>84.418365478515966</v>
      </c>
      <c r="K102" s="7">
        <f t="shared" si="8"/>
        <v>170.65415344238281</v>
      </c>
      <c r="L102" s="8">
        <f t="shared" si="9"/>
        <v>2.0215287571021898</v>
      </c>
      <c r="M102" s="8">
        <f t="shared" si="12"/>
        <v>3.0736486345486149</v>
      </c>
      <c r="P102" s="6">
        <f t="shared" si="10"/>
        <v>-3.168341518619564</v>
      </c>
      <c r="U102" s="18">
        <v>74</v>
      </c>
      <c r="V102" s="20">
        <f t="shared" si="11"/>
        <v>1.7934053903188087</v>
      </c>
    </row>
    <row r="103" spans="1:22" x14ac:dyDescent="0.15">
      <c r="A103" s="6">
        <v>51</v>
      </c>
      <c r="B103" s="6">
        <v>101</v>
      </c>
      <c r="D103">
        <v>707.57183837890602</v>
      </c>
      <c r="E103">
        <v>557.99499511718795</v>
      </c>
      <c r="F103">
        <v>484.60290527343801</v>
      </c>
      <c r="G103">
        <v>477.23654174804699</v>
      </c>
      <c r="I103" s="7">
        <f t="shared" si="7"/>
        <v>222.96893310546801</v>
      </c>
      <c r="J103" s="7">
        <f t="shared" si="7"/>
        <v>80.758453369140966</v>
      </c>
      <c r="K103" s="7">
        <f t="shared" si="8"/>
        <v>166.43801574706933</v>
      </c>
      <c r="L103" s="8">
        <f t="shared" si="9"/>
        <v>2.0609361472822338</v>
      </c>
      <c r="M103" s="8">
        <f t="shared" si="12"/>
        <v>3.1234730532182273</v>
      </c>
      <c r="P103" s="6">
        <f t="shared" si="10"/>
        <v>-1.5986822418825719</v>
      </c>
      <c r="U103" s="18">
        <v>74.5</v>
      </c>
      <c r="V103" s="20">
        <f t="shared" si="11"/>
        <v>1.7771573791035773</v>
      </c>
    </row>
    <row r="104" spans="1:22" x14ac:dyDescent="0.15">
      <c r="A104" s="6">
        <v>51.5</v>
      </c>
      <c r="B104" s="6">
        <v>102</v>
      </c>
      <c r="D104">
        <v>713.11120605468795</v>
      </c>
      <c r="E104">
        <v>560.56433105468795</v>
      </c>
      <c r="F104">
        <v>484.12332153320301</v>
      </c>
      <c r="G104">
        <v>476.208251953125</v>
      </c>
      <c r="I104" s="7">
        <f t="shared" si="7"/>
        <v>228.98788452148494</v>
      </c>
      <c r="J104" s="7">
        <f t="shared" si="7"/>
        <v>84.356079101562955</v>
      </c>
      <c r="K104" s="7">
        <f t="shared" si="8"/>
        <v>169.93862915039088</v>
      </c>
      <c r="L104" s="8">
        <f t="shared" si="9"/>
        <v>2.0145392123522994</v>
      </c>
      <c r="M104" s="8">
        <f t="shared" si="12"/>
        <v>3.0874931467778612</v>
      </c>
      <c r="P104" s="6">
        <f t="shared" si="10"/>
        <v>-2.7321865642259082</v>
      </c>
      <c r="U104" s="18">
        <v>75</v>
      </c>
      <c r="V104" s="20">
        <f t="shared" si="11"/>
        <v>1.7568282820782639</v>
      </c>
    </row>
    <row r="105" spans="1:22" x14ac:dyDescent="0.15">
      <c r="A105" s="6">
        <v>52</v>
      </c>
      <c r="B105" s="6">
        <v>103</v>
      </c>
      <c r="D105">
        <v>717.90667724609398</v>
      </c>
      <c r="E105">
        <v>563.16534423828102</v>
      </c>
      <c r="F105">
        <v>483.42660522460898</v>
      </c>
      <c r="G105">
        <v>475.67611694335898</v>
      </c>
      <c r="I105" s="7">
        <f t="shared" si="7"/>
        <v>234.480072021485</v>
      </c>
      <c r="J105" s="7">
        <f t="shared" si="7"/>
        <v>87.489227294922046</v>
      </c>
      <c r="K105" s="7">
        <f t="shared" si="8"/>
        <v>173.23761291503956</v>
      </c>
      <c r="L105" s="8">
        <f t="shared" si="9"/>
        <v>1.9801022168256643</v>
      </c>
      <c r="M105" s="8">
        <f t="shared" si="12"/>
        <v>3.0634731797407948</v>
      </c>
      <c r="P105" s="6">
        <f t="shared" si="10"/>
        <v>-3.4889071661592532</v>
      </c>
      <c r="U105" s="18"/>
      <c r="V105" s="20"/>
    </row>
    <row r="106" spans="1:22" x14ac:dyDescent="0.15">
      <c r="A106" s="6">
        <v>52.5</v>
      </c>
      <c r="B106" s="6">
        <v>104</v>
      </c>
      <c r="D106">
        <v>718.60308837890602</v>
      </c>
      <c r="E106">
        <v>563.216552734375</v>
      </c>
      <c r="F106">
        <v>484.49816894531301</v>
      </c>
      <c r="G106">
        <v>476.20864868164102</v>
      </c>
      <c r="I106" s="7">
        <f t="shared" si="7"/>
        <v>234.10491943359301</v>
      </c>
      <c r="J106" s="7">
        <f t="shared" si="7"/>
        <v>87.007904052733977</v>
      </c>
      <c r="K106" s="7">
        <f t="shared" si="8"/>
        <v>173.19938659667923</v>
      </c>
      <c r="L106" s="8">
        <f t="shared" si="9"/>
        <v>1.9906166972107051</v>
      </c>
      <c r="M106" s="8">
        <f t="shared" si="12"/>
        <v>3.0844046886154044</v>
      </c>
      <c r="P106" s="6">
        <f t="shared" si="10"/>
        <v>-2.8294847793372693</v>
      </c>
    </row>
    <row r="107" spans="1:22" x14ac:dyDescent="0.15">
      <c r="A107" s="6">
        <v>53</v>
      </c>
      <c r="B107" s="6">
        <v>105</v>
      </c>
      <c r="D107">
        <v>707.93963623046898</v>
      </c>
      <c r="E107">
        <v>559.483154296875</v>
      </c>
      <c r="F107">
        <v>484.19491577148398</v>
      </c>
      <c r="G107">
        <v>476.89971923828102</v>
      </c>
      <c r="I107" s="7">
        <f t="shared" si="7"/>
        <v>223.744720458985</v>
      </c>
      <c r="J107" s="7">
        <f t="shared" si="7"/>
        <v>82.583435058593977</v>
      </c>
      <c r="K107" s="7">
        <f t="shared" si="8"/>
        <v>165.93631591796921</v>
      </c>
      <c r="L107" s="8">
        <f t="shared" si="9"/>
        <v>2.0093171929726017</v>
      </c>
      <c r="M107" s="8">
        <f t="shared" si="12"/>
        <v>3.1135222128668696</v>
      </c>
      <c r="P107" s="6">
        <f t="shared" si="10"/>
        <v>-1.912171677101284</v>
      </c>
    </row>
    <row r="108" spans="1:22" x14ac:dyDescent="0.15">
      <c r="A108" s="6">
        <v>53.5</v>
      </c>
      <c r="B108" s="6">
        <v>106</v>
      </c>
      <c r="D108">
        <v>711.052490234375</v>
      </c>
      <c r="E108">
        <v>559.93084716796898</v>
      </c>
      <c r="F108">
        <v>484.6494140625</v>
      </c>
      <c r="G108">
        <v>477.05822753906301</v>
      </c>
      <c r="I108" s="7">
        <f t="shared" si="7"/>
        <v>226.403076171875</v>
      </c>
      <c r="J108" s="7">
        <f t="shared" si="7"/>
        <v>82.872619628905966</v>
      </c>
      <c r="K108" s="7">
        <f t="shared" si="8"/>
        <v>168.39224243164082</v>
      </c>
      <c r="L108" s="8">
        <f t="shared" si="9"/>
        <v>2.0319406238837612</v>
      </c>
      <c r="M108" s="8">
        <f t="shared" si="12"/>
        <v>3.1465626722675974</v>
      </c>
      <c r="P108" s="6">
        <f t="shared" si="10"/>
        <v>-0.87127115099770669</v>
      </c>
    </row>
    <row r="109" spans="1:22" x14ac:dyDescent="0.15">
      <c r="A109" s="6">
        <v>54</v>
      </c>
      <c r="B109" s="6">
        <v>107</v>
      </c>
      <c r="D109">
        <v>720.794677734375</v>
      </c>
      <c r="E109">
        <v>563.66223144531295</v>
      </c>
      <c r="F109">
        <v>484.14273071289102</v>
      </c>
      <c r="G109">
        <v>476.54791259765602</v>
      </c>
      <c r="I109" s="7">
        <f t="shared" si="7"/>
        <v>236.65194702148398</v>
      </c>
      <c r="J109" s="7">
        <f t="shared" si="7"/>
        <v>87.114318847656932</v>
      </c>
      <c r="K109" s="7">
        <f t="shared" si="8"/>
        <v>175.67192382812414</v>
      </c>
      <c r="L109" s="8">
        <f t="shared" si="9"/>
        <v>2.0165677256265329</v>
      </c>
      <c r="M109" s="8">
        <f t="shared" si="12"/>
        <v>3.141606802499938</v>
      </c>
      <c r="P109" s="6">
        <f t="shared" si="10"/>
        <v>-1.0273999561663159</v>
      </c>
    </row>
    <row r="110" spans="1:22" x14ac:dyDescent="0.15">
      <c r="A110" s="6">
        <v>54.5</v>
      </c>
      <c r="B110" s="6">
        <v>108</v>
      </c>
      <c r="D110">
        <v>721.71301269531295</v>
      </c>
      <c r="E110">
        <v>564.67724609375</v>
      </c>
      <c r="F110">
        <v>483.62030029296898</v>
      </c>
      <c r="G110">
        <v>475.81478881835898</v>
      </c>
      <c r="I110" s="7">
        <f t="shared" si="7"/>
        <v>238.09271240234398</v>
      </c>
      <c r="J110" s="7">
        <f t="shared" si="7"/>
        <v>88.862457275391023</v>
      </c>
      <c r="K110" s="7">
        <f t="shared" si="8"/>
        <v>175.88899230957026</v>
      </c>
      <c r="L110" s="8">
        <f t="shared" si="9"/>
        <v>1.9793397313387122</v>
      </c>
      <c r="M110" s="8">
        <f t="shared" si="12"/>
        <v>3.1147958367016857</v>
      </c>
      <c r="P110" s="6">
        <f t="shared" si="10"/>
        <v>-1.8720476672127011</v>
      </c>
    </row>
    <row r="111" spans="1:22" x14ac:dyDescent="0.15">
      <c r="A111" s="6">
        <v>55</v>
      </c>
      <c r="B111" s="6">
        <v>109</v>
      </c>
      <c r="D111">
        <v>713.92712402343795</v>
      </c>
      <c r="E111">
        <v>562.49353027343795</v>
      </c>
      <c r="F111">
        <v>484.69833374023398</v>
      </c>
      <c r="G111">
        <v>477.10876464843801</v>
      </c>
      <c r="I111" s="7">
        <f t="shared" si="7"/>
        <v>229.22879028320398</v>
      </c>
      <c r="J111" s="7">
        <f t="shared" si="7"/>
        <v>85.384765624999943</v>
      </c>
      <c r="K111" s="7">
        <f t="shared" si="8"/>
        <v>169.45945434570402</v>
      </c>
      <c r="L111" s="8">
        <f t="shared" si="9"/>
        <v>1.9846567839742095</v>
      </c>
      <c r="M111" s="8">
        <f t="shared" si="12"/>
        <v>3.1305299178267516</v>
      </c>
      <c r="P111" s="6">
        <f t="shared" si="10"/>
        <v>-1.3763640835735251</v>
      </c>
    </row>
    <row r="112" spans="1:22" x14ac:dyDescent="0.15">
      <c r="A112" s="6">
        <v>55.5</v>
      </c>
      <c r="B112" s="6">
        <v>110</v>
      </c>
      <c r="D112">
        <v>707.87799072265602</v>
      </c>
      <c r="E112">
        <v>559.03082275390602</v>
      </c>
      <c r="F112">
        <v>485.02951049804699</v>
      </c>
      <c r="G112">
        <v>477.17144775390602</v>
      </c>
      <c r="I112" s="7">
        <f t="shared" si="7"/>
        <v>222.84848022460903</v>
      </c>
      <c r="J112" s="7">
        <f t="shared" si="7"/>
        <v>81.859375</v>
      </c>
      <c r="K112" s="7">
        <f t="shared" si="8"/>
        <v>165.54691772460905</v>
      </c>
      <c r="L112" s="8">
        <f t="shared" si="9"/>
        <v>2.0223330281303644</v>
      </c>
      <c r="M112" s="8">
        <f t="shared" si="12"/>
        <v>3.1786231904724751</v>
      </c>
      <c r="P112" s="6">
        <f t="shared" si="10"/>
        <v>0.13875748879400615</v>
      </c>
    </row>
    <row r="113" spans="1:16" x14ac:dyDescent="0.15">
      <c r="A113" s="6">
        <v>56</v>
      </c>
      <c r="B113" s="6">
        <v>111</v>
      </c>
      <c r="D113">
        <v>703.81964111328102</v>
      </c>
      <c r="E113">
        <v>557.26947021484398</v>
      </c>
      <c r="F113">
        <v>483.52041625976602</v>
      </c>
      <c r="G113">
        <v>476.337646484375</v>
      </c>
      <c r="I113" s="7">
        <f t="shared" si="7"/>
        <v>220.299224853515</v>
      </c>
      <c r="J113" s="7">
        <f t="shared" si="7"/>
        <v>80.931823730468977</v>
      </c>
      <c r="K113" s="7">
        <f t="shared" si="8"/>
        <v>163.64694824218671</v>
      </c>
      <c r="L113" s="8">
        <f t="shared" si="9"/>
        <v>2.0220346051657967</v>
      </c>
      <c r="M113" s="8">
        <f t="shared" si="12"/>
        <v>3.1887417959974762</v>
      </c>
      <c r="P113" s="6">
        <f t="shared" si="10"/>
        <v>0.45753216703519878</v>
      </c>
    </row>
    <row r="114" spans="1:16" x14ac:dyDescent="0.15">
      <c r="A114" s="6">
        <v>56.5</v>
      </c>
      <c r="B114" s="6">
        <v>112</v>
      </c>
      <c r="D114">
        <v>704.1162109375</v>
      </c>
      <c r="E114">
        <v>558.47607421875</v>
      </c>
      <c r="F114">
        <v>483.351806640625</v>
      </c>
      <c r="G114">
        <v>475.32632446289102</v>
      </c>
      <c r="I114" s="7">
        <f t="shared" si="7"/>
        <v>220.764404296875</v>
      </c>
      <c r="J114" s="7">
        <f t="shared" si="7"/>
        <v>83.149749755858977</v>
      </c>
      <c r="K114" s="7">
        <f t="shared" si="8"/>
        <v>162.55957946777372</v>
      </c>
      <c r="L114" s="8">
        <f t="shared" si="9"/>
        <v>1.955021872526072</v>
      </c>
      <c r="M114" s="8">
        <f t="shared" si="12"/>
        <v>3.1321460918473196</v>
      </c>
      <c r="P114" s="6">
        <f t="shared" si="10"/>
        <v>-1.3254484359464489</v>
      </c>
    </row>
    <row r="115" spans="1:16" x14ac:dyDescent="0.15">
      <c r="A115" s="6">
        <v>57</v>
      </c>
      <c r="B115" s="6">
        <v>113</v>
      </c>
      <c r="D115">
        <v>701.83258056640602</v>
      </c>
      <c r="E115">
        <v>557.55975341796898</v>
      </c>
      <c r="F115">
        <v>483.73434448242199</v>
      </c>
      <c r="G115">
        <v>475.93206787109398</v>
      </c>
      <c r="I115" s="7">
        <f t="shared" si="7"/>
        <v>218.09823608398403</v>
      </c>
      <c r="J115" s="7">
        <f t="shared" si="7"/>
        <v>81.627685546875</v>
      </c>
      <c r="K115" s="7">
        <f t="shared" si="8"/>
        <v>160.95885620117153</v>
      </c>
      <c r="L115" s="8">
        <f t="shared" si="9"/>
        <v>1.9718659805531336</v>
      </c>
      <c r="M115" s="8">
        <f t="shared" si="12"/>
        <v>3.1594072283639498</v>
      </c>
      <c r="P115" s="6">
        <f t="shared" si="10"/>
        <v>-0.46661862979318702</v>
      </c>
    </row>
    <row r="116" spans="1:16" x14ac:dyDescent="0.15">
      <c r="A116" s="6">
        <v>57.5</v>
      </c>
      <c r="B116" s="6">
        <v>114</v>
      </c>
      <c r="D116">
        <v>697.38897705078102</v>
      </c>
      <c r="E116">
        <v>555.264892578125</v>
      </c>
      <c r="F116">
        <v>484.69107055664102</v>
      </c>
      <c r="G116">
        <v>476.49655151367199</v>
      </c>
      <c r="I116" s="7">
        <f t="shared" si="7"/>
        <v>212.69790649414</v>
      </c>
      <c r="J116" s="7">
        <f t="shared" si="7"/>
        <v>78.768341064453011</v>
      </c>
      <c r="K116" s="7">
        <f t="shared" si="8"/>
        <v>157.56006774902289</v>
      </c>
      <c r="L116" s="8">
        <f t="shared" si="9"/>
        <v>2.0002968911087988</v>
      </c>
      <c r="M116" s="8">
        <f t="shared" si="12"/>
        <v>3.1982551674091839</v>
      </c>
      <c r="P116" s="6">
        <f t="shared" si="10"/>
        <v>0.75723966163641332</v>
      </c>
    </row>
    <row r="117" spans="1:16" x14ac:dyDescent="0.15">
      <c r="A117" s="6">
        <v>58</v>
      </c>
      <c r="B117" s="6">
        <v>115</v>
      </c>
      <c r="D117">
        <v>689.73345947265602</v>
      </c>
      <c r="E117">
        <v>551.63720703125</v>
      </c>
      <c r="F117">
        <v>483.48928833007801</v>
      </c>
      <c r="G117">
        <v>476.63726806640602</v>
      </c>
      <c r="I117" s="7">
        <f t="shared" si="7"/>
        <v>206.24417114257801</v>
      </c>
      <c r="J117" s="7">
        <f t="shared" si="7"/>
        <v>74.999938964843977</v>
      </c>
      <c r="K117" s="7">
        <f t="shared" si="8"/>
        <v>153.74421386718723</v>
      </c>
      <c r="L117" s="8">
        <f t="shared" si="9"/>
        <v>2.0499245197953351</v>
      </c>
      <c r="M117" s="8">
        <f t="shared" si="12"/>
        <v>3.2582998245852886</v>
      </c>
      <c r="P117" s="6">
        <f t="shared" si="10"/>
        <v>2.6488754432787052</v>
      </c>
    </row>
    <row r="118" spans="1:16" x14ac:dyDescent="0.15">
      <c r="A118" s="6">
        <v>58.5</v>
      </c>
      <c r="B118" s="6">
        <v>116</v>
      </c>
      <c r="D118">
        <v>691.33197021484398</v>
      </c>
      <c r="E118">
        <v>552.48937988281295</v>
      </c>
      <c r="F118">
        <v>483.59240722656301</v>
      </c>
      <c r="G118">
        <v>476.12899780273398</v>
      </c>
      <c r="I118" s="7">
        <f t="shared" si="7"/>
        <v>207.73956298828097</v>
      </c>
      <c r="J118" s="7">
        <f t="shared" si="7"/>
        <v>76.360382080078978</v>
      </c>
      <c r="K118" s="7">
        <f t="shared" si="8"/>
        <v>154.2872955322257</v>
      </c>
      <c r="L118" s="8">
        <f t="shared" si="9"/>
        <v>2.0205149755592493</v>
      </c>
      <c r="M118" s="8">
        <f t="shared" si="12"/>
        <v>3.2393073088387716</v>
      </c>
      <c r="P118" s="6">
        <f t="shared" si="10"/>
        <v>2.0505387375807071</v>
      </c>
    </row>
    <row r="119" spans="1:16" x14ac:dyDescent="0.15">
      <c r="A119" s="6">
        <v>59</v>
      </c>
      <c r="B119" s="6">
        <v>117</v>
      </c>
      <c r="D119">
        <v>689.81005859375</v>
      </c>
      <c r="E119">
        <v>552.25653076171898</v>
      </c>
      <c r="F119">
        <v>482.91912841796898</v>
      </c>
      <c r="G119">
        <v>475.32955932617199</v>
      </c>
      <c r="I119" s="7">
        <f t="shared" si="7"/>
        <v>206.89093017578102</v>
      </c>
      <c r="J119" s="7">
        <f t="shared" si="7"/>
        <v>76.926971435546989</v>
      </c>
      <c r="K119" s="7">
        <f t="shared" si="8"/>
        <v>153.04205017089814</v>
      </c>
      <c r="L119" s="8">
        <f t="shared" si="9"/>
        <v>1.9894459292359368</v>
      </c>
      <c r="M119" s="8">
        <f t="shared" si="12"/>
        <v>3.2186552910050272</v>
      </c>
      <c r="P119" s="6">
        <f t="shared" si="10"/>
        <v>1.3999213848519061</v>
      </c>
    </row>
    <row r="120" spans="1:16" x14ac:dyDescent="0.15">
      <c r="A120" s="6">
        <v>59.5</v>
      </c>
      <c r="B120" s="6">
        <v>118</v>
      </c>
      <c r="D120">
        <v>693.5439453125</v>
      </c>
      <c r="E120">
        <v>554.19616699218795</v>
      </c>
      <c r="F120">
        <v>483.85241699218801</v>
      </c>
      <c r="G120">
        <v>475.86291503906301</v>
      </c>
      <c r="I120" s="7">
        <f t="shared" si="7"/>
        <v>209.69152832031199</v>
      </c>
      <c r="J120" s="7">
        <f t="shared" si="7"/>
        <v>78.333251953124943</v>
      </c>
      <c r="K120" s="7">
        <f t="shared" si="8"/>
        <v>154.85825195312452</v>
      </c>
      <c r="L120" s="8">
        <f t="shared" si="9"/>
        <v>1.9769159085313166</v>
      </c>
      <c r="M120" s="8">
        <f t="shared" si="12"/>
        <v>3.2165422987899759</v>
      </c>
      <c r="P120" s="6">
        <f t="shared" si="10"/>
        <v>1.333354068652566</v>
      </c>
    </row>
    <row r="121" spans="1:16" x14ac:dyDescent="0.15">
      <c r="A121" s="6">
        <v>60</v>
      </c>
      <c r="B121" s="6">
        <v>119</v>
      </c>
      <c r="D121">
        <v>691.61474609375</v>
      </c>
      <c r="E121">
        <v>553.93005371093795</v>
      </c>
      <c r="F121">
        <v>484.07077026367199</v>
      </c>
      <c r="G121">
        <v>476.29843139648398</v>
      </c>
      <c r="I121" s="7">
        <f t="shared" si="7"/>
        <v>207.54397583007801</v>
      </c>
      <c r="J121" s="7">
        <f t="shared" si="7"/>
        <v>77.631622314453978</v>
      </c>
      <c r="K121" s="7">
        <f t="shared" si="8"/>
        <v>153.20184020996024</v>
      </c>
      <c r="L121" s="8">
        <f t="shared" si="9"/>
        <v>1.9734463307929104</v>
      </c>
      <c r="M121" s="8">
        <f t="shared" si="12"/>
        <v>3.2234897495411383</v>
      </c>
      <c r="P121" s="6">
        <f t="shared" si="10"/>
        <v>1.5522252730222112</v>
      </c>
    </row>
    <row r="122" spans="1:16" x14ac:dyDescent="0.15">
      <c r="A122" s="6">
        <v>60.5</v>
      </c>
      <c r="B122" s="6">
        <v>120</v>
      </c>
      <c r="D122">
        <v>691.47021484375</v>
      </c>
      <c r="E122">
        <v>553.78594970703102</v>
      </c>
      <c r="F122">
        <v>484.12899780273398</v>
      </c>
      <c r="G122">
        <v>476.82653808593801</v>
      </c>
      <c r="I122" s="7">
        <f t="shared" si="7"/>
        <v>207.34121704101602</v>
      </c>
      <c r="J122" s="7">
        <f t="shared" si="7"/>
        <v>76.959411621093011</v>
      </c>
      <c r="K122" s="7">
        <f t="shared" si="8"/>
        <v>153.46962890625093</v>
      </c>
      <c r="L122" s="8">
        <f t="shared" si="9"/>
        <v>1.9941632306371222</v>
      </c>
      <c r="M122" s="8">
        <f t="shared" si="12"/>
        <v>3.2546236778749185</v>
      </c>
      <c r="P122" s="6">
        <f t="shared" si="10"/>
        <v>2.5330627967761612</v>
      </c>
    </row>
    <row r="123" spans="1:16" x14ac:dyDescent="0.15">
      <c r="A123" s="6">
        <v>61</v>
      </c>
      <c r="B123" s="6">
        <v>121</v>
      </c>
      <c r="D123">
        <v>689.36315917968795</v>
      </c>
      <c r="E123">
        <v>552.046630859375</v>
      </c>
      <c r="F123">
        <v>484.88638305664102</v>
      </c>
      <c r="G123">
        <v>477.30123901367199</v>
      </c>
      <c r="I123" s="7">
        <f t="shared" si="7"/>
        <v>204.47677612304693</v>
      </c>
      <c r="J123" s="7">
        <f t="shared" si="7"/>
        <v>74.745391845703011</v>
      </c>
      <c r="K123" s="7">
        <f t="shared" si="8"/>
        <v>152.15500183105482</v>
      </c>
      <c r="L123" s="8">
        <f t="shared" si="9"/>
        <v>2.0356439116025848</v>
      </c>
      <c r="M123" s="8">
        <f t="shared" si="12"/>
        <v>3.3065213873299495</v>
      </c>
      <c r="P123" s="6">
        <f t="shared" si="10"/>
        <v>4.1680386432113465</v>
      </c>
    </row>
    <row r="124" spans="1:16" x14ac:dyDescent="0.15">
      <c r="A124" s="6">
        <v>61.5</v>
      </c>
      <c r="B124" s="6">
        <v>122</v>
      </c>
      <c r="D124">
        <v>683.99249267578102</v>
      </c>
      <c r="E124">
        <v>550.91253662109398</v>
      </c>
      <c r="F124">
        <v>483.76141357421898</v>
      </c>
      <c r="G124">
        <v>476.48928833007801</v>
      </c>
      <c r="I124" s="7">
        <f t="shared" si="7"/>
        <v>200.23107910156205</v>
      </c>
      <c r="J124" s="7">
        <f t="shared" si="7"/>
        <v>74.423248291015966</v>
      </c>
      <c r="K124" s="7">
        <f t="shared" si="8"/>
        <v>148.13480529785087</v>
      </c>
      <c r="L124" s="8">
        <f t="shared" si="9"/>
        <v>1.990437245074306</v>
      </c>
      <c r="M124" s="8">
        <f t="shared" si="12"/>
        <v>3.2717317492912397</v>
      </c>
      <c r="P124" s="6">
        <f t="shared" si="10"/>
        <v>3.0720323165968821</v>
      </c>
    </row>
    <row r="125" spans="1:16" x14ac:dyDescent="0.15">
      <c r="A125" s="6">
        <v>62</v>
      </c>
      <c r="B125" s="6">
        <v>123</v>
      </c>
      <c r="D125">
        <v>690.61682128906295</v>
      </c>
      <c r="E125">
        <v>554.010009765625</v>
      </c>
      <c r="F125">
        <v>483.36999511718801</v>
      </c>
      <c r="G125">
        <v>475.78729248046898</v>
      </c>
      <c r="I125" s="7">
        <f t="shared" si="7"/>
        <v>207.24682617187494</v>
      </c>
      <c r="J125" s="7">
        <f t="shared" si="7"/>
        <v>78.222717285156023</v>
      </c>
      <c r="K125" s="7">
        <f t="shared" si="8"/>
        <v>152.49092407226573</v>
      </c>
      <c r="L125" s="8">
        <f t="shared" si="9"/>
        <v>1.9494454982479017</v>
      </c>
      <c r="M125" s="8">
        <f t="shared" si="12"/>
        <v>3.2411570309544038</v>
      </c>
      <c r="P125" s="6">
        <f t="shared" si="10"/>
        <v>2.1088120412280689</v>
      </c>
    </row>
    <row r="126" spans="1:16" x14ac:dyDescent="0.15">
      <c r="A126" s="6">
        <v>62.5</v>
      </c>
      <c r="B126" s="6">
        <v>124</v>
      </c>
      <c r="D126">
        <v>691.55645751953102</v>
      </c>
      <c r="E126">
        <v>555.454833984375</v>
      </c>
      <c r="F126">
        <v>483.19854736328102</v>
      </c>
      <c r="G126">
        <v>476.06024169921898</v>
      </c>
      <c r="I126" s="7">
        <f t="shared" si="7"/>
        <v>208.35791015625</v>
      </c>
      <c r="J126" s="7">
        <f t="shared" si="7"/>
        <v>79.394592285156023</v>
      </c>
      <c r="K126" s="7">
        <f t="shared" si="8"/>
        <v>152.78169555664078</v>
      </c>
      <c r="L126" s="8">
        <f t="shared" si="9"/>
        <v>1.924333775881176</v>
      </c>
      <c r="M126" s="8">
        <f t="shared" si="12"/>
        <v>3.2264623370772467</v>
      </c>
      <c r="P126" s="6">
        <f t="shared" si="10"/>
        <v>1.64587312133742</v>
      </c>
    </row>
    <row r="127" spans="1:16" x14ac:dyDescent="0.15">
      <c r="A127" s="6">
        <v>63</v>
      </c>
      <c r="B127" s="6">
        <v>125</v>
      </c>
      <c r="D127">
        <v>689.78302001953102</v>
      </c>
      <c r="E127">
        <v>555.21075439453102</v>
      </c>
      <c r="F127">
        <v>484.46340942382801</v>
      </c>
      <c r="G127">
        <v>476.48565673828102</v>
      </c>
      <c r="I127" s="7">
        <f t="shared" si="7"/>
        <v>205.31961059570301</v>
      </c>
      <c r="J127" s="7">
        <f t="shared" si="7"/>
        <v>78.72509765625</v>
      </c>
      <c r="K127" s="7">
        <f t="shared" si="8"/>
        <v>150.21204223632802</v>
      </c>
      <c r="L127" s="8">
        <f t="shared" si="9"/>
        <v>1.9080578711025917</v>
      </c>
      <c r="M127" s="8">
        <f t="shared" si="12"/>
        <v>3.2206034607882308</v>
      </c>
      <c r="P127" s="6">
        <f t="shared" si="10"/>
        <v>1.4612961656223877</v>
      </c>
    </row>
    <row r="128" spans="1:16" x14ac:dyDescent="0.15">
      <c r="A128" s="6">
        <v>63.5</v>
      </c>
      <c r="B128" s="6">
        <v>126</v>
      </c>
      <c r="D128">
        <v>686.66845703125</v>
      </c>
      <c r="E128">
        <v>552.64678955078102</v>
      </c>
      <c r="F128">
        <v>484.441162109375</v>
      </c>
      <c r="G128">
        <v>477.15124511718801</v>
      </c>
      <c r="I128" s="7">
        <f t="shared" si="7"/>
        <v>202.227294921875</v>
      </c>
      <c r="J128" s="7">
        <f t="shared" si="7"/>
        <v>75.495544433593011</v>
      </c>
      <c r="K128" s="7">
        <f t="shared" si="8"/>
        <v>149.3804138183599</v>
      </c>
      <c r="L128" s="8">
        <f t="shared" si="9"/>
        <v>1.9786652965958422</v>
      </c>
      <c r="M128" s="8">
        <f t="shared" si="12"/>
        <v>3.3016279147710499</v>
      </c>
      <c r="P128" s="6">
        <f t="shared" si="10"/>
        <v>4.0138755881746535</v>
      </c>
    </row>
    <row r="129" spans="1:16" x14ac:dyDescent="0.15">
      <c r="A129" s="6">
        <v>64</v>
      </c>
      <c r="B129" s="6">
        <v>127</v>
      </c>
      <c r="D129">
        <v>687.31359863281295</v>
      </c>
      <c r="E129">
        <v>553.672607421875</v>
      </c>
      <c r="F129">
        <v>483.37969970703102</v>
      </c>
      <c r="G129">
        <v>475.78649902343801</v>
      </c>
      <c r="I129" s="7">
        <f t="shared" si="7"/>
        <v>203.93389892578193</v>
      </c>
      <c r="J129" s="7">
        <f t="shared" si="7"/>
        <v>77.886108398436988</v>
      </c>
      <c r="K129" s="7">
        <f t="shared" si="8"/>
        <v>149.41362304687604</v>
      </c>
      <c r="L129" s="8">
        <f t="shared" si="9"/>
        <v>1.9183603612922899</v>
      </c>
      <c r="M129" s="8">
        <f t="shared" si="12"/>
        <v>3.251740007957066</v>
      </c>
      <c r="P129" s="6">
        <f t="shared" si="10"/>
        <v>2.4422161926718733</v>
      </c>
    </row>
    <row r="130" spans="1:16" x14ac:dyDescent="0.15">
      <c r="A130" s="6">
        <v>64.5</v>
      </c>
      <c r="B130" s="6">
        <v>128</v>
      </c>
      <c r="D130">
        <v>681.91754150390602</v>
      </c>
      <c r="E130">
        <v>553.25738525390602</v>
      </c>
      <c r="F130">
        <v>482.96844482421898</v>
      </c>
      <c r="G130">
        <v>475.71896362304699</v>
      </c>
      <c r="I130" s="7">
        <f t="shared" ref="I130:J152" si="13">D130-F130</f>
        <v>198.94909667968705</v>
      </c>
      <c r="J130" s="7">
        <f t="shared" si="13"/>
        <v>77.538421630859034</v>
      </c>
      <c r="K130" s="7">
        <f t="shared" ref="K130:K152" si="14">I130-0.7*J130</f>
        <v>144.67220153808572</v>
      </c>
      <c r="L130" s="8">
        <f t="shared" ref="L130:L152" si="15">K130/J130</f>
        <v>1.8658130833102815</v>
      </c>
      <c r="M130" s="8">
        <f t="shared" si="12"/>
        <v>3.2096097584646266</v>
      </c>
      <c r="P130" s="6">
        <f t="shared" si="10"/>
        <v>1.1149525995818492</v>
      </c>
    </row>
    <row r="131" spans="1:16" x14ac:dyDescent="0.15">
      <c r="A131" s="6">
        <v>65</v>
      </c>
      <c r="B131" s="6">
        <v>129</v>
      </c>
      <c r="D131">
        <v>679.376953125</v>
      </c>
      <c r="E131">
        <v>552.18572998046898</v>
      </c>
      <c r="F131">
        <v>484.71978759765602</v>
      </c>
      <c r="G131">
        <v>477.14395141601602</v>
      </c>
      <c r="I131" s="7">
        <f t="shared" si="13"/>
        <v>194.65716552734398</v>
      </c>
      <c r="J131" s="7">
        <f t="shared" si="13"/>
        <v>75.041778564452954</v>
      </c>
      <c r="K131" s="7">
        <f t="shared" si="14"/>
        <v>142.12792053222691</v>
      </c>
      <c r="L131" s="8">
        <f t="shared" si="15"/>
        <v>1.8939839013830682</v>
      </c>
      <c r="M131" s="8">
        <f t="shared" si="12"/>
        <v>3.2481976050269816</v>
      </c>
      <c r="P131" s="6">
        <f t="shared" si="10"/>
        <v>2.3306169855036334</v>
      </c>
    </row>
    <row r="132" spans="1:16" x14ac:dyDescent="0.15">
      <c r="A132" s="6">
        <v>65.5</v>
      </c>
      <c r="B132" s="6">
        <v>130</v>
      </c>
      <c r="D132">
        <v>679.7138671875</v>
      </c>
      <c r="E132">
        <v>551.05999755859398</v>
      </c>
      <c r="F132">
        <v>483.32550048828102</v>
      </c>
      <c r="G132">
        <v>476.61343383789102</v>
      </c>
      <c r="I132" s="7">
        <f t="shared" si="13"/>
        <v>196.38836669921898</v>
      </c>
      <c r="J132" s="7">
        <f t="shared" si="13"/>
        <v>74.446563720702954</v>
      </c>
      <c r="K132" s="7">
        <f t="shared" si="14"/>
        <v>144.2757720947269</v>
      </c>
      <c r="L132" s="8">
        <f t="shared" si="15"/>
        <v>1.9379775893484932</v>
      </c>
      <c r="M132" s="8">
        <f t="shared" si="12"/>
        <v>3.302608321481975</v>
      </c>
      <c r="P132" s="6">
        <f t="shared" si="10"/>
        <v>4.0447621399873981</v>
      </c>
    </row>
    <row r="133" spans="1:16" x14ac:dyDescent="0.15">
      <c r="A133" s="6">
        <v>66</v>
      </c>
      <c r="B133" s="6">
        <v>131</v>
      </c>
      <c r="D133">
        <v>679.70343017578102</v>
      </c>
      <c r="E133">
        <v>552.41729736328102</v>
      </c>
      <c r="F133">
        <v>483.17346191406301</v>
      </c>
      <c r="G133">
        <v>475.25839233398398</v>
      </c>
      <c r="I133" s="7">
        <f t="shared" si="13"/>
        <v>196.52996826171801</v>
      </c>
      <c r="J133" s="7">
        <f t="shared" si="13"/>
        <v>77.158905029297046</v>
      </c>
      <c r="K133" s="7">
        <f t="shared" si="14"/>
        <v>142.5187347412101</v>
      </c>
      <c r="L133" s="8">
        <f t="shared" si="15"/>
        <v>1.847080835155658</v>
      </c>
      <c r="M133" s="8">
        <f t="shared" si="12"/>
        <v>3.2221285957787087</v>
      </c>
      <c r="P133" s="6">
        <f t="shared" si="10"/>
        <v>1.5093437364722186</v>
      </c>
    </row>
    <row r="134" spans="1:16" x14ac:dyDescent="0.15">
      <c r="A134" s="6">
        <v>66.5</v>
      </c>
      <c r="B134" s="6">
        <v>132</v>
      </c>
      <c r="D134">
        <v>679.48687744140602</v>
      </c>
      <c r="E134">
        <v>551.94836425781295</v>
      </c>
      <c r="F134">
        <v>483.94662475585898</v>
      </c>
      <c r="G134">
        <v>476.31945800781301</v>
      </c>
      <c r="I134" s="7">
        <f t="shared" si="13"/>
        <v>195.54025268554705</v>
      </c>
      <c r="J134" s="7">
        <f t="shared" si="13"/>
        <v>75.628906249999943</v>
      </c>
      <c r="K134" s="7">
        <f t="shared" si="14"/>
        <v>142.60001831054709</v>
      </c>
      <c r="L134" s="8">
        <f t="shared" si="15"/>
        <v>1.8855226841330552</v>
      </c>
      <c r="M134" s="8">
        <f t="shared" si="12"/>
        <v>3.2709874732456745</v>
      </c>
      <c r="P134" s="6">
        <f t="shared" ref="P134:P152" si="16">(M134-$O$2)/$O$2*100</f>
        <v>3.0485847816216873</v>
      </c>
    </row>
    <row r="135" spans="1:16" x14ac:dyDescent="0.15">
      <c r="A135" s="6">
        <v>67</v>
      </c>
      <c r="B135" s="6">
        <v>133</v>
      </c>
      <c r="D135">
        <v>685.453125</v>
      </c>
      <c r="E135">
        <v>553.58392333984398</v>
      </c>
      <c r="F135">
        <v>483.68215942382801</v>
      </c>
      <c r="G135">
        <v>476.42581176757801</v>
      </c>
      <c r="I135" s="7">
        <f t="shared" si="13"/>
        <v>201.77096557617199</v>
      </c>
      <c r="J135" s="7">
        <f t="shared" si="13"/>
        <v>77.158111572265966</v>
      </c>
      <c r="K135" s="7">
        <f t="shared" si="14"/>
        <v>147.76028747558581</v>
      </c>
      <c r="L135" s="8">
        <f t="shared" si="15"/>
        <v>1.9150324504403422</v>
      </c>
      <c r="M135" s="8">
        <f t="shared" si="12"/>
        <v>3.3109142680425299</v>
      </c>
      <c r="P135" s="6">
        <f t="shared" si="16"/>
        <v>4.3064311452458197</v>
      </c>
    </row>
    <row r="136" spans="1:16" x14ac:dyDescent="0.15">
      <c r="A136" s="6">
        <v>67.5</v>
      </c>
      <c r="B136" s="6">
        <v>134</v>
      </c>
      <c r="D136">
        <v>682.40985107421898</v>
      </c>
      <c r="E136">
        <v>553.381103515625</v>
      </c>
      <c r="F136">
        <v>482.62677001953102</v>
      </c>
      <c r="G136">
        <v>475.53781127929699</v>
      </c>
      <c r="I136" s="7">
        <f t="shared" si="13"/>
        <v>199.78308105468795</v>
      </c>
      <c r="J136" s="7">
        <f t="shared" si="13"/>
        <v>77.843292236328011</v>
      </c>
      <c r="K136" s="7">
        <f t="shared" si="14"/>
        <v>145.29277648925836</v>
      </c>
      <c r="L136" s="8">
        <f t="shared" si="15"/>
        <v>1.8664777955197138</v>
      </c>
      <c r="M136" s="8">
        <f t="shared" si="12"/>
        <v>3.2727766416114701</v>
      </c>
      <c r="P136" s="6">
        <f t="shared" si="16"/>
        <v>3.1049504111263264</v>
      </c>
    </row>
    <row r="137" spans="1:16" x14ac:dyDescent="0.15">
      <c r="A137" s="6">
        <v>68</v>
      </c>
      <c r="B137" s="6">
        <v>135</v>
      </c>
      <c r="D137">
        <v>680.75341796875</v>
      </c>
      <c r="E137">
        <v>553.950439453125</v>
      </c>
      <c r="F137">
        <v>483.47958374023398</v>
      </c>
      <c r="G137">
        <v>475.42257690429699</v>
      </c>
      <c r="I137" s="7">
        <f t="shared" si="13"/>
        <v>197.27383422851602</v>
      </c>
      <c r="J137" s="7">
        <f t="shared" si="13"/>
        <v>78.527862548828011</v>
      </c>
      <c r="K137" s="7">
        <f t="shared" si="14"/>
        <v>142.30433044433641</v>
      </c>
      <c r="L137" s="8">
        <f t="shared" si="15"/>
        <v>1.8121508191548279</v>
      </c>
      <c r="M137" s="8">
        <f t="shared" si="12"/>
        <v>3.228866693736153</v>
      </c>
      <c r="P137" s="6">
        <f t="shared" si="16"/>
        <v>1.7216195291231733</v>
      </c>
    </row>
    <row r="138" spans="1:16" x14ac:dyDescent="0.15">
      <c r="A138" s="6">
        <v>68.5</v>
      </c>
      <c r="B138" s="6">
        <v>136</v>
      </c>
      <c r="D138">
        <v>676.00207519531295</v>
      </c>
      <c r="E138">
        <v>552.44146728515602</v>
      </c>
      <c r="F138">
        <v>483.702392578125</v>
      </c>
      <c r="G138">
        <v>475.90295410156301</v>
      </c>
      <c r="I138" s="7">
        <f t="shared" si="13"/>
        <v>192.29968261718795</v>
      </c>
      <c r="J138" s="7">
        <f t="shared" si="13"/>
        <v>76.538513183593011</v>
      </c>
      <c r="K138" s="7">
        <f t="shared" si="14"/>
        <v>138.72272338867285</v>
      </c>
      <c r="L138" s="8">
        <f t="shared" si="15"/>
        <v>1.8124564695412688</v>
      </c>
      <c r="M138" s="8">
        <f t="shared" si="12"/>
        <v>3.2395893726121621</v>
      </c>
      <c r="P138" s="6">
        <f t="shared" si="16"/>
        <v>2.0594248225638481</v>
      </c>
    </row>
    <row r="139" spans="1:16" x14ac:dyDescent="0.15">
      <c r="A139" s="6">
        <v>69</v>
      </c>
      <c r="B139" s="6">
        <v>137</v>
      </c>
      <c r="D139">
        <v>674.43609619140602</v>
      </c>
      <c r="E139">
        <v>552.51647949218795</v>
      </c>
      <c r="F139">
        <v>484.30123901367199</v>
      </c>
      <c r="G139">
        <v>476.947021484375</v>
      </c>
      <c r="I139" s="7">
        <f t="shared" si="13"/>
        <v>190.13485717773403</v>
      </c>
      <c r="J139" s="7">
        <f t="shared" si="13"/>
        <v>75.569458007812955</v>
      </c>
      <c r="K139" s="7">
        <f t="shared" si="14"/>
        <v>137.23623657226497</v>
      </c>
      <c r="L139" s="8">
        <f t="shared" si="15"/>
        <v>1.8160277999886731</v>
      </c>
      <c r="M139" s="8">
        <f t="shared" si="12"/>
        <v>3.253577731549135</v>
      </c>
      <c r="P139" s="6">
        <f t="shared" si="16"/>
        <v>2.5001114970505847</v>
      </c>
    </row>
    <row r="140" spans="1:16" x14ac:dyDescent="0.15">
      <c r="A140" s="6">
        <v>69.5</v>
      </c>
      <c r="B140" s="6">
        <v>138</v>
      </c>
      <c r="D140">
        <v>673.035400390625</v>
      </c>
      <c r="E140">
        <v>552.23449707031295</v>
      </c>
      <c r="F140">
        <v>483.85360717773398</v>
      </c>
      <c r="G140">
        <v>476.48361206054699</v>
      </c>
      <c r="I140" s="7">
        <f t="shared" si="13"/>
        <v>189.18179321289102</v>
      </c>
      <c r="J140" s="7">
        <f t="shared" si="13"/>
        <v>75.750885009765966</v>
      </c>
      <c r="K140" s="7">
        <f t="shared" si="14"/>
        <v>136.15617370605486</v>
      </c>
      <c r="L140" s="8">
        <f t="shared" si="15"/>
        <v>1.7974202372487307</v>
      </c>
      <c r="M140" s="8">
        <f t="shared" si="12"/>
        <v>3.2453871972987614</v>
      </c>
      <c r="P140" s="6">
        <f t="shared" si="16"/>
        <v>2.2420784198804928</v>
      </c>
    </row>
    <row r="141" spans="1:16" x14ac:dyDescent="0.15">
      <c r="A141" s="6">
        <v>70</v>
      </c>
      <c r="B141" s="6">
        <v>139</v>
      </c>
      <c r="D141">
        <v>674.50354003906295</v>
      </c>
      <c r="E141">
        <v>554.10992431640602</v>
      </c>
      <c r="F141">
        <v>483.10189819335898</v>
      </c>
      <c r="G141">
        <v>475.86169433593801</v>
      </c>
      <c r="I141" s="7">
        <f t="shared" si="13"/>
        <v>191.40164184570398</v>
      </c>
      <c r="J141" s="7">
        <f t="shared" si="13"/>
        <v>78.248229980468011</v>
      </c>
      <c r="K141" s="7">
        <f t="shared" si="14"/>
        <v>136.62788085937638</v>
      </c>
      <c r="L141" s="8">
        <f t="shared" si="15"/>
        <v>1.7460827023624796</v>
      </c>
      <c r="M141" s="8">
        <f t="shared" si="12"/>
        <v>3.2044666909020787</v>
      </c>
      <c r="P141" s="6">
        <f t="shared" si="16"/>
        <v>0.95292634968278089</v>
      </c>
    </row>
    <row r="142" spans="1:16" x14ac:dyDescent="0.15">
      <c r="A142" s="6">
        <v>70.5</v>
      </c>
      <c r="B142" s="6">
        <v>140</v>
      </c>
      <c r="D142">
        <v>673.51312255859398</v>
      </c>
      <c r="E142">
        <v>553.02288818359398</v>
      </c>
      <c r="F142">
        <v>483.39950561523398</v>
      </c>
      <c r="G142">
        <v>475.59359741210898</v>
      </c>
      <c r="I142" s="7">
        <f t="shared" si="13"/>
        <v>190.11361694336</v>
      </c>
      <c r="J142" s="7">
        <f t="shared" si="13"/>
        <v>77.429290771485</v>
      </c>
      <c r="K142" s="7">
        <f t="shared" si="14"/>
        <v>135.91311340332049</v>
      </c>
      <c r="L142" s="8">
        <f t="shared" si="15"/>
        <v>1.7553191053297548</v>
      </c>
      <c r="M142" s="8">
        <f t="shared" si="12"/>
        <v>3.2241201223589222</v>
      </c>
      <c r="P142" s="6">
        <f t="shared" si="16"/>
        <v>1.5720844217620797</v>
      </c>
    </row>
    <row r="143" spans="1:16" x14ac:dyDescent="0.15">
      <c r="A143" s="6">
        <v>71</v>
      </c>
      <c r="B143" s="6">
        <v>141</v>
      </c>
      <c r="D143">
        <v>669.45690917968795</v>
      </c>
      <c r="E143">
        <v>551.420654296875</v>
      </c>
      <c r="F143">
        <v>484.10876464843801</v>
      </c>
      <c r="G143">
        <v>476.23858642578102</v>
      </c>
      <c r="I143" s="7">
        <f t="shared" si="13"/>
        <v>185.34814453124994</v>
      </c>
      <c r="J143" s="7">
        <f t="shared" si="13"/>
        <v>75.182067871093977</v>
      </c>
      <c r="K143" s="7">
        <f t="shared" si="14"/>
        <v>132.72069702148417</v>
      </c>
      <c r="L143" s="8">
        <f t="shared" si="15"/>
        <v>1.7653238435665941</v>
      </c>
      <c r="M143" s="8">
        <f t="shared" si="12"/>
        <v>3.2445418890853306</v>
      </c>
      <c r="P143" s="6">
        <f t="shared" si="16"/>
        <v>2.215447986162602</v>
      </c>
    </row>
    <row r="144" spans="1:16" x14ac:dyDescent="0.15">
      <c r="A144" s="6">
        <v>71.5</v>
      </c>
      <c r="B144" s="6">
        <v>142</v>
      </c>
      <c r="D144">
        <v>667.6826171875</v>
      </c>
      <c r="E144">
        <v>549.55059814453102</v>
      </c>
      <c r="F144">
        <v>484.55438232421898</v>
      </c>
      <c r="G144">
        <v>476.78649902343801</v>
      </c>
      <c r="I144" s="7">
        <f t="shared" si="13"/>
        <v>183.12823486328102</v>
      </c>
      <c r="J144" s="7">
        <f t="shared" si="13"/>
        <v>72.764099121093011</v>
      </c>
      <c r="K144" s="7">
        <f t="shared" si="14"/>
        <v>132.19336547851591</v>
      </c>
      <c r="L144" s="8">
        <f t="shared" si="15"/>
        <v>1.8167388461516103</v>
      </c>
      <c r="M144" s="8">
        <f t="shared" si="12"/>
        <v>3.3063739201599152</v>
      </c>
      <c r="P144" s="6">
        <f t="shared" si="16"/>
        <v>4.1633928647428915</v>
      </c>
    </row>
    <row r="145" spans="1:16" x14ac:dyDescent="0.15">
      <c r="A145" s="6">
        <v>72</v>
      </c>
      <c r="B145" s="6">
        <v>143</v>
      </c>
      <c r="D145">
        <v>669.40777587890602</v>
      </c>
      <c r="E145">
        <v>551.16241455078102</v>
      </c>
      <c r="F145">
        <v>483.72058105468801</v>
      </c>
      <c r="G145">
        <v>475.94094848632801</v>
      </c>
      <c r="I145" s="7">
        <f t="shared" si="13"/>
        <v>185.68719482421801</v>
      </c>
      <c r="J145" s="7">
        <f t="shared" si="13"/>
        <v>75.221466064453011</v>
      </c>
      <c r="K145" s="7">
        <f t="shared" si="14"/>
        <v>133.0321685791009</v>
      </c>
      <c r="L145" s="8">
        <f t="shared" si="15"/>
        <v>1.7685399599246467</v>
      </c>
      <c r="M145" s="8">
        <f t="shared" si="12"/>
        <v>3.26859206242252</v>
      </c>
      <c r="P145" s="6">
        <f t="shared" si="16"/>
        <v>2.9731202017920006</v>
      </c>
    </row>
    <row r="146" spans="1:16" x14ac:dyDescent="0.15">
      <c r="A146" s="6">
        <v>72.5</v>
      </c>
      <c r="B146" s="6">
        <v>144</v>
      </c>
      <c r="D146">
        <v>668.17742919921898</v>
      </c>
      <c r="E146">
        <v>550.9775390625</v>
      </c>
      <c r="F146">
        <v>483.30770874023398</v>
      </c>
      <c r="G146">
        <v>475.60614013671898</v>
      </c>
      <c r="I146" s="7">
        <f t="shared" si="13"/>
        <v>184.869720458985</v>
      </c>
      <c r="J146" s="7">
        <f t="shared" si="13"/>
        <v>75.371398925781023</v>
      </c>
      <c r="K146" s="7">
        <f t="shared" si="14"/>
        <v>132.1097412109383</v>
      </c>
      <c r="L146" s="8">
        <f t="shared" si="15"/>
        <v>1.7527834575689392</v>
      </c>
      <c r="M146" s="8">
        <f t="shared" si="12"/>
        <v>3.263252588556381</v>
      </c>
      <c r="P146" s="6">
        <f t="shared" si="16"/>
        <v>2.8049064040063101</v>
      </c>
    </row>
    <row r="147" spans="1:16" x14ac:dyDescent="0.15">
      <c r="A147" s="6">
        <v>73</v>
      </c>
      <c r="B147" s="6">
        <v>145</v>
      </c>
      <c r="D147">
        <v>668.36737060546898</v>
      </c>
      <c r="E147">
        <v>551.70013427734398</v>
      </c>
      <c r="F147">
        <v>484.23007202148398</v>
      </c>
      <c r="G147">
        <v>476.15890502929699</v>
      </c>
      <c r="I147" s="7">
        <f t="shared" si="13"/>
        <v>184.137298583985</v>
      </c>
      <c r="J147" s="7">
        <f t="shared" si="13"/>
        <v>75.541229248046989</v>
      </c>
      <c r="K147" s="7">
        <f t="shared" si="14"/>
        <v>131.2584381103521</v>
      </c>
      <c r="L147" s="8">
        <f t="shared" si="15"/>
        <v>1.7375735001525092</v>
      </c>
      <c r="M147" s="8">
        <f t="shared" si="12"/>
        <v>3.2584596596295197</v>
      </c>
      <c r="P147" s="6">
        <f t="shared" si="16"/>
        <v>2.653910856969905</v>
      </c>
    </row>
    <row r="148" spans="1:16" x14ac:dyDescent="0.15">
      <c r="A148" s="6">
        <v>73.5</v>
      </c>
      <c r="B148" s="6">
        <v>146</v>
      </c>
      <c r="D148">
        <v>669.57727050781295</v>
      </c>
      <c r="E148">
        <v>550.41064453125</v>
      </c>
      <c r="F148">
        <v>483.94338989257801</v>
      </c>
      <c r="G148">
        <v>476.427001953125</v>
      </c>
      <c r="I148" s="7">
        <f t="shared" si="13"/>
        <v>185.63388061523494</v>
      </c>
      <c r="J148" s="7">
        <f t="shared" si="13"/>
        <v>73.983642578125</v>
      </c>
      <c r="K148" s="7">
        <f t="shared" si="14"/>
        <v>133.84533081054744</v>
      </c>
      <c r="L148" s="8">
        <f t="shared" si="15"/>
        <v>1.8091205859350585</v>
      </c>
      <c r="M148" s="8">
        <f t="shared" si="12"/>
        <v>3.3404237739016374</v>
      </c>
      <c r="P148" s="6">
        <f t="shared" si="16"/>
        <v>5.2360931635991399</v>
      </c>
    </row>
    <row r="149" spans="1:16" x14ac:dyDescent="0.15">
      <c r="A149" s="6">
        <v>74</v>
      </c>
      <c r="B149" s="6">
        <v>147</v>
      </c>
      <c r="D149">
        <v>666.48394775390602</v>
      </c>
      <c r="E149">
        <v>549.59436035156295</v>
      </c>
      <c r="F149">
        <v>483.27374267578102</v>
      </c>
      <c r="G149">
        <v>476.116455078125</v>
      </c>
      <c r="I149" s="7">
        <f t="shared" si="13"/>
        <v>183.210205078125</v>
      </c>
      <c r="J149" s="7">
        <f t="shared" si="13"/>
        <v>73.477905273437955</v>
      </c>
      <c r="K149" s="7">
        <f t="shared" si="14"/>
        <v>131.77567138671844</v>
      </c>
      <c r="L149" s="8">
        <f t="shared" si="15"/>
        <v>1.7934053903188087</v>
      </c>
      <c r="M149" s="8">
        <f t="shared" si="12"/>
        <v>3.3351256067749562</v>
      </c>
      <c r="P149" s="6">
        <f t="shared" si="16"/>
        <v>5.0691806856986172</v>
      </c>
    </row>
    <row r="150" spans="1:16" x14ac:dyDescent="0.15">
      <c r="A150" s="6">
        <v>74.5</v>
      </c>
      <c r="B150" s="6">
        <v>148</v>
      </c>
      <c r="D150">
        <v>667.788818359375</v>
      </c>
      <c r="E150">
        <v>550.21868896484398</v>
      </c>
      <c r="F150">
        <v>483.07601928710898</v>
      </c>
      <c r="G150">
        <v>475.65225219726602</v>
      </c>
      <c r="I150" s="7">
        <f t="shared" si="13"/>
        <v>184.71279907226602</v>
      </c>
      <c r="J150" s="7">
        <f t="shared" si="13"/>
        <v>74.566436767577954</v>
      </c>
      <c r="K150" s="7">
        <f t="shared" si="14"/>
        <v>132.51629333496146</v>
      </c>
      <c r="L150" s="8">
        <f t="shared" si="15"/>
        <v>1.7771573791035773</v>
      </c>
      <c r="M150" s="8">
        <f t="shared" si="12"/>
        <v>3.3292946240492931</v>
      </c>
      <c r="P150" s="6">
        <f t="shared" si="16"/>
        <v>4.8854824836478956</v>
      </c>
    </row>
    <row r="151" spans="1:16" x14ac:dyDescent="0.15">
      <c r="A151" s="6">
        <v>75</v>
      </c>
      <c r="B151" s="6">
        <v>149</v>
      </c>
      <c r="D151">
        <v>666.50518798828102</v>
      </c>
      <c r="E151">
        <v>550.01251220703102</v>
      </c>
      <c r="F151">
        <v>482.72988891601602</v>
      </c>
      <c r="G151">
        <v>475.21066284179699</v>
      </c>
      <c r="I151" s="7">
        <f t="shared" si="13"/>
        <v>183.775299072265</v>
      </c>
      <c r="J151" s="7">
        <f t="shared" si="13"/>
        <v>74.801849365234034</v>
      </c>
      <c r="K151" s="7">
        <f t="shared" si="14"/>
        <v>131.41400451660118</v>
      </c>
      <c r="L151" s="8">
        <f t="shared" si="15"/>
        <v>1.7568282820782639</v>
      </c>
      <c r="M151" s="8">
        <f t="shared" si="12"/>
        <v>3.3193825555135485</v>
      </c>
      <c r="P151" s="6">
        <f t="shared" si="16"/>
        <v>4.5732145085420788</v>
      </c>
    </row>
    <row r="152" spans="1:16" x14ac:dyDescent="0.15">
      <c r="A152" s="6">
        <v>75.5</v>
      </c>
      <c r="B152" s="6">
        <v>150</v>
      </c>
      <c r="D152">
        <v>666.95501708984398</v>
      </c>
      <c r="E152">
        <v>549.87548828125</v>
      </c>
      <c r="F152">
        <v>483.43670654296898</v>
      </c>
      <c r="G152">
        <v>475.13992309570301</v>
      </c>
      <c r="I152" s="7">
        <f t="shared" si="13"/>
        <v>183.518310546875</v>
      </c>
      <c r="J152" s="7">
        <f t="shared" si="13"/>
        <v>74.735565185546989</v>
      </c>
      <c r="K152" s="7">
        <f t="shared" si="14"/>
        <v>131.2034149169921</v>
      </c>
      <c r="L152" s="8">
        <f t="shared" si="15"/>
        <v>1.7555686451457433</v>
      </c>
      <c r="M152" s="8">
        <f t="shared" ref="M152:M158" si="17">L152+ABS($N$2)*A152</f>
        <v>3.3285399470705963</v>
      </c>
      <c r="P152" s="6">
        <f t="shared" si="16"/>
        <v>4.8617072795977228</v>
      </c>
    </row>
    <row r="153" spans="1:16" x14ac:dyDescent="0.15">
      <c r="A153" s="18">
        <v>76</v>
      </c>
      <c r="B153" s="18">
        <v>151</v>
      </c>
      <c r="D153">
        <v>666.77093505859398</v>
      </c>
      <c r="E153">
        <v>550.51434326171898</v>
      </c>
      <c r="F153">
        <v>484.08694458007801</v>
      </c>
      <c r="G153">
        <v>476.06793212890602</v>
      </c>
      <c r="I153" s="19">
        <f t="shared" ref="I153:I191" si="18">D153-F153</f>
        <v>182.68399047851597</v>
      </c>
      <c r="J153" s="19">
        <f t="shared" ref="J153:J191" si="19">E153-G153</f>
        <v>74.446411132812955</v>
      </c>
      <c r="K153" s="19">
        <f t="shared" ref="K153:K191" si="20">I153-0.7*J153</f>
        <v>130.5715026855469</v>
      </c>
      <c r="L153" s="20">
        <f t="shared" ref="L153:L191" si="21">K153/J153</f>
        <v>1.753899223598655</v>
      </c>
      <c r="M153" s="20">
        <f t="shared" si="17"/>
        <v>3.3372875540130771</v>
      </c>
      <c r="N153" s="18"/>
      <c r="O153" s="18"/>
      <c r="P153" s="18">
        <f t="shared" ref="P153:P191" si="22">(M153-$O$2)/$O$2*100</f>
        <v>5.1372902718963998</v>
      </c>
    </row>
    <row r="154" spans="1:16" x14ac:dyDescent="0.15">
      <c r="A154" s="18">
        <v>76.5</v>
      </c>
      <c r="B154" s="18">
        <v>152</v>
      </c>
      <c r="D154">
        <v>665.82757568359398</v>
      </c>
      <c r="E154">
        <v>549.89465332031295</v>
      </c>
      <c r="F154">
        <v>483.45046997070301</v>
      </c>
      <c r="G154">
        <v>476.325927734375</v>
      </c>
      <c r="I154" s="19">
        <f t="shared" si="18"/>
        <v>182.37710571289097</v>
      </c>
      <c r="J154" s="19">
        <f t="shared" si="19"/>
        <v>73.568725585937955</v>
      </c>
      <c r="K154" s="19">
        <f t="shared" si="20"/>
        <v>130.8789978027344</v>
      </c>
      <c r="L154" s="20">
        <f t="shared" si="21"/>
        <v>1.7790031940929913</v>
      </c>
      <c r="M154" s="20">
        <f t="shared" si="17"/>
        <v>3.3728085529969816</v>
      </c>
      <c r="N154" s="18"/>
      <c r="O154" s="18"/>
      <c r="P154" s="18">
        <f t="shared" si="22"/>
        <v>6.2563372585510795</v>
      </c>
    </row>
    <row r="155" spans="1:16" x14ac:dyDescent="0.15">
      <c r="A155" s="18">
        <v>77</v>
      </c>
      <c r="B155" s="18">
        <v>153</v>
      </c>
      <c r="D155">
        <v>666.14703369140602</v>
      </c>
      <c r="E155">
        <v>550.58850097656295</v>
      </c>
      <c r="F155">
        <v>483.94216918945301</v>
      </c>
      <c r="G155">
        <v>476.70965576171898</v>
      </c>
      <c r="I155" s="19">
        <f t="shared" si="18"/>
        <v>182.20486450195301</v>
      </c>
      <c r="J155" s="19">
        <f t="shared" si="19"/>
        <v>73.878845214843977</v>
      </c>
      <c r="K155" s="19">
        <f t="shared" si="20"/>
        <v>130.48967285156223</v>
      </c>
      <c r="L155" s="20">
        <f t="shared" si="21"/>
        <v>1.7662657350976545</v>
      </c>
      <c r="M155" s="20">
        <f t="shared" si="17"/>
        <v>3.3704881224912135</v>
      </c>
      <c r="N155" s="18"/>
      <c r="O155" s="18"/>
      <c r="P155" s="18">
        <f t="shared" si="22"/>
        <v>6.1832348447817518</v>
      </c>
    </row>
    <row r="156" spans="1:16" x14ac:dyDescent="0.15">
      <c r="A156" s="18">
        <v>77.5</v>
      </c>
      <c r="B156" s="18">
        <v>154</v>
      </c>
      <c r="D156">
        <v>665.802978515625</v>
      </c>
      <c r="E156">
        <v>550.07330322265602</v>
      </c>
      <c r="F156">
        <v>483.38818359375</v>
      </c>
      <c r="G156">
        <v>476.093017578125</v>
      </c>
      <c r="I156" s="19">
        <f t="shared" si="18"/>
        <v>182.414794921875</v>
      </c>
      <c r="J156" s="19">
        <f t="shared" si="19"/>
        <v>73.980285644531023</v>
      </c>
      <c r="K156" s="19">
        <f t="shared" si="20"/>
        <v>130.62859497070329</v>
      </c>
      <c r="L156" s="20">
        <f t="shared" si="21"/>
        <v>1.7657216896723347</v>
      </c>
      <c r="M156" s="20">
        <f t="shared" si="17"/>
        <v>3.3803611055554619</v>
      </c>
      <c r="N156" s="18"/>
      <c r="O156" s="18"/>
      <c r="P156" s="18">
        <f t="shared" si="22"/>
        <v>6.4942714784177058</v>
      </c>
    </row>
    <row r="157" spans="1:16" x14ac:dyDescent="0.15">
      <c r="A157" s="18">
        <v>78</v>
      </c>
      <c r="B157" s="18">
        <v>155</v>
      </c>
      <c r="D157">
        <v>667.92626953125</v>
      </c>
      <c r="E157">
        <v>551.83551025390602</v>
      </c>
      <c r="F157">
        <v>482.90093994140602</v>
      </c>
      <c r="G157">
        <v>475.820068359375</v>
      </c>
      <c r="I157" s="19">
        <f t="shared" si="18"/>
        <v>185.02532958984398</v>
      </c>
      <c r="J157" s="19">
        <f t="shared" si="19"/>
        <v>76.015441894531023</v>
      </c>
      <c r="K157" s="19">
        <f t="shared" si="20"/>
        <v>131.81452026367225</v>
      </c>
      <c r="L157" s="20">
        <f t="shared" si="21"/>
        <v>1.7340492533946017</v>
      </c>
      <c r="M157" s="20">
        <f t="shared" si="17"/>
        <v>3.3591056977672977</v>
      </c>
      <c r="N157" s="18"/>
      <c r="O157" s="18"/>
      <c r="P157" s="18">
        <f t="shared" si="22"/>
        <v>5.8246450400892247</v>
      </c>
    </row>
    <row r="158" spans="1:16" x14ac:dyDescent="0.15">
      <c r="A158" s="18">
        <v>78.5</v>
      </c>
      <c r="B158" s="18">
        <v>156</v>
      </c>
      <c r="D158">
        <v>666.97998046875</v>
      </c>
      <c r="E158">
        <v>550.99334716796898</v>
      </c>
      <c r="F158">
        <v>483.71896362304699</v>
      </c>
      <c r="G158">
        <v>476.196533203125</v>
      </c>
      <c r="I158" s="19">
        <f t="shared" si="18"/>
        <v>183.26101684570301</v>
      </c>
      <c r="J158" s="19">
        <f t="shared" si="19"/>
        <v>74.796813964843977</v>
      </c>
      <c r="K158" s="19">
        <f t="shared" si="20"/>
        <v>130.90324707031223</v>
      </c>
      <c r="L158" s="20">
        <f t="shared" si="21"/>
        <v>1.7501179546476326</v>
      </c>
      <c r="M158" s="20">
        <f t="shared" si="17"/>
        <v>3.3855914275098975</v>
      </c>
      <c r="N158" s="18"/>
      <c r="O158" s="18"/>
      <c r="P158" s="18">
        <f t="shared" si="22"/>
        <v>6.6590465745516036</v>
      </c>
    </row>
    <row r="159" spans="1:16" x14ac:dyDescent="0.15">
      <c r="A159" s="18">
        <v>79</v>
      </c>
      <c r="B159" s="18">
        <v>157</v>
      </c>
      <c r="D159">
        <v>666.58099365234398</v>
      </c>
      <c r="E159">
        <v>551.78717041015602</v>
      </c>
      <c r="F159">
        <v>483.60653686523398</v>
      </c>
      <c r="G159">
        <v>475.777587890625</v>
      </c>
      <c r="I159" s="19">
        <f t="shared" si="18"/>
        <v>182.97445678711</v>
      </c>
      <c r="J159" s="19">
        <f t="shared" si="19"/>
        <v>76.009582519531023</v>
      </c>
      <c r="K159" s="19">
        <f t="shared" si="20"/>
        <v>129.76774902343828</v>
      </c>
      <c r="L159" s="20">
        <f t="shared" si="21"/>
        <v>1.7072551212880802</v>
      </c>
      <c r="M159" s="20">
        <f t="shared" ref="M159:M191" si="23">L159+ABS($N$2)*A159</f>
        <v>3.3531456226399134</v>
      </c>
      <c r="N159" s="18"/>
      <c r="O159" s="18"/>
      <c r="P159" s="18">
        <f t="shared" si="22"/>
        <v>5.6368799348747842</v>
      </c>
    </row>
    <row r="160" spans="1:16" x14ac:dyDescent="0.15">
      <c r="A160" s="18">
        <v>79.5</v>
      </c>
      <c r="B160" s="18">
        <v>158</v>
      </c>
      <c r="D160">
        <v>670.798828125</v>
      </c>
      <c r="E160">
        <v>553.48937988281295</v>
      </c>
      <c r="F160">
        <v>484.29638671875</v>
      </c>
      <c r="G160">
        <v>476.41812133789102</v>
      </c>
      <c r="I160" s="19">
        <f t="shared" si="18"/>
        <v>186.50244140625</v>
      </c>
      <c r="J160" s="19">
        <f t="shared" si="19"/>
        <v>77.071258544921932</v>
      </c>
      <c r="K160" s="19">
        <f t="shared" si="20"/>
        <v>132.55256042480465</v>
      </c>
      <c r="L160" s="20">
        <f t="shared" si="21"/>
        <v>1.7198701945102501</v>
      </c>
      <c r="M160" s="20">
        <f t="shared" si="23"/>
        <v>3.3761777243516518</v>
      </c>
      <c r="N160" s="18"/>
      <c r="O160" s="18"/>
      <c r="P160" s="18">
        <f t="shared" si="22"/>
        <v>6.3624790101858064</v>
      </c>
    </row>
    <row r="161" spans="1:16" x14ac:dyDescent="0.15">
      <c r="A161" s="18">
        <v>80</v>
      </c>
      <c r="B161" s="18">
        <v>159</v>
      </c>
      <c r="D161">
        <v>671.38317871093795</v>
      </c>
      <c r="E161">
        <v>553.91839599609398</v>
      </c>
      <c r="F161">
        <v>483.70925903320301</v>
      </c>
      <c r="G161">
        <v>476.45693969726602</v>
      </c>
      <c r="I161" s="19">
        <f t="shared" si="18"/>
        <v>187.67391967773494</v>
      </c>
      <c r="J161" s="19">
        <f t="shared" si="19"/>
        <v>77.461456298827954</v>
      </c>
      <c r="K161" s="19">
        <f t="shared" si="20"/>
        <v>133.45090026855539</v>
      </c>
      <c r="L161" s="20">
        <f t="shared" si="21"/>
        <v>1.7228039162307176</v>
      </c>
      <c r="M161" s="20">
        <f t="shared" si="23"/>
        <v>3.389528474561688</v>
      </c>
      <c r="N161" s="18"/>
      <c r="O161" s="18"/>
      <c r="P161" s="18">
        <f t="shared" si="22"/>
        <v>6.783078577188137</v>
      </c>
    </row>
    <row r="162" spans="1:16" x14ac:dyDescent="0.15">
      <c r="A162" s="18">
        <v>80.5</v>
      </c>
      <c r="B162" s="18">
        <v>160</v>
      </c>
      <c r="D162">
        <v>671.13995361328102</v>
      </c>
      <c r="E162">
        <v>554.5693359375</v>
      </c>
      <c r="F162">
        <v>483.49090576171898</v>
      </c>
      <c r="G162">
        <v>475.96319580078102</v>
      </c>
      <c r="I162" s="19">
        <f t="shared" si="18"/>
        <v>187.64904785156205</v>
      </c>
      <c r="J162" s="19">
        <f t="shared" si="19"/>
        <v>78.606140136718977</v>
      </c>
      <c r="K162" s="19">
        <f t="shared" si="20"/>
        <v>132.62474975585877</v>
      </c>
      <c r="L162" s="20">
        <f t="shared" si="21"/>
        <v>1.6872059806674859</v>
      </c>
      <c r="M162" s="20">
        <f t="shared" si="23"/>
        <v>3.364347567488025</v>
      </c>
      <c r="N162" s="18"/>
      <c r="O162" s="18"/>
      <c r="P162" s="18">
        <f t="shared" si="22"/>
        <v>5.9897839349180071</v>
      </c>
    </row>
    <row r="163" spans="1:16" x14ac:dyDescent="0.15">
      <c r="A163" s="18">
        <v>81</v>
      </c>
      <c r="B163" s="18">
        <v>161</v>
      </c>
      <c r="D163">
        <v>669.88006591796898</v>
      </c>
      <c r="E163">
        <v>553.51770019531295</v>
      </c>
      <c r="F163">
        <v>482.97210693359398</v>
      </c>
      <c r="G163">
        <v>475.09140014648398</v>
      </c>
      <c r="I163" s="19">
        <f t="shared" si="18"/>
        <v>186.907958984375</v>
      </c>
      <c r="J163" s="19">
        <f t="shared" si="19"/>
        <v>78.426300048828978</v>
      </c>
      <c r="K163" s="19">
        <f t="shared" si="20"/>
        <v>132.00954895019473</v>
      </c>
      <c r="L163" s="20">
        <f t="shared" si="21"/>
        <v>1.6832306110068216</v>
      </c>
      <c r="M163" s="20">
        <f t="shared" si="23"/>
        <v>3.370789226316929</v>
      </c>
      <c r="N163" s="18"/>
      <c r="O163" s="18"/>
      <c r="P163" s="18">
        <f t="shared" si="22"/>
        <v>6.1927207640541733</v>
      </c>
    </row>
    <row r="164" spans="1:16" x14ac:dyDescent="0.15">
      <c r="A164" s="18">
        <v>81.5</v>
      </c>
      <c r="B164" s="18">
        <v>162</v>
      </c>
      <c r="D164">
        <v>673.179931640625</v>
      </c>
      <c r="E164">
        <v>555.24908447265602</v>
      </c>
      <c r="F164">
        <v>484.19287109375</v>
      </c>
      <c r="G164">
        <v>476.14596557617199</v>
      </c>
      <c r="I164" s="19">
        <f t="shared" si="18"/>
        <v>188.987060546875</v>
      </c>
      <c r="J164" s="19">
        <f t="shared" si="19"/>
        <v>79.103118896484034</v>
      </c>
      <c r="K164" s="19">
        <f t="shared" si="20"/>
        <v>133.61487731933619</v>
      </c>
      <c r="L164" s="20">
        <f t="shared" si="21"/>
        <v>1.6891227448842738</v>
      </c>
      <c r="M164" s="20">
        <f t="shared" si="23"/>
        <v>3.3870983886839499</v>
      </c>
      <c r="N164" s="18"/>
      <c r="O164" s="18"/>
      <c r="P164" s="18">
        <f t="shared" si="22"/>
        <v>6.7065216008478252</v>
      </c>
    </row>
    <row r="165" spans="1:16" x14ac:dyDescent="0.15">
      <c r="A165" s="18">
        <v>82</v>
      </c>
      <c r="B165" s="18">
        <v>163</v>
      </c>
      <c r="D165">
        <v>671.395263671875</v>
      </c>
      <c r="E165">
        <v>554.25445556640602</v>
      </c>
      <c r="F165">
        <v>484.21228027343801</v>
      </c>
      <c r="G165">
        <v>476.51919555664102</v>
      </c>
      <c r="I165" s="19">
        <f t="shared" si="18"/>
        <v>187.18298339843699</v>
      </c>
      <c r="J165" s="19">
        <f t="shared" si="19"/>
        <v>77.735260009765</v>
      </c>
      <c r="K165" s="19">
        <f t="shared" si="20"/>
        <v>132.76830139160148</v>
      </c>
      <c r="L165" s="20">
        <f t="shared" si="21"/>
        <v>1.7079546833048902</v>
      </c>
      <c r="M165" s="20">
        <f t="shared" si="23"/>
        <v>3.4163473555941346</v>
      </c>
      <c r="N165" s="18"/>
      <c r="O165" s="18"/>
      <c r="P165" s="18">
        <f t="shared" si="22"/>
        <v>7.6279756483096097</v>
      </c>
    </row>
    <row r="166" spans="1:16" x14ac:dyDescent="0.15">
      <c r="A166" s="18">
        <v>82.5</v>
      </c>
      <c r="B166" s="18">
        <v>164</v>
      </c>
      <c r="D166">
        <v>672.25030517578102</v>
      </c>
      <c r="E166">
        <v>554.50604248046898</v>
      </c>
      <c r="F166">
        <v>484.36474609375</v>
      </c>
      <c r="G166">
        <v>476.63241577148398</v>
      </c>
      <c r="I166" s="19">
        <f t="shared" si="18"/>
        <v>187.88555908203102</v>
      </c>
      <c r="J166" s="19">
        <f t="shared" si="19"/>
        <v>77.873626708985</v>
      </c>
      <c r="K166" s="19">
        <f t="shared" si="20"/>
        <v>133.37402038574152</v>
      </c>
      <c r="L166" s="20">
        <f t="shared" si="21"/>
        <v>1.7126982012043999</v>
      </c>
      <c r="M166" s="20">
        <f t="shared" si="23"/>
        <v>3.4315079019832133</v>
      </c>
      <c r="N166" s="18"/>
      <c r="O166" s="18"/>
      <c r="P166" s="18">
        <f t="shared" si="22"/>
        <v>8.1055906996324758</v>
      </c>
    </row>
    <row r="167" spans="1:16" x14ac:dyDescent="0.15">
      <c r="A167" s="18">
        <v>83</v>
      </c>
      <c r="B167" s="18">
        <v>165</v>
      </c>
      <c r="D167">
        <v>670.04833984375</v>
      </c>
      <c r="E167">
        <v>553.81591796875</v>
      </c>
      <c r="F167">
        <v>484.04568481445301</v>
      </c>
      <c r="G167">
        <v>476.31945800781301</v>
      </c>
      <c r="I167" s="19">
        <f t="shared" si="18"/>
        <v>186.00265502929699</v>
      </c>
      <c r="J167" s="19">
        <f t="shared" si="19"/>
        <v>77.496459960936988</v>
      </c>
      <c r="K167" s="19">
        <f t="shared" si="20"/>
        <v>131.75513305664111</v>
      </c>
      <c r="L167" s="20">
        <f t="shared" si="21"/>
        <v>1.7001438920313761</v>
      </c>
      <c r="M167" s="20">
        <f t="shared" si="23"/>
        <v>3.4293706212997579</v>
      </c>
      <c r="N167" s="18"/>
      <c r="O167" s="18"/>
      <c r="P167" s="18">
        <f t="shared" si="22"/>
        <v>8.0382582040137631</v>
      </c>
    </row>
    <row r="168" spans="1:16" x14ac:dyDescent="0.15">
      <c r="A168" s="18">
        <v>83.5</v>
      </c>
      <c r="B168" s="18">
        <v>166</v>
      </c>
      <c r="D168">
        <v>669.84967041015602</v>
      </c>
      <c r="E168">
        <v>554.12951660156295</v>
      </c>
      <c r="F168">
        <v>483.93814086914102</v>
      </c>
      <c r="G168">
        <v>476.14517211914102</v>
      </c>
      <c r="I168" s="19">
        <f t="shared" si="18"/>
        <v>185.911529541015</v>
      </c>
      <c r="J168" s="19">
        <f t="shared" si="19"/>
        <v>77.984344482421932</v>
      </c>
      <c r="K168" s="19">
        <f t="shared" si="20"/>
        <v>131.32248840331965</v>
      </c>
      <c r="L168" s="20">
        <f t="shared" si="21"/>
        <v>1.6839596367052929</v>
      </c>
      <c r="M168" s="20">
        <f t="shared" si="23"/>
        <v>3.4236033944632434</v>
      </c>
      <c r="N168" s="18"/>
      <c r="O168" s="18"/>
      <c r="P168" s="18">
        <f t="shared" si="22"/>
        <v>7.8565685557107967</v>
      </c>
    </row>
    <row r="169" spans="1:16" x14ac:dyDescent="0.15">
      <c r="A169" s="18">
        <v>84</v>
      </c>
      <c r="B169" s="18">
        <v>167</v>
      </c>
      <c r="D169">
        <v>669.55059814453102</v>
      </c>
      <c r="E169">
        <v>554.63433837890602</v>
      </c>
      <c r="F169">
        <v>483.85321044921898</v>
      </c>
      <c r="G169">
        <v>475.85119628906301</v>
      </c>
      <c r="I169" s="19">
        <f t="shared" si="18"/>
        <v>185.69738769531205</v>
      </c>
      <c r="J169" s="19">
        <f t="shared" si="19"/>
        <v>78.783142089843011</v>
      </c>
      <c r="K169" s="19">
        <f t="shared" si="20"/>
        <v>130.54918823242195</v>
      </c>
      <c r="L169" s="20">
        <f t="shared" si="21"/>
        <v>1.6570700884656997</v>
      </c>
      <c r="M169" s="20">
        <f t="shared" si="23"/>
        <v>3.4071308747132187</v>
      </c>
      <c r="N169" s="18"/>
      <c r="O169" s="18"/>
      <c r="P169" s="18">
        <f t="shared" si="22"/>
        <v>7.3376213381162847</v>
      </c>
    </row>
    <row r="170" spans="1:16" x14ac:dyDescent="0.15">
      <c r="A170" s="18">
        <v>84.5</v>
      </c>
      <c r="B170" s="18">
        <v>168</v>
      </c>
      <c r="D170">
        <v>668.89251708984398</v>
      </c>
      <c r="E170">
        <v>554.44647216796898</v>
      </c>
      <c r="F170">
        <v>483.18197631835898</v>
      </c>
      <c r="G170">
        <v>475.54550170898398</v>
      </c>
      <c r="I170" s="19">
        <f t="shared" si="18"/>
        <v>185.710540771485</v>
      </c>
      <c r="J170" s="19">
        <f t="shared" si="19"/>
        <v>78.900970458985</v>
      </c>
      <c r="K170" s="19">
        <f t="shared" si="20"/>
        <v>130.4798614501955</v>
      </c>
      <c r="L170" s="20">
        <f t="shared" si="21"/>
        <v>1.6537168135089377</v>
      </c>
      <c r="M170" s="20">
        <f t="shared" si="23"/>
        <v>3.4141946282460252</v>
      </c>
      <c r="N170" s="18"/>
      <c r="O170" s="18"/>
      <c r="P170" s="18">
        <f t="shared" si="22"/>
        <v>7.5601565238226378</v>
      </c>
    </row>
    <row r="171" spans="1:16" x14ac:dyDescent="0.15">
      <c r="A171" s="18">
        <v>85</v>
      </c>
      <c r="B171" s="18">
        <v>169</v>
      </c>
      <c r="D171">
        <v>670.9716796875</v>
      </c>
      <c r="E171">
        <v>555.11871337890602</v>
      </c>
      <c r="F171">
        <v>482.896484375</v>
      </c>
      <c r="G171">
        <v>474.80993652343801</v>
      </c>
      <c r="I171" s="19">
        <f t="shared" si="18"/>
        <v>188.0751953125</v>
      </c>
      <c r="J171" s="19">
        <f t="shared" si="19"/>
        <v>80.308776855468011</v>
      </c>
      <c r="K171" s="19">
        <f t="shared" si="20"/>
        <v>131.8590515136724</v>
      </c>
      <c r="L171" s="20">
        <f t="shared" si="21"/>
        <v>1.6419008815310385</v>
      </c>
      <c r="M171" s="20">
        <f t="shared" si="23"/>
        <v>3.4127957247576948</v>
      </c>
      <c r="N171" s="18"/>
      <c r="O171" s="18"/>
      <c r="P171" s="18">
        <f t="shared" si="22"/>
        <v>7.5160857268851373</v>
      </c>
    </row>
    <row r="172" spans="1:16" x14ac:dyDescent="0.15">
      <c r="A172" s="18">
        <v>85.5</v>
      </c>
      <c r="B172" s="18">
        <v>170</v>
      </c>
      <c r="D172">
        <v>671.19909667968795</v>
      </c>
      <c r="E172">
        <v>555.92712402343795</v>
      </c>
      <c r="F172">
        <v>482.40597534179699</v>
      </c>
      <c r="G172">
        <v>474.91830444335898</v>
      </c>
      <c r="I172" s="19">
        <f t="shared" si="18"/>
        <v>188.79312133789097</v>
      </c>
      <c r="J172" s="19">
        <f t="shared" si="19"/>
        <v>81.008819580078978</v>
      </c>
      <c r="K172" s="19">
        <f t="shared" si="20"/>
        <v>132.0869476318357</v>
      </c>
      <c r="L172" s="20">
        <f t="shared" si="21"/>
        <v>1.6305255195240178</v>
      </c>
      <c r="M172" s="20">
        <f t="shared" si="23"/>
        <v>3.4118373912402422</v>
      </c>
      <c r="N172" s="18"/>
      <c r="O172" s="18"/>
      <c r="P172" s="18">
        <f t="shared" si="22"/>
        <v>7.4858945648797723</v>
      </c>
    </row>
    <row r="173" spans="1:16" x14ac:dyDescent="0.15">
      <c r="A173" s="18">
        <v>86</v>
      </c>
      <c r="B173" s="18">
        <v>171</v>
      </c>
      <c r="D173">
        <v>669.73138427734398</v>
      </c>
      <c r="E173">
        <v>556.69927978515602</v>
      </c>
      <c r="F173">
        <v>482.82977294921898</v>
      </c>
      <c r="G173">
        <v>474.87667846679699</v>
      </c>
      <c r="I173" s="19">
        <f t="shared" si="18"/>
        <v>186.901611328125</v>
      </c>
      <c r="J173" s="19">
        <f t="shared" si="19"/>
        <v>81.822601318359034</v>
      </c>
      <c r="K173" s="19">
        <f t="shared" si="20"/>
        <v>129.62579040527368</v>
      </c>
      <c r="L173" s="20">
        <f t="shared" si="21"/>
        <v>1.5842296421366495</v>
      </c>
      <c r="M173" s="20">
        <f t="shared" si="23"/>
        <v>3.3759585423424427</v>
      </c>
      <c r="N173" s="18"/>
      <c r="O173" s="18"/>
      <c r="P173" s="18">
        <f t="shared" si="22"/>
        <v>6.3555739406790224</v>
      </c>
    </row>
    <row r="174" spans="1:16" x14ac:dyDescent="0.15">
      <c r="A174" s="18">
        <v>86.5</v>
      </c>
      <c r="B174" s="18">
        <v>172</v>
      </c>
      <c r="D174">
        <v>669.42816162109398</v>
      </c>
      <c r="E174">
        <v>555.335693359375</v>
      </c>
      <c r="F174">
        <v>483.38092041015602</v>
      </c>
      <c r="G174">
        <v>475.45330810546898</v>
      </c>
      <c r="I174" s="19">
        <f t="shared" si="18"/>
        <v>186.04724121093795</v>
      </c>
      <c r="J174" s="19">
        <f t="shared" si="19"/>
        <v>79.882385253906023</v>
      </c>
      <c r="K174" s="19">
        <f t="shared" si="20"/>
        <v>130.12957153320374</v>
      </c>
      <c r="L174" s="20">
        <f t="shared" si="21"/>
        <v>1.6290145958910356</v>
      </c>
      <c r="M174" s="20">
        <f t="shared" si="23"/>
        <v>3.4311605245863972</v>
      </c>
      <c r="N174" s="18"/>
      <c r="O174" s="18"/>
      <c r="P174" s="18">
        <f t="shared" si="22"/>
        <v>8.0946469863288275</v>
      </c>
    </row>
    <row r="175" spans="1:16" x14ac:dyDescent="0.15">
      <c r="A175" s="18">
        <v>87</v>
      </c>
      <c r="B175" s="18">
        <v>173</v>
      </c>
      <c r="D175">
        <v>664.83258056640602</v>
      </c>
      <c r="E175">
        <v>553.49853515625</v>
      </c>
      <c r="F175">
        <v>483.48806762695301</v>
      </c>
      <c r="G175">
        <v>475.441162109375</v>
      </c>
      <c r="I175" s="19">
        <f t="shared" si="18"/>
        <v>181.34451293945301</v>
      </c>
      <c r="J175" s="19">
        <f t="shared" si="19"/>
        <v>78.057373046875</v>
      </c>
      <c r="K175" s="19">
        <f t="shared" si="20"/>
        <v>126.70435180664052</v>
      </c>
      <c r="L175" s="20">
        <f t="shared" si="21"/>
        <v>1.6232208036331435</v>
      </c>
      <c r="M175" s="20">
        <f t="shared" si="23"/>
        <v>3.4357837608180737</v>
      </c>
      <c r="N175" s="18"/>
      <c r="O175" s="18"/>
      <c r="P175" s="18">
        <f t="shared" si="22"/>
        <v>8.2402965660603726</v>
      </c>
    </row>
    <row r="176" spans="1:16" x14ac:dyDescent="0.15">
      <c r="A176" s="18">
        <v>87.5</v>
      </c>
      <c r="B176" s="18">
        <v>174</v>
      </c>
      <c r="D176">
        <v>665.37609863281295</v>
      </c>
      <c r="E176">
        <v>553.06121826171898</v>
      </c>
      <c r="F176">
        <v>483.70318603515602</v>
      </c>
      <c r="G176">
        <v>476.17630004882801</v>
      </c>
      <c r="I176" s="19">
        <f t="shared" si="18"/>
        <v>181.67291259765693</v>
      </c>
      <c r="J176" s="19">
        <f t="shared" si="19"/>
        <v>76.884918212890966</v>
      </c>
      <c r="K176" s="19">
        <f t="shared" si="20"/>
        <v>127.85346984863327</v>
      </c>
      <c r="L176" s="20">
        <f t="shared" si="21"/>
        <v>1.6629200215133562</v>
      </c>
      <c r="M176" s="20">
        <f t="shared" si="23"/>
        <v>3.4859000071878548</v>
      </c>
      <c r="N176" s="18"/>
      <c r="O176" s="18"/>
      <c r="P176" s="18">
        <f t="shared" si="22"/>
        <v>9.8191495287250632</v>
      </c>
    </row>
    <row r="177" spans="1:16" x14ac:dyDescent="0.15">
      <c r="A177" s="18">
        <v>88</v>
      </c>
      <c r="B177" s="18">
        <v>175</v>
      </c>
      <c r="D177">
        <v>662.27111816406295</v>
      </c>
      <c r="E177">
        <v>552.763427734375</v>
      </c>
      <c r="F177">
        <v>483.16458129882801</v>
      </c>
      <c r="G177">
        <v>475.128173828125</v>
      </c>
      <c r="I177" s="19">
        <f t="shared" si="18"/>
        <v>179.10653686523494</v>
      </c>
      <c r="J177" s="19">
        <f t="shared" si="19"/>
        <v>77.63525390625</v>
      </c>
      <c r="K177" s="19">
        <f t="shared" si="20"/>
        <v>124.76185913085995</v>
      </c>
      <c r="L177" s="20">
        <f t="shared" si="21"/>
        <v>1.6070258401101982</v>
      </c>
      <c r="M177" s="20">
        <f t="shared" si="23"/>
        <v>3.4404228542742654</v>
      </c>
      <c r="N177" s="18"/>
      <c r="O177" s="18"/>
      <c r="P177" s="18">
        <f t="shared" si="22"/>
        <v>8.3864457088621602</v>
      </c>
    </row>
    <row r="178" spans="1:16" x14ac:dyDescent="0.15">
      <c r="A178" s="18">
        <v>88.5</v>
      </c>
      <c r="B178" s="18">
        <v>176</v>
      </c>
      <c r="D178">
        <v>662.42816162109398</v>
      </c>
      <c r="E178">
        <v>552.30364990234398</v>
      </c>
      <c r="F178">
        <v>482.39627075195301</v>
      </c>
      <c r="G178">
        <v>475.16860961914102</v>
      </c>
      <c r="I178" s="19">
        <f t="shared" si="18"/>
        <v>180.03189086914097</v>
      </c>
      <c r="J178" s="19">
        <f t="shared" si="19"/>
        <v>77.135040283202954</v>
      </c>
      <c r="K178" s="19">
        <f t="shared" si="20"/>
        <v>126.0373626708989</v>
      </c>
      <c r="L178" s="20">
        <f t="shared" si="21"/>
        <v>1.6339832352216324</v>
      </c>
      <c r="M178" s="20">
        <f t="shared" si="23"/>
        <v>3.4777972778752684</v>
      </c>
      <c r="N178" s="18"/>
      <c r="O178" s="18"/>
      <c r="P178" s="18">
        <f t="shared" si="22"/>
        <v>9.5638826420860656</v>
      </c>
    </row>
    <row r="179" spans="1:16" x14ac:dyDescent="0.15">
      <c r="A179" s="18">
        <v>89</v>
      </c>
      <c r="B179" s="18">
        <v>177</v>
      </c>
      <c r="D179">
        <v>664.91796875</v>
      </c>
      <c r="E179">
        <v>553.519775390625</v>
      </c>
      <c r="F179">
        <v>482.78405761718801</v>
      </c>
      <c r="G179">
        <v>475.469482421875</v>
      </c>
      <c r="I179" s="19">
        <f t="shared" si="18"/>
        <v>182.13391113281199</v>
      </c>
      <c r="J179" s="19">
        <f t="shared" si="19"/>
        <v>78.05029296875</v>
      </c>
      <c r="K179" s="19">
        <f t="shared" si="20"/>
        <v>127.49870605468699</v>
      </c>
      <c r="L179" s="20">
        <f t="shared" si="21"/>
        <v>1.6335455153990939</v>
      </c>
      <c r="M179" s="20">
        <f t="shared" si="23"/>
        <v>3.4877765865422985</v>
      </c>
      <c r="N179" s="18"/>
      <c r="O179" s="18"/>
      <c r="P179" s="18">
        <f t="shared" si="22"/>
        <v>9.8782689378599304</v>
      </c>
    </row>
    <row r="180" spans="1:16" x14ac:dyDescent="0.15">
      <c r="A180" s="18">
        <v>89.5</v>
      </c>
      <c r="B180" s="18">
        <v>178</v>
      </c>
      <c r="D180">
        <v>664.27740478515602</v>
      </c>
      <c r="E180">
        <v>554.14782714843795</v>
      </c>
      <c r="F180">
        <v>483.04730224609398</v>
      </c>
      <c r="G180">
        <v>475.492919921875</v>
      </c>
      <c r="I180" s="19">
        <f t="shared" si="18"/>
        <v>181.23010253906205</v>
      </c>
      <c r="J180" s="19">
        <f t="shared" si="19"/>
        <v>78.654907226562955</v>
      </c>
      <c r="K180" s="19">
        <f t="shared" si="20"/>
        <v>126.17166748046799</v>
      </c>
      <c r="L180" s="20">
        <f t="shared" si="21"/>
        <v>1.6041169194572249</v>
      </c>
      <c r="M180" s="20">
        <f t="shared" si="23"/>
        <v>3.4687650190899979</v>
      </c>
      <c r="N180" s="18"/>
      <c r="O180" s="18"/>
      <c r="P180" s="18">
        <f t="shared" si="22"/>
        <v>9.2793320307442446</v>
      </c>
    </row>
    <row r="181" spans="1:16" x14ac:dyDescent="0.15">
      <c r="A181" s="18">
        <v>90</v>
      </c>
      <c r="B181" s="18">
        <v>179</v>
      </c>
      <c r="D181">
        <v>665.57562255859398</v>
      </c>
      <c r="E181">
        <v>554.78631591796898</v>
      </c>
      <c r="F181">
        <v>482.35421752929699</v>
      </c>
      <c r="G181">
        <v>474.80831909179699</v>
      </c>
      <c r="I181" s="19">
        <f t="shared" si="18"/>
        <v>183.22140502929699</v>
      </c>
      <c r="J181" s="19">
        <f t="shared" si="19"/>
        <v>79.977996826171989</v>
      </c>
      <c r="K181" s="19">
        <f t="shared" si="20"/>
        <v>127.2368072509766</v>
      </c>
      <c r="L181" s="20">
        <f t="shared" si="21"/>
        <v>1.5908976506065684</v>
      </c>
      <c r="M181" s="20">
        <f t="shared" si="23"/>
        <v>3.46596277872891</v>
      </c>
      <c r="N181" s="18"/>
      <c r="O181" s="18"/>
      <c r="P181" s="18">
        <f t="shared" si="22"/>
        <v>9.1910507683456704</v>
      </c>
    </row>
    <row r="182" spans="1:16" x14ac:dyDescent="0.15">
      <c r="A182" s="18">
        <v>90.5</v>
      </c>
      <c r="B182" s="18">
        <v>180</v>
      </c>
      <c r="D182">
        <v>663.94500732421898</v>
      </c>
      <c r="E182">
        <v>554.10992431640602</v>
      </c>
      <c r="F182">
        <v>481.89123535156301</v>
      </c>
      <c r="G182">
        <v>474.363525390625</v>
      </c>
      <c r="I182" s="19">
        <f t="shared" si="18"/>
        <v>182.05377197265597</v>
      </c>
      <c r="J182" s="19">
        <f t="shared" si="19"/>
        <v>79.746398925781023</v>
      </c>
      <c r="K182" s="19">
        <f t="shared" si="20"/>
        <v>126.23129272460926</v>
      </c>
      <c r="L182" s="20">
        <f t="shared" si="21"/>
        <v>1.5829090018483611</v>
      </c>
      <c r="M182" s="20">
        <f t="shared" si="23"/>
        <v>3.4683911584602711</v>
      </c>
      <c r="N182" s="18"/>
      <c r="O182" s="18"/>
      <c r="P182" s="18">
        <f t="shared" si="22"/>
        <v>9.2675539945658656</v>
      </c>
    </row>
    <row r="183" spans="1:16" x14ac:dyDescent="0.15">
      <c r="A183" s="18">
        <v>91</v>
      </c>
      <c r="B183" s="18">
        <v>181</v>
      </c>
      <c r="D183">
        <v>655.09704589843795</v>
      </c>
      <c r="E183">
        <v>550.37152099609398</v>
      </c>
      <c r="F183">
        <v>482.80831909179699</v>
      </c>
      <c r="G183">
        <v>475.01171875</v>
      </c>
      <c r="I183" s="19">
        <f t="shared" si="18"/>
        <v>172.28872680664097</v>
      </c>
      <c r="J183" s="19">
        <f t="shared" si="19"/>
        <v>75.359802246093977</v>
      </c>
      <c r="K183" s="19">
        <f t="shared" si="20"/>
        <v>119.53686523437518</v>
      </c>
      <c r="L183" s="20">
        <f t="shared" si="21"/>
        <v>1.5862152191431869</v>
      </c>
      <c r="M183" s="20">
        <f t="shared" si="23"/>
        <v>3.4821144042446655</v>
      </c>
      <c r="N183" s="18"/>
      <c r="O183" s="18"/>
      <c r="P183" s="18">
        <f t="shared" si="22"/>
        <v>9.6998885932945402</v>
      </c>
    </row>
    <row r="184" spans="1:16" x14ac:dyDescent="0.15">
      <c r="A184" s="18">
        <v>91.5</v>
      </c>
      <c r="B184" s="18">
        <v>182</v>
      </c>
      <c r="D184">
        <v>655.74468994140602</v>
      </c>
      <c r="E184">
        <v>551.38024902343795</v>
      </c>
      <c r="F184">
        <v>482.70278930664102</v>
      </c>
      <c r="G184">
        <v>475.322265625</v>
      </c>
      <c r="I184" s="19">
        <f t="shared" si="18"/>
        <v>173.041900634765</v>
      </c>
      <c r="J184" s="19">
        <f t="shared" si="19"/>
        <v>76.057983398437955</v>
      </c>
      <c r="K184" s="19">
        <f t="shared" si="20"/>
        <v>119.80131225585843</v>
      </c>
      <c r="L184" s="20">
        <f t="shared" si="21"/>
        <v>1.5751313261655431</v>
      </c>
      <c r="M184" s="20">
        <f t="shared" si="23"/>
        <v>3.4814475397565907</v>
      </c>
      <c r="N184" s="18"/>
      <c r="O184" s="18"/>
      <c r="P184" s="18">
        <f t="shared" si="22"/>
        <v>9.6788798177185722</v>
      </c>
    </row>
    <row r="185" spans="1:16" x14ac:dyDescent="0.15">
      <c r="A185" s="18">
        <v>92</v>
      </c>
      <c r="B185" s="18">
        <v>183</v>
      </c>
      <c r="D185">
        <v>662.943359375</v>
      </c>
      <c r="E185">
        <v>552.90960693359398</v>
      </c>
      <c r="F185">
        <v>483.32955932617199</v>
      </c>
      <c r="G185">
        <v>475.77395629882801</v>
      </c>
      <c r="I185" s="19">
        <f t="shared" si="18"/>
        <v>179.61380004882801</v>
      </c>
      <c r="J185" s="19">
        <f t="shared" si="19"/>
        <v>77.135650634765966</v>
      </c>
      <c r="K185" s="19">
        <f t="shared" si="20"/>
        <v>125.61884460449184</v>
      </c>
      <c r="L185" s="20">
        <f t="shared" si="21"/>
        <v>1.6285445649417252</v>
      </c>
      <c r="M185" s="20">
        <f t="shared" si="23"/>
        <v>3.545277807022341</v>
      </c>
      <c r="N185" s="18"/>
      <c r="O185" s="18"/>
      <c r="P185" s="18">
        <f t="shared" si="22"/>
        <v>11.689776759932027</v>
      </c>
    </row>
    <row r="186" spans="1:16" x14ac:dyDescent="0.15">
      <c r="A186" s="18">
        <v>92.5</v>
      </c>
      <c r="B186" s="18">
        <v>184</v>
      </c>
      <c r="D186">
        <v>663.64471435546898</v>
      </c>
      <c r="E186">
        <v>553.51397705078102</v>
      </c>
      <c r="F186">
        <v>483.99716186523398</v>
      </c>
      <c r="G186">
        <v>475.845947265625</v>
      </c>
      <c r="I186" s="19">
        <f t="shared" si="18"/>
        <v>179.647552490235</v>
      </c>
      <c r="J186" s="19">
        <f t="shared" si="19"/>
        <v>77.668029785156023</v>
      </c>
      <c r="K186" s="19">
        <f t="shared" si="20"/>
        <v>125.27993164062579</v>
      </c>
      <c r="L186" s="20">
        <f t="shared" si="21"/>
        <v>1.6130180202481381</v>
      </c>
      <c r="M186" s="20">
        <f t="shared" si="23"/>
        <v>3.5401682908183227</v>
      </c>
      <c r="N186" s="18"/>
      <c r="O186" s="18"/>
      <c r="P186" s="18">
        <f t="shared" si="22"/>
        <v>11.528807505830791</v>
      </c>
    </row>
    <row r="187" spans="1:16" x14ac:dyDescent="0.15">
      <c r="A187" s="18">
        <v>93</v>
      </c>
      <c r="B187" s="18">
        <v>185</v>
      </c>
      <c r="D187">
        <v>664.335693359375</v>
      </c>
      <c r="E187">
        <v>554.00830078125</v>
      </c>
      <c r="F187">
        <v>483.103515625</v>
      </c>
      <c r="G187">
        <v>475.32711791992199</v>
      </c>
      <c r="I187" s="19">
        <f t="shared" si="18"/>
        <v>181.232177734375</v>
      </c>
      <c r="J187" s="19">
        <f t="shared" si="19"/>
        <v>78.681182861328011</v>
      </c>
      <c r="K187" s="19">
        <f t="shared" si="20"/>
        <v>126.1553497314454</v>
      </c>
      <c r="L187" s="20">
        <f t="shared" si="21"/>
        <v>1.6033738327725504</v>
      </c>
      <c r="M187" s="20">
        <f t="shared" si="23"/>
        <v>3.5409411318323034</v>
      </c>
      <c r="N187" s="18"/>
      <c r="O187" s="18"/>
      <c r="P187" s="18">
        <f t="shared" si="22"/>
        <v>11.553154946291293</v>
      </c>
    </row>
    <row r="188" spans="1:16" x14ac:dyDescent="0.15">
      <c r="A188" s="18">
        <v>93.5</v>
      </c>
      <c r="B188" s="18">
        <v>186</v>
      </c>
      <c r="D188">
        <v>663.47979736328102</v>
      </c>
      <c r="E188">
        <v>553.46356201171898</v>
      </c>
      <c r="F188">
        <v>483.06753540039102</v>
      </c>
      <c r="G188">
        <v>474.91064453125</v>
      </c>
      <c r="I188" s="19">
        <f t="shared" si="18"/>
        <v>180.41226196289</v>
      </c>
      <c r="J188" s="19">
        <f t="shared" si="19"/>
        <v>78.552917480468977</v>
      </c>
      <c r="K188" s="19">
        <f t="shared" si="20"/>
        <v>125.42521972656172</v>
      </c>
      <c r="L188" s="20">
        <f t="shared" si="21"/>
        <v>1.5966971533265693</v>
      </c>
      <c r="M188" s="20">
        <f t="shared" si="23"/>
        <v>3.5446814808758909</v>
      </c>
      <c r="N188" s="18"/>
      <c r="O188" s="18"/>
      <c r="P188" s="18">
        <f t="shared" si="22"/>
        <v>11.670990211233022</v>
      </c>
    </row>
    <row r="189" spans="1:16" x14ac:dyDescent="0.15">
      <c r="A189" s="18">
        <v>94</v>
      </c>
      <c r="B189" s="18">
        <v>187</v>
      </c>
      <c r="D189">
        <v>663.23571777343795</v>
      </c>
      <c r="E189">
        <v>553.77551269531295</v>
      </c>
      <c r="F189">
        <v>482.25354003906301</v>
      </c>
      <c r="G189">
        <v>474.65505981445301</v>
      </c>
      <c r="I189" s="19">
        <f t="shared" si="18"/>
        <v>180.98217773437494</v>
      </c>
      <c r="J189" s="19">
        <f t="shared" si="19"/>
        <v>79.120452880859943</v>
      </c>
      <c r="K189" s="19">
        <f t="shared" si="20"/>
        <v>125.59786071777299</v>
      </c>
      <c r="L189" s="20">
        <f t="shared" si="21"/>
        <v>1.5874259580755814</v>
      </c>
      <c r="M189" s="20">
        <f t="shared" si="23"/>
        <v>3.5458273141144714</v>
      </c>
      <c r="N189" s="18"/>
      <c r="O189" s="18"/>
      <c r="P189" s="18">
        <f t="shared" si="22"/>
        <v>11.707088329797292</v>
      </c>
    </row>
    <row r="190" spans="1:16" x14ac:dyDescent="0.15">
      <c r="A190" s="18">
        <v>94.5</v>
      </c>
      <c r="B190" s="18">
        <v>188</v>
      </c>
      <c r="D190">
        <v>663.01580810546898</v>
      </c>
      <c r="E190">
        <v>553.873779296875</v>
      </c>
      <c r="F190">
        <v>481.92236328125</v>
      </c>
      <c r="G190">
        <v>474.69470214843801</v>
      </c>
      <c r="I190" s="19">
        <f t="shared" si="18"/>
        <v>181.09344482421898</v>
      </c>
      <c r="J190" s="19">
        <f t="shared" si="19"/>
        <v>79.179077148436988</v>
      </c>
      <c r="K190" s="19">
        <f t="shared" si="20"/>
        <v>125.6680908203131</v>
      </c>
      <c r="L190" s="20">
        <f t="shared" si="21"/>
        <v>1.5871376043537762</v>
      </c>
      <c r="M190" s="20">
        <f t="shared" si="23"/>
        <v>3.5559559888822347</v>
      </c>
      <c r="N190" s="18"/>
      <c r="O190" s="18"/>
      <c r="P190" s="18">
        <f t="shared" si="22"/>
        <v>12.026180227601371</v>
      </c>
    </row>
    <row r="191" spans="1:16" x14ac:dyDescent="0.15">
      <c r="A191" s="18">
        <v>95</v>
      </c>
      <c r="B191" s="18">
        <v>189</v>
      </c>
      <c r="D191">
        <v>660.8046875</v>
      </c>
      <c r="E191">
        <v>553.45440673828102</v>
      </c>
      <c r="F191">
        <v>481.76141357421898</v>
      </c>
      <c r="G191">
        <v>474.58712768554699</v>
      </c>
      <c r="I191" s="19">
        <f t="shared" si="18"/>
        <v>179.04327392578102</v>
      </c>
      <c r="J191" s="19">
        <f t="shared" si="19"/>
        <v>78.867279052734034</v>
      </c>
      <c r="K191" s="19">
        <f t="shared" si="20"/>
        <v>123.8361785888672</v>
      </c>
      <c r="L191" s="20">
        <f t="shared" si="21"/>
        <v>1.570184493192228</v>
      </c>
      <c r="M191" s="20">
        <f t="shared" si="23"/>
        <v>3.5494199062102552</v>
      </c>
      <c r="N191" s="18"/>
      <c r="O191" s="18"/>
      <c r="P191" s="18">
        <f t="shared" si="22"/>
        <v>11.820268687165282</v>
      </c>
    </row>
    <row r="192" spans="1:16" x14ac:dyDescent="0.15">
      <c r="I192" s="7"/>
      <c r="J192" s="7"/>
      <c r="K192" s="7"/>
      <c r="L192" s="7"/>
    </row>
    <row r="193" spans="9:12" x14ac:dyDescent="0.15">
      <c r="I193" s="7"/>
      <c r="J193" s="7"/>
      <c r="K193" s="7"/>
      <c r="L193" s="7"/>
    </row>
    <row r="194" spans="9:12" x14ac:dyDescent="0.15">
      <c r="I194" s="7"/>
      <c r="J194" s="7"/>
      <c r="K194" s="7"/>
      <c r="L194" s="7"/>
    </row>
    <row r="195" spans="9:12" x14ac:dyDescent="0.15">
      <c r="I195" s="7"/>
      <c r="J195" s="7"/>
      <c r="K195" s="7"/>
      <c r="L195" s="7"/>
    </row>
    <row r="196" spans="9:12" x14ac:dyDescent="0.15">
      <c r="I196" s="7"/>
      <c r="J196" s="7"/>
      <c r="K196" s="7"/>
      <c r="L196" s="7"/>
    </row>
    <row r="197" spans="9:12" x14ac:dyDescent="0.15">
      <c r="I197" s="7"/>
      <c r="J197" s="7"/>
      <c r="K197" s="7"/>
      <c r="L197" s="7"/>
    </row>
    <row r="198" spans="9:12" x14ac:dyDescent="0.15">
      <c r="I198" s="7"/>
      <c r="J198" s="7"/>
      <c r="K198" s="7"/>
      <c r="L198" s="7"/>
    </row>
    <row r="199" spans="9:12" x14ac:dyDescent="0.15">
      <c r="I199" s="7"/>
      <c r="J199" s="7"/>
      <c r="K199" s="7"/>
      <c r="L199" s="7"/>
    </row>
    <row r="200" spans="9:12" x14ac:dyDescent="0.15">
      <c r="I200" s="7"/>
      <c r="J200" s="7"/>
      <c r="K200" s="7"/>
      <c r="L200" s="7"/>
    </row>
    <row r="201" spans="9:12" x14ac:dyDescent="0.15">
      <c r="I201" s="7"/>
      <c r="J201" s="7"/>
      <c r="K201" s="7"/>
      <c r="L201" s="7"/>
    </row>
    <row r="202" spans="9:12" x14ac:dyDescent="0.15">
      <c r="I202" s="7"/>
      <c r="J202" s="7"/>
      <c r="K202" s="7"/>
      <c r="L202" s="7"/>
    </row>
    <row r="203" spans="9:12" x14ac:dyDescent="0.15">
      <c r="I203" s="7"/>
      <c r="J203" s="7"/>
      <c r="K203" s="7"/>
      <c r="L203" s="7"/>
    </row>
    <row r="204" spans="9:12" x14ac:dyDescent="0.15">
      <c r="I204" s="7"/>
      <c r="J204" s="7"/>
      <c r="K204" s="7"/>
      <c r="L204" s="7"/>
    </row>
    <row r="205" spans="9:12" x14ac:dyDescent="0.15">
      <c r="I205" s="7"/>
      <c r="J205" s="7"/>
      <c r="K205" s="7"/>
      <c r="L205" s="7"/>
    </row>
    <row r="206" spans="9:12" x14ac:dyDescent="0.15">
      <c r="I206" s="7"/>
      <c r="J206" s="7"/>
      <c r="K206" s="7"/>
      <c r="L206" s="7"/>
    </row>
    <row r="207" spans="9:12" x14ac:dyDescent="0.15">
      <c r="I207" s="7"/>
      <c r="J207" s="7"/>
      <c r="K207" s="7"/>
      <c r="L207" s="7"/>
    </row>
    <row r="208" spans="9:12" x14ac:dyDescent="0.15">
      <c r="I208" s="7"/>
      <c r="J208" s="7"/>
      <c r="K208" s="7"/>
      <c r="L208" s="7"/>
    </row>
    <row r="209" spans="9:12" x14ac:dyDescent="0.15">
      <c r="I209" s="7"/>
      <c r="J209" s="7"/>
      <c r="K209" s="7"/>
      <c r="L209" s="7"/>
    </row>
    <row r="210" spans="9:12" x14ac:dyDescent="0.15">
      <c r="I210" s="7"/>
      <c r="J210" s="7"/>
      <c r="K210" s="7"/>
      <c r="L210" s="7"/>
    </row>
    <row r="211" spans="9:12" x14ac:dyDescent="0.15">
      <c r="I211" s="7"/>
      <c r="J211" s="7"/>
      <c r="K211" s="7"/>
      <c r="L211" s="7"/>
    </row>
    <row r="212" spans="9:12" x14ac:dyDescent="0.15">
      <c r="I212" s="7"/>
      <c r="J212" s="7"/>
      <c r="K212" s="7"/>
      <c r="L212" s="7"/>
    </row>
    <row r="213" spans="9:12" x14ac:dyDescent="0.15">
      <c r="I213" s="7"/>
      <c r="J213" s="7"/>
      <c r="K213" s="7"/>
      <c r="L213" s="7"/>
    </row>
    <row r="214" spans="9:12" x14ac:dyDescent="0.15">
      <c r="I214" s="7"/>
      <c r="J214" s="7"/>
      <c r="K214" s="7"/>
      <c r="L214" s="7"/>
    </row>
    <row r="215" spans="9:12" x14ac:dyDescent="0.15">
      <c r="I215" s="7"/>
      <c r="J215" s="7"/>
      <c r="K215" s="7"/>
      <c r="L215" s="7"/>
    </row>
    <row r="216" spans="9:12" x14ac:dyDescent="0.15">
      <c r="I216" s="7"/>
      <c r="J216" s="7"/>
      <c r="K216" s="7"/>
      <c r="L216" s="7"/>
    </row>
    <row r="217" spans="9:12" x14ac:dyDescent="0.15">
      <c r="I217" s="7"/>
      <c r="J217" s="7"/>
      <c r="K217" s="7"/>
      <c r="L217" s="7"/>
    </row>
    <row r="218" spans="9:12" x14ac:dyDescent="0.15">
      <c r="I218" s="7"/>
      <c r="J218" s="7"/>
      <c r="K218" s="7"/>
      <c r="L218" s="7"/>
    </row>
    <row r="219" spans="9:12" x14ac:dyDescent="0.15">
      <c r="I219" s="7"/>
      <c r="J219" s="7"/>
      <c r="K219" s="7"/>
      <c r="L219" s="7"/>
    </row>
    <row r="220" spans="9:12" x14ac:dyDescent="0.15">
      <c r="I220" s="7"/>
      <c r="J220" s="7"/>
      <c r="K220" s="7"/>
      <c r="L220" s="7"/>
    </row>
    <row r="221" spans="9:12" x14ac:dyDescent="0.15">
      <c r="I221" s="7"/>
      <c r="J221" s="7"/>
      <c r="K221" s="7"/>
      <c r="L221" s="7"/>
    </row>
    <row r="222" spans="9:12" x14ac:dyDescent="0.15">
      <c r="I222" s="7"/>
      <c r="J222" s="7"/>
      <c r="K222" s="7"/>
      <c r="L222" s="7"/>
    </row>
    <row r="223" spans="9:12" x14ac:dyDescent="0.15">
      <c r="I223" s="7"/>
      <c r="J223" s="7"/>
      <c r="K223" s="7"/>
      <c r="L223" s="7"/>
    </row>
    <row r="224" spans="9:12" x14ac:dyDescent="0.15">
      <c r="I224" s="7"/>
      <c r="J224" s="7"/>
      <c r="K224" s="7"/>
      <c r="L224" s="7"/>
    </row>
    <row r="225" spans="9:12" x14ac:dyDescent="0.15">
      <c r="I225" s="7"/>
      <c r="J225" s="7"/>
      <c r="K225" s="7"/>
      <c r="L225" s="7"/>
    </row>
    <row r="226" spans="9:12" x14ac:dyDescent="0.15">
      <c r="I226" s="7"/>
      <c r="J226" s="7"/>
      <c r="K226" s="7"/>
      <c r="L226" s="7"/>
    </row>
    <row r="227" spans="9:12" x14ac:dyDescent="0.15">
      <c r="I227" s="7"/>
      <c r="J227" s="7"/>
      <c r="K227" s="7"/>
      <c r="L227" s="7"/>
    </row>
    <row r="228" spans="9:12" x14ac:dyDescent="0.15">
      <c r="I228" s="7"/>
      <c r="J228" s="7"/>
      <c r="K228" s="7"/>
      <c r="L228" s="7"/>
    </row>
    <row r="229" spans="9:12" x14ac:dyDescent="0.15">
      <c r="I229" s="7"/>
      <c r="J229" s="7"/>
      <c r="K229" s="7"/>
      <c r="L229" s="7"/>
    </row>
    <row r="230" spans="9:12" x14ac:dyDescent="0.15">
      <c r="I230" s="7"/>
      <c r="J230" s="7"/>
      <c r="K230" s="7"/>
      <c r="L230" s="7"/>
    </row>
    <row r="231" spans="9:12" x14ac:dyDescent="0.15">
      <c r="I231" s="7"/>
      <c r="J231" s="7"/>
      <c r="K231" s="7"/>
      <c r="L231" s="7"/>
    </row>
    <row r="232" spans="9:12" x14ac:dyDescent="0.15">
      <c r="I232" s="7"/>
      <c r="J232" s="7"/>
      <c r="K232" s="7"/>
      <c r="L232" s="7"/>
    </row>
    <row r="233" spans="9:12" x14ac:dyDescent="0.15">
      <c r="I233" s="7"/>
      <c r="J233" s="7"/>
      <c r="K233" s="7"/>
      <c r="L233" s="7"/>
    </row>
    <row r="234" spans="9:12" x14ac:dyDescent="0.15">
      <c r="I234" s="7"/>
      <c r="J234" s="7"/>
      <c r="K234" s="7"/>
      <c r="L234" s="7"/>
    </row>
    <row r="235" spans="9:12" x14ac:dyDescent="0.15">
      <c r="I235" s="7"/>
      <c r="J235" s="7"/>
      <c r="K235" s="7"/>
      <c r="L235" s="7"/>
    </row>
    <row r="236" spans="9:12" x14ac:dyDescent="0.15">
      <c r="I236" s="7"/>
      <c r="J236" s="7"/>
      <c r="K236" s="7"/>
      <c r="L236" s="7"/>
    </row>
    <row r="237" spans="9:12" x14ac:dyDescent="0.15">
      <c r="I237" s="7"/>
      <c r="J237" s="7"/>
      <c r="K237" s="7"/>
      <c r="L237" s="7"/>
    </row>
    <row r="238" spans="9:12" x14ac:dyDescent="0.15">
      <c r="I238" s="7"/>
      <c r="J238" s="7"/>
      <c r="K238" s="7"/>
      <c r="L238" s="7"/>
    </row>
    <row r="239" spans="9:12" x14ac:dyDescent="0.15">
      <c r="I239" s="7"/>
      <c r="J239" s="7"/>
      <c r="K239" s="7"/>
      <c r="L239" s="7"/>
    </row>
    <row r="240" spans="9:12" x14ac:dyDescent="0.15">
      <c r="I240" s="7"/>
      <c r="J240" s="7"/>
      <c r="K240" s="7"/>
      <c r="L240" s="7"/>
    </row>
    <row r="241" spans="9:12" x14ac:dyDescent="0.15">
      <c r="I241" s="7"/>
      <c r="J241" s="7"/>
      <c r="K241" s="7"/>
      <c r="L241" s="7"/>
    </row>
    <row r="242" spans="9:12" x14ac:dyDescent="0.15">
      <c r="I242" s="7"/>
      <c r="J242" s="7"/>
      <c r="K242" s="7"/>
      <c r="L242" s="7"/>
    </row>
    <row r="243" spans="9:12" x14ac:dyDescent="0.15">
      <c r="I243" s="7"/>
      <c r="J243" s="7"/>
      <c r="K243" s="7"/>
      <c r="L243" s="7"/>
    </row>
    <row r="244" spans="9:12" x14ac:dyDescent="0.15">
      <c r="I244" s="7"/>
      <c r="J244" s="7"/>
      <c r="K244" s="7"/>
      <c r="L244" s="7"/>
    </row>
    <row r="245" spans="9:12" x14ac:dyDescent="0.15">
      <c r="I245" s="7"/>
      <c r="J245" s="7"/>
      <c r="K245" s="7"/>
      <c r="L245" s="7"/>
    </row>
    <row r="246" spans="9:12" x14ac:dyDescent="0.15">
      <c r="I246" s="7"/>
      <c r="J246" s="7"/>
      <c r="K246" s="7"/>
      <c r="L246" s="7"/>
    </row>
    <row r="247" spans="9:12" x14ac:dyDescent="0.15">
      <c r="I247" s="7"/>
      <c r="J247" s="7"/>
      <c r="K247" s="7"/>
      <c r="L247" s="7"/>
    </row>
    <row r="248" spans="9:12" x14ac:dyDescent="0.15">
      <c r="I248" s="7"/>
      <c r="J248" s="7"/>
      <c r="K248" s="7"/>
      <c r="L248" s="7"/>
    </row>
    <row r="249" spans="9:12" x14ac:dyDescent="0.15">
      <c r="I249" s="7"/>
      <c r="J249" s="7"/>
      <c r="K249" s="7"/>
      <c r="L249" s="7"/>
    </row>
    <row r="250" spans="9:12" x14ac:dyDescent="0.15">
      <c r="I250" s="7"/>
      <c r="J250" s="7"/>
      <c r="K250" s="7"/>
      <c r="L250" s="7"/>
    </row>
    <row r="251" spans="9:12" x14ac:dyDescent="0.15">
      <c r="I251" s="7"/>
      <c r="J251" s="7"/>
      <c r="K251" s="7"/>
      <c r="L251" s="7"/>
    </row>
    <row r="252" spans="9:12" x14ac:dyDescent="0.15">
      <c r="I252" s="7"/>
      <c r="J252" s="7"/>
      <c r="K252" s="7"/>
      <c r="L252" s="7"/>
    </row>
    <row r="253" spans="9:12" x14ac:dyDescent="0.15">
      <c r="I253" s="7"/>
      <c r="J253" s="7"/>
      <c r="K253" s="7"/>
      <c r="L253" s="7"/>
    </row>
    <row r="254" spans="9:12" x14ac:dyDescent="0.15">
      <c r="I254" s="7"/>
      <c r="J254" s="7"/>
      <c r="K254" s="7"/>
      <c r="L254" s="7"/>
    </row>
    <row r="255" spans="9:12" x14ac:dyDescent="0.15">
      <c r="I255" s="7"/>
      <c r="J255" s="7"/>
      <c r="K255" s="7"/>
      <c r="L255" s="7"/>
    </row>
    <row r="256" spans="9:12" x14ac:dyDescent="0.15">
      <c r="I256" s="7"/>
      <c r="J256" s="7"/>
      <c r="K256" s="7"/>
      <c r="L256" s="7"/>
    </row>
    <row r="257" spans="9:12" x14ac:dyDescent="0.15">
      <c r="I257" s="7"/>
      <c r="J257" s="7"/>
      <c r="K257" s="7"/>
      <c r="L257" s="7"/>
    </row>
    <row r="258" spans="9:12" x14ac:dyDescent="0.15">
      <c r="I258" s="7"/>
      <c r="J258" s="7"/>
      <c r="K258" s="7"/>
      <c r="L258" s="7"/>
    </row>
    <row r="259" spans="9:12" x14ac:dyDescent="0.15">
      <c r="I259" s="7"/>
      <c r="J259" s="7"/>
      <c r="K259" s="7"/>
      <c r="L259" s="7"/>
    </row>
    <row r="260" spans="9:12" x14ac:dyDescent="0.15">
      <c r="I260" s="7"/>
      <c r="J260" s="7"/>
      <c r="K260" s="7"/>
      <c r="L260" s="7"/>
    </row>
    <row r="261" spans="9:12" x14ac:dyDescent="0.15">
      <c r="I261" s="7"/>
      <c r="J261" s="7"/>
      <c r="K261" s="7"/>
      <c r="L261" s="7"/>
    </row>
    <row r="262" spans="9:12" x14ac:dyDescent="0.15">
      <c r="I262" s="7"/>
      <c r="J262" s="7"/>
      <c r="K262" s="7"/>
      <c r="L262" s="7"/>
    </row>
    <row r="263" spans="9:12" x14ac:dyDescent="0.15">
      <c r="I263" s="7"/>
      <c r="J263" s="7"/>
      <c r="K263" s="7"/>
      <c r="L263" s="7"/>
    </row>
    <row r="264" spans="9:12" x14ac:dyDescent="0.15">
      <c r="I264" s="7"/>
      <c r="J264" s="7"/>
      <c r="K264" s="7"/>
      <c r="L264" s="7"/>
    </row>
    <row r="265" spans="9:12" x14ac:dyDescent="0.15">
      <c r="I265" s="7"/>
      <c r="J265" s="7"/>
      <c r="K265" s="7"/>
      <c r="L265" s="7"/>
    </row>
    <row r="266" spans="9:12" x14ac:dyDescent="0.15">
      <c r="I266" s="7"/>
      <c r="J266" s="7"/>
      <c r="K266" s="7"/>
      <c r="L266" s="7"/>
    </row>
    <row r="267" spans="9:12" x14ac:dyDescent="0.15">
      <c r="I267" s="7"/>
      <c r="J267" s="7"/>
      <c r="K267" s="7"/>
      <c r="L267" s="7"/>
    </row>
    <row r="268" spans="9:12" x14ac:dyDescent="0.15">
      <c r="I268" s="7"/>
      <c r="J268" s="7"/>
      <c r="K268" s="7"/>
      <c r="L268" s="7"/>
    </row>
    <row r="269" spans="9:12" x14ac:dyDescent="0.15">
      <c r="I269" s="7"/>
      <c r="J269" s="7"/>
      <c r="K269" s="7"/>
      <c r="L269" s="7"/>
    </row>
    <row r="270" spans="9:12" x14ac:dyDescent="0.15">
      <c r="I270" s="7"/>
      <c r="J270" s="7"/>
      <c r="K270" s="7"/>
      <c r="L270" s="7"/>
    </row>
    <row r="271" spans="9:12" x14ac:dyDescent="0.15">
      <c r="I271" s="7"/>
      <c r="J271" s="7"/>
      <c r="K271" s="7"/>
      <c r="L271" s="7"/>
    </row>
    <row r="272" spans="9:12" x14ac:dyDescent="0.15">
      <c r="I272" s="7"/>
      <c r="J272" s="7"/>
      <c r="K272" s="7"/>
      <c r="L272" s="7"/>
    </row>
    <row r="273" spans="9:12" x14ac:dyDescent="0.15">
      <c r="I273" s="7"/>
      <c r="J273" s="7"/>
      <c r="K273" s="7"/>
      <c r="L273" s="7"/>
    </row>
    <row r="274" spans="9:12" x14ac:dyDescent="0.15">
      <c r="I274" s="7"/>
      <c r="J274" s="7"/>
      <c r="K274" s="7"/>
      <c r="L274" s="7"/>
    </row>
    <row r="275" spans="9:12" x14ac:dyDescent="0.15">
      <c r="I275" s="7"/>
      <c r="J275" s="7"/>
      <c r="K275" s="7"/>
      <c r="L275" s="7"/>
    </row>
    <row r="276" spans="9:12" x14ac:dyDescent="0.15">
      <c r="I276" s="7"/>
      <c r="J276" s="7"/>
      <c r="K276" s="7"/>
      <c r="L276" s="7"/>
    </row>
    <row r="277" spans="9:12" x14ac:dyDescent="0.15">
      <c r="I277" s="7"/>
      <c r="J277" s="7"/>
      <c r="K277" s="7"/>
      <c r="L277" s="7"/>
    </row>
    <row r="278" spans="9:12" x14ac:dyDescent="0.15">
      <c r="I278" s="7"/>
      <c r="J278" s="7"/>
      <c r="K278" s="7"/>
      <c r="L278" s="7"/>
    </row>
    <row r="279" spans="9:12" x14ac:dyDescent="0.15">
      <c r="I279" s="7"/>
      <c r="J279" s="7"/>
      <c r="K279" s="7"/>
      <c r="L279" s="7"/>
    </row>
    <row r="280" spans="9:12" x14ac:dyDescent="0.15">
      <c r="I280" s="7"/>
      <c r="J280" s="7"/>
      <c r="K280" s="7"/>
      <c r="L280" s="7"/>
    </row>
    <row r="281" spans="9:12" x14ac:dyDescent="0.15">
      <c r="I281" s="7"/>
      <c r="J281" s="7"/>
      <c r="K281" s="7"/>
      <c r="L281" s="7"/>
    </row>
    <row r="282" spans="9:12" x14ac:dyDescent="0.15">
      <c r="I282" s="7"/>
      <c r="J282" s="7"/>
      <c r="K282" s="7"/>
      <c r="L282" s="7"/>
    </row>
    <row r="283" spans="9:12" x14ac:dyDescent="0.15">
      <c r="I283" s="7"/>
      <c r="J283" s="7"/>
      <c r="K283" s="7"/>
      <c r="L283" s="7"/>
    </row>
    <row r="284" spans="9:12" x14ac:dyDescent="0.15">
      <c r="I284" s="7"/>
      <c r="J284" s="7"/>
      <c r="K284" s="7"/>
      <c r="L284" s="7"/>
    </row>
    <row r="285" spans="9:12" x14ac:dyDescent="0.15">
      <c r="I285" s="7"/>
      <c r="J285" s="7"/>
      <c r="K285" s="7"/>
      <c r="L285" s="7"/>
    </row>
    <row r="286" spans="9:12" x14ac:dyDescent="0.15">
      <c r="I286" s="7"/>
      <c r="J286" s="7"/>
      <c r="K286" s="7"/>
      <c r="L286" s="7"/>
    </row>
    <row r="287" spans="9:12" x14ac:dyDescent="0.15">
      <c r="I287" s="7"/>
      <c r="J287" s="7"/>
      <c r="K287" s="7"/>
      <c r="L287" s="7"/>
    </row>
    <row r="288" spans="9:12" x14ac:dyDescent="0.15">
      <c r="I288" s="7"/>
      <c r="J288" s="7"/>
      <c r="K288" s="7"/>
      <c r="L288" s="7"/>
    </row>
    <row r="289" spans="9:12" x14ac:dyDescent="0.15">
      <c r="I289" s="7"/>
      <c r="J289" s="7"/>
      <c r="K289" s="7"/>
      <c r="L289" s="7"/>
    </row>
    <row r="290" spans="9:12" x14ac:dyDescent="0.15">
      <c r="I290" s="7"/>
      <c r="J290" s="7"/>
      <c r="K290" s="7"/>
      <c r="L290" s="7"/>
    </row>
    <row r="291" spans="9:12" x14ac:dyDescent="0.15">
      <c r="I291" s="7"/>
      <c r="J291" s="7"/>
      <c r="K291" s="7"/>
      <c r="L291" s="7"/>
    </row>
    <row r="292" spans="9:12" x14ac:dyDescent="0.15">
      <c r="I292" s="7"/>
      <c r="J292" s="7"/>
      <c r="K292" s="7"/>
      <c r="L292" s="7"/>
    </row>
    <row r="293" spans="9:12" x14ac:dyDescent="0.15">
      <c r="I293" s="7"/>
      <c r="J293" s="7"/>
      <c r="K293" s="7"/>
      <c r="L293" s="7"/>
    </row>
    <row r="294" spans="9:12" x14ac:dyDescent="0.15">
      <c r="I294" s="7"/>
      <c r="J294" s="7"/>
      <c r="K294" s="7"/>
      <c r="L294" s="7"/>
    </row>
    <row r="295" spans="9:12" x14ac:dyDescent="0.15">
      <c r="I295" s="7"/>
      <c r="J295" s="7"/>
      <c r="K295" s="7"/>
      <c r="L295" s="7"/>
    </row>
    <row r="296" spans="9:12" x14ac:dyDescent="0.15">
      <c r="I296" s="7"/>
      <c r="J296" s="7"/>
      <c r="K296" s="7"/>
      <c r="L296" s="7"/>
    </row>
    <row r="297" spans="9:12" x14ac:dyDescent="0.15">
      <c r="I297" s="7"/>
      <c r="J297" s="7"/>
      <c r="K297" s="7"/>
      <c r="L297" s="7"/>
    </row>
    <row r="298" spans="9:12" x14ac:dyDescent="0.15">
      <c r="I298" s="7"/>
      <c r="J298" s="7"/>
      <c r="K298" s="7"/>
      <c r="L298" s="7"/>
    </row>
    <row r="299" spans="9:12" x14ac:dyDescent="0.15">
      <c r="I299" s="7"/>
      <c r="J299" s="7"/>
      <c r="K299" s="7"/>
      <c r="L299" s="7"/>
    </row>
    <row r="300" spans="9:12" x14ac:dyDescent="0.15">
      <c r="I300" s="7"/>
      <c r="J300" s="7"/>
      <c r="K300" s="7"/>
      <c r="L300" s="7"/>
    </row>
    <row r="301" spans="9:12" x14ac:dyDescent="0.15">
      <c r="I301" s="7"/>
      <c r="J301" s="7"/>
      <c r="K301" s="7"/>
      <c r="L301" s="7"/>
    </row>
    <row r="302" spans="9:12" x14ac:dyDescent="0.15">
      <c r="I302" s="7"/>
      <c r="J302" s="7"/>
      <c r="K302" s="7"/>
      <c r="L302" s="7"/>
    </row>
    <row r="303" spans="9:12" x14ac:dyDescent="0.15">
      <c r="I303" s="7"/>
      <c r="J303" s="7"/>
      <c r="K303" s="7"/>
      <c r="L303" s="7"/>
    </row>
    <row r="304" spans="9:12" x14ac:dyDescent="0.15">
      <c r="I304" s="7"/>
      <c r="J304" s="7"/>
      <c r="K304" s="7"/>
      <c r="L304" s="7"/>
    </row>
    <row r="305" spans="9:12" x14ac:dyDescent="0.15">
      <c r="I305" s="7"/>
      <c r="J305" s="7"/>
      <c r="K305" s="7"/>
      <c r="L305" s="7"/>
    </row>
    <row r="306" spans="9:12" x14ac:dyDescent="0.15">
      <c r="I306" s="7"/>
      <c r="J306" s="7"/>
      <c r="K306" s="7"/>
      <c r="L306" s="7"/>
    </row>
    <row r="307" spans="9:12" x14ac:dyDescent="0.15">
      <c r="I307" s="7"/>
      <c r="J307" s="7"/>
      <c r="K307" s="7"/>
      <c r="L307" s="7"/>
    </row>
    <row r="308" spans="9:12" x14ac:dyDescent="0.15">
      <c r="I308" s="7"/>
      <c r="J308" s="7"/>
      <c r="K308" s="7"/>
      <c r="L308" s="7"/>
    </row>
    <row r="309" spans="9:12" x14ac:dyDescent="0.15">
      <c r="I309" s="7"/>
      <c r="J309" s="7"/>
      <c r="K309" s="7"/>
      <c r="L309" s="7"/>
    </row>
    <row r="310" spans="9:12" x14ac:dyDescent="0.15">
      <c r="I310" s="7"/>
      <c r="J310" s="7"/>
      <c r="K310" s="7"/>
      <c r="L310" s="7"/>
    </row>
    <row r="311" spans="9:12" x14ac:dyDescent="0.15">
      <c r="I311" s="7"/>
      <c r="J311" s="7"/>
      <c r="K311" s="7"/>
      <c r="L311" s="7"/>
    </row>
    <row r="312" spans="9:12" x14ac:dyDescent="0.15">
      <c r="I312" s="7"/>
      <c r="J312" s="7"/>
      <c r="K312" s="7"/>
      <c r="L312" s="7"/>
    </row>
    <row r="313" spans="9:12" x14ac:dyDescent="0.15">
      <c r="I313" s="7"/>
      <c r="J313" s="7"/>
      <c r="K313" s="7"/>
      <c r="L313" s="7"/>
    </row>
    <row r="314" spans="9:12" x14ac:dyDescent="0.15">
      <c r="I314" s="7"/>
      <c r="J314" s="7"/>
      <c r="K314" s="7"/>
      <c r="L314" s="7"/>
    </row>
    <row r="315" spans="9:12" x14ac:dyDescent="0.15">
      <c r="I315" s="7"/>
      <c r="J315" s="7"/>
      <c r="K315" s="7"/>
      <c r="L315" s="7"/>
    </row>
    <row r="316" spans="9:12" x14ac:dyDescent="0.15">
      <c r="I316" s="7"/>
      <c r="J316" s="7"/>
      <c r="K316" s="7"/>
      <c r="L316" s="7"/>
    </row>
    <row r="317" spans="9:12" x14ac:dyDescent="0.15">
      <c r="I317" s="7"/>
      <c r="J317" s="7"/>
      <c r="K317" s="7"/>
      <c r="L317" s="7"/>
    </row>
    <row r="318" spans="9:12" x14ac:dyDescent="0.15">
      <c r="I318" s="7"/>
      <c r="J318" s="7"/>
      <c r="K318" s="7"/>
      <c r="L318" s="7"/>
    </row>
    <row r="319" spans="9:12" x14ac:dyDescent="0.15">
      <c r="I319" s="7"/>
      <c r="J319" s="7"/>
      <c r="K319" s="7"/>
      <c r="L319" s="7"/>
    </row>
    <row r="320" spans="9:12" x14ac:dyDescent="0.15">
      <c r="I320" s="7"/>
      <c r="J320" s="7"/>
      <c r="K320" s="7"/>
      <c r="L320" s="7"/>
    </row>
    <row r="321" spans="9:12" x14ac:dyDescent="0.15">
      <c r="I321" s="7"/>
      <c r="J321" s="7"/>
      <c r="K321" s="7"/>
      <c r="L321" s="7"/>
    </row>
    <row r="322" spans="9:12" x14ac:dyDescent="0.15">
      <c r="I322" s="7"/>
      <c r="J322" s="7"/>
      <c r="K322" s="7"/>
      <c r="L322" s="7"/>
    </row>
    <row r="323" spans="9:12" x14ac:dyDescent="0.15">
      <c r="I323" s="7"/>
      <c r="J323" s="7"/>
      <c r="K323" s="7"/>
      <c r="L323" s="7"/>
    </row>
    <row r="324" spans="9:12" x14ac:dyDescent="0.15">
      <c r="I324" s="7"/>
      <c r="J324" s="7"/>
      <c r="K324" s="7"/>
      <c r="L324" s="7"/>
    </row>
    <row r="325" spans="9:12" x14ac:dyDescent="0.15">
      <c r="I325" s="7"/>
      <c r="J325" s="7"/>
      <c r="K325" s="7"/>
      <c r="L325" s="7"/>
    </row>
    <row r="326" spans="9:12" x14ac:dyDescent="0.15">
      <c r="I326" s="7"/>
      <c r="J326" s="7"/>
      <c r="K326" s="7"/>
      <c r="L326" s="7"/>
    </row>
    <row r="327" spans="9:12" x14ac:dyDescent="0.15">
      <c r="I327" s="7"/>
      <c r="J327" s="7"/>
      <c r="K327" s="7"/>
      <c r="L327" s="7"/>
    </row>
    <row r="328" spans="9:12" x14ac:dyDescent="0.15">
      <c r="I328" s="7"/>
      <c r="J328" s="7"/>
      <c r="K328" s="7"/>
      <c r="L328" s="7"/>
    </row>
    <row r="329" spans="9:12" x14ac:dyDescent="0.15">
      <c r="I329" s="7"/>
      <c r="J329" s="7"/>
      <c r="K329" s="7"/>
      <c r="L329" s="7"/>
    </row>
    <row r="330" spans="9:12" x14ac:dyDescent="0.15">
      <c r="I330" s="7"/>
      <c r="J330" s="7"/>
      <c r="K330" s="7"/>
      <c r="L330" s="7"/>
    </row>
    <row r="331" spans="9:12" x14ac:dyDescent="0.15">
      <c r="I331" s="7"/>
      <c r="J331" s="7"/>
      <c r="K331" s="7"/>
      <c r="L331" s="7"/>
    </row>
    <row r="332" spans="9:12" x14ac:dyDescent="0.15">
      <c r="I332" s="7"/>
      <c r="J332" s="7"/>
      <c r="K332" s="7"/>
      <c r="L332" s="7"/>
    </row>
    <row r="333" spans="9:12" x14ac:dyDescent="0.15">
      <c r="I333" s="7"/>
      <c r="J333" s="7"/>
      <c r="K333" s="7"/>
      <c r="L333" s="7"/>
    </row>
    <row r="334" spans="9:12" x14ac:dyDescent="0.15">
      <c r="I334" s="7"/>
      <c r="J334" s="7"/>
      <c r="K334" s="7"/>
      <c r="L334" s="7"/>
    </row>
    <row r="335" spans="9:12" x14ac:dyDescent="0.15">
      <c r="I335" s="7"/>
      <c r="J335" s="7"/>
      <c r="K335" s="7"/>
      <c r="L335" s="7"/>
    </row>
    <row r="336" spans="9:12" x14ac:dyDescent="0.15">
      <c r="I336" s="7"/>
      <c r="J336" s="7"/>
      <c r="K336" s="7"/>
      <c r="L336" s="7"/>
    </row>
    <row r="337" spans="9:12" x14ac:dyDescent="0.15">
      <c r="I337" s="7"/>
      <c r="J337" s="7"/>
      <c r="K337" s="7"/>
      <c r="L337" s="7"/>
    </row>
    <row r="338" spans="9:12" x14ac:dyDescent="0.15">
      <c r="I338" s="7"/>
      <c r="J338" s="7"/>
      <c r="K338" s="7"/>
      <c r="L338" s="7"/>
    </row>
    <row r="339" spans="9:12" x14ac:dyDescent="0.15">
      <c r="I339" s="7"/>
      <c r="J339" s="7"/>
      <c r="K339" s="7"/>
      <c r="L339" s="7"/>
    </row>
    <row r="340" spans="9:12" x14ac:dyDescent="0.15">
      <c r="I340" s="7"/>
      <c r="J340" s="7"/>
      <c r="K340" s="7"/>
      <c r="L340" s="7"/>
    </row>
    <row r="341" spans="9:12" x14ac:dyDescent="0.15">
      <c r="I341" s="7"/>
      <c r="J341" s="7"/>
      <c r="K341" s="7"/>
      <c r="L341" s="7"/>
    </row>
    <row r="342" spans="9:12" x14ac:dyDescent="0.15">
      <c r="I342" s="7"/>
      <c r="J342" s="7"/>
      <c r="K342" s="7"/>
      <c r="L342" s="7"/>
    </row>
    <row r="343" spans="9:12" x14ac:dyDescent="0.15">
      <c r="I343" s="7"/>
      <c r="J343" s="7"/>
      <c r="K343" s="7"/>
      <c r="L343" s="7"/>
    </row>
    <row r="344" spans="9:12" x14ac:dyDescent="0.15">
      <c r="I344" s="7"/>
      <c r="J344" s="7"/>
      <c r="K344" s="7"/>
      <c r="L344" s="7"/>
    </row>
    <row r="345" spans="9:12" x14ac:dyDescent="0.15">
      <c r="I345" s="7"/>
      <c r="J345" s="7"/>
      <c r="K345" s="7"/>
      <c r="L345" s="7"/>
    </row>
    <row r="346" spans="9:12" x14ac:dyDescent="0.15">
      <c r="I346" s="7"/>
      <c r="J346" s="7"/>
      <c r="K346" s="7"/>
      <c r="L346" s="7"/>
    </row>
    <row r="347" spans="9:12" x14ac:dyDescent="0.15">
      <c r="I347" s="7"/>
      <c r="J347" s="7"/>
      <c r="K347" s="7"/>
      <c r="L347" s="7"/>
    </row>
    <row r="348" spans="9:12" x14ac:dyDescent="0.15">
      <c r="I348" s="7"/>
      <c r="J348" s="7"/>
      <c r="K348" s="7"/>
      <c r="L348" s="7"/>
    </row>
    <row r="349" spans="9:12" x14ac:dyDescent="0.15">
      <c r="I349" s="7"/>
      <c r="J349" s="7"/>
      <c r="K349" s="7"/>
      <c r="L349" s="7"/>
    </row>
    <row r="350" spans="9:12" x14ac:dyDescent="0.15">
      <c r="I350" s="7"/>
      <c r="J350" s="7"/>
      <c r="K350" s="7"/>
      <c r="L350" s="7"/>
    </row>
    <row r="351" spans="9:12" x14ac:dyDescent="0.15">
      <c r="I351" s="7"/>
      <c r="J351" s="7"/>
      <c r="K351" s="7"/>
      <c r="L351" s="7"/>
    </row>
    <row r="352" spans="9:12" x14ac:dyDescent="0.15">
      <c r="I352" s="7"/>
      <c r="J352" s="7"/>
      <c r="K352" s="7"/>
      <c r="L352" s="7"/>
    </row>
    <row r="353" spans="9:12" x14ac:dyDescent="0.15">
      <c r="I353" s="7"/>
      <c r="J353" s="7"/>
      <c r="K353" s="7"/>
      <c r="L353" s="7"/>
    </row>
    <row r="354" spans="9:12" x14ac:dyDescent="0.15">
      <c r="I354" s="7"/>
      <c r="J354" s="7"/>
      <c r="K354" s="7"/>
      <c r="L354" s="7"/>
    </row>
    <row r="355" spans="9:12" x14ac:dyDescent="0.15">
      <c r="I355" s="7"/>
      <c r="J355" s="7"/>
      <c r="K355" s="7"/>
      <c r="L355" s="7"/>
    </row>
    <row r="356" spans="9:12" x14ac:dyDescent="0.15">
      <c r="I356" s="7"/>
      <c r="J356" s="7"/>
      <c r="K356" s="7"/>
      <c r="L356" s="7"/>
    </row>
    <row r="357" spans="9:12" x14ac:dyDescent="0.15">
      <c r="I357" s="7"/>
      <c r="J357" s="7"/>
      <c r="K357" s="7"/>
      <c r="L357" s="7"/>
    </row>
    <row r="358" spans="9:12" x14ac:dyDescent="0.15">
      <c r="I358" s="7"/>
      <c r="J358" s="7"/>
      <c r="K358" s="7"/>
      <c r="L358" s="7"/>
    </row>
    <row r="359" spans="9:12" x14ac:dyDescent="0.15">
      <c r="I359" s="7"/>
      <c r="J359" s="7"/>
      <c r="K359" s="7"/>
      <c r="L359" s="7"/>
    </row>
    <row r="360" spans="9:12" x14ac:dyDescent="0.15">
      <c r="I360" s="7"/>
      <c r="J360" s="7"/>
      <c r="K360" s="7"/>
      <c r="L360" s="7"/>
    </row>
    <row r="361" spans="9:12" x14ac:dyDescent="0.15">
      <c r="I361" s="7"/>
      <c r="J361" s="7"/>
      <c r="K361" s="7"/>
      <c r="L361" s="7"/>
    </row>
    <row r="362" spans="9:12" x14ac:dyDescent="0.15">
      <c r="I362" s="7"/>
      <c r="J362" s="7"/>
      <c r="K362" s="7"/>
      <c r="L362" s="7"/>
    </row>
    <row r="363" spans="9:12" x14ac:dyDescent="0.15">
      <c r="I363" s="7"/>
      <c r="J363" s="7"/>
      <c r="K363" s="7"/>
      <c r="L363" s="7"/>
    </row>
    <row r="364" spans="9:12" x14ac:dyDescent="0.15">
      <c r="I364" s="7"/>
      <c r="J364" s="7"/>
      <c r="K364" s="7"/>
      <c r="L364" s="7"/>
    </row>
    <row r="365" spans="9:12" x14ac:dyDescent="0.15">
      <c r="I365" s="7"/>
      <c r="J365" s="7"/>
      <c r="K365" s="7"/>
      <c r="L365" s="7"/>
    </row>
    <row r="366" spans="9:12" x14ac:dyDescent="0.15">
      <c r="I366" s="7"/>
      <c r="J366" s="7"/>
      <c r="K366" s="7"/>
      <c r="L366" s="7"/>
    </row>
    <row r="367" spans="9:12" x14ac:dyDescent="0.15">
      <c r="I367" s="7"/>
      <c r="J367" s="7"/>
      <c r="K367" s="7"/>
      <c r="L367" s="7"/>
    </row>
    <row r="368" spans="9:12" x14ac:dyDescent="0.15">
      <c r="I368" s="7"/>
      <c r="J368" s="7"/>
      <c r="K368" s="7"/>
      <c r="L368" s="7"/>
    </row>
    <row r="369" spans="9:12" x14ac:dyDescent="0.15">
      <c r="I369" s="7"/>
      <c r="J369" s="7"/>
      <c r="K369" s="7"/>
      <c r="L369" s="7"/>
    </row>
    <row r="370" spans="9:12" x14ac:dyDescent="0.15">
      <c r="I370" s="7"/>
      <c r="J370" s="7"/>
      <c r="K370" s="7"/>
      <c r="L370" s="7"/>
    </row>
    <row r="371" spans="9:12" x14ac:dyDescent="0.15">
      <c r="I371" s="7"/>
      <c r="J371" s="7"/>
      <c r="K371" s="7"/>
      <c r="L371" s="7"/>
    </row>
    <row r="372" spans="9:12" x14ac:dyDescent="0.15">
      <c r="I372" s="7"/>
      <c r="J372" s="7"/>
      <c r="K372" s="7"/>
      <c r="L372" s="7"/>
    </row>
    <row r="373" spans="9:12" x14ac:dyDescent="0.15">
      <c r="I373" s="7"/>
      <c r="J373" s="7"/>
      <c r="K373" s="7"/>
      <c r="L373" s="7"/>
    </row>
    <row r="374" spans="9:12" x14ac:dyDescent="0.15">
      <c r="I374" s="7"/>
      <c r="J374" s="7"/>
      <c r="K374" s="7"/>
      <c r="L374" s="7"/>
    </row>
    <row r="375" spans="9:12" x14ac:dyDescent="0.15">
      <c r="I375" s="7"/>
      <c r="J375" s="7"/>
      <c r="K375" s="7"/>
      <c r="L375" s="7"/>
    </row>
    <row r="376" spans="9:12" x14ac:dyDescent="0.15">
      <c r="I376" s="7"/>
      <c r="J376" s="7"/>
      <c r="K376" s="7"/>
      <c r="L376" s="7"/>
    </row>
    <row r="377" spans="9:12" x14ac:dyDescent="0.15">
      <c r="I377" s="7"/>
      <c r="J377" s="7"/>
      <c r="K377" s="7"/>
      <c r="L377" s="7"/>
    </row>
    <row r="378" spans="9:12" x14ac:dyDescent="0.15">
      <c r="I378" s="7"/>
      <c r="J378" s="7"/>
      <c r="K378" s="7"/>
      <c r="L378" s="7"/>
    </row>
    <row r="379" spans="9:12" x14ac:dyDescent="0.15">
      <c r="I379" s="7"/>
      <c r="J379" s="7"/>
      <c r="K379" s="7"/>
      <c r="L379" s="7"/>
    </row>
    <row r="380" spans="9:12" x14ac:dyDescent="0.15">
      <c r="I380" s="7"/>
      <c r="J380" s="7"/>
      <c r="K380" s="7"/>
      <c r="L380" s="7"/>
    </row>
    <row r="381" spans="9:12" x14ac:dyDescent="0.15">
      <c r="I381" s="7"/>
      <c r="J381" s="7"/>
      <c r="K381" s="7"/>
      <c r="L381" s="7"/>
    </row>
    <row r="382" spans="9:12" x14ac:dyDescent="0.15">
      <c r="I382" s="7"/>
      <c r="J382" s="7"/>
      <c r="K382" s="7"/>
      <c r="L382" s="7"/>
    </row>
    <row r="383" spans="9:12" x14ac:dyDescent="0.15">
      <c r="I383" s="7"/>
      <c r="J383" s="7"/>
      <c r="K383" s="7"/>
      <c r="L383" s="7"/>
    </row>
    <row r="384" spans="9:12" x14ac:dyDescent="0.15">
      <c r="I384" s="7"/>
      <c r="J384" s="7"/>
      <c r="K384" s="7"/>
      <c r="L384" s="7"/>
    </row>
    <row r="385" spans="9:12" x14ac:dyDescent="0.15">
      <c r="I385" s="7"/>
      <c r="J385" s="7"/>
      <c r="K385" s="7"/>
      <c r="L385" s="7"/>
    </row>
    <row r="386" spans="9:12" x14ac:dyDescent="0.15">
      <c r="I386" s="7"/>
      <c r="J386" s="7"/>
      <c r="K386" s="7"/>
      <c r="L386" s="7"/>
    </row>
    <row r="387" spans="9:12" x14ac:dyDescent="0.15">
      <c r="I387" s="7"/>
      <c r="J387" s="7"/>
      <c r="K387" s="7"/>
      <c r="L387" s="7"/>
    </row>
    <row r="388" spans="9:12" x14ac:dyDescent="0.15">
      <c r="I388" s="7"/>
      <c r="J388" s="7"/>
      <c r="K388" s="7"/>
      <c r="L388" s="7"/>
    </row>
    <row r="389" spans="9:12" x14ac:dyDescent="0.15">
      <c r="I389" s="7"/>
      <c r="J389" s="7"/>
      <c r="K389" s="7"/>
      <c r="L389" s="7"/>
    </row>
    <row r="390" spans="9:12" x14ac:dyDescent="0.15">
      <c r="I390" s="7"/>
      <c r="J390" s="7"/>
      <c r="K390" s="7"/>
      <c r="L390" s="7"/>
    </row>
    <row r="391" spans="9:12" x14ac:dyDescent="0.15">
      <c r="I391" s="7"/>
      <c r="J391" s="7"/>
      <c r="K391" s="7"/>
      <c r="L391" s="7"/>
    </row>
    <row r="392" spans="9:12" x14ac:dyDescent="0.15">
      <c r="I392" s="7"/>
      <c r="J392" s="7"/>
      <c r="K392" s="7"/>
      <c r="L392" s="7"/>
    </row>
    <row r="393" spans="9:12" x14ac:dyDescent="0.15">
      <c r="I393" s="7"/>
      <c r="J393" s="7"/>
      <c r="K393" s="7"/>
      <c r="L393" s="7"/>
    </row>
    <row r="394" spans="9:12" x14ac:dyDescent="0.15">
      <c r="I394" s="7"/>
      <c r="J394" s="7"/>
      <c r="K394" s="7"/>
      <c r="L394" s="7"/>
    </row>
    <row r="395" spans="9:12" x14ac:dyDescent="0.15">
      <c r="I395" s="7"/>
      <c r="J395" s="7"/>
      <c r="K395" s="7"/>
      <c r="L395" s="7"/>
    </row>
    <row r="396" spans="9:12" x14ac:dyDescent="0.15">
      <c r="I396" s="7"/>
      <c r="J396" s="7"/>
      <c r="K396" s="7"/>
      <c r="L396" s="7"/>
    </row>
    <row r="397" spans="9:12" x14ac:dyDescent="0.15">
      <c r="I397" s="7"/>
      <c r="J397" s="7"/>
      <c r="K397" s="7"/>
      <c r="L397" s="7"/>
    </row>
    <row r="398" spans="9:12" x14ac:dyDescent="0.15">
      <c r="I398" s="7"/>
      <c r="J398" s="7"/>
      <c r="K398" s="7"/>
      <c r="L398" s="7"/>
    </row>
    <row r="399" spans="9:12" x14ac:dyDescent="0.15">
      <c r="I399" s="7"/>
      <c r="J399" s="7"/>
      <c r="K399" s="7"/>
      <c r="L399" s="7"/>
    </row>
    <row r="400" spans="9:12" x14ac:dyDescent="0.15">
      <c r="I400" s="7"/>
      <c r="J400" s="7"/>
      <c r="K400" s="7"/>
      <c r="L400" s="7"/>
    </row>
    <row r="401" spans="9:12" x14ac:dyDescent="0.15">
      <c r="I401" s="7"/>
      <c r="J401" s="7"/>
      <c r="K401" s="7"/>
      <c r="L401" s="7"/>
    </row>
    <row r="402" spans="9:12" x14ac:dyDescent="0.15">
      <c r="I402" s="7"/>
      <c r="J402" s="7"/>
      <c r="K402" s="7"/>
      <c r="L402" s="7"/>
    </row>
    <row r="403" spans="9:12" x14ac:dyDescent="0.15">
      <c r="I403" s="7"/>
      <c r="J403" s="7"/>
      <c r="K403" s="7"/>
      <c r="L403" s="7"/>
    </row>
    <row r="404" spans="9:12" x14ac:dyDescent="0.15">
      <c r="I404" s="7"/>
      <c r="J404" s="7"/>
      <c r="K404" s="7"/>
      <c r="L404" s="7"/>
    </row>
    <row r="405" spans="9:12" x14ac:dyDescent="0.15">
      <c r="I405" s="7"/>
      <c r="J405" s="7"/>
      <c r="K405" s="7"/>
      <c r="L405" s="7"/>
    </row>
    <row r="406" spans="9:12" x14ac:dyDescent="0.15">
      <c r="I406" s="7"/>
      <c r="J406" s="7"/>
      <c r="K406" s="7"/>
      <c r="L406" s="7"/>
    </row>
    <row r="407" spans="9:12" x14ac:dyDescent="0.15">
      <c r="I407" s="7"/>
      <c r="J407" s="7"/>
      <c r="K407" s="7"/>
      <c r="L407" s="7"/>
    </row>
    <row r="408" spans="9:12" x14ac:dyDescent="0.15">
      <c r="I408" s="7"/>
      <c r="J408" s="7"/>
      <c r="K408" s="7"/>
      <c r="L408" s="7"/>
    </row>
    <row r="409" spans="9:12" x14ac:dyDescent="0.15">
      <c r="I409" s="7"/>
      <c r="J409" s="7"/>
      <c r="K409" s="7"/>
      <c r="L409" s="7"/>
    </row>
    <row r="410" spans="9:12" x14ac:dyDescent="0.15">
      <c r="I410" s="7"/>
      <c r="J410" s="7"/>
      <c r="K410" s="7"/>
      <c r="L410" s="7"/>
    </row>
    <row r="411" spans="9:12" x14ac:dyDescent="0.15">
      <c r="I411" s="7"/>
      <c r="J411" s="7"/>
      <c r="K411" s="7"/>
      <c r="L411" s="7"/>
    </row>
    <row r="412" spans="9:12" x14ac:dyDescent="0.15">
      <c r="I412" s="7"/>
      <c r="J412" s="7"/>
      <c r="K412" s="7"/>
      <c r="L412" s="7"/>
    </row>
    <row r="413" spans="9:12" x14ac:dyDescent="0.15">
      <c r="I413" s="7"/>
      <c r="J413" s="7"/>
      <c r="K413" s="7"/>
      <c r="L413" s="7"/>
    </row>
    <row r="414" spans="9:12" x14ac:dyDescent="0.15">
      <c r="I414" s="7"/>
      <c r="J414" s="7"/>
      <c r="K414" s="7"/>
      <c r="L414" s="7"/>
    </row>
    <row r="415" spans="9:12" x14ac:dyDescent="0.15">
      <c r="I415" s="7"/>
      <c r="J415" s="7"/>
      <c r="K415" s="7"/>
      <c r="L415" s="7"/>
    </row>
    <row r="416" spans="9:12" x14ac:dyDescent="0.15">
      <c r="I416" s="7"/>
      <c r="J416" s="7"/>
      <c r="K416" s="7"/>
      <c r="L416" s="7"/>
    </row>
    <row r="417" spans="9:12" x14ac:dyDescent="0.15">
      <c r="I417" s="7"/>
      <c r="J417" s="7"/>
      <c r="K417" s="7"/>
      <c r="L417" s="7"/>
    </row>
    <row r="418" spans="9:12" x14ac:dyDescent="0.15">
      <c r="I418" s="7"/>
      <c r="J418" s="7"/>
      <c r="K418" s="7"/>
      <c r="L418" s="7"/>
    </row>
    <row r="419" spans="9:12" x14ac:dyDescent="0.15">
      <c r="I419" s="7"/>
      <c r="J419" s="7"/>
      <c r="K419" s="7"/>
      <c r="L419" s="7"/>
    </row>
    <row r="420" spans="9:12" x14ac:dyDescent="0.15">
      <c r="I420" s="7"/>
      <c r="J420" s="7"/>
      <c r="K420" s="7"/>
      <c r="L420" s="7"/>
    </row>
    <row r="421" spans="9:12" x14ac:dyDescent="0.15">
      <c r="I421" s="7"/>
      <c r="J421" s="7"/>
      <c r="K421" s="7"/>
      <c r="L421" s="7"/>
    </row>
    <row r="422" spans="9:12" x14ac:dyDescent="0.15">
      <c r="I422" s="7"/>
      <c r="J422" s="7"/>
      <c r="K422" s="7"/>
      <c r="L422" s="7"/>
    </row>
    <row r="423" spans="9:12" x14ac:dyDescent="0.15">
      <c r="I423" s="7"/>
      <c r="J423" s="7"/>
      <c r="K423" s="7"/>
      <c r="L423" s="7"/>
    </row>
    <row r="424" spans="9:12" x14ac:dyDescent="0.15">
      <c r="I424" s="7"/>
      <c r="J424" s="7"/>
      <c r="K424" s="7"/>
      <c r="L424" s="7"/>
    </row>
    <row r="425" spans="9:12" x14ac:dyDescent="0.15">
      <c r="I425" s="7"/>
      <c r="J425" s="7"/>
      <c r="K425" s="7"/>
      <c r="L425" s="7"/>
    </row>
    <row r="426" spans="9:12" x14ac:dyDescent="0.15">
      <c r="I426" s="7"/>
      <c r="J426" s="7"/>
      <c r="K426" s="7"/>
      <c r="L426" s="7"/>
    </row>
    <row r="427" spans="9:12" x14ac:dyDescent="0.15">
      <c r="I427" s="7"/>
      <c r="J427" s="7"/>
      <c r="K427" s="7"/>
      <c r="L427" s="7"/>
    </row>
    <row r="428" spans="9:12" x14ac:dyDescent="0.15">
      <c r="I428" s="7"/>
      <c r="J428" s="7"/>
      <c r="K428" s="7"/>
      <c r="L428" s="7"/>
    </row>
    <row r="429" spans="9:12" x14ac:dyDescent="0.15">
      <c r="I429" s="7"/>
      <c r="J429" s="7"/>
      <c r="K429" s="7"/>
      <c r="L429" s="7"/>
    </row>
    <row r="430" spans="9:12" x14ac:dyDescent="0.15">
      <c r="I430" s="7"/>
      <c r="J430" s="7"/>
      <c r="K430" s="7"/>
      <c r="L430" s="7"/>
    </row>
    <row r="431" spans="9:12" x14ac:dyDescent="0.15">
      <c r="I431" s="7"/>
      <c r="J431" s="7"/>
      <c r="K431" s="7"/>
      <c r="L431" s="7"/>
    </row>
    <row r="432" spans="9:12" x14ac:dyDescent="0.15">
      <c r="I432" s="7"/>
      <c r="J432" s="7"/>
      <c r="K432" s="7"/>
      <c r="L432" s="7"/>
    </row>
    <row r="433" spans="9:12" x14ac:dyDescent="0.15">
      <c r="I433" s="7"/>
      <c r="J433" s="7"/>
      <c r="K433" s="7"/>
      <c r="L433" s="7"/>
    </row>
    <row r="434" spans="9:12" x14ac:dyDescent="0.15">
      <c r="I434" s="7"/>
      <c r="J434" s="7"/>
      <c r="K434" s="7"/>
      <c r="L434" s="7"/>
    </row>
    <row r="435" spans="9:12" x14ac:dyDescent="0.15">
      <c r="I435" s="7"/>
      <c r="J435" s="7"/>
      <c r="K435" s="7"/>
      <c r="L435" s="7"/>
    </row>
    <row r="436" spans="9:12" x14ac:dyDescent="0.15">
      <c r="I436" s="7"/>
      <c r="J436" s="7"/>
      <c r="K436" s="7"/>
      <c r="L436" s="7"/>
    </row>
    <row r="437" spans="9:12" x14ac:dyDescent="0.15">
      <c r="I437" s="7"/>
      <c r="J437" s="7"/>
      <c r="K437" s="7"/>
      <c r="L437" s="7"/>
    </row>
    <row r="438" spans="9:12" x14ac:dyDescent="0.15">
      <c r="I438" s="7"/>
      <c r="J438" s="7"/>
      <c r="K438" s="7"/>
      <c r="L438" s="7"/>
    </row>
    <row r="439" spans="9:12" x14ac:dyDescent="0.15">
      <c r="I439" s="7"/>
      <c r="J439" s="7"/>
      <c r="K439" s="7"/>
      <c r="L439" s="7"/>
    </row>
    <row r="440" spans="9:12" x14ac:dyDescent="0.15">
      <c r="I440" s="7"/>
      <c r="J440" s="7"/>
      <c r="K440" s="7"/>
      <c r="L440" s="7"/>
    </row>
    <row r="441" spans="9:12" x14ac:dyDescent="0.15">
      <c r="I441" s="7"/>
      <c r="J441" s="7"/>
      <c r="K441" s="7"/>
      <c r="L441" s="7"/>
    </row>
    <row r="442" spans="9:12" x14ac:dyDescent="0.15">
      <c r="I442" s="7"/>
      <c r="J442" s="7"/>
      <c r="K442" s="7"/>
      <c r="L442" s="7"/>
    </row>
    <row r="443" spans="9:12" x14ac:dyDescent="0.15">
      <c r="I443" s="7"/>
      <c r="J443" s="7"/>
      <c r="K443" s="7"/>
      <c r="L443" s="7"/>
    </row>
    <row r="444" spans="9:12" x14ac:dyDescent="0.15">
      <c r="I444" s="7"/>
      <c r="J444" s="7"/>
      <c r="K444" s="7"/>
      <c r="L444" s="7"/>
    </row>
    <row r="445" spans="9:12" x14ac:dyDescent="0.15">
      <c r="I445" s="7"/>
      <c r="J445" s="7"/>
      <c r="K445" s="7"/>
      <c r="L445" s="7"/>
    </row>
    <row r="446" spans="9:12" x14ac:dyDescent="0.15">
      <c r="I446" s="7"/>
      <c r="J446" s="7"/>
      <c r="K446" s="7"/>
      <c r="L446" s="7"/>
    </row>
    <row r="447" spans="9:12" x14ac:dyDescent="0.15">
      <c r="I447" s="7"/>
      <c r="J447" s="7"/>
      <c r="K447" s="7"/>
      <c r="L447" s="7"/>
    </row>
    <row r="448" spans="9:12" x14ac:dyDescent="0.15">
      <c r="I448" s="7"/>
      <c r="J448" s="7"/>
      <c r="K448" s="7"/>
      <c r="L448" s="7"/>
    </row>
    <row r="449" spans="9:12" x14ac:dyDescent="0.15">
      <c r="I449" s="7"/>
      <c r="J449" s="7"/>
      <c r="K449" s="7"/>
      <c r="L449" s="7"/>
    </row>
    <row r="450" spans="9:12" x14ac:dyDescent="0.15">
      <c r="I450" s="7"/>
      <c r="J450" s="7"/>
      <c r="K450" s="7"/>
      <c r="L450" s="7"/>
    </row>
    <row r="451" spans="9:12" x14ac:dyDescent="0.15">
      <c r="I451" s="7"/>
      <c r="J451" s="7"/>
      <c r="K451" s="7"/>
      <c r="L451" s="7"/>
    </row>
    <row r="452" spans="9:12" x14ac:dyDescent="0.15">
      <c r="I452" s="7"/>
      <c r="J452" s="7"/>
      <c r="K452" s="7"/>
      <c r="L452" s="7"/>
    </row>
    <row r="453" spans="9:12" x14ac:dyDescent="0.15">
      <c r="I453" s="7"/>
      <c r="J453" s="7"/>
      <c r="K453" s="7"/>
      <c r="L453" s="7"/>
    </row>
    <row r="454" spans="9:12" x14ac:dyDescent="0.15">
      <c r="I454" s="7"/>
      <c r="J454" s="7"/>
      <c r="K454" s="7"/>
      <c r="L454" s="7"/>
    </row>
    <row r="455" spans="9:12" x14ac:dyDescent="0.15">
      <c r="I455" s="7"/>
      <c r="J455" s="7"/>
      <c r="K455" s="7"/>
      <c r="L455" s="7"/>
    </row>
    <row r="456" spans="9:12" x14ac:dyDescent="0.15">
      <c r="I456" s="7"/>
      <c r="J456" s="7"/>
      <c r="K456" s="7"/>
      <c r="L456" s="7"/>
    </row>
    <row r="457" spans="9:12" x14ac:dyDescent="0.15">
      <c r="I457" s="7"/>
      <c r="J457" s="7"/>
      <c r="K457" s="7"/>
      <c r="L457" s="7"/>
    </row>
    <row r="458" spans="9:12" x14ac:dyDescent="0.15">
      <c r="I458" s="7"/>
      <c r="J458" s="7"/>
      <c r="K458" s="7"/>
      <c r="L458" s="7"/>
    </row>
    <row r="459" spans="9:12" x14ac:dyDescent="0.15">
      <c r="I459" s="7"/>
      <c r="J459" s="7"/>
      <c r="K459" s="7"/>
      <c r="L459" s="7"/>
    </row>
    <row r="460" spans="9:12" x14ac:dyDescent="0.15">
      <c r="I460" s="7"/>
      <c r="J460" s="7"/>
      <c r="K460" s="7"/>
      <c r="L460" s="7"/>
    </row>
    <row r="461" spans="9:12" x14ac:dyDescent="0.15">
      <c r="I461" s="7"/>
      <c r="J461" s="7"/>
      <c r="K461" s="7"/>
      <c r="L461" s="7"/>
    </row>
    <row r="462" spans="9:12" x14ac:dyDescent="0.15">
      <c r="I462" s="7"/>
      <c r="J462" s="7"/>
      <c r="K462" s="7"/>
      <c r="L462" s="7"/>
    </row>
    <row r="463" spans="9:12" x14ac:dyDescent="0.15">
      <c r="I463" s="7"/>
      <c r="J463" s="7"/>
      <c r="K463" s="7"/>
      <c r="L463" s="7"/>
    </row>
    <row r="464" spans="9:12" x14ac:dyDescent="0.15">
      <c r="I464" s="7"/>
      <c r="J464" s="7"/>
      <c r="K464" s="7"/>
      <c r="L464" s="7"/>
    </row>
    <row r="465" spans="9:12" x14ac:dyDescent="0.15">
      <c r="I465" s="7"/>
      <c r="J465" s="7"/>
      <c r="K465" s="7"/>
      <c r="L465" s="7"/>
    </row>
    <row r="466" spans="9:12" x14ac:dyDescent="0.15">
      <c r="I466" s="7"/>
      <c r="J466" s="7"/>
      <c r="K466" s="7"/>
      <c r="L466" s="7"/>
    </row>
    <row r="467" spans="9:12" x14ac:dyDescent="0.15">
      <c r="I467" s="7"/>
      <c r="J467" s="7"/>
      <c r="K467" s="7"/>
      <c r="L467" s="7"/>
    </row>
    <row r="468" spans="9:12" x14ac:dyDescent="0.15">
      <c r="I468" s="7"/>
      <c r="J468" s="7"/>
      <c r="K468" s="7"/>
      <c r="L468" s="7"/>
    </row>
    <row r="469" spans="9:12" x14ac:dyDescent="0.15">
      <c r="I469" s="7"/>
      <c r="J469" s="7"/>
      <c r="K469" s="7"/>
      <c r="L469" s="7"/>
    </row>
    <row r="470" spans="9:12" x14ac:dyDescent="0.15">
      <c r="I470" s="7"/>
      <c r="J470" s="7"/>
      <c r="K470" s="7"/>
      <c r="L470" s="7"/>
    </row>
    <row r="471" spans="9:12" x14ac:dyDescent="0.15">
      <c r="I471" s="7"/>
      <c r="J471" s="7"/>
      <c r="K471" s="7"/>
      <c r="L471" s="7"/>
    </row>
    <row r="472" spans="9:12" x14ac:dyDescent="0.15">
      <c r="I472" s="7"/>
      <c r="J472" s="7"/>
      <c r="K472" s="7"/>
      <c r="L472" s="7"/>
    </row>
    <row r="473" spans="9:12" x14ac:dyDescent="0.15">
      <c r="I473" s="7"/>
      <c r="J473" s="7"/>
      <c r="K473" s="7"/>
      <c r="L473" s="7"/>
    </row>
    <row r="474" spans="9:12" x14ac:dyDescent="0.15">
      <c r="I474" s="7"/>
      <c r="J474" s="7"/>
      <c r="K474" s="7"/>
      <c r="L474" s="7"/>
    </row>
    <row r="475" spans="9:12" x14ac:dyDescent="0.15">
      <c r="I475" s="7"/>
      <c r="J475" s="7"/>
      <c r="K475" s="7"/>
      <c r="L475" s="7"/>
    </row>
    <row r="476" spans="9:12" x14ac:dyDescent="0.15">
      <c r="I476" s="7"/>
      <c r="J476" s="7"/>
      <c r="K476" s="7"/>
      <c r="L476" s="7"/>
    </row>
    <row r="477" spans="9:12" x14ac:dyDescent="0.15">
      <c r="I477" s="7"/>
      <c r="J477" s="7"/>
      <c r="K477" s="7"/>
      <c r="L477" s="7"/>
    </row>
    <row r="478" spans="9:12" x14ac:dyDescent="0.15">
      <c r="I478" s="7"/>
      <c r="J478" s="7"/>
      <c r="K478" s="7"/>
      <c r="L478" s="7"/>
    </row>
    <row r="479" spans="9:12" x14ac:dyDescent="0.15">
      <c r="I479" s="7"/>
      <c r="J479" s="7"/>
      <c r="K479" s="7"/>
      <c r="L479" s="7"/>
    </row>
    <row r="480" spans="9:12" x14ac:dyDescent="0.15">
      <c r="I480" s="7"/>
      <c r="J480" s="7"/>
      <c r="K480" s="7"/>
      <c r="L480" s="7"/>
    </row>
    <row r="481" spans="9:12" x14ac:dyDescent="0.15">
      <c r="I481" s="7"/>
      <c r="J481" s="7"/>
      <c r="K481" s="7"/>
      <c r="L481" s="7"/>
    </row>
    <row r="482" spans="9:12" x14ac:dyDescent="0.15">
      <c r="I482" s="7"/>
      <c r="J482" s="7"/>
      <c r="K482" s="7"/>
      <c r="L482" s="7"/>
    </row>
    <row r="483" spans="9:12" x14ac:dyDescent="0.15">
      <c r="I483" s="7"/>
      <c r="J483" s="7"/>
      <c r="K483" s="7"/>
      <c r="L483" s="7"/>
    </row>
    <row r="484" spans="9:12" x14ac:dyDescent="0.15">
      <c r="I484" s="7"/>
      <c r="J484" s="7"/>
      <c r="K484" s="7"/>
      <c r="L484" s="7"/>
    </row>
    <row r="485" spans="9:12" x14ac:dyDescent="0.15">
      <c r="I485" s="7"/>
      <c r="J485" s="7"/>
      <c r="K485" s="7"/>
      <c r="L485" s="7"/>
    </row>
    <row r="486" spans="9:12" x14ac:dyDescent="0.15">
      <c r="I486" s="7"/>
      <c r="J486" s="7"/>
      <c r="K486" s="7"/>
      <c r="L486" s="7"/>
    </row>
    <row r="487" spans="9:12" x14ac:dyDescent="0.15">
      <c r="I487" s="7"/>
      <c r="J487" s="7"/>
      <c r="K487" s="7"/>
      <c r="L487" s="7"/>
    </row>
    <row r="488" spans="9:12" x14ac:dyDescent="0.15">
      <c r="I488" s="7"/>
      <c r="J488" s="7"/>
      <c r="K488" s="7"/>
      <c r="L488" s="7"/>
    </row>
    <row r="489" spans="9:12" x14ac:dyDescent="0.15">
      <c r="I489" s="7"/>
      <c r="J489" s="7"/>
      <c r="K489" s="7"/>
      <c r="L489" s="7"/>
    </row>
    <row r="490" spans="9:12" x14ac:dyDescent="0.15">
      <c r="I490" s="7"/>
      <c r="J490" s="7"/>
      <c r="K490" s="7"/>
      <c r="L490" s="7"/>
    </row>
    <row r="491" spans="9:12" x14ac:dyDescent="0.15">
      <c r="I491" s="7"/>
      <c r="J491" s="7"/>
      <c r="K491" s="7"/>
      <c r="L491" s="7"/>
    </row>
    <row r="492" spans="9:12" x14ac:dyDescent="0.15">
      <c r="I492" s="7"/>
      <c r="J492" s="7"/>
      <c r="K492" s="7"/>
      <c r="L492" s="7"/>
    </row>
    <row r="493" spans="9:12" x14ac:dyDescent="0.15">
      <c r="I493" s="7"/>
      <c r="J493" s="7"/>
      <c r="K493" s="7"/>
      <c r="L493" s="7"/>
    </row>
    <row r="494" spans="9:12" x14ac:dyDescent="0.15">
      <c r="I494" s="7"/>
      <c r="J494" s="7"/>
      <c r="K494" s="7"/>
      <c r="L494" s="7"/>
    </row>
    <row r="495" spans="9:12" x14ac:dyDescent="0.15">
      <c r="I495" s="7"/>
      <c r="J495" s="7"/>
      <c r="K495" s="7"/>
      <c r="L495" s="7"/>
    </row>
    <row r="496" spans="9:12" x14ac:dyDescent="0.15">
      <c r="I496" s="7"/>
      <c r="J496" s="7"/>
      <c r="K496" s="7"/>
      <c r="L496" s="7"/>
    </row>
    <row r="497" spans="9:12" x14ac:dyDescent="0.15">
      <c r="I497" s="7"/>
      <c r="J497" s="7"/>
      <c r="K497" s="7"/>
      <c r="L497" s="7"/>
    </row>
    <row r="498" spans="9:12" x14ac:dyDescent="0.15">
      <c r="I498" s="7"/>
      <c r="J498" s="7"/>
      <c r="K498" s="7"/>
      <c r="L498" s="7"/>
    </row>
    <row r="499" spans="9:12" x14ac:dyDescent="0.15">
      <c r="I499" s="7"/>
      <c r="J499" s="7"/>
      <c r="K499" s="7"/>
      <c r="L499" s="7"/>
    </row>
    <row r="500" spans="9:12" x14ac:dyDescent="0.15">
      <c r="I500" s="7"/>
      <c r="J500" s="7"/>
      <c r="K500" s="7"/>
      <c r="L500" s="7"/>
    </row>
    <row r="501" spans="9:12" x14ac:dyDescent="0.15">
      <c r="I501" s="7"/>
      <c r="J501" s="7"/>
      <c r="K501" s="7"/>
      <c r="L501" s="7"/>
    </row>
    <row r="502" spans="9:12" x14ac:dyDescent="0.15">
      <c r="I502" s="7"/>
      <c r="J502" s="7"/>
      <c r="K502" s="7"/>
      <c r="L502" s="7"/>
    </row>
    <row r="503" spans="9:12" x14ac:dyDescent="0.15">
      <c r="I503" s="7"/>
      <c r="J503" s="7"/>
      <c r="K503" s="7"/>
      <c r="L503" s="7"/>
    </row>
    <row r="504" spans="9:12" x14ac:dyDescent="0.15">
      <c r="I504" s="7"/>
      <c r="J504" s="7"/>
      <c r="K504" s="7"/>
      <c r="L504" s="7"/>
    </row>
    <row r="505" spans="9:12" x14ac:dyDescent="0.15">
      <c r="I505" s="7"/>
      <c r="J505" s="7"/>
      <c r="K505" s="7"/>
      <c r="L505" s="7"/>
    </row>
    <row r="506" spans="9:12" x14ac:dyDescent="0.15">
      <c r="I506" s="7"/>
      <c r="J506" s="7"/>
      <c r="K506" s="7"/>
      <c r="L506" s="7"/>
    </row>
    <row r="507" spans="9:12" x14ac:dyDescent="0.15">
      <c r="I507" s="7"/>
      <c r="J507" s="7"/>
      <c r="K507" s="7"/>
      <c r="L507" s="7"/>
    </row>
    <row r="508" spans="9:12" x14ac:dyDescent="0.15">
      <c r="I508" s="7"/>
      <c r="J508" s="7"/>
      <c r="K508" s="7"/>
      <c r="L508" s="7"/>
    </row>
    <row r="509" spans="9:12" x14ac:dyDescent="0.15">
      <c r="I509" s="7"/>
      <c r="J509" s="7"/>
      <c r="K509" s="7"/>
      <c r="L509" s="7"/>
    </row>
    <row r="510" spans="9:12" x14ac:dyDescent="0.15">
      <c r="I510" s="7"/>
      <c r="J510" s="7"/>
      <c r="K510" s="7"/>
      <c r="L510" s="7"/>
    </row>
    <row r="511" spans="9:12" x14ac:dyDescent="0.15">
      <c r="I511" s="7"/>
      <c r="J511" s="7"/>
      <c r="K511" s="7"/>
      <c r="L511" s="7"/>
    </row>
    <row r="512" spans="9:12" x14ac:dyDescent="0.15">
      <c r="I512" s="7"/>
      <c r="J512" s="7"/>
      <c r="K512" s="7"/>
      <c r="L512" s="7"/>
    </row>
    <row r="513" spans="9:12" x14ac:dyDescent="0.15">
      <c r="I513" s="7"/>
      <c r="J513" s="7"/>
      <c r="K513" s="7"/>
      <c r="L513" s="7"/>
    </row>
    <row r="514" spans="9:12" x14ac:dyDescent="0.15">
      <c r="I514" s="7"/>
      <c r="J514" s="7"/>
      <c r="K514" s="7"/>
      <c r="L514" s="7"/>
    </row>
    <row r="515" spans="9:12" x14ac:dyDescent="0.15">
      <c r="I515" s="7"/>
      <c r="J515" s="7"/>
      <c r="K515" s="7"/>
      <c r="L515" s="7"/>
    </row>
    <row r="516" spans="9:12" x14ac:dyDescent="0.15">
      <c r="I516" s="7"/>
      <c r="J516" s="7"/>
      <c r="K516" s="7"/>
      <c r="L516" s="7"/>
    </row>
    <row r="517" spans="9:12" x14ac:dyDescent="0.15">
      <c r="I517" s="7"/>
      <c r="J517" s="7"/>
      <c r="K517" s="7"/>
      <c r="L517" s="7"/>
    </row>
    <row r="518" spans="9:12" x14ac:dyDescent="0.15">
      <c r="I518" s="7"/>
      <c r="J518" s="7"/>
      <c r="K518" s="7"/>
      <c r="L518" s="7"/>
    </row>
    <row r="519" spans="9:12" x14ac:dyDescent="0.15">
      <c r="I519" s="7"/>
      <c r="J519" s="7"/>
      <c r="K519" s="7"/>
      <c r="L519" s="7"/>
    </row>
    <row r="520" spans="9:12" x14ac:dyDescent="0.15">
      <c r="I520" s="7"/>
      <c r="J520" s="7"/>
      <c r="K520" s="7"/>
      <c r="L520" s="7"/>
    </row>
    <row r="521" spans="9:12" x14ac:dyDescent="0.15">
      <c r="I521" s="7"/>
      <c r="J521" s="7"/>
      <c r="K521" s="7"/>
      <c r="L521" s="7"/>
    </row>
    <row r="522" spans="9:12" x14ac:dyDescent="0.15">
      <c r="I522" s="7"/>
      <c r="J522" s="7"/>
      <c r="K522" s="7"/>
      <c r="L522" s="7"/>
    </row>
    <row r="523" spans="9:12" x14ac:dyDescent="0.15">
      <c r="I523" s="7"/>
      <c r="J523" s="7"/>
      <c r="K523" s="7"/>
      <c r="L523" s="7"/>
    </row>
    <row r="524" spans="9:12" x14ac:dyDescent="0.15">
      <c r="I524" s="7"/>
      <c r="J524" s="7"/>
      <c r="K524" s="7"/>
      <c r="L524" s="7"/>
    </row>
    <row r="525" spans="9:12" x14ac:dyDescent="0.15">
      <c r="I525" s="7"/>
      <c r="J525" s="7"/>
      <c r="K525" s="7"/>
      <c r="L525" s="7"/>
    </row>
    <row r="526" spans="9:12" x14ac:dyDescent="0.15">
      <c r="I526" s="7"/>
      <c r="J526" s="7"/>
      <c r="K526" s="7"/>
      <c r="L526" s="7"/>
    </row>
    <row r="527" spans="9:12" x14ac:dyDescent="0.15">
      <c r="I527" s="7"/>
      <c r="J527" s="7"/>
      <c r="K527" s="7"/>
      <c r="L527" s="7"/>
    </row>
    <row r="528" spans="9:12" x14ac:dyDescent="0.15">
      <c r="I528" s="7"/>
      <c r="J528" s="7"/>
      <c r="K528" s="7"/>
      <c r="L528" s="7"/>
    </row>
    <row r="529" spans="9:12" x14ac:dyDescent="0.15">
      <c r="I529" s="7"/>
      <c r="J529" s="7"/>
      <c r="K529" s="7"/>
      <c r="L529" s="7"/>
    </row>
    <row r="530" spans="9:12" x14ac:dyDescent="0.15">
      <c r="I530" s="7"/>
      <c r="J530" s="7"/>
      <c r="K530" s="7"/>
      <c r="L530" s="7"/>
    </row>
    <row r="531" spans="9:12" x14ac:dyDescent="0.15">
      <c r="I531" s="7"/>
      <c r="J531" s="7"/>
      <c r="K531" s="7"/>
      <c r="L531" s="7"/>
    </row>
    <row r="532" spans="9:12" x14ac:dyDescent="0.15">
      <c r="I532" s="7"/>
      <c r="J532" s="7"/>
      <c r="K532" s="7"/>
      <c r="L532" s="7"/>
    </row>
    <row r="533" spans="9:12" x14ac:dyDescent="0.15">
      <c r="I533" s="7"/>
      <c r="J533" s="7"/>
      <c r="K533" s="7"/>
      <c r="L533" s="7"/>
    </row>
    <row r="534" spans="9:12" x14ac:dyDescent="0.15">
      <c r="I534" s="7"/>
      <c r="J534" s="7"/>
      <c r="K534" s="7"/>
      <c r="L534" s="7"/>
    </row>
    <row r="535" spans="9:12" x14ac:dyDescent="0.15">
      <c r="I535" s="7"/>
      <c r="J535" s="7"/>
      <c r="K535" s="7"/>
      <c r="L535" s="7"/>
    </row>
    <row r="536" spans="9:12" x14ac:dyDescent="0.15">
      <c r="I536" s="7"/>
      <c r="J536" s="7"/>
      <c r="K536" s="7"/>
      <c r="L536" s="7"/>
    </row>
    <row r="537" spans="9:12" x14ac:dyDescent="0.15">
      <c r="I537" s="7"/>
      <c r="J537" s="7"/>
      <c r="K537" s="7"/>
      <c r="L537" s="7"/>
    </row>
    <row r="538" spans="9:12" x14ac:dyDescent="0.15">
      <c r="I538" s="7"/>
      <c r="J538" s="7"/>
      <c r="K538" s="7"/>
      <c r="L538" s="7"/>
    </row>
    <row r="539" spans="9:12" x14ac:dyDescent="0.15">
      <c r="I539" s="7"/>
      <c r="J539" s="7"/>
      <c r="K539" s="7"/>
      <c r="L539" s="7"/>
    </row>
    <row r="540" spans="9:12" x14ac:dyDescent="0.15">
      <c r="I540" s="7"/>
      <c r="J540" s="7"/>
      <c r="K540" s="7"/>
      <c r="L540" s="7"/>
    </row>
    <row r="541" spans="9:12" x14ac:dyDescent="0.15">
      <c r="I541" s="7"/>
      <c r="J541" s="7"/>
      <c r="K541" s="7"/>
      <c r="L541" s="7"/>
    </row>
    <row r="542" spans="9:12" x14ac:dyDescent="0.15">
      <c r="I542" s="7"/>
      <c r="J542" s="7"/>
      <c r="K542" s="7"/>
      <c r="L542" s="7"/>
    </row>
    <row r="543" spans="9:12" x14ac:dyDescent="0.15">
      <c r="I543" s="7"/>
      <c r="J543" s="7"/>
      <c r="K543" s="7"/>
      <c r="L543" s="7"/>
    </row>
    <row r="544" spans="9:12" x14ac:dyDescent="0.15">
      <c r="I544" s="7"/>
      <c r="J544" s="7"/>
      <c r="K544" s="7"/>
      <c r="L544" s="7"/>
    </row>
    <row r="545" spans="9:12" x14ac:dyDescent="0.15">
      <c r="I545" s="7"/>
      <c r="J545" s="7"/>
      <c r="K545" s="7"/>
      <c r="L545" s="7"/>
    </row>
    <row r="546" spans="9:12" x14ac:dyDescent="0.15">
      <c r="I546" s="7"/>
      <c r="J546" s="7"/>
      <c r="K546" s="7"/>
      <c r="L546" s="7"/>
    </row>
    <row r="547" spans="9:12" x14ac:dyDescent="0.15">
      <c r="I547" s="7"/>
      <c r="J547" s="7"/>
      <c r="K547" s="7"/>
      <c r="L547" s="7"/>
    </row>
    <row r="548" spans="9:12" x14ac:dyDescent="0.15">
      <c r="I548" s="7"/>
      <c r="J548" s="7"/>
      <c r="K548" s="7"/>
      <c r="L548" s="7"/>
    </row>
    <row r="549" spans="9:12" x14ac:dyDescent="0.15">
      <c r="I549" s="7"/>
      <c r="J549" s="7"/>
      <c r="K549" s="7"/>
      <c r="L549" s="7"/>
    </row>
    <row r="550" spans="9:12" x14ac:dyDescent="0.15">
      <c r="I550" s="7"/>
      <c r="J550" s="7"/>
      <c r="K550" s="7"/>
      <c r="L550" s="7"/>
    </row>
    <row r="551" spans="9:12" x14ac:dyDescent="0.15">
      <c r="I551" s="7"/>
      <c r="J551" s="7"/>
      <c r="K551" s="7"/>
      <c r="L551" s="7"/>
    </row>
    <row r="552" spans="9:12" x14ac:dyDescent="0.15">
      <c r="I552" s="7"/>
      <c r="J552" s="7"/>
      <c r="K552" s="7"/>
      <c r="L552" s="7"/>
    </row>
    <row r="553" spans="9:12" x14ac:dyDescent="0.15">
      <c r="I553" s="7"/>
      <c r="J553" s="7"/>
      <c r="K553" s="7"/>
      <c r="L553" s="7"/>
    </row>
    <row r="554" spans="9:12" x14ac:dyDescent="0.15">
      <c r="I554" s="7"/>
      <c r="J554" s="7"/>
      <c r="K554" s="7"/>
      <c r="L554" s="7"/>
    </row>
    <row r="555" spans="9:12" x14ac:dyDescent="0.15">
      <c r="I555" s="7"/>
      <c r="J555" s="7"/>
      <c r="K555" s="7"/>
      <c r="L555" s="7"/>
    </row>
    <row r="556" spans="9:12" x14ac:dyDescent="0.15">
      <c r="I556" s="7"/>
      <c r="J556" s="7"/>
      <c r="K556" s="7"/>
      <c r="L556" s="7"/>
    </row>
    <row r="557" spans="9:12" x14ac:dyDescent="0.15">
      <c r="I557" s="7"/>
      <c r="J557" s="7"/>
      <c r="K557" s="7"/>
      <c r="L557" s="7"/>
    </row>
    <row r="558" spans="9:12" x14ac:dyDescent="0.15">
      <c r="I558" s="7"/>
      <c r="J558" s="7"/>
      <c r="K558" s="7"/>
      <c r="L558" s="7"/>
    </row>
    <row r="559" spans="9:12" x14ac:dyDescent="0.15">
      <c r="I559" s="7"/>
      <c r="J559" s="7"/>
      <c r="K559" s="7"/>
      <c r="L559" s="7"/>
    </row>
    <row r="560" spans="9:12" x14ac:dyDescent="0.15">
      <c r="I560" s="7"/>
      <c r="J560" s="7"/>
      <c r="K560" s="7"/>
      <c r="L560" s="7"/>
    </row>
    <row r="561" spans="9:12" x14ac:dyDescent="0.15">
      <c r="I561" s="7"/>
      <c r="J561" s="7"/>
      <c r="K561" s="7"/>
      <c r="L561" s="7"/>
    </row>
    <row r="562" spans="9:12" x14ac:dyDescent="0.15">
      <c r="I562" s="7"/>
      <c r="J562" s="7"/>
      <c r="K562" s="7"/>
      <c r="L562" s="7"/>
    </row>
    <row r="563" spans="9:12" x14ac:dyDescent="0.15">
      <c r="I563" s="7"/>
      <c r="J563" s="7"/>
      <c r="K563" s="7"/>
      <c r="L563" s="7"/>
    </row>
    <row r="564" spans="9:12" x14ac:dyDescent="0.15">
      <c r="I564" s="7"/>
      <c r="J564" s="7"/>
      <c r="K564" s="7"/>
      <c r="L564" s="7"/>
    </row>
    <row r="565" spans="9:12" x14ac:dyDescent="0.15">
      <c r="I565" s="7"/>
      <c r="J565" s="7"/>
      <c r="K565" s="7"/>
      <c r="L565" s="7"/>
    </row>
    <row r="566" spans="9:12" x14ac:dyDescent="0.15">
      <c r="I566" s="7"/>
      <c r="J566" s="7"/>
      <c r="K566" s="7"/>
      <c r="L566" s="7"/>
    </row>
    <row r="567" spans="9:12" x14ac:dyDescent="0.15">
      <c r="I567" s="7"/>
      <c r="J567" s="7"/>
      <c r="K567" s="7"/>
      <c r="L567" s="7"/>
    </row>
    <row r="568" spans="9:12" x14ac:dyDescent="0.15">
      <c r="I568" s="7"/>
      <c r="J568" s="7"/>
      <c r="K568" s="7"/>
      <c r="L568" s="7"/>
    </row>
    <row r="569" spans="9:12" x14ac:dyDescent="0.15">
      <c r="I569" s="7"/>
      <c r="J569" s="7"/>
      <c r="K569" s="7"/>
      <c r="L569" s="7"/>
    </row>
    <row r="570" spans="9:12" x14ac:dyDescent="0.15">
      <c r="I570" s="7"/>
      <c r="J570" s="7"/>
      <c r="K570" s="7"/>
      <c r="L570" s="7"/>
    </row>
    <row r="571" spans="9:12" x14ac:dyDescent="0.15">
      <c r="I571" s="7"/>
      <c r="J571" s="7"/>
      <c r="K571" s="7"/>
      <c r="L571" s="7"/>
    </row>
    <row r="572" spans="9:12" x14ac:dyDescent="0.15">
      <c r="I572" s="7"/>
      <c r="J572" s="7"/>
      <c r="K572" s="7"/>
      <c r="L572" s="7"/>
    </row>
    <row r="573" spans="9:12" x14ac:dyDescent="0.15">
      <c r="I573" s="7"/>
      <c r="J573" s="7"/>
      <c r="K573" s="7"/>
      <c r="L573" s="7"/>
    </row>
    <row r="574" spans="9:12" x14ac:dyDescent="0.15">
      <c r="I574" s="7"/>
      <c r="J574" s="7"/>
      <c r="K574" s="7"/>
      <c r="L574" s="7"/>
    </row>
    <row r="575" spans="9:12" x14ac:dyDescent="0.15">
      <c r="I575" s="7"/>
      <c r="J575" s="7"/>
      <c r="K575" s="7"/>
      <c r="L575" s="7"/>
    </row>
    <row r="576" spans="9:12" x14ac:dyDescent="0.15">
      <c r="I576" s="7"/>
      <c r="J576" s="7"/>
      <c r="K576" s="7"/>
      <c r="L576" s="7"/>
    </row>
    <row r="577" spans="9:12" x14ac:dyDescent="0.15">
      <c r="I577" s="7"/>
      <c r="J577" s="7"/>
      <c r="K577" s="7"/>
      <c r="L577" s="7"/>
    </row>
    <row r="578" spans="9:12" x14ac:dyDescent="0.15">
      <c r="I578" s="7"/>
      <c r="J578" s="7"/>
      <c r="K578" s="7"/>
      <c r="L578" s="7"/>
    </row>
    <row r="579" spans="9:12" x14ac:dyDescent="0.15">
      <c r="I579" s="7"/>
      <c r="J579" s="7"/>
      <c r="K579" s="7"/>
      <c r="L579" s="7"/>
    </row>
    <row r="580" spans="9:12" x14ac:dyDescent="0.15">
      <c r="I580" s="7"/>
      <c r="J580" s="7"/>
      <c r="K580" s="7"/>
      <c r="L580" s="7"/>
    </row>
    <row r="581" spans="9:12" x14ac:dyDescent="0.15">
      <c r="I581" s="7"/>
      <c r="J581" s="7"/>
      <c r="K581" s="7"/>
      <c r="L581" s="7"/>
    </row>
    <row r="582" spans="9:12" x14ac:dyDescent="0.15">
      <c r="I582" s="7"/>
      <c r="J582" s="7"/>
      <c r="K582" s="7"/>
      <c r="L582" s="7"/>
    </row>
    <row r="583" spans="9:12" x14ac:dyDescent="0.15">
      <c r="I583" s="7"/>
      <c r="J583" s="7"/>
      <c r="K583" s="7"/>
      <c r="L583" s="7"/>
    </row>
    <row r="584" spans="9:12" x14ac:dyDescent="0.15">
      <c r="I584" s="7"/>
      <c r="J584" s="7"/>
      <c r="K584" s="7"/>
      <c r="L584" s="7"/>
    </row>
    <row r="585" spans="9:12" x14ac:dyDescent="0.15">
      <c r="I585" s="7"/>
      <c r="J585" s="7"/>
      <c r="K585" s="7"/>
      <c r="L585" s="7"/>
    </row>
    <row r="586" spans="9:12" x14ac:dyDescent="0.15">
      <c r="I586" s="7"/>
      <c r="J586" s="7"/>
      <c r="K586" s="7"/>
      <c r="L586" s="7"/>
    </row>
    <row r="587" spans="9:12" x14ac:dyDescent="0.15">
      <c r="I587" s="7"/>
      <c r="J587" s="7"/>
      <c r="K587" s="7"/>
      <c r="L587" s="7"/>
    </row>
    <row r="588" spans="9:12" x14ac:dyDescent="0.15">
      <c r="I588" s="7"/>
      <c r="J588" s="7"/>
      <c r="K588" s="7"/>
      <c r="L588" s="7"/>
    </row>
    <row r="589" spans="9:12" x14ac:dyDescent="0.15">
      <c r="I589" s="7"/>
      <c r="J589" s="7"/>
      <c r="K589" s="7"/>
      <c r="L589" s="7"/>
    </row>
    <row r="590" spans="9:12" x14ac:dyDescent="0.15">
      <c r="I590" s="7"/>
      <c r="J590" s="7"/>
      <c r="K590" s="7"/>
      <c r="L590" s="7"/>
    </row>
    <row r="591" spans="9:12" x14ac:dyDescent="0.15">
      <c r="I591" s="7"/>
      <c r="J591" s="7"/>
      <c r="K591" s="7"/>
      <c r="L591" s="7"/>
    </row>
    <row r="592" spans="9:12" x14ac:dyDescent="0.15">
      <c r="I592" s="7"/>
      <c r="J592" s="7"/>
      <c r="K592" s="7"/>
      <c r="L592" s="7"/>
    </row>
    <row r="593" spans="9:12" x14ac:dyDescent="0.15">
      <c r="I593" s="7"/>
      <c r="J593" s="7"/>
      <c r="K593" s="7"/>
      <c r="L593" s="7"/>
    </row>
    <row r="594" spans="9:12" x14ac:dyDescent="0.15">
      <c r="I594" s="7"/>
      <c r="J594" s="7"/>
      <c r="K594" s="7"/>
      <c r="L594" s="7"/>
    </row>
    <row r="595" spans="9:12" x14ac:dyDescent="0.15">
      <c r="I595" s="7"/>
      <c r="J595" s="7"/>
      <c r="K595" s="7"/>
      <c r="L595" s="7"/>
    </row>
    <row r="596" spans="9:12" x14ac:dyDescent="0.15">
      <c r="I596" s="7"/>
      <c r="J596" s="7"/>
      <c r="K596" s="7"/>
      <c r="L596" s="7"/>
    </row>
    <row r="597" spans="9:12" x14ac:dyDescent="0.15">
      <c r="I597" s="7"/>
      <c r="J597" s="7"/>
      <c r="K597" s="7"/>
      <c r="L597" s="7"/>
    </row>
    <row r="598" spans="9:12" x14ac:dyDescent="0.15">
      <c r="I598" s="7"/>
      <c r="J598" s="7"/>
      <c r="K598" s="7"/>
      <c r="L598" s="7"/>
    </row>
    <row r="599" spans="9:12" x14ac:dyDescent="0.15">
      <c r="I599" s="7"/>
      <c r="J599" s="7"/>
      <c r="K599" s="7"/>
      <c r="L599" s="7"/>
    </row>
    <row r="600" spans="9:12" x14ac:dyDescent="0.15">
      <c r="I600" s="7"/>
      <c r="J600" s="7"/>
      <c r="K600" s="7"/>
      <c r="L600" s="7"/>
    </row>
    <row r="601" spans="9:12" x14ac:dyDescent="0.15">
      <c r="I601" s="7"/>
      <c r="J601" s="7"/>
      <c r="K601" s="7"/>
      <c r="L601" s="7"/>
    </row>
    <row r="602" spans="9:12" x14ac:dyDescent="0.15">
      <c r="I602" s="7"/>
      <c r="J602" s="7"/>
      <c r="K602" s="7"/>
      <c r="L602" s="7"/>
    </row>
    <row r="603" spans="9:12" x14ac:dyDescent="0.15">
      <c r="I603" s="7"/>
      <c r="J603" s="7"/>
      <c r="K603" s="7"/>
      <c r="L603" s="7"/>
    </row>
    <row r="604" spans="9:12" x14ac:dyDescent="0.15">
      <c r="I604" s="7"/>
      <c r="J604" s="7"/>
      <c r="K604" s="7"/>
      <c r="L604" s="7"/>
    </row>
    <row r="605" spans="9:12" x14ac:dyDescent="0.15">
      <c r="I605" s="7"/>
      <c r="J605" s="7"/>
      <c r="K605" s="7"/>
      <c r="L605" s="7"/>
    </row>
    <row r="606" spans="9:12" x14ac:dyDescent="0.15">
      <c r="I606" s="7"/>
      <c r="J606" s="7"/>
      <c r="K606" s="7"/>
      <c r="L606" s="7"/>
    </row>
    <row r="607" spans="9:12" x14ac:dyDescent="0.15">
      <c r="I607" s="7"/>
      <c r="J607" s="7"/>
      <c r="K607" s="7"/>
      <c r="L607" s="7"/>
    </row>
    <row r="608" spans="9:12" x14ac:dyDescent="0.15">
      <c r="I608" s="7"/>
      <c r="J608" s="7"/>
      <c r="K608" s="7"/>
      <c r="L608" s="7"/>
    </row>
    <row r="609" spans="9:12" x14ac:dyDescent="0.15">
      <c r="I609" s="7"/>
      <c r="J609" s="7"/>
      <c r="K609" s="7"/>
      <c r="L609" s="7"/>
    </row>
    <row r="610" spans="9:12" x14ac:dyDescent="0.15">
      <c r="I610" s="7"/>
      <c r="J610" s="7"/>
      <c r="K610" s="7"/>
      <c r="L610" s="7"/>
    </row>
    <row r="611" spans="9:12" x14ac:dyDescent="0.15">
      <c r="I611" s="7"/>
      <c r="J611" s="7"/>
      <c r="K611" s="7"/>
      <c r="L611" s="7"/>
    </row>
    <row r="612" spans="9:12" x14ac:dyDescent="0.15">
      <c r="I612" s="7"/>
      <c r="J612" s="7"/>
      <c r="K612" s="7"/>
      <c r="L612" s="7"/>
    </row>
    <row r="613" spans="9:12" x14ac:dyDescent="0.15">
      <c r="I613" s="7"/>
      <c r="J613" s="7"/>
      <c r="K613" s="7"/>
      <c r="L613" s="7"/>
    </row>
    <row r="614" spans="9:12" x14ac:dyDescent="0.15">
      <c r="I614" s="7"/>
      <c r="J614" s="7"/>
      <c r="K614" s="7"/>
      <c r="L614" s="7"/>
    </row>
    <row r="615" spans="9:12" x14ac:dyDescent="0.15">
      <c r="I615" s="7"/>
      <c r="J615" s="7"/>
      <c r="K615" s="7"/>
      <c r="L615" s="7"/>
    </row>
    <row r="616" spans="9:12" x14ac:dyDescent="0.15">
      <c r="I616" s="7"/>
      <c r="J616" s="7"/>
      <c r="K616" s="7"/>
      <c r="L616" s="7"/>
    </row>
    <row r="617" spans="9:12" x14ac:dyDescent="0.15">
      <c r="I617" s="7"/>
      <c r="J617" s="7"/>
      <c r="K617" s="7"/>
      <c r="L617" s="7"/>
    </row>
    <row r="618" spans="9:12" x14ac:dyDescent="0.15">
      <c r="I618" s="7"/>
      <c r="J618" s="7"/>
      <c r="K618" s="7"/>
      <c r="L618" s="7"/>
    </row>
    <row r="619" spans="9:12" x14ac:dyDescent="0.15">
      <c r="I619" s="7"/>
      <c r="J619" s="7"/>
      <c r="K619" s="7"/>
      <c r="L619" s="7"/>
    </row>
    <row r="620" spans="9:12" x14ac:dyDescent="0.15">
      <c r="I620" s="7"/>
      <c r="J620" s="7"/>
      <c r="K620" s="7"/>
      <c r="L620" s="7"/>
    </row>
    <row r="621" spans="9:12" x14ac:dyDescent="0.15">
      <c r="I621" s="7"/>
      <c r="J621" s="7"/>
      <c r="K621" s="7"/>
      <c r="L621" s="7"/>
    </row>
    <row r="622" spans="9:12" x14ac:dyDescent="0.15">
      <c r="I622" s="7"/>
      <c r="J622" s="7"/>
      <c r="K622" s="7"/>
      <c r="L622" s="7"/>
    </row>
    <row r="623" spans="9:12" x14ac:dyDescent="0.15">
      <c r="I623" s="7"/>
      <c r="J623" s="7"/>
      <c r="K623" s="7"/>
      <c r="L623" s="7"/>
    </row>
    <row r="624" spans="9:12" x14ac:dyDescent="0.15">
      <c r="I624" s="7"/>
      <c r="J624" s="7"/>
      <c r="K624" s="7"/>
      <c r="L624" s="7"/>
    </row>
    <row r="625" spans="9:12" x14ac:dyDescent="0.15">
      <c r="I625" s="7"/>
      <c r="J625" s="7"/>
      <c r="K625" s="7"/>
      <c r="L625" s="7"/>
    </row>
    <row r="626" spans="9:12" x14ac:dyDescent="0.15">
      <c r="I626" s="7"/>
      <c r="J626" s="7"/>
      <c r="K626" s="7"/>
      <c r="L626" s="7"/>
    </row>
    <row r="627" spans="9:12" x14ac:dyDescent="0.15">
      <c r="I627" s="7"/>
      <c r="J627" s="7"/>
      <c r="K627" s="7"/>
      <c r="L627" s="7"/>
    </row>
    <row r="628" spans="9:12" x14ac:dyDescent="0.15">
      <c r="I628" s="7"/>
      <c r="J628" s="7"/>
      <c r="K628" s="7"/>
      <c r="L628" s="7"/>
    </row>
    <row r="629" spans="9:12" x14ac:dyDescent="0.15">
      <c r="I629" s="7"/>
      <c r="J629" s="7"/>
      <c r="K629" s="7"/>
      <c r="L629" s="7"/>
    </row>
    <row r="630" spans="9:12" x14ac:dyDescent="0.15">
      <c r="I630" s="7"/>
      <c r="J630" s="7"/>
      <c r="K630" s="7"/>
      <c r="L630" s="7"/>
    </row>
    <row r="631" spans="9:12" x14ac:dyDescent="0.15">
      <c r="I631" s="7"/>
      <c r="J631" s="7"/>
      <c r="K631" s="7"/>
      <c r="L631" s="7"/>
    </row>
    <row r="632" spans="9:12" x14ac:dyDescent="0.15">
      <c r="I632" s="7"/>
      <c r="J632" s="7"/>
      <c r="K632" s="7"/>
      <c r="L632" s="7"/>
    </row>
    <row r="633" spans="9:12" x14ac:dyDescent="0.15">
      <c r="I633" s="7"/>
      <c r="J633" s="7"/>
      <c r="K633" s="7"/>
      <c r="L633" s="7"/>
    </row>
    <row r="634" spans="9:12" x14ac:dyDescent="0.15">
      <c r="I634" s="7"/>
      <c r="J634" s="7"/>
      <c r="K634" s="7"/>
      <c r="L634" s="7"/>
    </row>
    <row r="635" spans="9:12" x14ac:dyDescent="0.15">
      <c r="I635" s="7"/>
      <c r="J635" s="7"/>
      <c r="K635" s="7"/>
      <c r="L635" s="7"/>
    </row>
    <row r="636" spans="9:12" x14ac:dyDescent="0.15">
      <c r="I636" s="7"/>
      <c r="J636" s="7"/>
      <c r="K636" s="7"/>
      <c r="L636" s="7"/>
    </row>
    <row r="637" spans="9:12" x14ac:dyDescent="0.15">
      <c r="I637" s="7"/>
      <c r="J637" s="7"/>
      <c r="K637" s="7"/>
      <c r="L637" s="7"/>
    </row>
    <row r="638" spans="9:12" x14ac:dyDescent="0.15">
      <c r="I638" s="7"/>
      <c r="J638" s="7"/>
      <c r="K638" s="7"/>
      <c r="L638" s="7"/>
    </row>
    <row r="639" spans="9:12" x14ac:dyDescent="0.15">
      <c r="I639" s="7"/>
      <c r="J639" s="7"/>
      <c r="K639" s="7"/>
      <c r="L639" s="7"/>
    </row>
    <row r="640" spans="9:12" x14ac:dyDescent="0.15">
      <c r="I640" s="7"/>
      <c r="J640" s="7"/>
      <c r="K640" s="7"/>
      <c r="L640" s="7"/>
    </row>
    <row r="641" spans="9:12" x14ac:dyDescent="0.15">
      <c r="I641" s="7"/>
      <c r="J641" s="7"/>
      <c r="K641" s="7"/>
      <c r="L641" s="7"/>
    </row>
    <row r="642" spans="9:12" x14ac:dyDescent="0.15">
      <c r="I642" s="7"/>
      <c r="J642" s="7"/>
      <c r="K642" s="7"/>
      <c r="L642" s="7"/>
    </row>
    <row r="643" spans="9:12" x14ac:dyDescent="0.15">
      <c r="I643" s="7"/>
      <c r="J643" s="7"/>
      <c r="K643" s="7"/>
      <c r="L643" s="7"/>
    </row>
    <row r="644" spans="9:12" x14ac:dyDescent="0.15">
      <c r="I644" s="7"/>
      <c r="J644" s="7"/>
      <c r="K644" s="7"/>
      <c r="L644" s="7"/>
    </row>
    <row r="645" spans="9:12" x14ac:dyDescent="0.15">
      <c r="I645" s="7"/>
      <c r="J645" s="7"/>
      <c r="K645" s="7"/>
      <c r="L645" s="7"/>
    </row>
    <row r="646" spans="9:12" x14ac:dyDescent="0.15">
      <c r="I646" s="7"/>
      <c r="J646" s="7"/>
      <c r="K646" s="7"/>
      <c r="L646" s="7"/>
    </row>
    <row r="647" spans="9:12" x14ac:dyDescent="0.15">
      <c r="I647" s="7"/>
      <c r="J647" s="7"/>
      <c r="K647" s="7"/>
      <c r="L647" s="7"/>
    </row>
    <row r="648" spans="9:12" x14ac:dyDescent="0.15">
      <c r="I648" s="7"/>
      <c r="J648" s="7"/>
      <c r="K648" s="7"/>
      <c r="L648" s="7"/>
    </row>
    <row r="649" spans="9:12" x14ac:dyDescent="0.15">
      <c r="I649" s="7"/>
      <c r="J649" s="7"/>
      <c r="K649" s="7"/>
      <c r="L649" s="7"/>
    </row>
    <row r="650" spans="9:12" x14ac:dyDescent="0.15">
      <c r="I650" s="7"/>
      <c r="J650" s="7"/>
      <c r="K650" s="7"/>
      <c r="L650" s="7"/>
    </row>
    <row r="651" spans="9:12" x14ac:dyDescent="0.15">
      <c r="I651" s="7"/>
      <c r="J651" s="7"/>
      <c r="K651" s="7"/>
      <c r="L651" s="7"/>
    </row>
    <row r="652" spans="9:12" x14ac:dyDescent="0.15">
      <c r="I652" s="7"/>
      <c r="J652" s="7"/>
      <c r="K652" s="7"/>
      <c r="L652" s="7"/>
    </row>
    <row r="653" spans="9:12" x14ac:dyDescent="0.15">
      <c r="I653" s="7"/>
      <c r="J653" s="7"/>
      <c r="K653" s="7"/>
      <c r="L653" s="7"/>
    </row>
    <row r="654" spans="9:12" x14ac:dyDescent="0.15">
      <c r="I654" s="7"/>
      <c r="J654" s="7"/>
      <c r="K654" s="7"/>
      <c r="L654" s="7"/>
    </row>
    <row r="655" spans="9:12" x14ac:dyDescent="0.15">
      <c r="I655" s="7"/>
      <c r="J655" s="7"/>
      <c r="K655" s="7"/>
      <c r="L655" s="7"/>
    </row>
    <row r="656" spans="9:12" x14ac:dyDescent="0.15">
      <c r="I656" s="7"/>
      <c r="J656" s="7"/>
      <c r="K656" s="7"/>
      <c r="L656" s="7"/>
    </row>
    <row r="657" spans="9:12" x14ac:dyDescent="0.15">
      <c r="I657" s="7"/>
      <c r="J657" s="7"/>
      <c r="K657" s="7"/>
      <c r="L657" s="7"/>
    </row>
    <row r="658" spans="9:12" x14ac:dyDescent="0.15">
      <c r="I658" s="7"/>
      <c r="J658" s="7"/>
      <c r="K658" s="7"/>
      <c r="L658" s="7"/>
    </row>
    <row r="659" spans="9:12" x14ac:dyDescent="0.15">
      <c r="I659" s="7"/>
      <c r="J659" s="7"/>
      <c r="K659" s="7"/>
      <c r="L659" s="7"/>
    </row>
    <row r="660" spans="9:12" x14ac:dyDescent="0.15">
      <c r="I660" s="7"/>
      <c r="J660" s="7"/>
      <c r="K660" s="7"/>
      <c r="L660" s="7"/>
    </row>
    <row r="661" spans="9:12" x14ac:dyDescent="0.15">
      <c r="I661" s="7"/>
      <c r="J661" s="7"/>
      <c r="K661" s="7"/>
      <c r="L661" s="7"/>
    </row>
    <row r="662" spans="9:12" x14ac:dyDescent="0.15">
      <c r="I662" s="7"/>
      <c r="J662" s="7"/>
      <c r="K662" s="7"/>
      <c r="L662" s="7"/>
    </row>
    <row r="663" spans="9:12" x14ac:dyDescent="0.15">
      <c r="I663" s="7"/>
      <c r="J663" s="7"/>
      <c r="K663" s="7"/>
      <c r="L663" s="7"/>
    </row>
    <row r="664" spans="9:12" x14ac:dyDescent="0.15">
      <c r="I664" s="7"/>
      <c r="J664" s="7"/>
      <c r="K664" s="7"/>
      <c r="L664" s="7"/>
    </row>
    <row r="665" spans="9:12" x14ac:dyDescent="0.15">
      <c r="I665" s="7"/>
      <c r="J665" s="7"/>
      <c r="K665" s="7"/>
      <c r="L665" s="7"/>
    </row>
    <row r="666" spans="9:12" x14ac:dyDescent="0.15">
      <c r="I666" s="7"/>
      <c r="J666" s="7"/>
      <c r="K666" s="7"/>
      <c r="L666" s="7"/>
    </row>
    <row r="667" spans="9:12" x14ac:dyDescent="0.15">
      <c r="I667" s="7"/>
      <c r="J667" s="7"/>
      <c r="K667" s="7"/>
      <c r="L667" s="7"/>
    </row>
    <row r="668" spans="9:12" x14ac:dyDescent="0.15">
      <c r="I668" s="7"/>
      <c r="J668" s="7"/>
      <c r="K668" s="7"/>
      <c r="L668" s="7"/>
    </row>
    <row r="669" spans="9:12" x14ac:dyDescent="0.15">
      <c r="I669" s="7"/>
      <c r="J669" s="7"/>
      <c r="K669" s="7"/>
      <c r="L669" s="7"/>
    </row>
    <row r="670" spans="9:12" x14ac:dyDescent="0.15">
      <c r="I670" s="7"/>
      <c r="J670" s="7"/>
      <c r="K670" s="7"/>
      <c r="L670" s="7"/>
    </row>
    <row r="671" spans="9:12" x14ac:dyDescent="0.15">
      <c r="I671" s="7"/>
      <c r="J671" s="7"/>
      <c r="K671" s="7"/>
      <c r="L671" s="7"/>
    </row>
    <row r="672" spans="9:12" x14ac:dyDescent="0.15">
      <c r="I672" s="7"/>
      <c r="J672" s="7"/>
      <c r="K672" s="7"/>
      <c r="L672" s="7"/>
    </row>
    <row r="673" spans="9:12" x14ac:dyDescent="0.15">
      <c r="I673" s="7"/>
      <c r="J673" s="7"/>
      <c r="K673" s="7"/>
      <c r="L673" s="7"/>
    </row>
    <row r="674" spans="9:12" x14ac:dyDescent="0.15">
      <c r="I674" s="7"/>
      <c r="J674" s="7"/>
      <c r="K674" s="7"/>
      <c r="L674" s="7"/>
    </row>
    <row r="675" spans="9:12" x14ac:dyDescent="0.15">
      <c r="I675" s="7"/>
      <c r="J675" s="7"/>
      <c r="K675" s="7"/>
      <c r="L675" s="7"/>
    </row>
    <row r="676" spans="9:12" x14ac:dyDescent="0.15">
      <c r="I676" s="7"/>
      <c r="J676" s="7"/>
      <c r="K676" s="7"/>
      <c r="L676" s="7"/>
    </row>
    <row r="677" spans="9:12" x14ac:dyDescent="0.15">
      <c r="I677" s="7"/>
      <c r="J677" s="7"/>
      <c r="K677" s="7"/>
      <c r="L677" s="7"/>
    </row>
    <row r="678" spans="9:12" x14ac:dyDescent="0.15">
      <c r="I678" s="7"/>
      <c r="J678" s="7"/>
      <c r="K678" s="7"/>
      <c r="L678" s="7"/>
    </row>
    <row r="679" spans="9:12" x14ac:dyDescent="0.15">
      <c r="I679" s="7"/>
      <c r="J679" s="7"/>
      <c r="K679" s="7"/>
      <c r="L679" s="7"/>
    </row>
    <row r="680" spans="9:12" x14ac:dyDescent="0.15">
      <c r="I680" s="7"/>
      <c r="J680" s="7"/>
      <c r="K680" s="7"/>
      <c r="L680" s="7"/>
    </row>
    <row r="681" spans="9:12" x14ac:dyDescent="0.15">
      <c r="I681" s="7"/>
      <c r="J681" s="7"/>
      <c r="K681" s="7"/>
      <c r="L681" s="7"/>
    </row>
    <row r="682" spans="9:12" x14ac:dyDescent="0.15">
      <c r="I682" s="7"/>
      <c r="J682" s="7"/>
      <c r="K682" s="7"/>
      <c r="L682" s="7"/>
    </row>
    <row r="683" spans="9:12" x14ac:dyDescent="0.15">
      <c r="I683" s="7"/>
      <c r="J683" s="7"/>
      <c r="K683" s="7"/>
      <c r="L683" s="7"/>
    </row>
    <row r="684" spans="9:12" x14ac:dyDescent="0.15">
      <c r="I684" s="7"/>
      <c r="J684" s="7"/>
      <c r="K684" s="7"/>
      <c r="L684" s="7"/>
    </row>
    <row r="685" spans="9:12" x14ac:dyDescent="0.15">
      <c r="I685" s="7"/>
      <c r="J685" s="7"/>
      <c r="K685" s="7"/>
      <c r="L685" s="7"/>
    </row>
    <row r="686" spans="9:12" x14ac:dyDescent="0.15">
      <c r="I686" s="7"/>
      <c r="J686" s="7"/>
      <c r="K686" s="7"/>
      <c r="L686" s="7"/>
    </row>
    <row r="687" spans="9:12" x14ac:dyDescent="0.15">
      <c r="I687" s="7"/>
      <c r="J687" s="7"/>
      <c r="K687" s="7"/>
      <c r="L687" s="7"/>
    </row>
    <row r="688" spans="9:12" x14ac:dyDescent="0.15">
      <c r="I688" s="7"/>
      <c r="J688" s="7"/>
      <c r="K688" s="7"/>
      <c r="L688" s="7"/>
    </row>
    <row r="689" spans="9:12" x14ac:dyDescent="0.15">
      <c r="I689" s="7"/>
      <c r="J689" s="7"/>
      <c r="K689" s="7"/>
      <c r="L689" s="7"/>
    </row>
    <row r="690" spans="9:12" x14ac:dyDescent="0.15">
      <c r="I690" s="7"/>
      <c r="J690" s="7"/>
      <c r="K690" s="7"/>
      <c r="L690" s="7"/>
    </row>
    <row r="691" spans="9:12" x14ac:dyDescent="0.15">
      <c r="I691" s="7"/>
      <c r="J691" s="7"/>
      <c r="K691" s="7"/>
      <c r="L691" s="7"/>
    </row>
    <row r="692" spans="9:12" x14ac:dyDescent="0.15">
      <c r="I692" s="7"/>
      <c r="J692" s="7"/>
      <c r="K692" s="7"/>
      <c r="L692" s="7"/>
    </row>
    <row r="693" spans="9:12" x14ac:dyDescent="0.15">
      <c r="I693" s="7"/>
      <c r="J693" s="7"/>
      <c r="K693" s="7"/>
      <c r="L693" s="7"/>
    </row>
    <row r="694" spans="9:12" x14ac:dyDescent="0.15">
      <c r="I694" s="7"/>
      <c r="J694" s="7"/>
      <c r="K694" s="7"/>
      <c r="L694" s="7"/>
    </row>
    <row r="695" spans="9:12" x14ac:dyDescent="0.15">
      <c r="I695" s="7"/>
      <c r="J695" s="7"/>
      <c r="K695" s="7"/>
      <c r="L695" s="7"/>
    </row>
    <row r="696" spans="9:12" x14ac:dyDescent="0.15">
      <c r="I696" s="7"/>
      <c r="J696" s="7"/>
      <c r="K696" s="7"/>
      <c r="L696" s="7"/>
    </row>
    <row r="697" spans="9:12" x14ac:dyDescent="0.15">
      <c r="I697" s="7"/>
      <c r="J697" s="7"/>
      <c r="K697" s="7"/>
      <c r="L697" s="7"/>
    </row>
    <row r="698" spans="9:12" x14ac:dyDescent="0.15">
      <c r="I698" s="7"/>
      <c r="J698" s="7"/>
      <c r="K698" s="7"/>
      <c r="L698" s="7"/>
    </row>
    <row r="699" spans="9:12" x14ac:dyDescent="0.15">
      <c r="I699" s="7"/>
      <c r="J699" s="7"/>
      <c r="K699" s="7"/>
      <c r="L699" s="7"/>
    </row>
    <row r="700" spans="9:12" x14ac:dyDescent="0.15">
      <c r="I700" s="7"/>
      <c r="J700" s="7"/>
      <c r="K700" s="7"/>
      <c r="L700" s="7"/>
    </row>
    <row r="701" spans="9:12" x14ac:dyDescent="0.15">
      <c r="I701" s="7"/>
      <c r="J701" s="7"/>
      <c r="K701" s="7"/>
      <c r="L701" s="7"/>
    </row>
    <row r="702" spans="9:12" x14ac:dyDescent="0.15">
      <c r="I702" s="7"/>
      <c r="J702" s="7"/>
      <c r="K702" s="7"/>
      <c r="L702" s="7"/>
    </row>
    <row r="703" spans="9:12" x14ac:dyDescent="0.15">
      <c r="I703" s="7"/>
      <c r="J703" s="7"/>
      <c r="K703" s="7"/>
      <c r="L703" s="7"/>
    </row>
    <row r="704" spans="9:12" x14ac:dyDescent="0.15">
      <c r="I704" s="7"/>
      <c r="J704" s="7"/>
      <c r="K704" s="7"/>
      <c r="L704" s="7"/>
    </row>
    <row r="705" spans="9:12" x14ac:dyDescent="0.15">
      <c r="I705" s="7"/>
      <c r="J705" s="7"/>
      <c r="K705" s="7"/>
      <c r="L705" s="7"/>
    </row>
    <row r="706" spans="9:12" x14ac:dyDescent="0.15">
      <c r="I706" s="7"/>
      <c r="J706" s="7"/>
      <c r="K706" s="7"/>
      <c r="L706" s="7"/>
    </row>
    <row r="707" spans="9:12" x14ac:dyDescent="0.15">
      <c r="I707" s="7"/>
      <c r="J707" s="7"/>
      <c r="K707" s="7"/>
      <c r="L707" s="7"/>
    </row>
    <row r="708" spans="9:12" x14ac:dyDescent="0.15">
      <c r="I708" s="7"/>
      <c r="J708" s="7"/>
      <c r="K708" s="7"/>
      <c r="L708" s="7"/>
    </row>
    <row r="709" spans="9:12" x14ac:dyDescent="0.15">
      <c r="I709" s="7"/>
      <c r="J709" s="7"/>
      <c r="K709" s="7"/>
      <c r="L709" s="7"/>
    </row>
    <row r="710" spans="9:12" x14ac:dyDescent="0.15">
      <c r="I710" s="7"/>
      <c r="J710" s="7"/>
      <c r="K710" s="7"/>
      <c r="L710" s="7"/>
    </row>
    <row r="711" spans="9:12" x14ac:dyDescent="0.15">
      <c r="I711" s="7"/>
      <c r="J711" s="7"/>
      <c r="K711" s="7"/>
      <c r="L711" s="7"/>
    </row>
    <row r="712" spans="9:12" x14ac:dyDescent="0.15">
      <c r="I712" s="7"/>
      <c r="J712" s="7"/>
      <c r="K712" s="7"/>
      <c r="L712" s="7"/>
    </row>
    <row r="713" spans="9:12" x14ac:dyDescent="0.15">
      <c r="I713" s="7"/>
      <c r="J713" s="7"/>
      <c r="K713" s="7"/>
      <c r="L713" s="7"/>
    </row>
    <row r="714" spans="9:12" x14ac:dyDescent="0.15">
      <c r="I714" s="7"/>
      <c r="J714" s="7"/>
      <c r="K714" s="7"/>
      <c r="L714" s="7"/>
    </row>
    <row r="715" spans="9:12" x14ac:dyDescent="0.15">
      <c r="I715" s="7"/>
      <c r="J715" s="7"/>
      <c r="K715" s="7"/>
      <c r="L715" s="7"/>
    </row>
    <row r="716" spans="9:12" x14ac:dyDescent="0.15">
      <c r="I716" s="7"/>
      <c r="J716" s="7"/>
      <c r="K716" s="7"/>
      <c r="L716" s="7"/>
    </row>
    <row r="717" spans="9:12" x14ac:dyDescent="0.15">
      <c r="I717" s="7"/>
      <c r="J717" s="7"/>
      <c r="K717" s="7"/>
      <c r="L717" s="7"/>
    </row>
    <row r="718" spans="9:12" x14ac:dyDescent="0.15">
      <c r="I718" s="7"/>
      <c r="J718" s="7"/>
      <c r="K718" s="7"/>
      <c r="L718" s="7"/>
    </row>
    <row r="719" spans="9:12" x14ac:dyDescent="0.15">
      <c r="I719" s="7"/>
      <c r="J719" s="7"/>
      <c r="K719" s="7"/>
      <c r="L719" s="7"/>
    </row>
    <row r="720" spans="9:12" x14ac:dyDescent="0.15">
      <c r="I720" s="7"/>
      <c r="J720" s="7"/>
      <c r="K720" s="7"/>
      <c r="L720" s="7"/>
    </row>
    <row r="721" spans="9:12" x14ac:dyDescent="0.15">
      <c r="I721" s="7"/>
      <c r="J721" s="7"/>
      <c r="K721" s="7"/>
      <c r="L721" s="7"/>
    </row>
    <row r="722" spans="9:12" x14ac:dyDescent="0.15">
      <c r="I722" s="7"/>
      <c r="J722" s="7"/>
      <c r="K722" s="7"/>
      <c r="L722" s="7"/>
    </row>
    <row r="723" spans="9:12" x14ac:dyDescent="0.15">
      <c r="I723" s="7"/>
      <c r="J723" s="7"/>
      <c r="K723" s="7"/>
      <c r="L723" s="7"/>
    </row>
    <row r="724" spans="9:12" x14ac:dyDescent="0.15">
      <c r="I724" s="7"/>
      <c r="J724" s="7"/>
      <c r="K724" s="7"/>
      <c r="L724" s="7"/>
    </row>
    <row r="725" spans="9:12" x14ac:dyDescent="0.15">
      <c r="I725" s="7"/>
      <c r="J725" s="7"/>
      <c r="K725" s="7"/>
      <c r="L725" s="7"/>
    </row>
    <row r="726" spans="9:12" x14ac:dyDescent="0.15">
      <c r="I726" s="7"/>
      <c r="J726" s="7"/>
      <c r="K726" s="7"/>
      <c r="L726" s="7"/>
    </row>
    <row r="727" spans="9:12" x14ac:dyDescent="0.15">
      <c r="I727" s="7"/>
      <c r="J727" s="7"/>
      <c r="K727" s="7"/>
      <c r="L727" s="7"/>
    </row>
    <row r="728" spans="9:12" x14ac:dyDescent="0.15">
      <c r="I728" s="7"/>
      <c r="J728" s="7"/>
      <c r="K728" s="7"/>
      <c r="L728" s="7"/>
    </row>
    <row r="729" spans="9:12" x14ac:dyDescent="0.15">
      <c r="I729" s="7"/>
      <c r="J729" s="7"/>
      <c r="K729" s="7"/>
      <c r="L729" s="7"/>
    </row>
    <row r="730" spans="9:12" x14ac:dyDescent="0.15">
      <c r="I730" s="7"/>
      <c r="J730" s="7"/>
      <c r="K730" s="7"/>
      <c r="L730" s="7"/>
    </row>
    <row r="731" spans="9:12" x14ac:dyDescent="0.15">
      <c r="I731" s="7"/>
      <c r="J731" s="7"/>
      <c r="K731" s="7"/>
      <c r="L731" s="7"/>
    </row>
    <row r="732" spans="9:12" x14ac:dyDescent="0.15">
      <c r="I732" s="7"/>
      <c r="J732" s="7"/>
      <c r="K732" s="7"/>
      <c r="L732" s="7"/>
    </row>
    <row r="733" spans="9:12" x14ac:dyDescent="0.15">
      <c r="I733" s="7"/>
      <c r="J733" s="7"/>
      <c r="K733" s="7"/>
      <c r="L733" s="7"/>
    </row>
    <row r="734" spans="9:12" x14ac:dyDescent="0.15">
      <c r="I734" s="7"/>
      <c r="J734" s="7"/>
      <c r="K734" s="7"/>
      <c r="L734" s="7"/>
    </row>
    <row r="735" spans="9:12" x14ac:dyDescent="0.15">
      <c r="I735" s="7"/>
      <c r="J735" s="7"/>
      <c r="K735" s="7"/>
      <c r="L735" s="7"/>
    </row>
    <row r="736" spans="9:12" x14ac:dyDescent="0.15">
      <c r="I736" s="7"/>
      <c r="J736" s="7"/>
      <c r="K736" s="7"/>
      <c r="L736" s="7"/>
    </row>
    <row r="737" spans="9:12" x14ac:dyDescent="0.15">
      <c r="I737" s="7"/>
      <c r="J737" s="7"/>
      <c r="K737" s="7"/>
      <c r="L737" s="7"/>
    </row>
    <row r="738" spans="9:12" x14ac:dyDescent="0.15">
      <c r="I738" s="7"/>
      <c r="J738" s="7"/>
      <c r="K738" s="7"/>
      <c r="L738" s="7"/>
    </row>
    <row r="739" spans="9:12" x14ac:dyDescent="0.15">
      <c r="I739" s="7"/>
      <c r="J739" s="7"/>
      <c r="K739" s="7"/>
      <c r="L739" s="7"/>
    </row>
    <row r="740" spans="9:12" x14ac:dyDescent="0.15">
      <c r="I740" s="7"/>
      <c r="J740" s="7"/>
      <c r="K740" s="7"/>
      <c r="L740" s="7"/>
    </row>
    <row r="741" spans="9:12" x14ac:dyDescent="0.15">
      <c r="I741" s="7"/>
      <c r="J741" s="7"/>
      <c r="K741" s="7"/>
      <c r="L741" s="7"/>
    </row>
    <row r="742" spans="9:12" x14ac:dyDescent="0.15">
      <c r="I742" s="7"/>
      <c r="J742" s="7"/>
      <c r="K742" s="7"/>
      <c r="L742" s="7"/>
    </row>
    <row r="743" spans="9:12" x14ac:dyDescent="0.15">
      <c r="I743" s="7"/>
      <c r="J743" s="7"/>
      <c r="K743" s="7"/>
      <c r="L743" s="7"/>
    </row>
    <row r="744" spans="9:12" x14ac:dyDescent="0.15">
      <c r="I744" s="7"/>
      <c r="J744" s="7"/>
      <c r="K744" s="7"/>
      <c r="L744" s="7"/>
    </row>
    <row r="745" spans="9:12" x14ac:dyDescent="0.15">
      <c r="I745" s="7"/>
      <c r="J745" s="7"/>
      <c r="K745" s="7"/>
      <c r="L745" s="7"/>
    </row>
    <row r="746" spans="9:12" x14ac:dyDescent="0.15">
      <c r="I746" s="7"/>
      <c r="J746" s="7"/>
      <c r="K746" s="7"/>
      <c r="L746" s="7"/>
    </row>
    <row r="747" spans="9:12" x14ac:dyDescent="0.15">
      <c r="I747" s="7"/>
      <c r="J747" s="7"/>
      <c r="K747" s="7"/>
      <c r="L747" s="7"/>
    </row>
    <row r="748" spans="9:12" x14ac:dyDescent="0.15">
      <c r="I748" s="7"/>
      <c r="J748" s="7"/>
      <c r="K748" s="7"/>
      <c r="L748" s="7"/>
    </row>
    <row r="749" spans="9:12" x14ac:dyDescent="0.15">
      <c r="I749" s="7"/>
      <c r="J749" s="7"/>
      <c r="K749" s="7"/>
      <c r="L749" s="7"/>
    </row>
    <row r="750" spans="9:12" x14ac:dyDescent="0.15">
      <c r="I750" s="7"/>
      <c r="J750" s="7"/>
      <c r="K750" s="7"/>
      <c r="L750" s="7"/>
    </row>
    <row r="751" spans="9:12" x14ac:dyDescent="0.15">
      <c r="I751" s="7"/>
      <c r="J751" s="7"/>
      <c r="K751" s="7"/>
      <c r="L751" s="7"/>
    </row>
    <row r="752" spans="9:12" x14ac:dyDescent="0.15">
      <c r="I752" s="7"/>
      <c r="J752" s="7"/>
      <c r="K752" s="7"/>
      <c r="L752" s="7"/>
    </row>
    <row r="753" spans="9:12" x14ac:dyDescent="0.15">
      <c r="I753" s="7"/>
      <c r="J753" s="7"/>
      <c r="K753" s="7"/>
      <c r="L753" s="7"/>
    </row>
    <row r="754" spans="9:12" x14ac:dyDescent="0.15">
      <c r="I754" s="7"/>
      <c r="J754" s="7"/>
      <c r="K754" s="7"/>
      <c r="L754" s="7"/>
    </row>
    <row r="755" spans="9:12" x14ac:dyDescent="0.15">
      <c r="I755" s="7"/>
      <c r="J755" s="7"/>
      <c r="K755" s="7"/>
      <c r="L755" s="7"/>
    </row>
    <row r="756" spans="9:12" x14ac:dyDescent="0.15">
      <c r="I756" s="7"/>
      <c r="J756" s="7"/>
      <c r="K756" s="7"/>
      <c r="L756" s="7"/>
    </row>
    <row r="757" spans="9:12" x14ac:dyDescent="0.15">
      <c r="I757" s="7"/>
      <c r="J757" s="7"/>
      <c r="K757" s="7"/>
      <c r="L757" s="7"/>
    </row>
    <row r="758" spans="9:12" x14ac:dyDescent="0.15">
      <c r="I758" s="7"/>
      <c r="J758" s="7"/>
      <c r="K758" s="7"/>
      <c r="L758" s="7"/>
    </row>
    <row r="759" spans="9:12" x14ac:dyDescent="0.15">
      <c r="I759" s="7"/>
      <c r="J759" s="7"/>
      <c r="K759" s="7"/>
      <c r="L759" s="7"/>
    </row>
    <row r="760" spans="9:12" x14ac:dyDescent="0.15">
      <c r="I760" s="7"/>
      <c r="J760" s="7"/>
      <c r="K760" s="7"/>
      <c r="L760" s="7"/>
    </row>
    <row r="761" spans="9:12" x14ac:dyDescent="0.15">
      <c r="I761" s="7"/>
      <c r="J761" s="7"/>
      <c r="K761" s="7"/>
      <c r="L761" s="7"/>
    </row>
    <row r="762" spans="9:12" x14ac:dyDescent="0.15">
      <c r="I762" s="7"/>
      <c r="J762" s="7"/>
      <c r="K762" s="7"/>
      <c r="L762" s="7"/>
    </row>
    <row r="763" spans="9:12" x14ac:dyDescent="0.15">
      <c r="I763" s="7"/>
      <c r="J763" s="7"/>
      <c r="K763" s="7"/>
      <c r="L763" s="7"/>
    </row>
    <row r="764" spans="9:12" x14ac:dyDescent="0.15">
      <c r="I764" s="7"/>
      <c r="J764" s="7"/>
      <c r="K764" s="7"/>
      <c r="L764" s="7"/>
    </row>
    <row r="765" spans="9:12" x14ac:dyDescent="0.15">
      <c r="I765" s="7"/>
      <c r="J765" s="7"/>
      <c r="K765" s="7"/>
      <c r="L765" s="7"/>
    </row>
    <row r="766" spans="9:12" x14ac:dyDescent="0.15">
      <c r="I766" s="7"/>
      <c r="J766" s="7"/>
      <c r="K766" s="7"/>
      <c r="L766" s="7"/>
    </row>
    <row r="767" spans="9:12" x14ac:dyDescent="0.15">
      <c r="I767" s="7"/>
      <c r="J767" s="7"/>
      <c r="K767" s="7"/>
      <c r="L767" s="7"/>
    </row>
    <row r="768" spans="9:12" x14ac:dyDescent="0.15">
      <c r="I768" s="7"/>
      <c r="J768" s="7"/>
      <c r="K768" s="7"/>
      <c r="L768" s="7"/>
    </row>
    <row r="769" spans="9:12" x14ac:dyDescent="0.15">
      <c r="I769" s="7"/>
      <c r="J769" s="7"/>
      <c r="K769" s="7"/>
      <c r="L769" s="7"/>
    </row>
    <row r="770" spans="9:12" x14ac:dyDescent="0.15">
      <c r="I770" s="7"/>
      <c r="J770" s="7"/>
      <c r="K770" s="7"/>
      <c r="L770" s="7"/>
    </row>
    <row r="771" spans="9:12" x14ac:dyDescent="0.15">
      <c r="I771" s="7"/>
      <c r="J771" s="7"/>
      <c r="K771" s="7"/>
      <c r="L771" s="7"/>
    </row>
    <row r="772" spans="9:12" x14ac:dyDescent="0.15">
      <c r="I772" s="7"/>
      <c r="J772" s="7"/>
      <c r="K772" s="7"/>
      <c r="L772" s="7"/>
    </row>
    <row r="773" spans="9:12" x14ac:dyDescent="0.15">
      <c r="I773" s="7"/>
      <c r="J773" s="7"/>
      <c r="K773" s="7"/>
      <c r="L773" s="7"/>
    </row>
    <row r="774" spans="9:12" x14ac:dyDescent="0.15">
      <c r="I774" s="7"/>
      <c r="J774" s="7"/>
      <c r="K774" s="7"/>
      <c r="L774" s="7"/>
    </row>
    <row r="775" spans="9:12" x14ac:dyDescent="0.15">
      <c r="I775" s="7"/>
      <c r="J775" s="7"/>
      <c r="K775" s="7"/>
      <c r="L775" s="7"/>
    </row>
    <row r="776" spans="9:12" x14ac:dyDescent="0.15">
      <c r="I776" s="7"/>
      <c r="J776" s="7"/>
      <c r="K776" s="7"/>
      <c r="L776" s="7"/>
    </row>
    <row r="777" spans="9:12" x14ac:dyDescent="0.15">
      <c r="I777" s="7"/>
      <c r="J777" s="7"/>
      <c r="K777" s="7"/>
      <c r="L777" s="7"/>
    </row>
    <row r="778" spans="9:12" x14ac:dyDescent="0.15">
      <c r="I778" s="7"/>
      <c r="J778" s="7"/>
      <c r="K778" s="7"/>
      <c r="L778" s="7"/>
    </row>
    <row r="779" spans="9:12" x14ac:dyDescent="0.15">
      <c r="I779" s="7"/>
      <c r="J779" s="7"/>
      <c r="K779" s="7"/>
      <c r="L779" s="7"/>
    </row>
    <row r="780" spans="9:12" x14ac:dyDescent="0.15">
      <c r="I780" s="7"/>
      <c r="J780" s="7"/>
      <c r="K780" s="7"/>
      <c r="L780" s="7"/>
    </row>
    <row r="781" spans="9:12" x14ac:dyDescent="0.15">
      <c r="I781" s="7"/>
      <c r="J781" s="7"/>
      <c r="K781" s="7"/>
      <c r="L781" s="7"/>
    </row>
    <row r="782" spans="9:12" x14ac:dyDescent="0.15">
      <c r="I782" s="7"/>
      <c r="J782" s="7"/>
      <c r="K782" s="7"/>
      <c r="L782" s="7"/>
    </row>
    <row r="783" spans="9:12" x14ac:dyDescent="0.15">
      <c r="I783" s="7"/>
      <c r="J783" s="7"/>
      <c r="K783" s="7"/>
      <c r="L783" s="7"/>
    </row>
    <row r="784" spans="9:12" x14ac:dyDescent="0.15">
      <c r="I784" s="7"/>
      <c r="J784" s="7"/>
      <c r="K784" s="7"/>
      <c r="L784" s="7"/>
    </row>
    <row r="785" spans="9:12" x14ac:dyDescent="0.15">
      <c r="I785" s="7"/>
      <c r="J785" s="7"/>
      <c r="K785" s="7"/>
      <c r="L785" s="7"/>
    </row>
    <row r="786" spans="9:12" x14ac:dyDescent="0.15">
      <c r="I786" s="7"/>
      <c r="J786" s="7"/>
      <c r="K786" s="7"/>
      <c r="L786" s="7"/>
    </row>
    <row r="787" spans="9:12" x14ac:dyDescent="0.15">
      <c r="I787" s="7"/>
      <c r="J787" s="7"/>
      <c r="K787" s="7"/>
      <c r="L787" s="7"/>
    </row>
    <row r="788" spans="9:12" x14ac:dyDescent="0.15">
      <c r="I788" s="7"/>
      <c r="J788" s="7"/>
      <c r="K788" s="7"/>
      <c r="L788" s="7"/>
    </row>
    <row r="789" spans="9:12" x14ac:dyDescent="0.15">
      <c r="I789" s="7"/>
      <c r="J789" s="7"/>
      <c r="K789" s="7"/>
      <c r="L789" s="7"/>
    </row>
    <row r="790" spans="9:12" x14ac:dyDescent="0.15">
      <c r="I790" s="7"/>
      <c r="J790" s="7"/>
      <c r="K790" s="7"/>
      <c r="L790" s="7"/>
    </row>
    <row r="791" spans="9:12" x14ac:dyDescent="0.15">
      <c r="I791" s="7"/>
      <c r="J791" s="7"/>
      <c r="K791" s="7"/>
      <c r="L791" s="7"/>
    </row>
    <row r="792" spans="9:12" x14ac:dyDescent="0.15">
      <c r="I792" s="7"/>
      <c r="J792" s="7"/>
      <c r="K792" s="7"/>
      <c r="L792" s="7"/>
    </row>
    <row r="793" spans="9:12" x14ac:dyDescent="0.15">
      <c r="I793" s="7"/>
      <c r="J793" s="7"/>
      <c r="K793" s="7"/>
      <c r="L793" s="7"/>
    </row>
    <row r="794" spans="9:12" x14ac:dyDescent="0.15">
      <c r="I794" s="7"/>
      <c r="J794" s="7"/>
      <c r="K794" s="7"/>
      <c r="L794" s="7"/>
    </row>
    <row r="795" spans="9:12" x14ac:dyDescent="0.15">
      <c r="I795" s="7"/>
      <c r="J795" s="7"/>
      <c r="K795" s="7"/>
      <c r="L795" s="7"/>
    </row>
    <row r="796" spans="9:12" x14ac:dyDescent="0.15">
      <c r="I796" s="7"/>
      <c r="J796" s="7"/>
      <c r="K796" s="7"/>
      <c r="L796" s="7"/>
    </row>
    <row r="797" spans="9:12" x14ac:dyDescent="0.15">
      <c r="I797" s="7"/>
      <c r="J797" s="7"/>
      <c r="K797" s="7"/>
      <c r="L797" s="7"/>
    </row>
    <row r="798" spans="9:12" x14ac:dyDescent="0.15">
      <c r="I798" s="7"/>
      <c r="J798" s="7"/>
      <c r="K798" s="7"/>
      <c r="L798" s="7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V798"/>
  <sheetViews>
    <sheetView zoomScale="75" zoomScaleNormal="75" zoomScalePageLayoutView="75" workbookViewId="0">
      <selection activeCell="L51" sqref="L51"/>
    </sheetView>
  </sheetViews>
  <sheetFormatPr baseColWidth="10" defaultColWidth="11.5" defaultRowHeight="13" x14ac:dyDescent="0.15"/>
  <cols>
    <col min="1" max="2" width="11.5" style="18"/>
    <col min="3" max="3" width="13.5" style="18" customWidth="1"/>
    <col min="8" max="8" width="4.5" style="18" customWidth="1"/>
    <col min="9" max="10" width="8.5" style="18" customWidth="1"/>
    <col min="11" max="11" width="13.5" style="18" customWidth="1"/>
    <col min="12" max="12" width="17.5" style="18" customWidth="1"/>
    <col min="13" max="13" width="12.5" style="18" customWidth="1"/>
    <col min="14" max="14" width="11.5" style="18"/>
    <col min="15" max="15" width="6.5" style="18" customWidth="1"/>
    <col min="16" max="16" width="9.5" style="18" customWidth="1"/>
    <col min="17" max="16384" width="11.5" style="18"/>
  </cols>
  <sheetData>
    <row r="1" spans="1:16" s="16" customFormat="1" ht="55.5" customHeight="1" x14ac:dyDescent="0.2">
      <c r="A1" s="16" t="s">
        <v>11</v>
      </c>
      <c r="B1" s="16" t="s">
        <v>6</v>
      </c>
      <c r="C1" s="16" t="s">
        <v>4</v>
      </c>
      <c r="D1" t="s">
        <v>39</v>
      </c>
      <c r="E1" t="s">
        <v>40</v>
      </c>
      <c r="F1" t="s">
        <v>41</v>
      </c>
      <c r="G1" t="s">
        <v>42</v>
      </c>
      <c r="I1" s="16" t="s">
        <v>0</v>
      </c>
      <c r="J1" s="16" t="s">
        <v>1</v>
      </c>
      <c r="K1" s="16" t="s">
        <v>2</v>
      </c>
      <c r="L1" s="16" t="s">
        <v>3</v>
      </c>
      <c r="M1" s="17" t="s">
        <v>12</v>
      </c>
      <c r="N1" s="17" t="s">
        <v>15</v>
      </c>
      <c r="O1" s="16" t="s">
        <v>13</v>
      </c>
      <c r="P1" s="16" t="s">
        <v>14</v>
      </c>
    </row>
    <row r="2" spans="1:16" x14ac:dyDescent="0.15">
      <c r="A2" s="18">
        <v>0.5</v>
      </c>
      <c r="B2" s="18">
        <v>0</v>
      </c>
      <c r="C2" s="18" t="s">
        <v>9</v>
      </c>
      <c r="D2">
        <v>664.01513671875</v>
      </c>
      <c r="E2">
        <v>534.83392333984398</v>
      </c>
      <c r="F2">
        <v>463.46148681640602</v>
      </c>
      <c r="G2">
        <v>461.03482055664102</v>
      </c>
      <c r="I2" s="19">
        <f t="shared" ref="I2:J65" si="0">D2-F2</f>
        <v>200.55364990234398</v>
      </c>
      <c r="J2" s="19">
        <f t="shared" si="0"/>
        <v>73.799102783202954</v>
      </c>
      <c r="K2" s="19">
        <f t="shared" ref="K2:K65" si="1">I2-0.7*J2</f>
        <v>148.89427795410191</v>
      </c>
      <c r="L2" s="20">
        <f t="shared" ref="L2:L65" si="2">K2/J2</f>
        <v>2.0175621699833322</v>
      </c>
      <c r="M2" s="20"/>
      <c r="N2" s="18">
        <f>LINEST(V64:V104,U64:U104)</f>
        <v>-1.9148125185633837E-2</v>
      </c>
      <c r="O2" s="21">
        <f>AVERAGE(M38:M45)</f>
        <v>3.2331495103083769</v>
      </c>
    </row>
    <row r="3" spans="1:16" x14ac:dyDescent="0.15">
      <c r="A3" s="18">
        <v>1</v>
      </c>
      <c r="B3" s="18">
        <v>1</v>
      </c>
      <c r="C3" s="18" t="s">
        <v>7</v>
      </c>
      <c r="D3">
        <v>667.34832763671898</v>
      </c>
      <c r="E3">
        <v>531.8994140625</v>
      </c>
      <c r="F3">
        <v>463.23812866210898</v>
      </c>
      <c r="G3">
        <v>460.85144042968801</v>
      </c>
      <c r="I3" s="19">
        <f t="shared" si="0"/>
        <v>204.11019897461</v>
      </c>
      <c r="J3" s="19">
        <f t="shared" si="0"/>
        <v>71.047973632811988</v>
      </c>
      <c r="K3" s="19">
        <f t="shared" si="1"/>
        <v>154.37661743164162</v>
      </c>
      <c r="L3" s="20">
        <f t="shared" si="2"/>
        <v>2.1728503930243841</v>
      </c>
      <c r="M3" s="20"/>
    </row>
    <row r="4" spans="1:16" ht="15" x14ac:dyDescent="0.15">
      <c r="A4" s="18">
        <v>1.5</v>
      </c>
      <c r="B4" s="18">
        <v>2</v>
      </c>
      <c r="D4">
        <v>666.73297119140602</v>
      </c>
      <c r="E4">
        <v>528.75384521484398</v>
      </c>
      <c r="F4">
        <v>462.11218261718801</v>
      </c>
      <c r="G4">
        <v>459.80853271484398</v>
      </c>
      <c r="I4" s="19">
        <f t="shared" si="0"/>
        <v>204.62078857421801</v>
      </c>
      <c r="J4" s="19">
        <f t="shared" si="0"/>
        <v>68.9453125</v>
      </c>
      <c r="K4" s="19">
        <f t="shared" si="1"/>
        <v>156.35906982421801</v>
      </c>
      <c r="L4" s="20">
        <f t="shared" si="2"/>
        <v>2.2678709277620288</v>
      </c>
      <c r="M4" s="20"/>
      <c r="N4" s="16" t="s">
        <v>16</v>
      </c>
    </row>
    <row r="5" spans="1:16" x14ac:dyDescent="0.15">
      <c r="A5" s="18">
        <v>2</v>
      </c>
      <c r="B5" s="18">
        <v>3</v>
      </c>
      <c r="D5">
        <v>667.552490234375</v>
      </c>
      <c r="E5">
        <v>527.71649169921898</v>
      </c>
      <c r="F5">
        <v>463.59100341796898</v>
      </c>
      <c r="G5">
        <v>461.21615600585898</v>
      </c>
      <c r="I5" s="19">
        <f t="shared" si="0"/>
        <v>203.96148681640602</v>
      </c>
      <c r="J5" s="19">
        <f t="shared" si="0"/>
        <v>66.50033569336</v>
      </c>
      <c r="K5" s="19">
        <f t="shared" si="1"/>
        <v>157.41125183105402</v>
      </c>
      <c r="L5" s="20">
        <f t="shared" si="2"/>
        <v>2.3670745446593497</v>
      </c>
      <c r="M5" s="20"/>
      <c r="N5" s="18">
        <f>RSQ(V64:V104,U64:U104)</f>
        <v>0.99377899528164126</v>
      </c>
    </row>
    <row r="6" spans="1:16" x14ac:dyDescent="0.15">
      <c r="A6" s="18">
        <v>2.5</v>
      </c>
      <c r="B6" s="18">
        <v>4</v>
      </c>
      <c r="C6" s="18" t="s">
        <v>5</v>
      </c>
      <c r="D6">
        <v>668.51354980468795</v>
      </c>
      <c r="E6">
        <v>527.41345214843795</v>
      </c>
      <c r="F6">
        <v>463.27313232421898</v>
      </c>
      <c r="G6">
        <v>460.86978149414102</v>
      </c>
      <c r="I6" s="19">
        <f t="shared" si="0"/>
        <v>205.24041748046898</v>
      </c>
      <c r="J6" s="19">
        <f t="shared" si="0"/>
        <v>66.543670654296932</v>
      </c>
      <c r="K6" s="19">
        <f t="shared" si="1"/>
        <v>158.65984802246112</v>
      </c>
      <c r="L6" s="20">
        <f t="shared" si="2"/>
        <v>2.3842966049576639</v>
      </c>
      <c r="M6" s="20">
        <f t="shared" ref="M6:M22" si="3">L6+ABS($N$2)*A6</f>
        <v>2.4321669179217484</v>
      </c>
      <c r="P6" s="18">
        <f t="shared" ref="P6:P69" si="4">(M6-$O$2)/$O$2*100</f>
        <v>-24.774065963631571</v>
      </c>
    </row>
    <row r="7" spans="1:16" x14ac:dyDescent="0.15">
      <c r="A7" s="18">
        <v>3</v>
      </c>
      <c r="B7" s="18">
        <v>5</v>
      </c>
      <c r="C7" s="18" t="s">
        <v>8</v>
      </c>
      <c r="D7">
        <v>668.49029541015602</v>
      </c>
      <c r="E7">
        <v>526.18157958984398</v>
      </c>
      <c r="F7">
        <v>462.16845703125</v>
      </c>
      <c r="G7">
        <v>460.04476928710898</v>
      </c>
      <c r="I7" s="19">
        <f t="shared" si="0"/>
        <v>206.32183837890602</v>
      </c>
      <c r="J7" s="19">
        <f t="shared" si="0"/>
        <v>66.136810302735</v>
      </c>
      <c r="K7" s="19">
        <f t="shared" si="1"/>
        <v>160.02607116699153</v>
      </c>
      <c r="L7" s="20">
        <f t="shared" si="2"/>
        <v>2.4196218480221123</v>
      </c>
      <c r="M7" s="20">
        <f t="shared" si="3"/>
        <v>2.4770662235790137</v>
      </c>
      <c r="P7" s="18">
        <f t="shared" si="4"/>
        <v>-23.385348692311116</v>
      </c>
    </row>
    <row r="8" spans="1:16" x14ac:dyDescent="0.15">
      <c r="A8" s="18">
        <v>3.5</v>
      </c>
      <c r="B8" s="18">
        <v>6</v>
      </c>
      <c r="D8">
        <v>669.480224609375</v>
      </c>
      <c r="E8">
        <v>525.77294921875</v>
      </c>
      <c r="F8">
        <v>463.80374145507801</v>
      </c>
      <c r="G8">
        <v>461.57110595703102</v>
      </c>
      <c r="I8" s="19">
        <f t="shared" si="0"/>
        <v>205.67648315429699</v>
      </c>
      <c r="J8" s="19">
        <f t="shared" si="0"/>
        <v>64.201843261718977</v>
      </c>
      <c r="K8" s="19">
        <f t="shared" si="1"/>
        <v>160.73519287109372</v>
      </c>
      <c r="L8" s="20">
        <f t="shared" si="2"/>
        <v>2.5035915591372713</v>
      </c>
      <c r="M8" s="20">
        <f t="shared" si="3"/>
        <v>2.5706099972869896</v>
      </c>
      <c r="P8" s="18">
        <f t="shared" si="4"/>
        <v>-20.49207779934045</v>
      </c>
    </row>
    <row r="9" spans="1:16" x14ac:dyDescent="0.15">
      <c r="A9" s="18">
        <v>4</v>
      </c>
      <c r="B9" s="18">
        <v>7</v>
      </c>
      <c r="D9">
        <v>669.28802490234398</v>
      </c>
      <c r="E9">
        <v>525.1494140625</v>
      </c>
      <c r="F9">
        <v>462.97802734375</v>
      </c>
      <c r="G9">
        <v>460.64935302734398</v>
      </c>
      <c r="I9" s="19">
        <f t="shared" si="0"/>
        <v>206.30999755859398</v>
      </c>
      <c r="J9" s="19">
        <f t="shared" si="0"/>
        <v>64.500061035156023</v>
      </c>
      <c r="K9" s="19">
        <f t="shared" si="1"/>
        <v>161.15995483398476</v>
      </c>
      <c r="L9" s="20">
        <f t="shared" si="2"/>
        <v>2.4986015865340634</v>
      </c>
      <c r="M9" s="20">
        <f t="shared" si="3"/>
        <v>2.5751940872765986</v>
      </c>
      <c r="P9" s="18">
        <f t="shared" si="4"/>
        <v>-20.35029375950581</v>
      </c>
    </row>
    <row r="10" spans="1:16" x14ac:dyDescent="0.15">
      <c r="A10" s="18">
        <v>4.5</v>
      </c>
      <c r="B10" s="18">
        <v>8</v>
      </c>
      <c r="D10">
        <v>668.79150390625</v>
      </c>
      <c r="E10">
        <v>524.04583740234398</v>
      </c>
      <c r="F10">
        <v>462.60678100585898</v>
      </c>
      <c r="G10">
        <v>460.47109985351602</v>
      </c>
      <c r="I10" s="19">
        <f t="shared" si="0"/>
        <v>206.18472290039102</v>
      </c>
      <c r="J10" s="19">
        <f t="shared" si="0"/>
        <v>63.574737548827954</v>
      </c>
      <c r="K10" s="19">
        <f t="shared" si="1"/>
        <v>161.68240661621147</v>
      </c>
      <c r="L10" s="20">
        <f t="shared" si="2"/>
        <v>2.5431863795274481</v>
      </c>
      <c r="M10" s="20">
        <f t="shared" si="3"/>
        <v>2.6293529428628002</v>
      </c>
      <c r="P10" s="18">
        <f t="shared" si="4"/>
        <v>-18.675182373115394</v>
      </c>
    </row>
    <row r="11" spans="1:16" x14ac:dyDescent="0.15">
      <c r="A11" s="18">
        <v>5</v>
      </c>
      <c r="B11" s="18">
        <v>9</v>
      </c>
      <c r="D11">
        <v>669.3505859375</v>
      </c>
      <c r="E11">
        <v>524.43884277343795</v>
      </c>
      <c r="F11">
        <v>463.83273315429699</v>
      </c>
      <c r="G11">
        <v>461.64590454101602</v>
      </c>
      <c r="I11" s="19">
        <f t="shared" si="0"/>
        <v>205.51785278320301</v>
      </c>
      <c r="J11" s="19">
        <f t="shared" si="0"/>
        <v>62.792938232421932</v>
      </c>
      <c r="K11" s="19">
        <f t="shared" si="1"/>
        <v>161.56279602050768</v>
      </c>
      <c r="L11" s="20">
        <f t="shared" si="2"/>
        <v>2.5729453115014107</v>
      </c>
      <c r="M11" s="20">
        <f t="shared" si="3"/>
        <v>2.6686859374295797</v>
      </c>
      <c r="P11" s="18">
        <f t="shared" si="4"/>
        <v>-17.458628840982946</v>
      </c>
    </row>
    <row r="12" spans="1:16" x14ac:dyDescent="0.15">
      <c r="A12" s="18">
        <v>5.5</v>
      </c>
      <c r="B12" s="18">
        <v>10</v>
      </c>
      <c r="D12">
        <v>671.53631591796898</v>
      </c>
      <c r="E12">
        <v>523.17095947265602</v>
      </c>
      <c r="F12">
        <v>462.95230102539102</v>
      </c>
      <c r="G12">
        <v>460.36560058593801</v>
      </c>
      <c r="I12" s="19">
        <f t="shared" si="0"/>
        <v>208.58401489257795</v>
      </c>
      <c r="J12" s="19">
        <f t="shared" si="0"/>
        <v>62.805358886718011</v>
      </c>
      <c r="K12" s="19">
        <f t="shared" si="1"/>
        <v>164.62026367187536</v>
      </c>
      <c r="L12" s="20">
        <f t="shared" si="2"/>
        <v>2.621118111414678</v>
      </c>
      <c r="M12" s="20">
        <f t="shared" si="3"/>
        <v>2.7264327999356639</v>
      </c>
      <c r="P12" s="18">
        <f t="shared" si="4"/>
        <v>-15.672541859172561</v>
      </c>
    </row>
    <row r="13" spans="1:16" x14ac:dyDescent="0.15">
      <c r="A13" s="18">
        <v>6</v>
      </c>
      <c r="B13" s="18">
        <v>11</v>
      </c>
      <c r="D13">
        <v>673.210205078125</v>
      </c>
      <c r="E13">
        <v>523.32189941406295</v>
      </c>
      <c r="F13">
        <v>463.26968383789102</v>
      </c>
      <c r="G13">
        <v>461.05816650390602</v>
      </c>
      <c r="I13" s="19">
        <f t="shared" si="0"/>
        <v>209.94052124023398</v>
      </c>
      <c r="J13" s="19">
        <f t="shared" si="0"/>
        <v>62.263732910156932</v>
      </c>
      <c r="K13" s="19">
        <f t="shared" si="1"/>
        <v>166.35590820312413</v>
      </c>
      <c r="L13" s="20">
        <f t="shared" si="2"/>
        <v>2.6717946455790944</v>
      </c>
      <c r="M13" s="20">
        <f t="shared" si="3"/>
        <v>2.7866833966928972</v>
      </c>
      <c r="P13" s="18">
        <f t="shared" si="4"/>
        <v>-13.809015394802943</v>
      </c>
    </row>
    <row r="14" spans="1:16" x14ac:dyDescent="0.15">
      <c r="A14" s="18">
        <v>6.5</v>
      </c>
      <c r="B14" s="18">
        <v>12</v>
      </c>
      <c r="D14">
        <v>677.09088134765602</v>
      </c>
      <c r="E14">
        <v>523.54583740234398</v>
      </c>
      <c r="F14">
        <v>463.33023071289102</v>
      </c>
      <c r="G14">
        <v>461.115966796875</v>
      </c>
      <c r="I14" s="19">
        <f t="shared" si="0"/>
        <v>213.760650634765</v>
      </c>
      <c r="J14" s="19">
        <f t="shared" si="0"/>
        <v>62.429870605468977</v>
      </c>
      <c r="K14" s="19">
        <f t="shared" si="1"/>
        <v>170.05974121093672</v>
      </c>
      <c r="L14" s="20">
        <f t="shared" si="2"/>
        <v>2.7240123928118338</v>
      </c>
      <c r="M14" s="20">
        <f t="shared" si="3"/>
        <v>2.8484752065184535</v>
      </c>
      <c r="P14" s="18">
        <f t="shared" si="4"/>
        <v>-11.897819836770656</v>
      </c>
    </row>
    <row r="15" spans="1:16" x14ac:dyDescent="0.15">
      <c r="A15" s="18">
        <v>7</v>
      </c>
      <c r="B15" s="18">
        <v>13</v>
      </c>
      <c r="D15">
        <v>677.62023925781295</v>
      </c>
      <c r="E15">
        <v>522.46716308593795</v>
      </c>
      <c r="F15">
        <v>463.08407592773398</v>
      </c>
      <c r="G15">
        <v>460.4287109375</v>
      </c>
      <c r="I15" s="19">
        <f t="shared" si="0"/>
        <v>214.53616333007898</v>
      </c>
      <c r="J15" s="19">
        <f t="shared" si="0"/>
        <v>62.038452148437955</v>
      </c>
      <c r="K15" s="19">
        <f t="shared" si="1"/>
        <v>171.10924682617241</v>
      </c>
      <c r="L15" s="20">
        <f t="shared" si="2"/>
        <v>2.758115989366777</v>
      </c>
      <c r="M15" s="20">
        <f t="shared" si="3"/>
        <v>2.8921528656662141</v>
      </c>
      <c r="P15" s="18">
        <f t="shared" si="4"/>
        <v>-10.546887595360186</v>
      </c>
    </row>
    <row r="16" spans="1:16" x14ac:dyDescent="0.15">
      <c r="A16" s="18">
        <v>7.5</v>
      </c>
      <c r="B16" s="18">
        <v>14</v>
      </c>
      <c r="D16">
        <v>675.33392333984398</v>
      </c>
      <c r="E16">
        <v>522.661376953125</v>
      </c>
      <c r="F16">
        <v>463.59359741210898</v>
      </c>
      <c r="G16">
        <v>461.31753540039102</v>
      </c>
      <c r="I16" s="19">
        <f t="shared" si="0"/>
        <v>211.740325927735</v>
      </c>
      <c r="J16" s="19">
        <f t="shared" si="0"/>
        <v>61.343841552733977</v>
      </c>
      <c r="K16" s="19">
        <f t="shared" si="1"/>
        <v>168.79963684082122</v>
      </c>
      <c r="L16" s="20">
        <f t="shared" si="2"/>
        <v>2.7516965447250858</v>
      </c>
      <c r="M16" s="20">
        <f t="shared" si="3"/>
        <v>2.8953074836173398</v>
      </c>
      <c r="P16" s="18">
        <f t="shared" si="4"/>
        <v>-10.44931654456072</v>
      </c>
    </row>
    <row r="17" spans="1:16" x14ac:dyDescent="0.15">
      <c r="A17" s="18">
        <v>8</v>
      </c>
      <c r="B17" s="18">
        <v>15</v>
      </c>
      <c r="D17">
        <v>675.89123535156295</v>
      </c>
      <c r="E17">
        <v>522.21783447265602</v>
      </c>
      <c r="F17">
        <v>462.37142944335898</v>
      </c>
      <c r="G17">
        <v>460.13861083984398</v>
      </c>
      <c r="I17" s="19">
        <f t="shared" si="0"/>
        <v>213.51980590820398</v>
      </c>
      <c r="J17" s="19">
        <f t="shared" si="0"/>
        <v>62.079223632812045</v>
      </c>
      <c r="K17" s="19">
        <f t="shared" si="1"/>
        <v>170.06434936523556</v>
      </c>
      <c r="L17" s="20">
        <f t="shared" si="2"/>
        <v>2.7394728769666483</v>
      </c>
      <c r="M17" s="20">
        <f t="shared" si="3"/>
        <v>2.8926578784517192</v>
      </c>
      <c r="P17" s="18">
        <f t="shared" si="4"/>
        <v>-10.531267755204484</v>
      </c>
    </row>
    <row r="18" spans="1:16" x14ac:dyDescent="0.15">
      <c r="A18" s="18">
        <v>8.5</v>
      </c>
      <c r="B18" s="18">
        <v>16</v>
      </c>
      <c r="D18">
        <v>674.56463623046898</v>
      </c>
      <c r="E18">
        <v>522.24060058593795</v>
      </c>
      <c r="F18">
        <v>463.58773803710898</v>
      </c>
      <c r="G18">
        <v>461.27243041992199</v>
      </c>
      <c r="I18" s="19">
        <f t="shared" si="0"/>
        <v>210.97689819336</v>
      </c>
      <c r="J18" s="19">
        <f t="shared" si="0"/>
        <v>60.968170166015966</v>
      </c>
      <c r="K18" s="19">
        <f t="shared" si="1"/>
        <v>168.29917907714884</v>
      </c>
      <c r="L18" s="20">
        <f t="shared" si="2"/>
        <v>2.7604433365618677</v>
      </c>
      <c r="M18" s="20">
        <f t="shared" si="3"/>
        <v>2.9232024006397554</v>
      </c>
      <c r="P18" s="18">
        <f t="shared" si="4"/>
        <v>-9.5865381010189914</v>
      </c>
    </row>
    <row r="19" spans="1:16" x14ac:dyDescent="0.15">
      <c r="A19" s="18">
        <v>9</v>
      </c>
      <c r="B19" s="18">
        <v>17</v>
      </c>
      <c r="D19">
        <v>677.67181396484398</v>
      </c>
      <c r="E19">
        <v>522.96649169921898</v>
      </c>
      <c r="F19">
        <v>463.30212402343801</v>
      </c>
      <c r="G19">
        <v>460.81301879882801</v>
      </c>
      <c r="I19" s="19">
        <f t="shared" si="0"/>
        <v>214.36968994140597</v>
      </c>
      <c r="J19" s="19">
        <f t="shared" si="0"/>
        <v>62.153472900390966</v>
      </c>
      <c r="K19" s="19">
        <f t="shared" si="1"/>
        <v>170.8622589111323</v>
      </c>
      <c r="L19" s="20">
        <f t="shared" si="2"/>
        <v>2.7490380012225755</v>
      </c>
      <c r="M19" s="20">
        <f t="shared" si="3"/>
        <v>2.9213711278932801</v>
      </c>
      <c r="P19" s="18">
        <f t="shared" si="4"/>
        <v>-9.643178622610602</v>
      </c>
    </row>
    <row r="20" spans="1:16" x14ac:dyDescent="0.15">
      <c r="A20" s="18">
        <v>9.5</v>
      </c>
      <c r="B20" s="18">
        <v>18</v>
      </c>
      <c r="D20">
        <v>681.056640625</v>
      </c>
      <c r="E20">
        <v>522.958984375</v>
      </c>
      <c r="F20">
        <v>462.65173339843801</v>
      </c>
      <c r="G20">
        <v>460.560302734375</v>
      </c>
      <c r="I20" s="19">
        <f t="shared" si="0"/>
        <v>218.40490722656199</v>
      </c>
      <c r="J20" s="19">
        <f t="shared" si="0"/>
        <v>62.398681640625</v>
      </c>
      <c r="K20" s="19">
        <f t="shared" si="1"/>
        <v>174.72583007812449</v>
      </c>
      <c r="L20" s="20">
        <f t="shared" si="2"/>
        <v>2.800152591114494</v>
      </c>
      <c r="M20" s="20">
        <f t="shared" si="3"/>
        <v>2.9820597803780156</v>
      </c>
      <c r="P20" s="18">
        <f t="shared" si="4"/>
        <v>-7.7661032726696426</v>
      </c>
    </row>
    <row r="21" spans="1:16" x14ac:dyDescent="0.15">
      <c r="A21" s="18">
        <v>10</v>
      </c>
      <c r="B21" s="18">
        <v>19</v>
      </c>
      <c r="D21">
        <v>679.99530029296898</v>
      </c>
      <c r="E21">
        <v>522.39660644531295</v>
      </c>
      <c r="F21">
        <v>463.29559326171898</v>
      </c>
      <c r="G21">
        <v>461.05953979492199</v>
      </c>
      <c r="I21" s="19">
        <f t="shared" si="0"/>
        <v>216.69970703125</v>
      </c>
      <c r="J21" s="19">
        <f t="shared" si="0"/>
        <v>61.337066650390966</v>
      </c>
      <c r="K21" s="19">
        <f t="shared" si="1"/>
        <v>173.76376037597632</v>
      </c>
      <c r="L21" s="20">
        <f t="shared" si="2"/>
        <v>2.8329323501300618</v>
      </c>
      <c r="M21" s="20">
        <f t="shared" si="3"/>
        <v>3.0244136019864003</v>
      </c>
      <c r="P21" s="18">
        <f t="shared" si="4"/>
        <v>-6.4561167881799397</v>
      </c>
    </row>
    <row r="22" spans="1:16" x14ac:dyDescent="0.15">
      <c r="A22" s="18">
        <v>10.5</v>
      </c>
      <c r="B22" s="18">
        <v>20</v>
      </c>
      <c r="D22">
        <v>681.37127685546898</v>
      </c>
      <c r="E22">
        <v>522.25244140625</v>
      </c>
      <c r="F22">
        <v>463.25939941406301</v>
      </c>
      <c r="G22">
        <v>460.74008178710898</v>
      </c>
      <c r="I22" s="19">
        <f t="shared" si="0"/>
        <v>218.11187744140597</v>
      </c>
      <c r="J22" s="19">
        <f t="shared" si="0"/>
        <v>61.512359619141023</v>
      </c>
      <c r="K22" s="19">
        <f t="shared" si="1"/>
        <v>175.05322570800726</v>
      </c>
      <c r="L22" s="20">
        <f t="shared" si="2"/>
        <v>2.8458219907651747</v>
      </c>
      <c r="M22" s="20">
        <f t="shared" si="3"/>
        <v>3.0468773052143301</v>
      </c>
      <c r="P22" s="18">
        <f t="shared" si="4"/>
        <v>-5.7613235793812789</v>
      </c>
    </row>
    <row r="23" spans="1:16" x14ac:dyDescent="0.15">
      <c r="A23" s="18">
        <v>11</v>
      </c>
      <c r="B23" s="18">
        <v>21</v>
      </c>
      <c r="D23">
        <v>680.957763671875</v>
      </c>
      <c r="E23">
        <v>521.45935058593795</v>
      </c>
      <c r="F23">
        <v>462.46389770507801</v>
      </c>
      <c r="G23">
        <v>460.19332885742199</v>
      </c>
      <c r="I23" s="19">
        <f t="shared" si="0"/>
        <v>218.49386596679699</v>
      </c>
      <c r="J23" s="19">
        <f t="shared" si="0"/>
        <v>61.266021728515966</v>
      </c>
      <c r="K23" s="19">
        <f t="shared" si="1"/>
        <v>175.60765075683582</v>
      </c>
      <c r="L23" s="20">
        <f t="shared" si="2"/>
        <v>2.866313917606635</v>
      </c>
      <c r="M23" s="20">
        <f>L23+ABS($N$2)*A23</f>
        <v>3.0769432946486073</v>
      </c>
      <c r="P23" s="18">
        <f t="shared" si="4"/>
        <v>-4.831394748734362</v>
      </c>
    </row>
    <row r="24" spans="1:16" x14ac:dyDescent="0.15">
      <c r="A24" s="18">
        <v>11.5</v>
      </c>
      <c r="B24" s="18">
        <v>22</v>
      </c>
      <c r="D24">
        <v>682.27587890625</v>
      </c>
      <c r="E24">
        <v>522.431884765625</v>
      </c>
      <c r="F24">
        <v>463.19711303710898</v>
      </c>
      <c r="G24">
        <v>460.81866455078102</v>
      </c>
      <c r="I24" s="19">
        <f t="shared" si="0"/>
        <v>219.07876586914102</v>
      </c>
      <c r="J24" s="19">
        <f t="shared" si="0"/>
        <v>61.613220214843977</v>
      </c>
      <c r="K24" s="19">
        <f t="shared" si="1"/>
        <v>175.94951171875024</v>
      </c>
      <c r="L24" s="20">
        <f t="shared" si="2"/>
        <v>2.8557103671130655</v>
      </c>
      <c r="M24" s="20">
        <f t="shared" ref="M24:M87" si="5">L24+ABS($N$2)*A24</f>
        <v>3.0759138067478546</v>
      </c>
      <c r="P24" s="18">
        <f t="shared" si="4"/>
        <v>-4.8632363909927934</v>
      </c>
    </row>
    <row r="25" spans="1:16" x14ac:dyDescent="0.15">
      <c r="A25" s="18">
        <v>12</v>
      </c>
      <c r="B25" s="18">
        <v>23</v>
      </c>
      <c r="D25">
        <v>686.34899902343795</v>
      </c>
      <c r="E25">
        <v>522.85791015625</v>
      </c>
      <c r="F25">
        <v>463.26797485351602</v>
      </c>
      <c r="G25">
        <v>460.81625366210898</v>
      </c>
      <c r="I25" s="19">
        <f t="shared" si="0"/>
        <v>223.08102416992193</v>
      </c>
      <c r="J25" s="19">
        <f t="shared" si="0"/>
        <v>62.041656494141023</v>
      </c>
      <c r="K25" s="19">
        <f t="shared" si="1"/>
        <v>179.65186462402323</v>
      </c>
      <c r="L25" s="20">
        <f t="shared" si="2"/>
        <v>2.8956651832948541</v>
      </c>
      <c r="M25" s="20">
        <f t="shared" si="5"/>
        <v>3.1254426855224602</v>
      </c>
      <c r="P25" s="18">
        <f t="shared" si="4"/>
        <v>-3.331328305186966</v>
      </c>
    </row>
    <row r="26" spans="1:16" x14ac:dyDescent="0.15">
      <c r="A26" s="18">
        <v>12.5</v>
      </c>
      <c r="B26" s="18">
        <v>24</v>
      </c>
      <c r="D26">
        <v>682.37664794921898</v>
      </c>
      <c r="E26">
        <v>521.86657714843795</v>
      </c>
      <c r="F26">
        <v>462.436279296875</v>
      </c>
      <c r="G26">
        <v>460.07086181640602</v>
      </c>
      <c r="I26" s="19">
        <f t="shared" si="0"/>
        <v>219.94036865234398</v>
      </c>
      <c r="J26" s="19">
        <f t="shared" si="0"/>
        <v>61.795715332031932</v>
      </c>
      <c r="K26" s="19">
        <f t="shared" si="1"/>
        <v>176.68336791992164</v>
      </c>
      <c r="L26" s="20">
        <f t="shared" si="2"/>
        <v>2.8591524019196433</v>
      </c>
      <c r="M26" s="20">
        <f t="shared" si="5"/>
        <v>3.0985039667400662</v>
      </c>
      <c r="P26" s="18">
        <f t="shared" si="4"/>
        <v>-4.1645319258826436</v>
      </c>
    </row>
    <row r="27" spans="1:16" x14ac:dyDescent="0.15">
      <c r="A27" s="18">
        <v>13</v>
      </c>
      <c r="B27" s="18">
        <v>25</v>
      </c>
      <c r="D27">
        <v>686.55712890625</v>
      </c>
      <c r="E27">
        <v>522.75958251953102</v>
      </c>
      <c r="F27">
        <v>464.08166503906301</v>
      </c>
      <c r="G27">
        <v>461.44277954101602</v>
      </c>
      <c r="I27" s="19">
        <f t="shared" si="0"/>
        <v>222.47546386718699</v>
      </c>
      <c r="J27" s="19">
        <f t="shared" si="0"/>
        <v>61.316802978515</v>
      </c>
      <c r="K27" s="19">
        <f t="shared" si="1"/>
        <v>179.55370178222648</v>
      </c>
      <c r="L27" s="20">
        <f t="shared" si="2"/>
        <v>2.9282952316535633</v>
      </c>
      <c r="M27" s="20">
        <f t="shared" si="5"/>
        <v>3.1772208590668032</v>
      </c>
      <c r="P27" s="18">
        <f t="shared" si="4"/>
        <v>-1.7298504465461388</v>
      </c>
    </row>
    <row r="28" spans="1:16" x14ac:dyDescent="0.15">
      <c r="A28" s="18">
        <v>13.5</v>
      </c>
      <c r="B28" s="18">
        <v>26</v>
      </c>
      <c r="D28">
        <v>685.0283203125</v>
      </c>
      <c r="E28">
        <v>522.26062011718795</v>
      </c>
      <c r="F28">
        <v>462.56011962890602</v>
      </c>
      <c r="G28">
        <v>460.12832641601602</v>
      </c>
      <c r="I28" s="19">
        <f t="shared" si="0"/>
        <v>222.46820068359398</v>
      </c>
      <c r="J28" s="19">
        <f t="shared" si="0"/>
        <v>62.132293701171932</v>
      </c>
      <c r="K28" s="19">
        <f t="shared" si="1"/>
        <v>178.97559509277363</v>
      </c>
      <c r="L28" s="20">
        <f t="shared" si="2"/>
        <v>2.8805567029854848</v>
      </c>
      <c r="M28" s="20">
        <f t="shared" si="5"/>
        <v>3.1390563929915416</v>
      </c>
      <c r="P28" s="18">
        <f t="shared" si="4"/>
        <v>-2.9102618674711631</v>
      </c>
    </row>
    <row r="29" spans="1:16" x14ac:dyDescent="0.15">
      <c r="A29" s="18">
        <v>14</v>
      </c>
      <c r="B29" s="18">
        <v>27</v>
      </c>
      <c r="D29">
        <v>683.32507324218795</v>
      </c>
      <c r="E29">
        <v>521.59332275390602</v>
      </c>
      <c r="F29">
        <v>463.31994628906301</v>
      </c>
      <c r="G29">
        <v>461.09143066406301</v>
      </c>
      <c r="I29" s="19">
        <f t="shared" si="0"/>
        <v>220.00512695312494</v>
      </c>
      <c r="J29" s="19">
        <f t="shared" si="0"/>
        <v>60.501892089843011</v>
      </c>
      <c r="K29" s="19">
        <f t="shared" si="1"/>
        <v>177.65380249023485</v>
      </c>
      <c r="L29" s="20">
        <f t="shared" si="2"/>
        <v>2.9363346558885417</v>
      </c>
      <c r="M29" s="20">
        <f t="shared" si="5"/>
        <v>3.2044084084874154</v>
      </c>
      <c r="P29" s="18">
        <f t="shared" si="4"/>
        <v>-0.88895059536607224</v>
      </c>
    </row>
    <row r="30" spans="1:16" x14ac:dyDescent="0.15">
      <c r="A30" s="18">
        <v>14.5</v>
      </c>
      <c r="B30" s="18">
        <v>28</v>
      </c>
      <c r="D30">
        <v>685.06512451171898</v>
      </c>
      <c r="E30">
        <v>521.64855957031295</v>
      </c>
      <c r="F30">
        <v>462.60198974609398</v>
      </c>
      <c r="G30">
        <v>460.16384887695301</v>
      </c>
      <c r="I30" s="19">
        <f t="shared" si="0"/>
        <v>222.463134765625</v>
      </c>
      <c r="J30" s="19">
        <f t="shared" si="0"/>
        <v>61.484710693359943</v>
      </c>
      <c r="K30" s="19">
        <f t="shared" si="1"/>
        <v>179.42383728027303</v>
      </c>
      <c r="L30" s="20">
        <f t="shared" si="2"/>
        <v>2.9181862491816188</v>
      </c>
      <c r="M30" s="20">
        <f t="shared" si="5"/>
        <v>3.1958340643733094</v>
      </c>
      <c r="P30" s="18">
        <f t="shared" si="4"/>
        <v>-1.1541515731361396</v>
      </c>
    </row>
    <row r="31" spans="1:16" x14ac:dyDescent="0.15">
      <c r="A31" s="18">
        <v>15</v>
      </c>
      <c r="B31" s="18">
        <v>29</v>
      </c>
      <c r="D31">
        <v>686.35076904296898</v>
      </c>
      <c r="E31">
        <v>522.50848388671898</v>
      </c>
      <c r="F31">
        <v>464.11459350585898</v>
      </c>
      <c r="G31">
        <v>461.77835083007801</v>
      </c>
      <c r="I31" s="19">
        <f t="shared" si="0"/>
        <v>222.23617553711</v>
      </c>
      <c r="J31" s="19">
        <f t="shared" si="0"/>
        <v>60.730133056640966</v>
      </c>
      <c r="K31" s="19">
        <f t="shared" si="1"/>
        <v>179.72508239746134</v>
      </c>
      <c r="L31" s="20">
        <f t="shared" si="2"/>
        <v>2.9594053783784364</v>
      </c>
      <c r="M31" s="20">
        <f t="shared" si="5"/>
        <v>3.2466272561629439</v>
      </c>
      <c r="P31" s="18">
        <f t="shared" si="4"/>
        <v>0.41686120025057094</v>
      </c>
    </row>
    <row r="32" spans="1:16" x14ac:dyDescent="0.15">
      <c r="A32" s="18">
        <v>15.5</v>
      </c>
      <c r="B32" s="18">
        <v>30</v>
      </c>
      <c r="D32">
        <v>684.54498291015602</v>
      </c>
      <c r="E32">
        <v>520.91662597656295</v>
      </c>
      <c r="F32">
        <v>463.26779174804699</v>
      </c>
      <c r="G32">
        <v>460.75262451171898</v>
      </c>
      <c r="I32" s="19">
        <f t="shared" si="0"/>
        <v>221.27719116210903</v>
      </c>
      <c r="J32" s="19">
        <f t="shared" si="0"/>
        <v>60.164001464843977</v>
      </c>
      <c r="K32" s="19">
        <f t="shared" si="1"/>
        <v>179.16239013671824</v>
      </c>
      <c r="L32" s="20">
        <f t="shared" si="2"/>
        <v>2.9779001691137412</v>
      </c>
      <c r="M32" s="20">
        <f t="shared" si="5"/>
        <v>3.2746961094910656</v>
      </c>
      <c r="P32" s="18">
        <f t="shared" si="4"/>
        <v>1.2850194230184535</v>
      </c>
    </row>
    <row r="33" spans="1:16" x14ac:dyDescent="0.15">
      <c r="A33" s="18">
        <v>16</v>
      </c>
      <c r="B33" s="18">
        <v>31</v>
      </c>
      <c r="D33">
        <v>685.38342285156295</v>
      </c>
      <c r="E33">
        <v>522.52642822265602</v>
      </c>
      <c r="F33">
        <v>463.84338378906301</v>
      </c>
      <c r="G33">
        <v>461.47555541992199</v>
      </c>
      <c r="I33" s="19">
        <f t="shared" si="0"/>
        <v>221.54003906249994</v>
      </c>
      <c r="J33" s="19">
        <f t="shared" si="0"/>
        <v>61.050872802734034</v>
      </c>
      <c r="K33" s="19">
        <f t="shared" si="1"/>
        <v>178.80442810058611</v>
      </c>
      <c r="L33" s="20">
        <f t="shared" si="2"/>
        <v>2.9287775897706534</v>
      </c>
      <c r="M33" s="20">
        <f t="shared" si="5"/>
        <v>3.2351475927407947</v>
      </c>
      <c r="P33" s="18">
        <f t="shared" si="4"/>
        <v>6.1799877365620128E-2</v>
      </c>
    </row>
    <row r="34" spans="1:16" x14ac:dyDescent="0.15">
      <c r="A34" s="18">
        <v>16.5</v>
      </c>
      <c r="B34" s="18">
        <v>32</v>
      </c>
      <c r="D34">
        <v>686.658447265625</v>
      </c>
      <c r="E34">
        <v>522.25329589843795</v>
      </c>
      <c r="F34">
        <v>463.20568847656301</v>
      </c>
      <c r="G34">
        <v>460.71932983398398</v>
      </c>
      <c r="I34" s="19">
        <f t="shared" si="0"/>
        <v>223.45275878906199</v>
      </c>
      <c r="J34" s="19">
        <f t="shared" si="0"/>
        <v>61.533966064453978</v>
      </c>
      <c r="K34" s="19">
        <f t="shared" si="1"/>
        <v>180.3789825439442</v>
      </c>
      <c r="L34" s="20">
        <f t="shared" si="2"/>
        <v>2.9313726073662405</v>
      </c>
      <c r="M34" s="20">
        <f t="shared" si="5"/>
        <v>3.2473166729291987</v>
      </c>
      <c r="P34" s="18">
        <f t="shared" si="4"/>
        <v>0.43818458056616377</v>
      </c>
    </row>
    <row r="35" spans="1:16" x14ac:dyDescent="0.15">
      <c r="A35" s="18">
        <v>17</v>
      </c>
      <c r="B35" s="18">
        <v>33</v>
      </c>
      <c r="D35">
        <v>684.62805175781295</v>
      </c>
      <c r="E35">
        <v>521.75573730468795</v>
      </c>
      <c r="F35">
        <v>464.56011962890602</v>
      </c>
      <c r="G35">
        <v>462.220458984375</v>
      </c>
      <c r="I35" s="19">
        <f t="shared" si="0"/>
        <v>220.06793212890693</v>
      </c>
      <c r="J35" s="19">
        <f t="shared" si="0"/>
        <v>59.535278320312955</v>
      </c>
      <c r="K35" s="19">
        <f t="shared" si="1"/>
        <v>178.39323730468786</v>
      </c>
      <c r="L35" s="20">
        <f t="shared" si="2"/>
        <v>2.9964290474110631</v>
      </c>
      <c r="M35" s="20">
        <f t="shared" si="5"/>
        <v>3.3219471755668382</v>
      </c>
      <c r="P35" s="18">
        <f t="shared" si="4"/>
        <v>2.7464756880355874</v>
      </c>
    </row>
    <row r="36" spans="1:16" x14ac:dyDescent="0.15">
      <c r="A36" s="18">
        <v>17.5</v>
      </c>
      <c r="B36" s="18">
        <v>34</v>
      </c>
      <c r="D36">
        <v>684.20202636718795</v>
      </c>
      <c r="E36">
        <v>521.66680908203102</v>
      </c>
      <c r="F36">
        <v>463.099853515625</v>
      </c>
      <c r="G36">
        <v>460.74249267578102</v>
      </c>
      <c r="I36" s="19">
        <f t="shared" si="0"/>
        <v>221.10217285156295</v>
      </c>
      <c r="J36" s="19">
        <f t="shared" si="0"/>
        <v>60.92431640625</v>
      </c>
      <c r="K36" s="19">
        <f t="shared" si="1"/>
        <v>178.45515136718797</v>
      </c>
      <c r="L36" s="20">
        <f t="shared" si="2"/>
        <v>2.9291284973511975</v>
      </c>
      <c r="M36" s="20">
        <f t="shared" si="5"/>
        <v>3.2642206880997895</v>
      </c>
      <c r="P36" s="18">
        <f t="shared" si="4"/>
        <v>0.96101889789962092</v>
      </c>
    </row>
    <row r="37" spans="1:16" x14ac:dyDescent="0.15">
      <c r="A37" s="18">
        <v>18</v>
      </c>
      <c r="B37" s="18">
        <v>35</v>
      </c>
      <c r="D37">
        <v>684.53576660156295</v>
      </c>
      <c r="E37">
        <v>521.98785400390602</v>
      </c>
      <c r="F37">
        <v>463.65637207031301</v>
      </c>
      <c r="G37">
        <v>461.20294189453102</v>
      </c>
      <c r="I37" s="19">
        <f t="shared" si="0"/>
        <v>220.87939453124994</v>
      </c>
      <c r="J37" s="19">
        <f t="shared" si="0"/>
        <v>60.784912109375</v>
      </c>
      <c r="K37" s="19">
        <f t="shared" si="1"/>
        <v>178.32995605468744</v>
      </c>
      <c r="L37" s="20">
        <f t="shared" si="2"/>
        <v>2.9337865247514801</v>
      </c>
      <c r="M37" s="20">
        <f t="shared" si="5"/>
        <v>3.2784527780928889</v>
      </c>
      <c r="P37" s="18">
        <f t="shared" si="4"/>
        <v>1.4012116556957794</v>
      </c>
    </row>
    <row r="38" spans="1:16" x14ac:dyDescent="0.15">
      <c r="A38" s="18">
        <v>18.5</v>
      </c>
      <c r="B38" s="18">
        <v>36</v>
      </c>
      <c r="D38">
        <v>685.49163818359398</v>
      </c>
      <c r="E38">
        <v>523.00018310546898</v>
      </c>
      <c r="F38">
        <v>463.31207275390602</v>
      </c>
      <c r="G38">
        <v>460.79156494140602</v>
      </c>
      <c r="I38" s="19">
        <f t="shared" si="0"/>
        <v>222.17956542968795</v>
      </c>
      <c r="J38" s="19">
        <f t="shared" si="0"/>
        <v>62.208618164062955</v>
      </c>
      <c r="K38" s="19">
        <f t="shared" si="1"/>
        <v>178.63353271484388</v>
      </c>
      <c r="L38" s="20">
        <f t="shared" si="2"/>
        <v>2.8715238818475792</v>
      </c>
      <c r="M38" s="20">
        <f t="shared" si="5"/>
        <v>3.225764197781805</v>
      </c>
      <c r="P38" s="18">
        <f t="shared" si="4"/>
        <v>-0.22842471413787235</v>
      </c>
    </row>
    <row r="39" spans="1:16" x14ac:dyDescent="0.15">
      <c r="A39" s="18">
        <v>19</v>
      </c>
      <c r="B39" s="18">
        <v>37</v>
      </c>
      <c r="D39">
        <v>682.38446044921898</v>
      </c>
      <c r="E39">
        <v>521.56982421875</v>
      </c>
      <c r="F39">
        <v>463.01113891601602</v>
      </c>
      <c r="G39">
        <v>460.63766479492199</v>
      </c>
      <c r="I39" s="19">
        <f t="shared" si="0"/>
        <v>219.37332153320295</v>
      </c>
      <c r="J39" s="19">
        <f t="shared" si="0"/>
        <v>60.932159423828011</v>
      </c>
      <c r="K39" s="19">
        <f t="shared" si="1"/>
        <v>176.72080993652335</v>
      </c>
      <c r="L39" s="20">
        <f t="shared" si="2"/>
        <v>2.9002879859763389</v>
      </c>
      <c r="M39" s="20">
        <f t="shared" si="5"/>
        <v>3.2641023645033815</v>
      </c>
      <c r="P39" s="18">
        <f t="shared" si="4"/>
        <v>0.95735919716413986</v>
      </c>
    </row>
    <row r="40" spans="1:16" x14ac:dyDescent="0.15">
      <c r="A40" s="18">
        <v>19.5</v>
      </c>
      <c r="B40" s="18">
        <v>38</v>
      </c>
      <c r="D40">
        <v>680.63031005859398</v>
      </c>
      <c r="E40">
        <v>522.291015625</v>
      </c>
      <c r="F40">
        <v>463.91644287109398</v>
      </c>
      <c r="G40">
        <v>461.21444702148398</v>
      </c>
      <c r="I40" s="19">
        <f t="shared" si="0"/>
        <v>216.7138671875</v>
      </c>
      <c r="J40" s="19">
        <f t="shared" si="0"/>
        <v>61.076568603516023</v>
      </c>
      <c r="K40" s="19">
        <f t="shared" si="1"/>
        <v>173.9602691650388</v>
      </c>
      <c r="L40" s="20">
        <f t="shared" si="2"/>
        <v>2.8482325242322855</v>
      </c>
      <c r="M40" s="20">
        <f t="shared" si="5"/>
        <v>3.2216209653521455</v>
      </c>
      <c r="P40" s="18">
        <f t="shared" si="4"/>
        <v>-0.35657320886258265</v>
      </c>
    </row>
    <row r="41" spans="1:16" x14ac:dyDescent="0.15">
      <c r="A41" s="18">
        <v>20</v>
      </c>
      <c r="B41" s="18">
        <v>39</v>
      </c>
      <c r="D41">
        <v>679.39733886718795</v>
      </c>
      <c r="E41">
        <v>521.66607666015602</v>
      </c>
      <c r="F41">
        <v>463.37811279296898</v>
      </c>
      <c r="G41">
        <v>460.75329589843801</v>
      </c>
      <c r="I41" s="19">
        <f t="shared" si="0"/>
        <v>216.01922607421898</v>
      </c>
      <c r="J41" s="19">
        <f t="shared" si="0"/>
        <v>60.912780761718011</v>
      </c>
      <c r="K41" s="19">
        <f t="shared" si="1"/>
        <v>173.38027954101636</v>
      </c>
      <c r="L41" s="20">
        <f t="shared" si="2"/>
        <v>2.8463694707889786</v>
      </c>
      <c r="M41" s="20">
        <f t="shared" si="5"/>
        <v>3.2293319745016555</v>
      </c>
      <c r="P41" s="18">
        <f t="shared" si="4"/>
        <v>-0.11807483058082517</v>
      </c>
    </row>
    <row r="42" spans="1:16" x14ac:dyDescent="0.15">
      <c r="A42" s="18">
        <v>20.5</v>
      </c>
      <c r="B42" s="18">
        <v>40</v>
      </c>
      <c r="D42">
        <v>678.09381103515602</v>
      </c>
      <c r="E42">
        <v>521.72912597656295</v>
      </c>
      <c r="F42">
        <v>463.29986572265602</v>
      </c>
      <c r="G42">
        <v>460.9111328125</v>
      </c>
      <c r="I42" s="19">
        <f t="shared" si="0"/>
        <v>214.7939453125</v>
      </c>
      <c r="J42" s="19">
        <f t="shared" si="0"/>
        <v>60.817993164062955</v>
      </c>
      <c r="K42" s="19">
        <f t="shared" si="1"/>
        <v>172.22135009765594</v>
      </c>
      <c r="L42" s="20">
        <f t="shared" si="2"/>
        <v>2.8317499663803551</v>
      </c>
      <c r="M42" s="20">
        <f t="shared" si="5"/>
        <v>3.224286532685849</v>
      </c>
      <c r="P42" s="18">
        <f t="shared" si="4"/>
        <v>-0.27412829484902534</v>
      </c>
    </row>
    <row r="43" spans="1:16" x14ac:dyDescent="0.15">
      <c r="A43" s="18">
        <v>21</v>
      </c>
      <c r="B43" s="18">
        <v>41</v>
      </c>
      <c r="D43">
        <v>676.77624511718795</v>
      </c>
      <c r="E43">
        <v>522.03698730468795</v>
      </c>
      <c r="F43">
        <v>464</v>
      </c>
      <c r="G43">
        <v>461.52822875976602</v>
      </c>
      <c r="I43" s="19">
        <f t="shared" si="0"/>
        <v>212.77624511718795</v>
      </c>
      <c r="J43" s="19">
        <f t="shared" si="0"/>
        <v>60.508758544921932</v>
      </c>
      <c r="K43" s="19">
        <f t="shared" si="1"/>
        <v>170.42011413574261</v>
      </c>
      <c r="L43" s="20">
        <f t="shared" si="2"/>
        <v>2.8164536545436158</v>
      </c>
      <c r="M43" s="20">
        <f t="shared" si="5"/>
        <v>3.2185642834419266</v>
      </c>
      <c r="P43" s="18">
        <f t="shared" si="4"/>
        <v>-0.45111513773018275</v>
      </c>
    </row>
    <row r="44" spans="1:16" x14ac:dyDescent="0.15">
      <c r="A44" s="18">
        <v>21.5</v>
      </c>
      <c r="B44" s="18">
        <v>42</v>
      </c>
      <c r="D44">
        <v>674.730712890625</v>
      </c>
      <c r="E44">
        <v>520.88220214843795</v>
      </c>
      <c r="F44">
        <v>462.84063720703102</v>
      </c>
      <c r="G44">
        <v>460.49615478515602</v>
      </c>
      <c r="I44" s="19">
        <f t="shared" si="0"/>
        <v>211.89007568359398</v>
      </c>
      <c r="J44" s="19">
        <f t="shared" si="0"/>
        <v>60.386047363281932</v>
      </c>
      <c r="K44" s="19">
        <f t="shared" si="1"/>
        <v>169.61984252929662</v>
      </c>
      <c r="L44" s="20">
        <f t="shared" si="2"/>
        <v>2.8089244111121419</v>
      </c>
      <c r="M44" s="20">
        <f t="shared" si="5"/>
        <v>3.2206091026032695</v>
      </c>
      <c r="P44" s="18">
        <f t="shared" si="4"/>
        <v>-0.38786971233852241</v>
      </c>
    </row>
    <row r="45" spans="1:16" x14ac:dyDescent="0.15">
      <c r="A45" s="18">
        <v>22</v>
      </c>
      <c r="B45" s="18">
        <v>43</v>
      </c>
      <c r="D45">
        <v>673.30871582031295</v>
      </c>
      <c r="E45">
        <v>520.39508056640602</v>
      </c>
      <c r="F45">
        <v>463.71469116210898</v>
      </c>
      <c r="G45">
        <v>461.18200683593801</v>
      </c>
      <c r="I45" s="19">
        <f t="shared" si="0"/>
        <v>209.59402465820398</v>
      </c>
      <c r="J45" s="19">
        <f t="shared" si="0"/>
        <v>59.213073730468011</v>
      </c>
      <c r="K45" s="19">
        <f t="shared" si="1"/>
        <v>168.14487304687637</v>
      </c>
      <c r="L45" s="20">
        <f t="shared" si="2"/>
        <v>2.8396579075130437</v>
      </c>
      <c r="M45" s="20">
        <f t="shared" si="5"/>
        <v>3.2609166615969882</v>
      </c>
      <c r="P45" s="18">
        <f t="shared" si="4"/>
        <v>0.85882670133503558</v>
      </c>
    </row>
    <row r="46" spans="1:16" ht="15" x14ac:dyDescent="0.2">
      <c r="A46" s="18">
        <v>22.5</v>
      </c>
      <c r="B46" s="18">
        <v>44</v>
      </c>
      <c r="C46" s="24" t="s">
        <v>27</v>
      </c>
      <c r="D46">
        <v>675.01788330078102</v>
      </c>
      <c r="E46">
        <v>520.89385986328102</v>
      </c>
      <c r="F46">
        <v>463.79806518554699</v>
      </c>
      <c r="G46">
        <v>461.328369140625</v>
      </c>
      <c r="I46" s="19">
        <f t="shared" si="0"/>
        <v>211.21981811523403</v>
      </c>
      <c r="J46" s="19">
        <f t="shared" si="0"/>
        <v>59.565490722656023</v>
      </c>
      <c r="K46" s="19">
        <f t="shared" si="1"/>
        <v>169.52397460937482</v>
      </c>
      <c r="L46" s="20">
        <f t="shared" si="2"/>
        <v>2.8460098717006885</v>
      </c>
      <c r="M46" s="20">
        <f t="shared" si="5"/>
        <v>3.27684268837745</v>
      </c>
      <c r="P46" s="18">
        <f t="shared" si="4"/>
        <v>1.351412235337845</v>
      </c>
    </row>
    <row r="47" spans="1:16" x14ac:dyDescent="0.15">
      <c r="A47" s="18">
        <v>23</v>
      </c>
      <c r="B47" s="18">
        <v>45</v>
      </c>
      <c r="D47">
        <v>673.79602050781295</v>
      </c>
      <c r="E47">
        <v>519.34332275390602</v>
      </c>
      <c r="F47">
        <v>463.25167846679699</v>
      </c>
      <c r="G47">
        <v>460.83221435546898</v>
      </c>
      <c r="I47" s="19">
        <f t="shared" si="0"/>
        <v>210.54434204101597</v>
      </c>
      <c r="J47" s="19">
        <f t="shared" si="0"/>
        <v>58.511108398437045</v>
      </c>
      <c r="K47" s="19">
        <f t="shared" si="1"/>
        <v>169.58656616211005</v>
      </c>
      <c r="L47" s="20">
        <f t="shared" si="2"/>
        <v>2.8983652985565396</v>
      </c>
      <c r="M47" s="20">
        <f t="shared" si="5"/>
        <v>3.3387721778261179</v>
      </c>
      <c r="P47" s="18">
        <f t="shared" si="4"/>
        <v>3.2668661681428617</v>
      </c>
    </row>
    <row r="48" spans="1:16" x14ac:dyDescent="0.15">
      <c r="A48" s="18">
        <v>23.5</v>
      </c>
      <c r="B48" s="18">
        <v>46</v>
      </c>
      <c r="D48">
        <v>674.93798828125</v>
      </c>
      <c r="E48">
        <v>520.056640625</v>
      </c>
      <c r="F48">
        <v>464.05007934570301</v>
      </c>
      <c r="G48">
        <v>461.458740234375</v>
      </c>
      <c r="I48" s="19">
        <f t="shared" si="0"/>
        <v>210.88790893554699</v>
      </c>
      <c r="J48" s="19">
        <f t="shared" si="0"/>
        <v>58.597900390625</v>
      </c>
      <c r="K48" s="19">
        <f t="shared" si="1"/>
        <v>169.86937866210948</v>
      </c>
      <c r="L48" s="20">
        <f t="shared" si="2"/>
        <v>2.8988987238403965</v>
      </c>
      <c r="M48" s="20">
        <f t="shared" si="5"/>
        <v>3.3488796657027917</v>
      </c>
      <c r="P48" s="18">
        <f t="shared" si="4"/>
        <v>3.5794866592289596</v>
      </c>
    </row>
    <row r="49" spans="1:22" x14ac:dyDescent="0.15">
      <c r="A49" s="18">
        <v>24</v>
      </c>
      <c r="B49" s="18">
        <v>47</v>
      </c>
      <c r="D49">
        <v>673.26788330078102</v>
      </c>
      <c r="E49">
        <v>519.106689453125</v>
      </c>
      <c r="F49">
        <v>463.02590942382801</v>
      </c>
      <c r="G49">
        <v>460.58636474609398</v>
      </c>
      <c r="I49" s="19">
        <f t="shared" si="0"/>
        <v>210.24197387695301</v>
      </c>
      <c r="J49" s="19">
        <f t="shared" si="0"/>
        <v>58.520324707031023</v>
      </c>
      <c r="K49" s="19">
        <f t="shared" si="1"/>
        <v>169.27774658203128</v>
      </c>
      <c r="L49" s="20">
        <f t="shared" si="2"/>
        <v>2.8926317041042173</v>
      </c>
      <c r="M49" s="20">
        <f t="shared" si="5"/>
        <v>3.3521867085594295</v>
      </c>
      <c r="P49" s="18">
        <f t="shared" si="4"/>
        <v>3.681772150391486</v>
      </c>
    </row>
    <row r="50" spans="1:22" x14ac:dyDescent="0.15">
      <c r="A50" s="18">
        <v>24.5</v>
      </c>
      <c r="B50" s="18">
        <v>48</v>
      </c>
      <c r="D50">
        <v>673.91888427734398</v>
      </c>
      <c r="E50">
        <v>519.12683105468795</v>
      </c>
      <c r="F50">
        <v>463.92950439453102</v>
      </c>
      <c r="G50">
        <v>461.61947631835898</v>
      </c>
      <c r="I50" s="19">
        <f t="shared" si="0"/>
        <v>209.98937988281295</v>
      </c>
      <c r="J50" s="19">
        <f t="shared" si="0"/>
        <v>57.507354736328978</v>
      </c>
      <c r="K50" s="19">
        <f t="shared" si="1"/>
        <v>169.73423156738266</v>
      </c>
      <c r="L50" s="20">
        <f t="shared" si="2"/>
        <v>2.9515221547854797</v>
      </c>
      <c r="M50" s="20">
        <f t="shared" si="5"/>
        <v>3.4206512218335088</v>
      </c>
      <c r="P50" s="18">
        <f t="shared" si="4"/>
        <v>5.7993517134704975</v>
      </c>
    </row>
    <row r="51" spans="1:22" x14ac:dyDescent="0.15">
      <c r="A51" s="18">
        <v>25</v>
      </c>
      <c r="B51" s="18">
        <v>49</v>
      </c>
      <c r="D51">
        <v>671.63275146484398</v>
      </c>
      <c r="E51">
        <v>517.97113037109398</v>
      </c>
      <c r="F51">
        <v>462.95761108398398</v>
      </c>
      <c r="G51">
        <v>460.55532836914102</v>
      </c>
      <c r="I51" s="19">
        <f t="shared" si="0"/>
        <v>208.67514038086</v>
      </c>
      <c r="J51" s="19">
        <f t="shared" si="0"/>
        <v>57.415802001952954</v>
      </c>
      <c r="K51" s="19">
        <f t="shared" si="1"/>
        <v>168.48407897949295</v>
      </c>
      <c r="L51" s="20">
        <f t="shared" si="2"/>
        <v>2.9344548557165866</v>
      </c>
      <c r="M51" s="20">
        <f t="shared" si="5"/>
        <v>3.4131579853574325</v>
      </c>
      <c r="P51" s="18">
        <f t="shared" si="4"/>
        <v>5.5675889554481639</v>
      </c>
    </row>
    <row r="52" spans="1:22" x14ac:dyDescent="0.15">
      <c r="A52" s="18">
        <v>25.5</v>
      </c>
      <c r="B52" s="18">
        <v>50</v>
      </c>
      <c r="D52">
        <v>673.23992919921898</v>
      </c>
      <c r="E52">
        <v>518.80419921875</v>
      </c>
      <c r="F52">
        <v>464.2412109375</v>
      </c>
      <c r="G52">
        <v>461.64608764648398</v>
      </c>
      <c r="I52" s="19">
        <f t="shared" si="0"/>
        <v>208.99871826171898</v>
      </c>
      <c r="J52" s="19">
        <f t="shared" si="0"/>
        <v>57.158111572266023</v>
      </c>
      <c r="K52" s="19">
        <f t="shared" si="1"/>
        <v>168.98804016113277</v>
      </c>
      <c r="L52" s="20">
        <f t="shared" si="2"/>
        <v>2.9565014573212092</v>
      </c>
      <c r="M52" s="20">
        <f t="shared" si="5"/>
        <v>3.444778649554872</v>
      </c>
      <c r="P52" s="18">
        <f t="shared" si="4"/>
        <v>6.5456032445066219</v>
      </c>
      <c r="R52" s="29"/>
      <c r="S52" s="29"/>
      <c r="T52" s="29"/>
    </row>
    <row r="53" spans="1:22" x14ac:dyDescent="0.15">
      <c r="A53" s="18">
        <v>26</v>
      </c>
      <c r="B53" s="18">
        <v>51</v>
      </c>
      <c r="D53">
        <v>673.34851074218795</v>
      </c>
      <c r="E53">
        <v>518.33251953125</v>
      </c>
      <c r="F53">
        <v>463.12728881835898</v>
      </c>
      <c r="G53">
        <v>460.47006225585898</v>
      </c>
      <c r="I53" s="19">
        <f t="shared" si="0"/>
        <v>210.22122192382898</v>
      </c>
      <c r="J53" s="19">
        <f t="shared" si="0"/>
        <v>57.862457275391023</v>
      </c>
      <c r="K53" s="19">
        <f t="shared" si="1"/>
        <v>169.71750183105527</v>
      </c>
      <c r="L53" s="20">
        <f t="shared" si="2"/>
        <v>2.9331195013599318</v>
      </c>
      <c r="M53" s="20">
        <f t="shared" si="5"/>
        <v>3.4309707561864116</v>
      </c>
      <c r="P53" s="18">
        <f t="shared" si="4"/>
        <v>6.1185307158643116</v>
      </c>
      <c r="R53" s="29"/>
      <c r="S53" s="34"/>
      <c r="T53" s="29"/>
      <c r="U53" s="22"/>
    </row>
    <row r="54" spans="1:22" x14ac:dyDescent="0.15">
      <c r="A54" s="18">
        <v>26.5</v>
      </c>
      <c r="B54" s="18">
        <v>52</v>
      </c>
      <c r="D54">
        <v>677.00592041015602</v>
      </c>
      <c r="E54">
        <v>520.09539794921898</v>
      </c>
      <c r="F54">
        <v>464.10842895507801</v>
      </c>
      <c r="G54">
        <v>461.58535766601602</v>
      </c>
      <c r="I54" s="19">
        <f t="shared" si="0"/>
        <v>212.89749145507801</v>
      </c>
      <c r="J54" s="19">
        <f t="shared" si="0"/>
        <v>58.510040283202954</v>
      </c>
      <c r="K54" s="19">
        <f t="shared" si="1"/>
        <v>171.94046325683595</v>
      </c>
      <c r="L54" s="20">
        <f t="shared" si="2"/>
        <v>2.9386488613680988</v>
      </c>
      <c r="M54" s="20">
        <f t="shared" si="5"/>
        <v>3.4460741787873954</v>
      </c>
      <c r="P54" s="18">
        <f t="shared" si="4"/>
        <v>6.5856734370044574</v>
      </c>
      <c r="R54" s="29"/>
      <c r="S54" s="34"/>
      <c r="T54" s="29"/>
    </row>
    <row r="55" spans="1:22" x14ac:dyDescent="0.15">
      <c r="A55" s="18">
        <v>27</v>
      </c>
      <c r="B55" s="18">
        <v>53</v>
      </c>
      <c r="D55">
        <v>677.3916015625</v>
      </c>
      <c r="E55">
        <v>518.82781982421898</v>
      </c>
      <c r="F55">
        <v>463.28717041015602</v>
      </c>
      <c r="G55">
        <v>460.78625488281301</v>
      </c>
      <c r="I55" s="19">
        <f t="shared" si="0"/>
        <v>214.10443115234398</v>
      </c>
      <c r="J55" s="19">
        <f t="shared" si="0"/>
        <v>58.041564941405966</v>
      </c>
      <c r="K55" s="19">
        <f t="shared" si="1"/>
        <v>173.4753356933598</v>
      </c>
      <c r="L55" s="20">
        <f t="shared" si="2"/>
        <v>2.9888121705279027</v>
      </c>
      <c r="M55" s="20">
        <f t="shared" si="5"/>
        <v>3.5058115505400163</v>
      </c>
      <c r="P55" s="18">
        <f t="shared" si="4"/>
        <v>8.4333260606198479</v>
      </c>
      <c r="R55" s="35"/>
      <c r="S55" s="34"/>
      <c r="T55" s="29"/>
    </row>
    <row r="56" spans="1:22" x14ac:dyDescent="0.15">
      <c r="A56" s="18">
        <v>27.5</v>
      </c>
      <c r="B56" s="18">
        <v>54</v>
      </c>
      <c r="D56">
        <v>677.40863037109398</v>
      </c>
      <c r="E56">
        <v>519.617431640625</v>
      </c>
      <c r="F56">
        <v>464.15783691406301</v>
      </c>
      <c r="G56">
        <v>461.55807495117199</v>
      </c>
      <c r="I56" s="19">
        <f t="shared" si="0"/>
        <v>213.25079345703097</v>
      </c>
      <c r="J56" s="19">
        <f t="shared" si="0"/>
        <v>58.059356689453011</v>
      </c>
      <c r="K56" s="19">
        <f t="shared" si="1"/>
        <v>172.60924377441387</v>
      </c>
      <c r="L56" s="20">
        <f t="shared" si="2"/>
        <v>2.9729789239254498</v>
      </c>
      <c r="M56" s="20">
        <f t="shared" si="5"/>
        <v>3.4995523665303803</v>
      </c>
      <c r="P56" s="18">
        <f t="shared" si="4"/>
        <v>8.2397320437121966</v>
      </c>
      <c r="R56" s="35"/>
      <c r="S56" s="34"/>
      <c r="T56" s="29"/>
    </row>
    <row r="57" spans="1:22" x14ac:dyDescent="0.15">
      <c r="A57" s="18">
        <v>28</v>
      </c>
      <c r="B57" s="18">
        <v>55</v>
      </c>
      <c r="D57">
        <v>674.62750244140602</v>
      </c>
      <c r="E57">
        <v>517.95709228515602</v>
      </c>
      <c r="F57">
        <v>463.21496582031301</v>
      </c>
      <c r="G57">
        <v>460.65432739257801</v>
      </c>
      <c r="I57" s="19">
        <f t="shared" si="0"/>
        <v>211.41253662109301</v>
      </c>
      <c r="J57" s="19">
        <f t="shared" si="0"/>
        <v>57.302764892578011</v>
      </c>
      <c r="K57" s="19">
        <f t="shared" si="1"/>
        <v>171.3006011962884</v>
      </c>
      <c r="L57" s="20">
        <f t="shared" si="2"/>
        <v>2.9893950408399168</v>
      </c>
      <c r="M57" s="20">
        <f t="shared" si="5"/>
        <v>3.5255425460376641</v>
      </c>
      <c r="P57" s="18">
        <f t="shared" si="4"/>
        <v>9.0435977302329835</v>
      </c>
      <c r="R57" s="29"/>
      <c r="S57" s="34"/>
      <c r="T57" s="29"/>
    </row>
    <row r="58" spans="1:22" x14ac:dyDescent="0.15">
      <c r="A58" s="18">
        <v>28.5</v>
      </c>
      <c r="B58" s="18">
        <v>56</v>
      </c>
      <c r="D58">
        <v>674.73193359375</v>
      </c>
      <c r="E58">
        <v>519.037353515625</v>
      </c>
      <c r="F58">
        <v>463.50250244140602</v>
      </c>
      <c r="G58">
        <v>461.22970581054699</v>
      </c>
      <c r="I58" s="19">
        <f t="shared" si="0"/>
        <v>211.22943115234398</v>
      </c>
      <c r="J58" s="19">
        <f t="shared" si="0"/>
        <v>57.807647705078011</v>
      </c>
      <c r="K58" s="19">
        <f t="shared" si="1"/>
        <v>170.76407775878937</v>
      </c>
      <c r="L58" s="20">
        <f t="shared" si="2"/>
        <v>2.9540049550189345</v>
      </c>
      <c r="M58" s="20">
        <f t="shared" si="5"/>
        <v>3.4997265228094987</v>
      </c>
      <c r="P58" s="18">
        <f t="shared" si="4"/>
        <v>8.2451186266265708</v>
      </c>
      <c r="R58" s="29"/>
      <c r="S58" s="34"/>
      <c r="T58" s="29"/>
    </row>
    <row r="59" spans="1:22" x14ac:dyDescent="0.15">
      <c r="A59" s="18">
        <v>29</v>
      </c>
      <c r="B59" s="18">
        <v>57</v>
      </c>
      <c r="D59">
        <v>673.48785400390602</v>
      </c>
      <c r="E59">
        <v>518.22497558593795</v>
      </c>
      <c r="F59">
        <v>463.13055419921898</v>
      </c>
      <c r="G59">
        <v>460.52203369140602</v>
      </c>
      <c r="I59" s="19">
        <f t="shared" si="0"/>
        <v>210.35729980468705</v>
      </c>
      <c r="J59" s="19">
        <f t="shared" si="0"/>
        <v>57.702941894531932</v>
      </c>
      <c r="K59" s="19">
        <f t="shared" si="1"/>
        <v>169.96524047851469</v>
      </c>
      <c r="L59" s="20">
        <f t="shared" si="2"/>
        <v>2.9455212316414148</v>
      </c>
      <c r="M59" s="20">
        <f t="shared" si="5"/>
        <v>3.5008168620247959</v>
      </c>
      <c r="P59" s="18">
        <f t="shared" si="4"/>
        <v>8.2788423753063292</v>
      </c>
      <c r="R59" s="36"/>
      <c r="S59" s="34"/>
      <c r="T59" s="29"/>
    </row>
    <row r="60" spans="1:22" x14ac:dyDescent="0.15">
      <c r="A60" s="18">
        <v>29.5</v>
      </c>
      <c r="B60" s="18">
        <v>58</v>
      </c>
      <c r="D60">
        <v>672.90966796875</v>
      </c>
      <c r="E60">
        <v>518.66888427734398</v>
      </c>
      <c r="F60">
        <v>463.53097534179699</v>
      </c>
      <c r="G60">
        <v>461.12487792968801</v>
      </c>
      <c r="I60" s="19">
        <f t="shared" si="0"/>
        <v>209.37869262695301</v>
      </c>
      <c r="J60" s="19">
        <f t="shared" si="0"/>
        <v>57.544006347655966</v>
      </c>
      <c r="K60" s="19">
        <f t="shared" si="1"/>
        <v>169.09788818359385</v>
      </c>
      <c r="L60" s="20">
        <f t="shared" si="2"/>
        <v>2.9385838580994457</v>
      </c>
      <c r="M60" s="20">
        <f t="shared" si="5"/>
        <v>3.5034535510756437</v>
      </c>
      <c r="P60" s="18">
        <f t="shared" si="4"/>
        <v>8.3603940957708822</v>
      </c>
      <c r="R60" s="35"/>
      <c r="S60" s="34"/>
      <c r="T60" s="29"/>
    </row>
    <row r="61" spans="1:22" x14ac:dyDescent="0.15">
      <c r="A61" s="18">
        <v>30</v>
      </c>
      <c r="B61" s="18">
        <v>59</v>
      </c>
      <c r="D61">
        <v>673.078857421875</v>
      </c>
      <c r="E61">
        <v>519.44873046875</v>
      </c>
      <c r="F61">
        <v>463.67266845703102</v>
      </c>
      <c r="G61">
        <v>460.89947509765602</v>
      </c>
      <c r="I61" s="19">
        <f t="shared" si="0"/>
        <v>209.40618896484398</v>
      </c>
      <c r="J61" s="19">
        <f t="shared" si="0"/>
        <v>58.549255371093977</v>
      </c>
      <c r="K61" s="19">
        <f t="shared" si="1"/>
        <v>168.4217102050782</v>
      </c>
      <c r="L61" s="20">
        <f t="shared" si="2"/>
        <v>2.8765815916461466</v>
      </c>
      <c r="M61" s="20">
        <f t="shared" si="5"/>
        <v>3.4510253472151615</v>
      </c>
      <c r="P61" s="18">
        <f t="shared" si="4"/>
        <v>6.7388110637049889</v>
      </c>
      <c r="R61" s="35"/>
      <c r="S61" s="34"/>
      <c r="T61" s="29"/>
    </row>
    <row r="62" spans="1:22" x14ac:dyDescent="0.15">
      <c r="A62" s="18">
        <v>30.5</v>
      </c>
      <c r="B62" s="18">
        <v>60</v>
      </c>
      <c r="D62">
        <v>667.68292236328102</v>
      </c>
      <c r="E62">
        <v>519.01947021484398</v>
      </c>
      <c r="F62">
        <v>463.69924926757801</v>
      </c>
      <c r="G62">
        <v>461.14306640625</v>
      </c>
      <c r="I62" s="19">
        <f t="shared" si="0"/>
        <v>203.98367309570301</v>
      </c>
      <c r="J62" s="19">
        <f t="shared" si="0"/>
        <v>57.876403808593977</v>
      </c>
      <c r="K62" s="19">
        <f t="shared" si="1"/>
        <v>163.47019042968722</v>
      </c>
      <c r="L62" s="20">
        <f t="shared" si="2"/>
        <v>2.8244704175177828</v>
      </c>
      <c r="M62" s="20">
        <f t="shared" si="5"/>
        <v>3.4084882356796147</v>
      </c>
      <c r="P62" s="18">
        <f t="shared" si="4"/>
        <v>5.4231554962799713</v>
      </c>
      <c r="R62" s="29"/>
      <c r="S62" s="29"/>
      <c r="T62" s="29"/>
      <c r="U62" s="16" t="s">
        <v>17</v>
      </c>
    </row>
    <row r="63" spans="1:22" x14ac:dyDescent="0.15">
      <c r="A63" s="18">
        <v>31</v>
      </c>
      <c r="B63" s="18">
        <v>61</v>
      </c>
      <c r="D63">
        <v>665.91729736328102</v>
      </c>
      <c r="E63">
        <v>519.14367675781295</v>
      </c>
      <c r="F63">
        <v>463.36096191406301</v>
      </c>
      <c r="G63">
        <v>461.01458740234398</v>
      </c>
      <c r="I63" s="19">
        <f t="shared" si="0"/>
        <v>202.55633544921801</v>
      </c>
      <c r="J63" s="19">
        <f t="shared" si="0"/>
        <v>58.129089355468977</v>
      </c>
      <c r="K63" s="19">
        <f t="shared" si="1"/>
        <v>161.86597290038972</v>
      </c>
      <c r="L63" s="20">
        <f t="shared" si="2"/>
        <v>2.7845950228215788</v>
      </c>
      <c r="M63" s="20">
        <f t="shared" si="5"/>
        <v>3.3781869035762275</v>
      </c>
      <c r="P63" s="18">
        <f t="shared" si="4"/>
        <v>4.4859476125499977</v>
      </c>
      <c r="R63" s="29"/>
      <c r="S63" s="29"/>
      <c r="T63" s="29"/>
    </row>
    <row r="64" spans="1:22" x14ac:dyDescent="0.15">
      <c r="A64" s="18">
        <v>31.5</v>
      </c>
      <c r="B64" s="18">
        <v>62</v>
      </c>
      <c r="D64">
        <v>669.00817871093795</v>
      </c>
      <c r="E64">
        <v>520.7392578125</v>
      </c>
      <c r="F64">
        <v>464.071533203125</v>
      </c>
      <c r="G64">
        <v>461.53936767578102</v>
      </c>
      <c r="I64" s="19">
        <f t="shared" si="0"/>
        <v>204.93664550781295</v>
      </c>
      <c r="J64" s="19">
        <f t="shared" si="0"/>
        <v>59.199890136718977</v>
      </c>
      <c r="K64" s="19">
        <f t="shared" si="1"/>
        <v>163.49672241210968</v>
      </c>
      <c r="L64" s="20">
        <f t="shared" si="2"/>
        <v>2.7617740849606771</v>
      </c>
      <c r="M64" s="20">
        <f t="shared" si="5"/>
        <v>3.3649400283081432</v>
      </c>
      <c r="P64" s="18">
        <f t="shared" si="4"/>
        <v>4.0762271456848316</v>
      </c>
      <c r="R64" s="29"/>
      <c r="S64" s="29"/>
      <c r="T64" s="29"/>
      <c r="U64" s="18">
        <v>12.5</v>
      </c>
      <c r="V64" s="20">
        <f t="shared" ref="V64:V83" si="6">L26</f>
        <v>2.8591524019196433</v>
      </c>
    </row>
    <row r="65" spans="1:22" x14ac:dyDescent="0.15">
      <c r="A65" s="18">
        <v>32</v>
      </c>
      <c r="B65" s="18">
        <v>63</v>
      </c>
      <c r="D65">
        <v>668.53472900390602</v>
      </c>
      <c r="E65">
        <v>519.50866699218795</v>
      </c>
      <c r="F65">
        <v>463.53060913085898</v>
      </c>
      <c r="G65">
        <v>461.22369384765602</v>
      </c>
      <c r="I65" s="19">
        <f t="shared" si="0"/>
        <v>205.00411987304705</v>
      </c>
      <c r="J65" s="19">
        <f t="shared" si="0"/>
        <v>58.284973144531932</v>
      </c>
      <c r="K65" s="19">
        <f t="shared" si="1"/>
        <v>164.2046386718747</v>
      </c>
      <c r="L65" s="20">
        <f t="shared" si="2"/>
        <v>2.8172722712711713</v>
      </c>
      <c r="M65" s="20">
        <f t="shared" si="5"/>
        <v>3.4300122772114543</v>
      </c>
      <c r="P65" s="18">
        <f t="shared" si="4"/>
        <v>6.0888853508138769</v>
      </c>
      <c r="R65" s="29"/>
      <c r="S65" s="29"/>
      <c r="T65" s="29"/>
      <c r="U65" s="18">
        <v>13</v>
      </c>
      <c r="V65" s="20">
        <f t="shared" si="6"/>
        <v>2.9282952316535633</v>
      </c>
    </row>
    <row r="66" spans="1:22" x14ac:dyDescent="0.15">
      <c r="A66" s="18">
        <v>32.5</v>
      </c>
      <c r="B66" s="18">
        <v>64</v>
      </c>
      <c r="D66">
        <v>669.09240722656295</v>
      </c>
      <c r="E66">
        <v>520.26110839843795</v>
      </c>
      <c r="F66">
        <v>463.88659667968801</v>
      </c>
      <c r="G66">
        <v>461.461669921875</v>
      </c>
      <c r="I66" s="19">
        <f t="shared" ref="I66:J129" si="7">D66-F66</f>
        <v>205.20581054687494</v>
      </c>
      <c r="J66" s="19">
        <f t="shared" si="7"/>
        <v>58.799438476562955</v>
      </c>
      <c r="K66" s="19">
        <f t="shared" ref="K66:K129" si="8">I66-0.7*J66</f>
        <v>164.04620361328088</v>
      </c>
      <c r="L66" s="20">
        <f t="shared" ref="L66:L129" si="9">K66/J66</f>
        <v>2.7899280650217189</v>
      </c>
      <c r="M66" s="20">
        <f t="shared" si="5"/>
        <v>3.4122421335548188</v>
      </c>
      <c r="P66" s="18">
        <f t="shared" si="4"/>
        <v>5.5392620315093319</v>
      </c>
      <c r="R66" s="29"/>
      <c r="S66" s="29"/>
      <c r="T66" s="29"/>
      <c r="U66" s="18">
        <v>13.5</v>
      </c>
      <c r="V66" s="20">
        <f t="shared" si="6"/>
        <v>2.8805567029854848</v>
      </c>
    </row>
    <row r="67" spans="1:22" x14ac:dyDescent="0.15">
      <c r="A67" s="18">
        <v>33</v>
      </c>
      <c r="B67" s="18">
        <v>65</v>
      </c>
      <c r="D67">
        <v>668.87268066406295</v>
      </c>
      <c r="E67">
        <v>519.3818359375</v>
      </c>
      <c r="F67">
        <v>463.176025390625</v>
      </c>
      <c r="G67">
        <v>460.79602050781301</v>
      </c>
      <c r="I67" s="19">
        <f t="shared" si="7"/>
        <v>205.69665527343795</v>
      </c>
      <c r="J67" s="19">
        <f t="shared" si="7"/>
        <v>58.585815429686988</v>
      </c>
      <c r="K67" s="19">
        <f t="shared" si="8"/>
        <v>164.68658447265707</v>
      </c>
      <c r="L67" s="20">
        <f t="shared" si="9"/>
        <v>2.8110317022097129</v>
      </c>
      <c r="M67" s="20">
        <f t="shared" si="5"/>
        <v>3.4429198333356297</v>
      </c>
      <c r="P67" s="18">
        <f t="shared" si="4"/>
        <v>6.4881108144994162</v>
      </c>
      <c r="U67" s="18">
        <v>14</v>
      </c>
      <c r="V67" s="20">
        <f t="shared" si="6"/>
        <v>2.9363346558885417</v>
      </c>
    </row>
    <row r="68" spans="1:22" x14ac:dyDescent="0.15">
      <c r="A68" s="18">
        <v>33.5</v>
      </c>
      <c r="B68" s="18">
        <v>66</v>
      </c>
      <c r="D68">
        <v>665.949462890625</v>
      </c>
      <c r="E68">
        <v>518.78961181640602</v>
      </c>
      <c r="F68">
        <v>463.53680419921898</v>
      </c>
      <c r="G68">
        <v>461.24206542968801</v>
      </c>
      <c r="I68" s="19">
        <f t="shared" si="7"/>
        <v>202.41265869140602</v>
      </c>
      <c r="J68" s="19">
        <f t="shared" si="7"/>
        <v>57.547546386718011</v>
      </c>
      <c r="K68" s="19">
        <f t="shared" si="8"/>
        <v>162.12937622070342</v>
      </c>
      <c r="L68" s="20">
        <f t="shared" si="9"/>
        <v>2.8173117083254642</v>
      </c>
      <c r="M68" s="20">
        <f t="shared" si="5"/>
        <v>3.4587739020441974</v>
      </c>
      <c r="P68" s="18">
        <f t="shared" si="4"/>
        <v>6.9784707145912508</v>
      </c>
      <c r="U68" s="18">
        <v>14.5</v>
      </c>
      <c r="V68" s="20">
        <f t="shared" si="6"/>
        <v>2.9181862491816188</v>
      </c>
    </row>
    <row r="69" spans="1:22" x14ac:dyDescent="0.15">
      <c r="A69" s="18">
        <v>34</v>
      </c>
      <c r="B69" s="18">
        <v>67</v>
      </c>
      <c r="D69">
        <v>668.30578613281295</v>
      </c>
      <c r="E69">
        <v>519.11553955078102</v>
      </c>
      <c r="F69">
        <v>463.52273559570301</v>
      </c>
      <c r="G69">
        <v>460.74008178710898</v>
      </c>
      <c r="I69" s="19">
        <f t="shared" si="7"/>
        <v>204.78305053710994</v>
      </c>
      <c r="J69" s="19">
        <f t="shared" si="7"/>
        <v>58.375457763672046</v>
      </c>
      <c r="K69" s="19">
        <f t="shared" si="8"/>
        <v>163.92023010253951</v>
      </c>
      <c r="L69" s="20">
        <f t="shared" si="9"/>
        <v>2.8080333136941946</v>
      </c>
      <c r="M69" s="20">
        <f t="shared" si="5"/>
        <v>3.4590695700057452</v>
      </c>
      <c r="P69" s="18">
        <f t="shared" si="4"/>
        <v>6.9876156044457129</v>
      </c>
      <c r="U69" s="18">
        <v>15</v>
      </c>
      <c r="V69" s="20">
        <f t="shared" si="6"/>
        <v>2.9594053783784364</v>
      </c>
    </row>
    <row r="70" spans="1:22" x14ac:dyDescent="0.15">
      <c r="A70" s="18">
        <v>34.5</v>
      </c>
      <c r="B70" s="18">
        <v>68</v>
      </c>
      <c r="D70">
        <v>668.44927978515602</v>
      </c>
      <c r="E70">
        <v>519.44842529296898</v>
      </c>
      <c r="F70">
        <v>464.03500366210898</v>
      </c>
      <c r="G70">
        <v>461.45547485351602</v>
      </c>
      <c r="I70" s="19">
        <f t="shared" si="7"/>
        <v>204.41427612304705</v>
      </c>
      <c r="J70" s="19">
        <f t="shared" si="7"/>
        <v>57.992950439452954</v>
      </c>
      <c r="K70" s="19">
        <f t="shared" si="8"/>
        <v>163.81921081542998</v>
      </c>
      <c r="L70" s="20">
        <f t="shared" si="9"/>
        <v>2.8248124914159014</v>
      </c>
      <c r="M70" s="20">
        <f t="shared" si="5"/>
        <v>3.4854228103202689</v>
      </c>
      <c r="P70" s="18">
        <f t="shared" ref="P70:P133" si="10">(M70-$O$2)/$O$2*100</f>
        <v>7.8027106141413851</v>
      </c>
      <c r="U70" s="18">
        <v>15.5</v>
      </c>
      <c r="V70" s="20">
        <f t="shared" si="6"/>
        <v>2.9779001691137412</v>
      </c>
    </row>
    <row r="71" spans="1:22" x14ac:dyDescent="0.15">
      <c r="A71" s="18">
        <v>35</v>
      </c>
      <c r="B71" s="18">
        <v>69</v>
      </c>
      <c r="D71">
        <v>666.39978027343795</v>
      </c>
      <c r="E71">
        <v>518.07312011718795</v>
      </c>
      <c r="F71">
        <v>462.71572875976602</v>
      </c>
      <c r="G71">
        <v>460.66442871093801</v>
      </c>
      <c r="I71" s="19">
        <f t="shared" si="7"/>
        <v>203.68405151367193</v>
      </c>
      <c r="J71" s="19">
        <f t="shared" si="7"/>
        <v>57.408691406249943</v>
      </c>
      <c r="K71" s="19">
        <f t="shared" si="8"/>
        <v>163.49796752929697</v>
      </c>
      <c r="L71" s="20">
        <f t="shared" si="9"/>
        <v>2.8479654129774739</v>
      </c>
      <c r="M71" s="20">
        <f t="shared" si="5"/>
        <v>3.5181497944746583</v>
      </c>
      <c r="P71" s="18">
        <f t="shared" si="10"/>
        <v>8.814942929722358</v>
      </c>
      <c r="U71" s="18">
        <v>16</v>
      </c>
      <c r="V71" s="20">
        <f t="shared" si="6"/>
        <v>2.9287775897706534</v>
      </c>
    </row>
    <row r="72" spans="1:22" x14ac:dyDescent="0.15">
      <c r="A72" s="18">
        <v>35.5</v>
      </c>
      <c r="B72" s="18">
        <v>70</v>
      </c>
      <c r="D72">
        <v>661.13220214843795</v>
      </c>
      <c r="E72">
        <v>517.69873046875</v>
      </c>
      <c r="F72">
        <v>463.185791015625</v>
      </c>
      <c r="G72">
        <v>460.99331665039102</v>
      </c>
      <c r="I72" s="19">
        <f t="shared" si="7"/>
        <v>197.94641113281295</v>
      </c>
      <c r="J72" s="19">
        <f t="shared" si="7"/>
        <v>56.705413818358977</v>
      </c>
      <c r="K72" s="19">
        <f t="shared" si="8"/>
        <v>158.25262145996169</v>
      </c>
      <c r="L72" s="20">
        <f t="shared" si="9"/>
        <v>2.790785055671805</v>
      </c>
      <c r="M72" s="20">
        <f t="shared" si="5"/>
        <v>3.4705434997618063</v>
      </c>
      <c r="P72" s="18">
        <f t="shared" si="10"/>
        <v>7.3424995873694314</v>
      </c>
      <c r="U72" s="18">
        <v>16.5</v>
      </c>
      <c r="V72" s="20">
        <f t="shared" si="6"/>
        <v>2.9313726073662405</v>
      </c>
    </row>
    <row r="73" spans="1:22" x14ac:dyDescent="0.15">
      <c r="A73" s="18">
        <v>36</v>
      </c>
      <c r="B73" s="18">
        <v>71</v>
      </c>
      <c r="D73">
        <v>660.69372558593795</v>
      </c>
      <c r="E73">
        <v>517.85321044921898</v>
      </c>
      <c r="F73">
        <v>463.363525390625</v>
      </c>
      <c r="G73">
        <v>461.05490112304699</v>
      </c>
      <c r="I73" s="19">
        <f t="shared" si="7"/>
        <v>197.33020019531295</v>
      </c>
      <c r="J73" s="19">
        <f t="shared" si="7"/>
        <v>56.798309326171989</v>
      </c>
      <c r="K73" s="19">
        <f t="shared" si="8"/>
        <v>157.57138366699257</v>
      </c>
      <c r="L73" s="20">
        <f t="shared" si="9"/>
        <v>2.7742266545667329</v>
      </c>
      <c r="M73" s="20">
        <f t="shared" si="5"/>
        <v>3.4635591612495511</v>
      </c>
      <c r="P73" s="18">
        <f t="shared" si="10"/>
        <v>7.1264768364886946</v>
      </c>
      <c r="U73" s="18">
        <v>17</v>
      </c>
      <c r="V73" s="20">
        <f t="shared" si="6"/>
        <v>2.9964290474110631</v>
      </c>
    </row>
    <row r="74" spans="1:22" x14ac:dyDescent="0.15">
      <c r="A74" s="18">
        <v>36.5</v>
      </c>
      <c r="B74" s="18">
        <v>72</v>
      </c>
      <c r="D74">
        <v>661.53546142578102</v>
      </c>
      <c r="E74">
        <v>517.802978515625</v>
      </c>
      <c r="F74">
        <v>463.10757446289102</v>
      </c>
      <c r="G74">
        <v>460.52377319335898</v>
      </c>
      <c r="I74" s="19">
        <f t="shared" si="7"/>
        <v>198.42788696289</v>
      </c>
      <c r="J74" s="19">
        <f t="shared" si="7"/>
        <v>57.279205322266023</v>
      </c>
      <c r="K74" s="19">
        <f t="shared" si="8"/>
        <v>158.33244323730378</v>
      </c>
      <c r="L74" s="20">
        <f t="shared" si="9"/>
        <v>2.7642220653462095</v>
      </c>
      <c r="M74" s="20">
        <f t="shared" si="5"/>
        <v>3.4631286346218446</v>
      </c>
      <c r="P74" s="18">
        <f t="shared" si="10"/>
        <v>7.1131608229132697</v>
      </c>
      <c r="U74" s="18">
        <v>17.5</v>
      </c>
      <c r="V74" s="20">
        <f t="shared" si="6"/>
        <v>2.9291284973511975</v>
      </c>
    </row>
    <row r="75" spans="1:22" x14ac:dyDescent="0.15">
      <c r="A75" s="18">
        <v>37</v>
      </c>
      <c r="B75" s="18">
        <v>73</v>
      </c>
      <c r="D75">
        <v>662.33654785156295</v>
      </c>
      <c r="E75">
        <v>519.19268798828102</v>
      </c>
      <c r="F75">
        <v>464.49426269531301</v>
      </c>
      <c r="G75">
        <v>462.17327880859398</v>
      </c>
      <c r="I75" s="19">
        <f t="shared" si="7"/>
        <v>197.84228515624994</v>
      </c>
      <c r="J75" s="19">
        <f t="shared" si="7"/>
        <v>57.019409179687045</v>
      </c>
      <c r="K75" s="19">
        <f t="shared" si="8"/>
        <v>157.92869873046902</v>
      </c>
      <c r="L75" s="20">
        <f t="shared" si="9"/>
        <v>2.7697357970298042</v>
      </c>
      <c r="M75" s="20">
        <f t="shared" si="5"/>
        <v>3.4782164288982562</v>
      </c>
      <c r="P75" s="18">
        <f t="shared" si="10"/>
        <v>7.5798201663276892</v>
      </c>
      <c r="U75" s="18">
        <v>18</v>
      </c>
      <c r="V75" s="20">
        <f t="shared" si="6"/>
        <v>2.9337865247514801</v>
      </c>
    </row>
    <row r="76" spans="1:22" x14ac:dyDescent="0.15">
      <c r="A76" s="18">
        <v>37.5</v>
      </c>
      <c r="B76" s="18">
        <v>74</v>
      </c>
      <c r="D76">
        <v>660.08306884765602</v>
      </c>
      <c r="E76">
        <v>518.504150390625</v>
      </c>
      <c r="F76">
        <v>463.07583618164102</v>
      </c>
      <c r="G76">
        <v>460.601806640625</v>
      </c>
      <c r="I76" s="19">
        <f t="shared" si="7"/>
        <v>197.007232666015</v>
      </c>
      <c r="J76" s="19">
        <f t="shared" si="7"/>
        <v>57.90234375</v>
      </c>
      <c r="K76" s="19">
        <f t="shared" si="8"/>
        <v>156.47559204101501</v>
      </c>
      <c r="L76" s="20">
        <f t="shared" si="9"/>
        <v>2.7024051516224681</v>
      </c>
      <c r="M76" s="20">
        <f t="shared" si="5"/>
        <v>3.420459846083737</v>
      </c>
      <c r="P76" s="18">
        <f t="shared" si="10"/>
        <v>5.7934325393289479</v>
      </c>
      <c r="U76" s="18">
        <v>18.5</v>
      </c>
      <c r="V76" s="20">
        <f t="shared" si="6"/>
        <v>2.8715238818475792</v>
      </c>
    </row>
    <row r="77" spans="1:22" x14ac:dyDescent="0.15">
      <c r="A77" s="18">
        <v>38</v>
      </c>
      <c r="B77" s="18">
        <v>75</v>
      </c>
      <c r="D77">
        <v>657.29724121093795</v>
      </c>
      <c r="E77">
        <v>518.17248535156295</v>
      </c>
      <c r="F77">
        <v>463.88677978515602</v>
      </c>
      <c r="G77">
        <v>461.58929443359398</v>
      </c>
      <c r="I77" s="19">
        <f t="shared" si="7"/>
        <v>193.41046142578193</v>
      </c>
      <c r="J77" s="19">
        <f t="shared" si="7"/>
        <v>56.583190917968977</v>
      </c>
      <c r="K77" s="19">
        <f t="shared" si="8"/>
        <v>153.80222778320365</v>
      </c>
      <c r="L77" s="20">
        <f t="shared" si="9"/>
        <v>2.7181610879134968</v>
      </c>
      <c r="M77" s="20">
        <f t="shared" si="5"/>
        <v>3.4457898449675826</v>
      </c>
      <c r="P77" s="18">
        <f t="shared" si="10"/>
        <v>6.5768791075462536</v>
      </c>
      <c r="U77" s="18">
        <v>19</v>
      </c>
      <c r="V77" s="20">
        <f t="shared" si="6"/>
        <v>2.9002879859763389</v>
      </c>
    </row>
    <row r="78" spans="1:22" x14ac:dyDescent="0.15">
      <c r="A78" s="18">
        <v>38.5</v>
      </c>
      <c r="B78" s="18">
        <v>76</v>
      </c>
      <c r="D78">
        <v>656.34222412109398</v>
      </c>
      <c r="E78">
        <v>518.24114990234398</v>
      </c>
      <c r="F78">
        <v>463.12438964843801</v>
      </c>
      <c r="G78">
        <v>460.51089477539102</v>
      </c>
      <c r="I78" s="19">
        <f t="shared" si="7"/>
        <v>193.21783447265597</v>
      </c>
      <c r="J78" s="19">
        <f t="shared" si="7"/>
        <v>57.730255126952954</v>
      </c>
      <c r="K78" s="19">
        <f t="shared" si="8"/>
        <v>152.80665588378889</v>
      </c>
      <c r="L78" s="20">
        <f t="shared" si="9"/>
        <v>2.6469076838090553</v>
      </c>
      <c r="M78" s="20">
        <f t="shared" si="5"/>
        <v>3.384110503455958</v>
      </c>
      <c r="P78" s="18">
        <f t="shared" si="10"/>
        <v>4.6691621487427728</v>
      </c>
      <c r="U78" s="18">
        <v>19.5</v>
      </c>
      <c r="V78" s="20">
        <f t="shared" si="6"/>
        <v>2.8482325242322855</v>
      </c>
    </row>
    <row r="79" spans="1:22" x14ac:dyDescent="0.15">
      <c r="A79" s="18">
        <v>39</v>
      </c>
      <c r="B79" s="18">
        <v>77</v>
      </c>
      <c r="D79">
        <v>657.45849609375</v>
      </c>
      <c r="E79">
        <v>518.84222412109398</v>
      </c>
      <c r="F79">
        <v>463.93154907226602</v>
      </c>
      <c r="G79">
        <v>461.525634765625</v>
      </c>
      <c r="I79" s="19">
        <f t="shared" si="7"/>
        <v>193.52694702148398</v>
      </c>
      <c r="J79" s="19">
        <f t="shared" si="7"/>
        <v>57.316589355468977</v>
      </c>
      <c r="K79" s="19">
        <f t="shared" si="8"/>
        <v>153.40533447265568</v>
      </c>
      <c r="L79" s="20">
        <f t="shared" si="9"/>
        <v>2.6764560871069731</v>
      </c>
      <c r="M79" s="20">
        <f t="shared" si="5"/>
        <v>3.4232329693466927</v>
      </c>
      <c r="P79" s="18">
        <f t="shared" si="10"/>
        <v>5.8792041145101788</v>
      </c>
      <c r="U79" s="18">
        <v>20</v>
      </c>
      <c r="V79" s="20">
        <f t="shared" si="6"/>
        <v>2.8463694707889786</v>
      </c>
    </row>
    <row r="80" spans="1:22" x14ac:dyDescent="0.15">
      <c r="A80" s="18">
        <v>39.5</v>
      </c>
      <c r="B80" s="18">
        <v>78</v>
      </c>
      <c r="D80">
        <v>657.774169921875</v>
      </c>
      <c r="E80">
        <v>519.25158691406295</v>
      </c>
      <c r="F80">
        <v>464.00961303710898</v>
      </c>
      <c r="G80">
        <v>461.7236328125</v>
      </c>
      <c r="I80" s="19">
        <f t="shared" si="7"/>
        <v>193.76455688476602</v>
      </c>
      <c r="J80" s="19">
        <f t="shared" si="7"/>
        <v>57.527954101562955</v>
      </c>
      <c r="K80" s="19">
        <f t="shared" si="8"/>
        <v>153.49498901367195</v>
      </c>
      <c r="L80" s="20">
        <f t="shared" si="9"/>
        <v>2.6681809115388253</v>
      </c>
      <c r="M80" s="20">
        <f t="shared" si="5"/>
        <v>3.4245318563713618</v>
      </c>
      <c r="P80" s="18">
        <f t="shared" si="10"/>
        <v>5.9193781621540564</v>
      </c>
      <c r="U80" s="18">
        <v>20.5</v>
      </c>
      <c r="V80" s="20">
        <f t="shared" si="6"/>
        <v>2.8317499663803551</v>
      </c>
    </row>
    <row r="81" spans="1:22" x14ac:dyDescent="0.15">
      <c r="A81" s="18">
        <v>40</v>
      </c>
      <c r="B81" s="18">
        <v>79</v>
      </c>
      <c r="D81">
        <v>655.6962890625</v>
      </c>
      <c r="E81">
        <v>518.45690917968795</v>
      </c>
      <c r="F81">
        <v>463.69668579101602</v>
      </c>
      <c r="G81">
        <v>461.26470947265602</v>
      </c>
      <c r="I81" s="19">
        <f t="shared" si="7"/>
        <v>191.99960327148398</v>
      </c>
      <c r="J81" s="19">
        <f t="shared" si="7"/>
        <v>57.192199707031932</v>
      </c>
      <c r="K81" s="19">
        <f t="shared" si="8"/>
        <v>151.96506347656162</v>
      </c>
      <c r="L81" s="20">
        <f t="shared" si="9"/>
        <v>2.6570942236005153</v>
      </c>
      <c r="M81" s="20">
        <f t="shared" si="5"/>
        <v>3.4230192310258687</v>
      </c>
      <c r="P81" s="18">
        <f t="shared" si="10"/>
        <v>5.8725932751369125</v>
      </c>
      <c r="U81" s="18">
        <v>21</v>
      </c>
      <c r="V81" s="20">
        <f t="shared" si="6"/>
        <v>2.8164536545436158</v>
      </c>
    </row>
    <row r="82" spans="1:22" x14ac:dyDescent="0.15">
      <c r="A82" s="18">
        <v>40.5</v>
      </c>
      <c r="B82" s="18">
        <v>80</v>
      </c>
      <c r="D82">
        <v>656.06011962890602</v>
      </c>
      <c r="E82">
        <v>519.96453857421898</v>
      </c>
      <c r="F82">
        <v>464.11614990234398</v>
      </c>
      <c r="G82">
        <v>461.44296264648398</v>
      </c>
      <c r="I82" s="19">
        <f t="shared" si="7"/>
        <v>191.94396972656205</v>
      </c>
      <c r="J82" s="19">
        <f t="shared" si="7"/>
        <v>58.521575927735</v>
      </c>
      <c r="K82" s="19">
        <f t="shared" si="8"/>
        <v>150.97886657714756</v>
      </c>
      <c r="L82" s="20">
        <f t="shared" si="9"/>
        <v>2.5798838152202679</v>
      </c>
      <c r="M82" s="20">
        <f t="shared" si="5"/>
        <v>3.3553828852384382</v>
      </c>
      <c r="P82" s="18">
        <f t="shared" si="10"/>
        <v>3.7806285957497425</v>
      </c>
      <c r="U82" s="18">
        <v>21.5</v>
      </c>
      <c r="V82" s="20">
        <f t="shared" si="6"/>
        <v>2.8089244111121419</v>
      </c>
    </row>
    <row r="83" spans="1:22" x14ac:dyDescent="0.15">
      <c r="A83" s="18">
        <v>41</v>
      </c>
      <c r="B83" s="18">
        <v>81</v>
      </c>
      <c r="D83">
        <v>653.83062744140602</v>
      </c>
      <c r="E83">
        <v>519.114501953125</v>
      </c>
      <c r="F83">
        <v>463.70355224609398</v>
      </c>
      <c r="G83">
        <v>461.37142944335898</v>
      </c>
      <c r="I83" s="19">
        <f t="shared" si="7"/>
        <v>190.12707519531205</v>
      </c>
      <c r="J83" s="19">
        <f t="shared" si="7"/>
        <v>57.743072509766023</v>
      </c>
      <c r="K83" s="19">
        <f t="shared" si="8"/>
        <v>149.70692443847582</v>
      </c>
      <c r="L83" s="20">
        <f t="shared" si="9"/>
        <v>2.5926386998744491</v>
      </c>
      <c r="M83" s="20">
        <f t="shared" si="5"/>
        <v>3.3777118324854363</v>
      </c>
      <c r="P83" s="18">
        <f t="shared" si="10"/>
        <v>4.4712538568397662</v>
      </c>
      <c r="U83" s="18">
        <v>22</v>
      </c>
      <c r="V83" s="20">
        <f t="shared" si="6"/>
        <v>2.8396579075130437</v>
      </c>
    </row>
    <row r="84" spans="1:22" x14ac:dyDescent="0.15">
      <c r="A84" s="18">
        <v>41.5</v>
      </c>
      <c r="B84" s="18">
        <v>82</v>
      </c>
      <c r="D84">
        <v>653.39056396484398</v>
      </c>
      <c r="E84">
        <v>520.09088134765602</v>
      </c>
      <c r="F84">
        <v>463.75329589843801</v>
      </c>
      <c r="G84">
        <v>461.11511230468801</v>
      </c>
      <c r="I84" s="19">
        <f t="shared" si="7"/>
        <v>189.63726806640597</v>
      </c>
      <c r="J84" s="19">
        <f t="shared" si="7"/>
        <v>58.975769042968011</v>
      </c>
      <c r="K84" s="19">
        <f t="shared" si="8"/>
        <v>148.35422973632836</v>
      </c>
      <c r="L84" s="20">
        <f t="shared" si="9"/>
        <v>2.5155115760888482</v>
      </c>
      <c r="M84" s="20">
        <f t="shared" si="5"/>
        <v>3.3101587712926523</v>
      </c>
      <c r="P84" s="18">
        <f t="shared" si="10"/>
        <v>2.3818651361078036</v>
      </c>
      <c r="U84" s="18">
        <v>65</v>
      </c>
      <c r="V84" s="20">
        <f t="shared" ref="V84:V104" si="11">L131</f>
        <v>1.9652962948548349</v>
      </c>
    </row>
    <row r="85" spans="1:22" x14ac:dyDescent="0.15">
      <c r="A85" s="18">
        <v>42</v>
      </c>
      <c r="B85" s="18">
        <v>83</v>
      </c>
      <c r="D85">
        <v>654.4970703125</v>
      </c>
      <c r="E85">
        <v>520.32366943359398</v>
      </c>
      <c r="F85">
        <v>464.59118652343801</v>
      </c>
      <c r="G85">
        <v>462.31652832031301</v>
      </c>
      <c r="I85" s="19">
        <f t="shared" si="7"/>
        <v>189.90588378906199</v>
      </c>
      <c r="J85" s="19">
        <f t="shared" si="7"/>
        <v>58.007141113280966</v>
      </c>
      <c r="K85" s="19">
        <f t="shared" si="8"/>
        <v>149.30088500976532</v>
      </c>
      <c r="L85" s="20">
        <f t="shared" si="9"/>
        <v>2.5738362922971616</v>
      </c>
      <c r="M85" s="20">
        <f t="shared" si="5"/>
        <v>3.3780575500937826</v>
      </c>
      <c r="P85" s="18">
        <f t="shared" si="10"/>
        <v>4.48194676192331</v>
      </c>
      <c r="U85" s="18">
        <v>65.5</v>
      </c>
      <c r="V85" s="20">
        <f t="shared" si="11"/>
        <v>1.9682910484078009</v>
      </c>
    </row>
    <row r="86" spans="1:22" x14ac:dyDescent="0.15">
      <c r="A86" s="18">
        <v>42.5</v>
      </c>
      <c r="B86" s="18">
        <v>84</v>
      </c>
      <c r="D86">
        <v>653.01409912109398</v>
      </c>
      <c r="E86">
        <v>519.37701416015602</v>
      </c>
      <c r="F86">
        <v>463.49615478515602</v>
      </c>
      <c r="G86">
        <v>460.92880249023398</v>
      </c>
      <c r="I86" s="19">
        <f t="shared" si="7"/>
        <v>189.51794433593795</v>
      </c>
      <c r="J86" s="19">
        <f t="shared" si="7"/>
        <v>58.448211669922046</v>
      </c>
      <c r="K86" s="19">
        <f t="shared" si="8"/>
        <v>148.60419616699252</v>
      </c>
      <c r="L86" s="20">
        <f t="shared" si="9"/>
        <v>2.5424934642348607</v>
      </c>
      <c r="M86" s="20">
        <f t="shared" si="5"/>
        <v>3.3562887846242986</v>
      </c>
      <c r="P86" s="18">
        <f t="shared" si="10"/>
        <v>3.8086476954842916</v>
      </c>
      <c r="U86" s="18">
        <v>66</v>
      </c>
      <c r="V86" s="20">
        <f t="shared" si="11"/>
        <v>1.9585471617277921</v>
      </c>
    </row>
    <row r="87" spans="1:22" ht="15" x14ac:dyDescent="0.2">
      <c r="A87" s="18">
        <v>43</v>
      </c>
      <c r="B87" s="18">
        <v>85</v>
      </c>
      <c r="C87" s="26" t="s">
        <v>28</v>
      </c>
      <c r="D87">
        <v>654.50970458984398</v>
      </c>
      <c r="E87">
        <v>520.56408691406295</v>
      </c>
      <c r="F87">
        <v>464.50558471679699</v>
      </c>
      <c r="G87">
        <v>462.21325683593801</v>
      </c>
      <c r="I87" s="19">
        <f t="shared" si="7"/>
        <v>190.00411987304699</v>
      </c>
      <c r="J87" s="19">
        <f t="shared" si="7"/>
        <v>58.350830078124943</v>
      </c>
      <c r="K87" s="19">
        <f t="shared" si="8"/>
        <v>149.15853881835955</v>
      </c>
      <c r="L87" s="20">
        <f t="shared" si="9"/>
        <v>2.5562367942093314</v>
      </c>
      <c r="M87" s="20">
        <f t="shared" si="5"/>
        <v>3.3796061771915862</v>
      </c>
      <c r="P87" s="18">
        <f t="shared" si="10"/>
        <v>4.5298451685038295</v>
      </c>
      <c r="U87" s="18">
        <v>66.5</v>
      </c>
      <c r="V87" s="20">
        <f t="shared" si="11"/>
        <v>1.9393581448576691</v>
      </c>
    </row>
    <row r="88" spans="1:22" x14ac:dyDescent="0.15">
      <c r="A88" s="18">
        <v>43.5</v>
      </c>
      <c r="B88" s="18">
        <v>86</v>
      </c>
      <c r="D88">
        <v>650.96734619140602</v>
      </c>
      <c r="E88">
        <v>519.34783935546898</v>
      </c>
      <c r="F88">
        <v>463.13879394531301</v>
      </c>
      <c r="G88">
        <v>460.75433349609398</v>
      </c>
      <c r="I88" s="19">
        <f t="shared" si="7"/>
        <v>187.82855224609301</v>
      </c>
      <c r="J88" s="19">
        <f t="shared" si="7"/>
        <v>58.593505859375</v>
      </c>
      <c r="K88" s="19">
        <f t="shared" si="8"/>
        <v>146.8130981445305</v>
      </c>
      <c r="L88" s="20">
        <f t="shared" si="9"/>
        <v>2.5056206484193555</v>
      </c>
      <c r="M88" s="20">
        <f t="shared" ref="M88:M151" si="12">L88+ABS($N$2)*A88</f>
        <v>3.3385640939944272</v>
      </c>
      <c r="P88" s="18">
        <f t="shared" si="10"/>
        <v>3.2604302198198023</v>
      </c>
      <c r="U88" s="18">
        <v>67</v>
      </c>
      <c r="V88" s="20">
        <f t="shared" si="11"/>
        <v>1.9512298510818604</v>
      </c>
    </row>
    <row r="89" spans="1:22" x14ac:dyDescent="0.15">
      <c r="A89" s="18">
        <v>44</v>
      </c>
      <c r="B89" s="18">
        <v>87</v>
      </c>
      <c r="D89">
        <v>651.07208251953102</v>
      </c>
      <c r="E89">
        <v>520.46978759765602</v>
      </c>
      <c r="F89">
        <v>464.45513916015602</v>
      </c>
      <c r="G89">
        <v>462.05471801757801</v>
      </c>
      <c r="I89" s="19">
        <f t="shared" si="7"/>
        <v>186.616943359375</v>
      </c>
      <c r="J89" s="19">
        <f t="shared" si="7"/>
        <v>58.415069580078011</v>
      </c>
      <c r="K89" s="19">
        <f t="shared" si="8"/>
        <v>145.7263946533204</v>
      </c>
      <c r="L89" s="20">
        <f t="shared" si="9"/>
        <v>2.4946712500881656</v>
      </c>
      <c r="M89" s="20">
        <f t="shared" si="12"/>
        <v>3.3371887582560547</v>
      </c>
      <c r="P89" s="18">
        <f t="shared" si="10"/>
        <v>3.2178916445393355</v>
      </c>
      <c r="U89" s="18">
        <v>67.5</v>
      </c>
      <c r="V89" s="20">
        <f t="shared" si="11"/>
        <v>1.9728816072885484</v>
      </c>
    </row>
    <row r="90" spans="1:22" x14ac:dyDescent="0.15">
      <c r="A90" s="18">
        <v>44.5</v>
      </c>
      <c r="B90" s="18">
        <v>88</v>
      </c>
      <c r="D90">
        <v>649.99359130859398</v>
      </c>
      <c r="E90">
        <v>519.39367675781295</v>
      </c>
      <c r="F90">
        <v>463.56185913085898</v>
      </c>
      <c r="G90">
        <v>461.19952392578102</v>
      </c>
      <c r="I90" s="19">
        <f t="shared" si="7"/>
        <v>186.431732177735</v>
      </c>
      <c r="J90" s="19">
        <f t="shared" si="7"/>
        <v>58.194152832031932</v>
      </c>
      <c r="K90" s="19">
        <f t="shared" si="8"/>
        <v>145.69582519531264</v>
      </c>
      <c r="L90" s="20">
        <f t="shared" si="9"/>
        <v>2.5036162243969806</v>
      </c>
      <c r="M90" s="20">
        <f t="shared" si="12"/>
        <v>3.3557077951576861</v>
      </c>
      <c r="P90" s="18">
        <f t="shared" si="10"/>
        <v>3.7906779274683036</v>
      </c>
      <c r="U90" s="18">
        <v>68</v>
      </c>
      <c r="V90" s="20">
        <f t="shared" si="11"/>
        <v>1.9453028262402401</v>
      </c>
    </row>
    <row r="91" spans="1:22" x14ac:dyDescent="0.15">
      <c r="A91" s="18">
        <v>45</v>
      </c>
      <c r="B91" s="18">
        <v>89</v>
      </c>
      <c r="D91">
        <v>649.74237060546898</v>
      </c>
      <c r="E91">
        <v>520.22412109375</v>
      </c>
      <c r="F91">
        <v>464.58123779296898</v>
      </c>
      <c r="G91">
        <v>462.0537109375</v>
      </c>
      <c r="I91" s="19">
        <f t="shared" si="7"/>
        <v>185.1611328125</v>
      </c>
      <c r="J91" s="19">
        <f t="shared" si="7"/>
        <v>58.17041015625</v>
      </c>
      <c r="K91" s="19">
        <f t="shared" si="8"/>
        <v>144.44184570312501</v>
      </c>
      <c r="L91" s="20">
        <f t="shared" si="9"/>
        <v>2.4830810942392119</v>
      </c>
      <c r="M91" s="20">
        <f t="shared" si="12"/>
        <v>3.3447467275927343</v>
      </c>
      <c r="P91" s="18">
        <f t="shared" si="10"/>
        <v>3.4516565636246508</v>
      </c>
      <c r="U91" s="18">
        <v>68.5</v>
      </c>
      <c r="V91" s="20">
        <f t="shared" si="11"/>
        <v>1.9413323583001405</v>
      </c>
    </row>
    <row r="92" spans="1:22" x14ac:dyDescent="0.15">
      <c r="A92" s="18">
        <v>45.5</v>
      </c>
      <c r="B92" s="18">
        <v>90</v>
      </c>
      <c r="D92">
        <v>648.77447509765602</v>
      </c>
      <c r="E92">
        <v>520.11657714843795</v>
      </c>
      <c r="F92">
        <v>463.63491821289102</v>
      </c>
      <c r="G92">
        <v>461.57608032226602</v>
      </c>
      <c r="I92" s="19">
        <f t="shared" si="7"/>
        <v>185.139556884765</v>
      </c>
      <c r="J92" s="19">
        <f t="shared" si="7"/>
        <v>58.540496826171932</v>
      </c>
      <c r="K92" s="19">
        <f t="shared" si="8"/>
        <v>144.16120910644466</v>
      </c>
      <c r="L92" s="20">
        <f t="shared" si="9"/>
        <v>2.4625894367537029</v>
      </c>
      <c r="M92" s="20">
        <f t="shared" si="12"/>
        <v>3.3338291327000427</v>
      </c>
      <c r="P92" s="18">
        <f t="shared" si="10"/>
        <v>3.113979791861309</v>
      </c>
      <c r="U92" s="18">
        <v>69</v>
      </c>
      <c r="V92" s="20">
        <f t="shared" si="11"/>
        <v>1.926000945801303</v>
      </c>
    </row>
    <row r="93" spans="1:22" x14ac:dyDescent="0.15">
      <c r="A93" s="18">
        <v>46</v>
      </c>
      <c r="B93" s="18">
        <v>91</v>
      </c>
      <c r="D93">
        <v>649.8681640625</v>
      </c>
      <c r="E93">
        <v>521.67633056640602</v>
      </c>
      <c r="F93">
        <v>464.03585815429699</v>
      </c>
      <c r="G93">
        <v>461.62841796875</v>
      </c>
      <c r="I93" s="19">
        <f t="shared" si="7"/>
        <v>185.83230590820301</v>
      </c>
      <c r="J93" s="19">
        <f t="shared" si="7"/>
        <v>60.047912597656023</v>
      </c>
      <c r="K93" s="19">
        <f t="shared" si="8"/>
        <v>143.79876708984381</v>
      </c>
      <c r="L93" s="20">
        <f t="shared" si="9"/>
        <v>2.3947338195309227</v>
      </c>
      <c r="M93" s="20">
        <f t="shared" si="12"/>
        <v>3.2755475780700793</v>
      </c>
      <c r="P93" s="18">
        <f t="shared" si="10"/>
        <v>1.3113550000246814</v>
      </c>
      <c r="U93" s="18">
        <v>69.5</v>
      </c>
      <c r="V93" s="20">
        <f t="shared" si="11"/>
        <v>1.8905477082799389</v>
      </c>
    </row>
    <row r="94" spans="1:22" x14ac:dyDescent="0.15">
      <c r="A94" s="18">
        <v>46.5</v>
      </c>
      <c r="B94" s="18">
        <v>92</v>
      </c>
      <c r="D94">
        <v>648.92736816406295</v>
      </c>
      <c r="E94">
        <v>520.712646484375</v>
      </c>
      <c r="F94">
        <v>464.0380859375</v>
      </c>
      <c r="G94">
        <v>461.833251953125</v>
      </c>
      <c r="I94" s="19">
        <f t="shared" si="7"/>
        <v>184.88928222656295</v>
      </c>
      <c r="J94" s="19">
        <f t="shared" si="7"/>
        <v>58.87939453125</v>
      </c>
      <c r="K94" s="19">
        <f t="shared" si="8"/>
        <v>143.67370605468795</v>
      </c>
      <c r="L94" s="20">
        <f t="shared" si="9"/>
        <v>2.4401355890036149</v>
      </c>
      <c r="M94" s="20">
        <f t="shared" si="12"/>
        <v>3.3305234101355885</v>
      </c>
      <c r="P94" s="18">
        <f t="shared" si="10"/>
        <v>3.0117351367992895</v>
      </c>
      <c r="U94" s="18">
        <v>70</v>
      </c>
      <c r="V94" s="20">
        <f t="shared" si="11"/>
        <v>1.8842750170183693</v>
      </c>
    </row>
    <row r="95" spans="1:22" x14ac:dyDescent="0.15">
      <c r="A95" s="18">
        <v>47</v>
      </c>
      <c r="B95" s="18">
        <v>93</v>
      </c>
      <c r="D95">
        <v>648.233642578125</v>
      </c>
      <c r="E95">
        <v>520.24841308593795</v>
      </c>
      <c r="F95">
        <v>463.58535766601602</v>
      </c>
      <c r="G95">
        <v>460.91046142578102</v>
      </c>
      <c r="I95" s="19">
        <f t="shared" si="7"/>
        <v>184.64828491210898</v>
      </c>
      <c r="J95" s="19">
        <f t="shared" si="7"/>
        <v>59.337951660156932</v>
      </c>
      <c r="K95" s="19">
        <f t="shared" si="8"/>
        <v>143.11171874999911</v>
      </c>
      <c r="L95" s="20">
        <f t="shared" si="9"/>
        <v>2.411807532043492</v>
      </c>
      <c r="M95" s="20">
        <f t="shared" si="12"/>
        <v>3.3117694157682824</v>
      </c>
      <c r="P95" s="18">
        <f t="shared" si="10"/>
        <v>2.431681714972926</v>
      </c>
      <c r="U95" s="18">
        <v>70.5</v>
      </c>
      <c r="V95" s="20">
        <f t="shared" si="11"/>
        <v>1.8786284661203232</v>
      </c>
    </row>
    <row r="96" spans="1:22" x14ac:dyDescent="0.15">
      <c r="A96" s="18">
        <v>47.5</v>
      </c>
      <c r="B96" s="18">
        <v>94</v>
      </c>
      <c r="D96">
        <v>648.35162353515602</v>
      </c>
      <c r="E96">
        <v>521.09313964843795</v>
      </c>
      <c r="F96">
        <v>464.17068481445301</v>
      </c>
      <c r="G96">
        <v>461.62738037109398</v>
      </c>
      <c r="I96" s="19">
        <f t="shared" si="7"/>
        <v>184.18093872070301</v>
      </c>
      <c r="J96" s="19">
        <f t="shared" si="7"/>
        <v>59.465759277343977</v>
      </c>
      <c r="K96" s="19">
        <f t="shared" si="8"/>
        <v>142.55490722656222</v>
      </c>
      <c r="L96" s="20">
        <f t="shared" si="9"/>
        <v>2.3972603555215111</v>
      </c>
      <c r="M96" s="20">
        <f t="shared" si="12"/>
        <v>3.3067963018391184</v>
      </c>
      <c r="P96" s="18">
        <f t="shared" si="10"/>
        <v>2.2778653228355372</v>
      </c>
      <c r="U96" s="18">
        <v>71</v>
      </c>
      <c r="V96" s="20">
        <f t="shared" si="11"/>
        <v>1.851587417569373</v>
      </c>
    </row>
    <row r="97" spans="1:22" x14ac:dyDescent="0.15">
      <c r="A97" s="18">
        <v>48</v>
      </c>
      <c r="B97" s="18">
        <v>95</v>
      </c>
      <c r="D97">
        <v>648.14923095703102</v>
      </c>
      <c r="E97">
        <v>521.01422119140602</v>
      </c>
      <c r="F97">
        <v>462.85879516601602</v>
      </c>
      <c r="G97">
        <v>460.47830200195301</v>
      </c>
      <c r="I97" s="19">
        <f t="shared" si="7"/>
        <v>185.290435791015</v>
      </c>
      <c r="J97" s="19">
        <f t="shared" si="7"/>
        <v>60.535919189453011</v>
      </c>
      <c r="K97" s="19">
        <f t="shared" si="8"/>
        <v>142.91529235839789</v>
      </c>
      <c r="L97" s="20">
        <f t="shared" si="9"/>
        <v>2.3608345965827442</v>
      </c>
      <c r="M97" s="20">
        <f t="shared" si="12"/>
        <v>3.2799446054931685</v>
      </c>
      <c r="P97" s="18">
        <f t="shared" si="10"/>
        <v>1.4473532707223373</v>
      </c>
      <c r="U97" s="18">
        <v>71.5</v>
      </c>
      <c r="V97" s="20">
        <f t="shared" si="11"/>
        <v>1.8739819610521389</v>
      </c>
    </row>
    <row r="98" spans="1:22" x14ac:dyDescent="0.15">
      <c r="A98" s="18">
        <v>48.5</v>
      </c>
      <c r="B98" s="18">
        <v>96</v>
      </c>
      <c r="D98">
        <v>649.53039550781295</v>
      </c>
      <c r="E98">
        <v>522.12976074218795</v>
      </c>
      <c r="F98">
        <v>464.20913696289102</v>
      </c>
      <c r="G98">
        <v>461.72653198242199</v>
      </c>
      <c r="I98" s="19">
        <f t="shared" si="7"/>
        <v>185.32125854492193</v>
      </c>
      <c r="J98" s="19">
        <f t="shared" si="7"/>
        <v>60.403228759765966</v>
      </c>
      <c r="K98" s="19">
        <f t="shared" si="8"/>
        <v>143.03899841308575</v>
      </c>
      <c r="L98" s="20">
        <f t="shared" si="9"/>
        <v>2.3680687498010489</v>
      </c>
      <c r="M98" s="20">
        <f t="shared" si="12"/>
        <v>3.29675282130429</v>
      </c>
      <c r="P98" s="18">
        <f t="shared" si="10"/>
        <v>1.9672245528121783</v>
      </c>
      <c r="U98" s="18">
        <v>72</v>
      </c>
      <c r="V98" s="20">
        <f t="shared" si="11"/>
        <v>1.8745772806393868</v>
      </c>
    </row>
    <row r="99" spans="1:22" x14ac:dyDescent="0.15">
      <c r="A99" s="18">
        <v>49</v>
      </c>
      <c r="B99" s="18">
        <v>97</v>
      </c>
      <c r="D99">
        <v>648.812744140625</v>
      </c>
      <c r="E99">
        <v>522.79553222656295</v>
      </c>
      <c r="F99">
        <v>463.583984375</v>
      </c>
      <c r="G99">
        <v>461.23880004882801</v>
      </c>
      <c r="I99" s="19">
        <f t="shared" si="7"/>
        <v>185.228759765625</v>
      </c>
      <c r="J99" s="19">
        <f t="shared" si="7"/>
        <v>61.556732177734943</v>
      </c>
      <c r="K99" s="19">
        <f t="shared" si="8"/>
        <v>142.13904724121053</v>
      </c>
      <c r="L99" s="20">
        <f t="shared" si="9"/>
        <v>2.3090739584877151</v>
      </c>
      <c r="M99" s="20">
        <f t="shared" si="12"/>
        <v>3.2473320925837732</v>
      </c>
      <c r="P99" s="18">
        <f t="shared" si="10"/>
        <v>0.43866150421368943</v>
      </c>
      <c r="U99" s="18">
        <v>72.5</v>
      </c>
      <c r="V99" s="20">
        <f t="shared" si="11"/>
        <v>1.8591967865574068</v>
      </c>
    </row>
    <row r="100" spans="1:22" x14ac:dyDescent="0.15">
      <c r="A100" s="18">
        <v>49.5</v>
      </c>
      <c r="B100" s="18">
        <v>98</v>
      </c>
      <c r="D100">
        <v>649.701171875</v>
      </c>
      <c r="E100">
        <v>523.09033203125</v>
      </c>
      <c r="F100">
        <v>464.67764282226602</v>
      </c>
      <c r="G100">
        <v>462.04803466796898</v>
      </c>
      <c r="I100" s="19">
        <f t="shared" si="7"/>
        <v>185.02352905273398</v>
      </c>
      <c r="J100" s="19">
        <f t="shared" si="7"/>
        <v>61.042297363281023</v>
      </c>
      <c r="K100" s="19">
        <f t="shared" si="8"/>
        <v>142.29392089843725</v>
      </c>
      <c r="L100" s="20">
        <f t="shared" si="9"/>
        <v>2.3310708647088338</v>
      </c>
      <c r="M100" s="20">
        <f t="shared" si="12"/>
        <v>3.2789030613977088</v>
      </c>
      <c r="P100" s="18">
        <f t="shared" si="10"/>
        <v>1.4151387352627536</v>
      </c>
      <c r="U100" s="18">
        <v>73</v>
      </c>
      <c r="V100" s="20">
        <f t="shared" si="11"/>
        <v>1.8546784404260288</v>
      </c>
    </row>
    <row r="101" spans="1:22" x14ac:dyDescent="0.15">
      <c r="A101" s="18">
        <v>50</v>
      </c>
      <c r="B101" s="18">
        <v>99</v>
      </c>
      <c r="D101">
        <v>646.444580078125</v>
      </c>
      <c r="E101">
        <v>523.253662109375</v>
      </c>
      <c r="F101">
        <v>463.88043212890602</v>
      </c>
      <c r="G101">
        <v>461.35580444335898</v>
      </c>
      <c r="I101" s="19">
        <f t="shared" si="7"/>
        <v>182.56414794921898</v>
      </c>
      <c r="J101" s="19">
        <f t="shared" si="7"/>
        <v>61.897857666016023</v>
      </c>
      <c r="K101" s="19">
        <f t="shared" si="8"/>
        <v>139.23564758300776</v>
      </c>
      <c r="L101" s="20">
        <f t="shared" si="9"/>
        <v>2.2494421104892739</v>
      </c>
      <c r="M101" s="20">
        <f t="shared" si="12"/>
        <v>3.2068483697709658</v>
      </c>
      <c r="P101" s="18">
        <f t="shared" si="10"/>
        <v>-0.81348358476940885</v>
      </c>
      <c r="U101" s="18">
        <v>73.5</v>
      </c>
      <c r="V101" s="20">
        <f t="shared" si="11"/>
        <v>1.8382779608846769</v>
      </c>
    </row>
    <row r="102" spans="1:22" x14ac:dyDescent="0.15">
      <c r="A102" s="18">
        <v>50.5</v>
      </c>
      <c r="B102" s="18">
        <v>100</v>
      </c>
      <c r="D102">
        <v>646.12127685546898</v>
      </c>
      <c r="E102">
        <v>522.60632324218795</v>
      </c>
      <c r="F102">
        <v>464.57797241210898</v>
      </c>
      <c r="G102">
        <v>462.11956787109398</v>
      </c>
      <c r="I102" s="19">
        <f t="shared" si="7"/>
        <v>181.54330444336</v>
      </c>
      <c r="J102" s="19">
        <f t="shared" si="7"/>
        <v>60.486755371093977</v>
      </c>
      <c r="K102" s="19">
        <f t="shared" si="8"/>
        <v>139.2025756835942</v>
      </c>
      <c r="L102" s="20">
        <f t="shared" si="9"/>
        <v>2.301372834921771</v>
      </c>
      <c r="M102" s="20">
        <f t="shared" si="12"/>
        <v>3.2683531567962798</v>
      </c>
      <c r="P102" s="18">
        <f t="shared" si="10"/>
        <v>1.0888344747331264</v>
      </c>
      <c r="U102" s="18">
        <v>74</v>
      </c>
      <c r="V102" s="20">
        <f t="shared" si="11"/>
        <v>1.7812047784493092</v>
      </c>
    </row>
    <row r="103" spans="1:22" x14ac:dyDescent="0.15">
      <c r="A103" s="18">
        <v>51</v>
      </c>
      <c r="B103" s="18">
        <v>101</v>
      </c>
      <c r="D103">
        <v>645.9892578125</v>
      </c>
      <c r="E103">
        <v>522.69512939453102</v>
      </c>
      <c r="F103">
        <v>463.65499877929699</v>
      </c>
      <c r="G103">
        <v>461.27209472656301</v>
      </c>
      <c r="I103" s="19">
        <f t="shared" si="7"/>
        <v>182.33425903320301</v>
      </c>
      <c r="J103" s="19">
        <f t="shared" si="7"/>
        <v>61.423034667968011</v>
      </c>
      <c r="K103" s="19">
        <f t="shared" si="8"/>
        <v>139.3381347656254</v>
      </c>
      <c r="L103" s="20">
        <f t="shared" si="9"/>
        <v>2.2684996845050045</v>
      </c>
      <c r="M103" s="20">
        <f t="shared" si="12"/>
        <v>3.2450540689723302</v>
      </c>
      <c r="P103" s="18">
        <f t="shared" si="10"/>
        <v>0.36820315998370834</v>
      </c>
      <c r="U103" s="18">
        <v>74.5</v>
      </c>
      <c r="V103" s="20">
        <f t="shared" si="11"/>
        <v>1.7539093442179727</v>
      </c>
    </row>
    <row r="104" spans="1:22" x14ac:dyDescent="0.15">
      <c r="A104" s="18">
        <v>51.5</v>
      </c>
      <c r="B104" s="18">
        <v>102</v>
      </c>
      <c r="D104">
        <v>648.41003417968795</v>
      </c>
      <c r="E104">
        <v>523.78350830078102</v>
      </c>
      <c r="F104">
        <v>464.71246337890602</v>
      </c>
      <c r="G104">
        <v>462.34292602539102</v>
      </c>
      <c r="I104" s="19">
        <f t="shared" si="7"/>
        <v>183.69757080078193</v>
      </c>
      <c r="J104" s="19">
        <f t="shared" si="7"/>
        <v>61.44058227539</v>
      </c>
      <c r="K104" s="19">
        <f t="shared" si="8"/>
        <v>140.68916320800895</v>
      </c>
      <c r="L104" s="20">
        <f t="shared" si="9"/>
        <v>2.2898409812818774</v>
      </c>
      <c r="M104" s="20">
        <f t="shared" si="12"/>
        <v>3.27596942834202</v>
      </c>
      <c r="P104" s="18">
        <f t="shared" si="10"/>
        <v>1.3244026574434193</v>
      </c>
      <c r="U104" s="18">
        <v>75</v>
      </c>
      <c r="V104" s="20">
        <f t="shared" si="11"/>
        <v>1.6910916776755407</v>
      </c>
    </row>
    <row r="105" spans="1:22" x14ac:dyDescent="0.15">
      <c r="A105" s="18">
        <v>52</v>
      </c>
      <c r="B105" s="18">
        <v>103</v>
      </c>
      <c r="D105">
        <v>646.46661376953102</v>
      </c>
      <c r="E105">
        <v>523.49041748046898</v>
      </c>
      <c r="F105">
        <v>464.01113891601602</v>
      </c>
      <c r="G105">
        <v>461.41534423828102</v>
      </c>
      <c r="I105" s="19">
        <f t="shared" si="7"/>
        <v>182.455474853515</v>
      </c>
      <c r="J105" s="19">
        <f t="shared" si="7"/>
        <v>62.075073242187955</v>
      </c>
      <c r="K105" s="19">
        <f t="shared" si="8"/>
        <v>139.00292358398343</v>
      </c>
      <c r="L105" s="20">
        <f t="shared" si="9"/>
        <v>2.2392711973396939</v>
      </c>
      <c r="M105" s="20">
        <f t="shared" si="12"/>
        <v>3.2349737069926534</v>
      </c>
      <c r="P105" s="18">
        <f t="shared" si="10"/>
        <v>5.6421661864392944E-2</v>
      </c>
      <c r="V105" s="20"/>
    </row>
    <row r="106" spans="1:22" x14ac:dyDescent="0.15">
      <c r="A106" s="18">
        <v>52.5</v>
      </c>
      <c r="B106" s="18">
        <v>104</v>
      </c>
      <c r="D106">
        <v>646.87438964843795</v>
      </c>
      <c r="E106">
        <v>523.986083984375</v>
      </c>
      <c r="F106">
        <v>464.78350830078102</v>
      </c>
      <c r="G106">
        <v>462.48138427734398</v>
      </c>
      <c r="I106" s="19">
        <f t="shared" si="7"/>
        <v>182.09088134765693</v>
      </c>
      <c r="J106" s="19">
        <f t="shared" si="7"/>
        <v>61.504699707031023</v>
      </c>
      <c r="K106" s="19">
        <f t="shared" si="8"/>
        <v>139.03759155273522</v>
      </c>
      <c r="L106" s="20">
        <f t="shared" si="9"/>
        <v>2.2606010957702618</v>
      </c>
      <c r="M106" s="20">
        <f t="shared" si="12"/>
        <v>3.2658776680160382</v>
      </c>
      <c r="P106" s="18">
        <f t="shared" si="10"/>
        <v>1.0122686131065939</v>
      </c>
    </row>
    <row r="107" spans="1:22" x14ac:dyDescent="0.15">
      <c r="A107" s="18">
        <v>53</v>
      </c>
      <c r="B107" s="18">
        <v>105</v>
      </c>
      <c r="D107">
        <v>645.427734375</v>
      </c>
      <c r="E107">
        <v>522.80230712890602</v>
      </c>
      <c r="F107">
        <v>463.33932495117199</v>
      </c>
      <c r="G107">
        <v>460.906494140625</v>
      </c>
      <c r="I107" s="19">
        <f t="shared" si="7"/>
        <v>182.08840942382801</v>
      </c>
      <c r="J107" s="19">
        <f t="shared" si="7"/>
        <v>61.895812988281023</v>
      </c>
      <c r="K107" s="19">
        <f t="shared" si="8"/>
        <v>138.7613403320313</v>
      </c>
      <c r="L107" s="20">
        <f t="shared" si="9"/>
        <v>2.2418534248561128</v>
      </c>
      <c r="M107" s="20">
        <f t="shared" si="12"/>
        <v>3.2567040596947061</v>
      </c>
      <c r="P107" s="18">
        <f t="shared" si="10"/>
        <v>0.72853263702248472</v>
      </c>
    </row>
    <row r="108" spans="1:22" x14ac:dyDescent="0.15">
      <c r="A108" s="18">
        <v>53.5</v>
      </c>
      <c r="B108" s="18">
        <v>106</v>
      </c>
      <c r="D108">
        <v>643.14733886718795</v>
      </c>
      <c r="E108">
        <v>523.98400878906295</v>
      </c>
      <c r="F108">
        <v>464.65963745117199</v>
      </c>
      <c r="G108">
        <v>462.16073608398398</v>
      </c>
      <c r="I108" s="19">
        <f t="shared" si="7"/>
        <v>178.48770141601597</v>
      </c>
      <c r="J108" s="19">
        <f t="shared" si="7"/>
        <v>61.823272705078978</v>
      </c>
      <c r="K108" s="19">
        <f t="shared" si="8"/>
        <v>135.21141052246068</v>
      </c>
      <c r="L108" s="20">
        <f t="shared" si="9"/>
        <v>2.1870632952006863</v>
      </c>
      <c r="M108" s="20">
        <f t="shared" si="12"/>
        <v>3.2114879926320965</v>
      </c>
      <c r="P108" s="18">
        <f t="shared" si="10"/>
        <v>-0.66998193579406629</v>
      </c>
    </row>
    <row r="109" spans="1:22" x14ac:dyDescent="0.15">
      <c r="A109" s="18">
        <v>54</v>
      </c>
      <c r="B109" s="18">
        <v>107</v>
      </c>
      <c r="D109">
        <v>643.46820068359398</v>
      </c>
      <c r="E109">
        <v>522.715576171875</v>
      </c>
      <c r="F109">
        <v>463.69876098632801</v>
      </c>
      <c r="G109">
        <v>461.17669677734398</v>
      </c>
      <c r="I109" s="19">
        <f t="shared" si="7"/>
        <v>179.76943969726597</v>
      </c>
      <c r="J109" s="19">
        <f t="shared" si="7"/>
        <v>61.538879394531023</v>
      </c>
      <c r="K109" s="19">
        <f t="shared" si="8"/>
        <v>136.69222412109426</v>
      </c>
      <c r="L109" s="20">
        <f t="shared" si="9"/>
        <v>2.2212335594340078</v>
      </c>
      <c r="M109" s="20">
        <f t="shared" si="12"/>
        <v>3.2552323194582349</v>
      </c>
      <c r="P109" s="18">
        <f t="shared" si="10"/>
        <v>0.68301230980659755</v>
      </c>
    </row>
    <row r="110" spans="1:22" x14ac:dyDescent="0.15">
      <c r="A110" s="18">
        <v>54.5</v>
      </c>
      <c r="B110" s="18">
        <v>108</v>
      </c>
      <c r="D110">
        <v>642.97082519531295</v>
      </c>
      <c r="E110">
        <v>523.80157470703102</v>
      </c>
      <c r="F110">
        <v>464.33898925781301</v>
      </c>
      <c r="G110">
        <v>461.99554443359398</v>
      </c>
      <c r="I110" s="19">
        <f t="shared" si="7"/>
        <v>178.63183593749994</v>
      </c>
      <c r="J110" s="19">
        <f t="shared" si="7"/>
        <v>61.806030273437045</v>
      </c>
      <c r="K110" s="19">
        <f t="shared" si="8"/>
        <v>135.36761474609401</v>
      </c>
      <c r="L110" s="20">
        <f t="shared" si="9"/>
        <v>2.1902007643463266</v>
      </c>
      <c r="M110" s="20">
        <f t="shared" si="12"/>
        <v>3.2337735869633706</v>
      </c>
      <c r="P110" s="18">
        <f t="shared" si="10"/>
        <v>1.930243723662874E-2</v>
      </c>
    </row>
    <row r="111" spans="1:22" x14ac:dyDescent="0.15">
      <c r="A111" s="18">
        <v>55</v>
      </c>
      <c r="B111" s="18">
        <v>109</v>
      </c>
      <c r="D111">
        <v>642.89178466796898</v>
      </c>
      <c r="E111">
        <v>523.67614746093795</v>
      </c>
      <c r="F111">
        <v>463.582275390625</v>
      </c>
      <c r="G111">
        <v>461.03775024414102</v>
      </c>
      <c r="I111" s="19">
        <f t="shared" si="7"/>
        <v>179.30950927734398</v>
      </c>
      <c r="J111" s="19">
        <f t="shared" si="7"/>
        <v>62.638397216796932</v>
      </c>
      <c r="K111" s="19">
        <f t="shared" si="8"/>
        <v>135.46263122558614</v>
      </c>
      <c r="L111" s="20">
        <f t="shared" si="9"/>
        <v>2.1626133050106344</v>
      </c>
      <c r="M111" s="20">
        <f t="shared" si="12"/>
        <v>3.2157601902204958</v>
      </c>
      <c r="P111" s="18">
        <f t="shared" si="10"/>
        <v>-0.53784460113700705</v>
      </c>
    </row>
    <row r="112" spans="1:22" x14ac:dyDescent="0.15">
      <c r="A112" s="18">
        <v>55.5</v>
      </c>
      <c r="B112" s="18">
        <v>110</v>
      </c>
      <c r="D112">
        <v>645.02398681640602</v>
      </c>
      <c r="E112">
        <v>525.38171386718795</v>
      </c>
      <c r="F112">
        <v>464.85092163085898</v>
      </c>
      <c r="G112">
        <v>462.14050292968801</v>
      </c>
      <c r="I112" s="19">
        <f t="shared" si="7"/>
        <v>180.17306518554705</v>
      </c>
      <c r="J112" s="19">
        <f t="shared" si="7"/>
        <v>63.241210937499943</v>
      </c>
      <c r="K112" s="19">
        <f t="shared" si="8"/>
        <v>135.90421752929709</v>
      </c>
      <c r="L112" s="20">
        <f t="shared" si="9"/>
        <v>2.1489818982689717</v>
      </c>
      <c r="M112" s="20">
        <f t="shared" si="12"/>
        <v>3.2117028460716499</v>
      </c>
      <c r="P112" s="18">
        <f t="shared" si="10"/>
        <v>-0.66333660625182322</v>
      </c>
    </row>
    <row r="113" spans="1:16" x14ac:dyDescent="0.15">
      <c r="A113" s="18">
        <v>56</v>
      </c>
      <c r="B113" s="18">
        <v>111</v>
      </c>
      <c r="D113">
        <v>642.20935058593795</v>
      </c>
      <c r="E113">
        <v>524.209716796875</v>
      </c>
      <c r="F113">
        <v>464.23004150390602</v>
      </c>
      <c r="G113">
        <v>461.70648193359398</v>
      </c>
      <c r="I113" s="19">
        <f t="shared" si="7"/>
        <v>177.97930908203193</v>
      </c>
      <c r="J113" s="19">
        <f t="shared" si="7"/>
        <v>62.503234863281023</v>
      </c>
      <c r="K113" s="19">
        <f t="shared" si="8"/>
        <v>134.22704467773522</v>
      </c>
      <c r="L113" s="20">
        <f t="shared" si="9"/>
        <v>2.1475215638253311</v>
      </c>
      <c r="M113" s="20">
        <f t="shared" si="12"/>
        <v>3.2198165742208262</v>
      </c>
      <c r="P113" s="18">
        <f t="shared" si="10"/>
        <v>-0.41238229302544732</v>
      </c>
    </row>
    <row r="114" spans="1:16" x14ac:dyDescent="0.15">
      <c r="A114" s="18">
        <v>56.5</v>
      </c>
      <c r="B114" s="18">
        <v>112</v>
      </c>
      <c r="D114">
        <v>640.95520019531295</v>
      </c>
      <c r="E114">
        <v>524.27398681640602</v>
      </c>
      <c r="F114">
        <v>464.61605834960898</v>
      </c>
      <c r="G114">
        <v>461.97512817382801</v>
      </c>
      <c r="I114" s="19">
        <f t="shared" si="7"/>
        <v>176.33914184570398</v>
      </c>
      <c r="J114" s="19">
        <f t="shared" si="7"/>
        <v>62.298858642578011</v>
      </c>
      <c r="K114" s="19">
        <f t="shared" si="8"/>
        <v>132.72994079589938</v>
      </c>
      <c r="L114" s="20">
        <f t="shared" si="9"/>
        <v>2.1305356741348933</v>
      </c>
      <c r="M114" s="20">
        <f t="shared" si="12"/>
        <v>3.2124047471232053</v>
      </c>
      <c r="P114" s="18">
        <f t="shared" si="10"/>
        <v>-0.64162709206704671</v>
      </c>
    </row>
    <row r="115" spans="1:16" x14ac:dyDescent="0.15">
      <c r="A115" s="18">
        <v>57</v>
      </c>
      <c r="B115" s="18">
        <v>113</v>
      </c>
      <c r="D115">
        <v>640.87335205078102</v>
      </c>
      <c r="E115">
        <v>523.694580078125</v>
      </c>
      <c r="F115">
        <v>464.163330078125</v>
      </c>
      <c r="G115">
        <v>461.69427490234398</v>
      </c>
      <c r="I115" s="19">
        <f t="shared" si="7"/>
        <v>176.71002197265602</v>
      </c>
      <c r="J115" s="19">
        <f t="shared" si="7"/>
        <v>62.000305175781023</v>
      </c>
      <c r="K115" s="19">
        <f t="shared" si="8"/>
        <v>133.30980834960931</v>
      </c>
      <c r="L115" s="20">
        <f t="shared" si="9"/>
        <v>2.1501476157521187</v>
      </c>
      <c r="M115" s="20">
        <f t="shared" si="12"/>
        <v>3.2415907513332476</v>
      </c>
      <c r="P115" s="18">
        <f t="shared" si="10"/>
        <v>0.26108415332965923</v>
      </c>
    </row>
    <row r="116" spans="1:16" x14ac:dyDescent="0.15">
      <c r="A116" s="18">
        <v>57.5</v>
      </c>
      <c r="B116" s="18">
        <v>114</v>
      </c>
      <c r="D116">
        <v>642.27276611328102</v>
      </c>
      <c r="E116">
        <v>524.83233642578102</v>
      </c>
      <c r="F116">
        <v>464.46835327148398</v>
      </c>
      <c r="G116">
        <v>461.65036010742199</v>
      </c>
      <c r="I116" s="19">
        <f t="shared" si="7"/>
        <v>177.80441284179705</v>
      </c>
      <c r="J116" s="19">
        <f t="shared" si="7"/>
        <v>63.181976318359034</v>
      </c>
      <c r="K116" s="19">
        <f t="shared" si="8"/>
        <v>133.57702941894573</v>
      </c>
      <c r="L116" s="20">
        <f t="shared" si="9"/>
        <v>2.1141635194486903</v>
      </c>
      <c r="M116" s="20">
        <f t="shared" si="12"/>
        <v>3.2151807176226361</v>
      </c>
      <c r="P116" s="18">
        <f t="shared" si="10"/>
        <v>-0.55576745301911357</v>
      </c>
    </row>
    <row r="117" spans="1:16" x14ac:dyDescent="0.15">
      <c r="A117" s="18">
        <v>58</v>
      </c>
      <c r="B117" s="18">
        <v>115</v>
      </c>
      <c r="D117">
        <v>642.96856689453102</v>
      </c>
      <c r="E117">
        <v>524.7109375</v>
      </c>
      <c r="F117">
        <v>464.63714599609398</v>
      </c>
      <c r="G117">
        <v>462.0986328125</v>
      </c>
      <c r="I117" s="19">
        <f t="shared" si="7"/>
        <v>178.33142089843705</v>
      </c>
      <c r="J117" s="19">
        <f t="shared" si="7"/>
        <v>62.6123046875</v>
      </c>
      <c r="K117" s="19">
        <f t="shared" si="8"/>
        <v>134.50280761718705</v>
      </c>
      <c r="L117" s="20">
        <f t="shared" si="9"/>
        <v>2.1481849021289796</v>
      </c>
      <c r="M117" s="20">
        <f t="shared" si="12"/>
        <v>3.2587761628957423</v>
      </c>
      <c r="P117" s="18">
        <f t="shared" si="10"/>
        <v>0.79262194667023433</v>
      </c>
    </row>
    <row r="118" spans="1:16" x14ac:dyDescent="0.15">
      <c r="A118" s="18">
        <v>58.5</v>
      </c>
      <c r="B118" s="18">
        <v>116</v>
      </c>
      <c r="D118">
        <v>641.18591308593795</v>
      </c>
      <c r="E118">
        <v>524.25262451171898</v>
      </c>
      <c r="F118">
        <v>463.63803100585898</v>
      </c>
      <c r="G118">
        <v>461.14840698242199</v>
      </c>
      <c r="I118" s="19">
        <f t="shared" si="7"/>
        <v>177.54788208007898</v>
      </c>
      <c r="J118" s="19">
        <f t="shared" si="7"/>
        <v>63.104217529296989</v>
      </c>
      <c r="K118" s="19">
        <f t="shared" si="8"/>
        <v>133.37492980957109</v>
      </c>
      <c r="L118" s="20">
        <f t="shared" si="9"/>
        <v>2.1135660187474787</v>
      </c>
      <c r="M118" s="20">
        <f t="shared" si="12"/>
        <v>3.2337313421070579</v>
      </c>
      <c r="P118" s="18">
        <f t="shared" si="10"/>
        <v>1.7995821004438872E-2</v>
      </c>
    </row>
    <row r="119" spans="1:16" x14ac:dyDescent="0.15">
      <c r="A119" s="18">
        <v>59</v>
      </c>
      <c r="B119" s="18">
        <v>117</v>
      </c>
      <c r="D119">
        <v>640.55871582031295</v>
      </c>
      <c r="E119">
        <v>524.90148925781295</v>
      </c>
      <c r="F119">
        <v>464.45684814453102</v>
      </c>
      <c r="G119">
        <v>461.85400390625</v>
      </c>
      <c r="I119" s="19">
        <f t="shared" si="7"/>
        <v>176.10186767578193</v>
      </c>
      <c r="J119" s="19">
        <f t="shared" si="7"/>
        <v>63.047485351562955</v>
      </c>
      <c r="K119" s="19">
        <f t="shared" si="8"/>
        <v>131.96862792968787</v>
      </c>
      <c r="L119" s="20">
        <f t="shared" si="9"/>
        <v>2.0931624345334234</v>
      </c>
      <c r="M119" s="20">
        <f t="shared" si="12"/>
        <v>3.22290182048582</v>
      </c>
      <c r="P119" s="18">
        <f t="shared" si="10"/>
        <v>-0.31695688027676605</v>
      </c>
    </row>
    <row r="120" spans="1:16" x14ac:dyDescent="0.15">
      <c r="A120" s="18">
        <v>59.5</v>
      </c>
      <c r="B120" s="18">
        <v>118</v>
      </c>
      <c r="D120">
        <v>639.22845458984398</v>
      </c>
      <c r="E120">
        <v>524.64611816406295</v>
      </c>
      <c r="F120">
        <v>463.60043334960898</v>
      </c>
      <c r="G120">
        <v>461.02435302734398</v>
      </c>
      <c r="I120" s="19">
        <f t="shared" si="7"/>
        <v>175.628021240235</v>
      </c>
      <c r="J120" s="19">
        <f t="shared" si="7"/>
        <v>63.621765136718977</v>
      </c>
      <c r="K120" s="19">
        <f t="shared" si="8"/>
        <v>131.09278564453172</v>
      </c>
      <c r="L120" s="20">
        <f t="shared" si="9"/>
        <v>2.060502178190466</v>
      </c>
      <c r="M120" s="20">
        <f t="shared" si="12"/>
        <v>3.1998156267356794</v>
      </c>
      <c r="P120" s="18">
        <f t="shared" si="10"/>
        <v>-1.0310034678698832</v>
      </c>
    </row>
    <row r="121" spans="1:16" x14ac:dyDescent="0.15">
      <c r="A121" s="18">
        <v>60</v>
      </c>
      <c r="B121" s="18">
        <v>119</v>
      </c>
      <c r="D121">
        <v>638.54064941406295</v>
      </c>
      <c r="E121">
        <v>524.68951416015602</v>
      </c>
      <c r="F121">
        <v>464.63320922851602</v>
      </c>
      <c r="G121">
        <v>462.00479125976602</v>
      </c>
      <c r="I121" s="19">
        <f t="shared" si="7"/>
        <v>173.90744018554693</v>
      </c>
      <c r="J121" s="19">
        <f t="shared" si="7"/>
        <v>62.68472290039</v>
      </c>
      <c r="K121" s="19">
        <f t="shared" si="8"/>
        <v>130.02813415527393</v>
      </c>
      <c r="L121" s="20">
        <f t="shared" si="9"/>
        <v>2.0743193578744359</v>
      </c>
      <c r="M121" s="20">
        <f t="shared" si="12"/>
        <v>3.2232068690124658</v>
      </c>
      <c r="P121" s="18">
        <f t="shared" si="10"/>
        <v>-0.30752185335724952</v>
      </c>
    </row>
    <row r="122" spans="1:16" x14ac:dyDescent="0.15">
      <c r="A122" s="18">
        <v>60.5</v>
      </c>
      <c r="B122" s="18">
        <v>120</v>
      </c>
      <c r="D122">
        <v>636.44250488281295</v>
      </c>
      <c r="E122">
        <v>523.93865966796898</v>
      </c>
      <c r="F122">
        <v>463.99862670898398</v>
      </c>
      <c r="G122">
        <v>461.30758666992199</v>
      </c>
      <c r="I122" s="19">
        <f t="shared" si="7"/>
        <v>172.44387817382898</v>
      </c>
      <c r="J122" s="19">
        <f t="shared" si="7"/>
        <v>62.631072998046989</v>
      </c>
      <c r="K122" s="19">
        <f t="shared" si="8"/>
        <v>128.60212707519608</v>
      </c>
      <c r="L122" s="20">
        <f t="shared" si="9"/>
        <v>2.0533278597862479</v>
      </c>
      <c r="M122" s="20">
        <f t="shared" si="12"/>
        <v>3.2117894335170947</v>
      </c>
      <c r="P122" s="18">
        <f t="shared" si="10"/>
        <v>-0.66065849176411728</v>
      </c>
    </row>
    <row r="123" spans="1:16" x14ac:dyDescent="0.15">
      <c r="A123" s="18">
        <v>61</v>
      </c>
      <c r="B123" s="18">
        <v>121</v>
      </c>
      <c r="D123">
        <v>636.48107910156295</v>
      </c>
      <c r="E123">
        <v>524.49493408203102</v>
      </c>
      <c r="F123">
        <v>464.74575805664102</v>
      </c>
      <c r="G123">
        <v>461.79379272460898</v>
      </c>
      <c r="I123" s="19">
        <f t="shared" si="7"/>
        <v>171.73532104492193</v>
      </c>
      <c r="J123" s="19">
        <f t="shared" si="7"/>
        <v>62.701141357422046</v>
      </c>
      <c r="K123" s="19">
        <f t="shared" si="8"/>
        <v>127.8445220947265</v>
      </c>
      <c r="L123" s="20">
        <f t="shared" si="9"/>
        <v>2.0389504772482634</v>
      </c>
      <c r="M123" s="20">
        <f t="shared" si="12"/>
        <v>3.2069861135719275</v>
      </c>
      <c r="P123" s="18">
        <f t="shared" si="10"/>
        <v>-0.80922322500186361</v>
      </c>
    </row>
    <row r="124" spans="1:16" x14ac:dyDescent="0.15">
      <c r="A124" s="18">
        <v>61.5</v>
      </c>
      <c r="B124" s="18">
        <v>122</v>
      </c>
      <c r="D124">
        <v>636.14245605468795</v>
      </c>
      <c r="E124">
        <v>524.68103027343795</v>
      </c>
      <c r="F124">
        <v>463.97186279296898</v>
      </c>
      <c r="G124">
        <v>461.12918090820301</v>
      </c>
      <c r="I124" s="19">
        <f t="shared" si="7"/>
        <v>172.17059326171898</v>
      </c>
      <c r="J124" s="19">
        <f t="shared" si="7"/>
        <v>63.551849365234943</v>
      </c>
      <c r="K124" s="19">
        <f t="shared" si="8"/>
        <v>127.68429870605452</v>
      </c>
      <c r="L124" s="20">
        <f t="shared" si="9"/>
        <v>2.0091358470506169</v>
      </c>
      <c r="M124" s="20">
        <f t="shared" si="12"/>
        <v>3.1867455459670979</v>
      </c>
      <c r="P124" s="18">
        <f t="shared" si="10"/>
        <v>-1.4352557527366876</v>
      </c>
    </row>
    <row r="125" spans="1:16" x14ac:dyDescent="0.15">
      <c r="A125" s="18">
        <v>62</v>
      </c>
      <c r="B125" s="18">
        <v>123</v>
      </c>
      <c r="D125">
        <v>636.305419921875</v>
      </c>
      <c r="E125">
        <v>525.16119384765602</v>
      </c>
      <c r="F125">
        <v>464.89019775390602</v>
      </c>
      <c r="G125">
        <v>462.141357421875</v>
      </c>
      <c r="I125" s="19">
        <f t="shared" si="7"/>
        <v>171.41522216796898</v>
      </c>
      <c r="J125" s="19">
        <f t="shared" si="7"/>
        <v>63.019836425781023</v>
      </c>
      <c r="K125" s="19">
        <f t="shared" si="8"/>
        <v>127.30133666992226</v>
      </c>
      <c r="L125" s="20">
        <f t="shared" si="9"/>
        <v>2.0200201062064971</v>
      </c>
      <c r="M125" s="20">
        <f t="shared" si="12"/>
        <v>3.207203867715795</v>
      </c>
      <c r="P125" s="18">
        <f t="shared" si="10"/>
        <v>-0.80248817785439286</v>
      </c>
    </row>
    <row r="126" spans="1:16" x14ac:dyDescent="0.15">
      <c r="A126" s="18">
        <v>62.5</v>
      </c>
      <c r="B126" s="18">
        <v>124</v>
      </c>
      <c r="D126">
        <v>632.79083251953102</v>
      </c>
      <c r="E126">
        <v>523.49285888671898</v>
      </c>
      <c r="F126">
        <v>464.112548828125</v>
      </c>
      <c r="G126">
        <v>461.79910278320301</v>
      </c>
      <c r="I126" s="19">
        <f t="shared" si="7"/>
        <v>168.67828369140602</v>
      </c>
      <c r="J126" s="19">
        <f t="shared" si="7"/>
        <v>61.693756103515966</v>
      </c>
      <c r="K126" s="19">
        <f t="shared" si="8"/>
        <v>125.49265441894485</v>
      </c>
      <c r="L126" s="20">
        <f t="shared" si="9"/>
        <v>2.0341224516850733</v>
      </c>
      <c r="M126" s="20">
        <f t="shared" si="12"/>
        <v>3.2308802757871882</v>
      </c>
      <c r="P126" s="18">
        <f t="shared" si="10"/>
        <v>-7.0186501241395693E-2</v>
      </c>
    </row>
    <row r="127" spans="1:16" x14ac:dyDescent="0.15">
      <c r="A127" s="18">
        <v>63</v>
      </c>
      <c r="B127" s="18">
        <v>125</v>
      </c>
      <c r="D127">
        <v>632.04931640625</v>
      </c>
      <c r="E127">
        <v>523.92962646484398</v>
      </c>
      <c r="F127">
        <v>463.37829589843801</v>
      </c>
      <c r="G127">
        <v>460.65020751953102</v>
      </c>
      <c r="I127" s="19">
        <f t="shared" si="7"/>
        <v>168.67102050781199</v>
      </c>
      <c r="J127" s="19">
        <f t="shared" si="7"/>
        <v>63.279418945312955</v>
      </c>
      <c r="K127" s="19">
        <f t="shared" si="8"/>
        <v>124.37542724609293</v>
      </c>
      <c r="L127" s="20">
        <f t="shared" si="9"/>
        <v>1.9654957222913201</v>
      </c>
      <c r="M127" s="20">
        <f t="shared" si="12"/>
        <v>3.171827608986252</v>
      </c>
      <c r="P127" s="18">
        <f t="shared" si="10"/>
        <v>-1.8966614790503773</v>
      </c>
    </row>
    <row r="128" spans="1:16" x14ac:dyDescent="0.15">
      <c r="A128" s="18">
        <v>63.5</v>
      </c>
      <c r="B128" s="18">
        <v>126</v>
      </c>
      <c r="D128">
        <v>633.62091064453102</v>
      </c>
      <c r="E128">
        <v>524.93817138671898</v>
      </c>
      <c r="F128">
        <v>464.75964355468801</v>
      </c>
      <c r="G128">
        <v>462.04718017578102</v>
      </c>
      <c r="I128" s="19">
        <f t="shared" si="7"/>
        <v>168.86126708984301</v>
      </c>
      <c r="J128" s="19">
        <f t="shared" si="7"/>
        <v>62.890991210937955</v>
      </c>
      <c r="K128" s="19">
        <f t="shared" si="8"/>
        <v>124.83757324218644</v>
      </c>
      <c r="L128" s="20">
        <f t="shared" si="9"/>
        <v>1.9849833948947966</v>
      </c>
      <c r="M128" s="20">
        <f t="shared" si="12"/>
        <v>3.2008893441825452</v>
      </c>
      <c r="P128" s="18">
        <f t="shared" si="10"/>
        <v>-0.99779382373055647</v>
      </c>
    </row>
    <row r="129" spans="1:16" x14ac:dyDescent="0.15">
      <c r="A129" s="18">
        <v>64</v>
      </c>
      <c r="B129" s="18">
        <v>127</v>
      </c>
      <c r="D129">
        <v>631.90777587890602</v>
      </c>
      <c r="E129">
        <v>523.79675292968795</v>
      </c>
      <c r="F129">
        <v>463.77902221679699</v>
      </c>
      <c r="G129">
        <v>461.25408935546898</v>
      </c>
      <c r="I129" s="19">
        <f t="shared" si="7"/>
        <v>168.12875366210903</v>
      </c>
      <c r="J129" s="19">
        <f t="shared" si="7"/>
        <v>62.542663574218977</v>
      </c>
      <c r="K129" s="19">
        <f t="shared" si="8"/>
        <v>124.34888916015575</v>
      </c>
      <c r="L129" s="20">
        <f t="shared" si="9"/>
        <v>1.9882250299843998</v>
      </c>
      <c r="M129" s="20">
        <f t="shared" si="12"/>
        <v>3.2137050418649653</v>
      </c>
      <c r="P129" s="18">
        <f t="shared" si="10"/>
        <v>-0.6014095043058193</v>
      </c>
    </row>
    <row r="130" spans="1:16" x14ac:dyDescent="0.15">
      <c r="A130" s="18">
        <v>64.5</v>
      </c>
      <c r="B130" s="18">
        <v>128</v>
      </c>
      <c r="D130">
        <v>634.836181640625</v>
      </c>
      <c r="E130">
        <v>526.00695800781295</v>
      </c>
      <c r="F130">
        <v>464.027099609375</v>
      </c>
      <c r="G130">
        <v>461.66598510742199</v>
      </c>
      <c r="I130" s="19">
        <f t="shared" ref="I130:J152" si="13">D130-F130</f>
        <v>170.80908203125</v>
      </c>
      <c r="J130" s="19">
        <f t="shared" si="13"/>
        <v>64.340972900390966</v>
      </c>
      <c r="K130" s="19">
        <f t="shared" ref="K130:K152" si="14">I130-0.7*J130</f>
        <v>125.77040100097634</v>
      </c>
      <c r="L130" s="20">
        <f t="shared" ref="L130:L152" si="15">K130/J130</f>
        <v>1.9547482005857593</v>
      </c>
      <c r="M130" s="20">
        <f t="shared" si="12"/>
        <v>3.1898022750591419</v>
      </c>
      <c r="P130" s="18">
        <f t="shared" si="10"/>
        <v>-1.3407123645544174</v>
      </c>
    </row>
    <row r="131" spans="1:16" x14ac:dyDescent="0.15">
      <c r="A131" s="18">
        <v>65</v>
      </c>
      <c r="B131" s="18">
        <v>129</v>
      </c>
      <c r="D131">
        <v>633.92321777343795</v>
      </c>
      <c r="E131">
        <v>525.30126953125</v>
      </c>
      <c r="F131">
        <v>464.642822265625</v>
      </c>
      <c r="G131">
        <v>461.78848266601602</v>
      </c>
      <c r="I131" s="19">
        <f t="shared" si="13"/>
        <v>169.28039550781295</v>
      </c>
      <c r="J131" s="19">
        <f t="shared" si="13"/>
        <v>63.512786865233977</v>
      </c>
      <c r="K131" s="19">
        <f t="shared" si="14"/>
        <v>124.82144470214917</v>
      </c>
      <c r="L131" s="20">
        <f t="shared" si="15"/>
        <v>1.9652962948548349</v>
      </c>
      <c r="M131" s="20">
        <f t="shared" si="12"/>
        <v>3.209924431921034</v>
      </c>
      <c r="P131" s="18">
        <f t="shared" si="10"/>
        <v>-0.71834223296180599</v>
      </c>
    </row>
    <row r="132" spans="1:16" x14ac:dyDescent="0.15">
      <c r="A132" s="18">
        <v>65.5</v>
      </c>
      <c r="B132" s="18">
        <v>130</v>
      </c>
      <c r="D132">
        <v>634.41314697265602</v>
      </c>
      <c r="E132">
        <v>525.17669677734398</v>
      </c>
      <c r="F132">
        <v>463.57110595703102</v>
      </c>
      <c r="G132">
        <v>461.14993286132801</v>
      </c>
      <c r="I132" s="19">
        <f t="shared" si="13"/>
        <v>170.842041015625</v>
      </c>
      <c r="J132" s="19">
        <f t="shared" si="13"/>
        <v>64.026763916015966</v>
      </c>
      <c r="K132" s="19">
        <f t="shared" si="14"/>
        <v>126.02330627441383</v>
      </c>
      <c r="L132" s="20">
        <f t="shared" si="15"/>
        <v>1.9682910484078009</v>
      </c>
      <c r="M132" s="20">
        <f t="shared" si="12"/>
        <v>3.2224932480668169</v>
      </c>
      <c r="P132" s="18">
        <f t="shared" si="10"/>
        <v>-0.32959385910191424</v>
      </c>
    </row>
    <row r="133" spans="1:16" x14ac:dyDescent="0.15">
      <c r="A133" s="18">
        <v>66</v>
      </c>
      <c r="B133" s="18">
        <v>131</v>
      </c>
      <c r="D133">
        <v>636.03631591796898</v>
      </c>
      <c r="E133">
        <v>526.38409423828102</v>
      </c>
      <c r="F133">
        <v>464.46542358398398</v>
      </c>
      <c r="G133">
        <v>461.84851074218801</v>
      </c>
      <c r="I133" s="19">
        <f t="shared" si="13"/>
        <v>171.570892333985</v>
      </c>
      <c r="J133" s="19">
        <f t="shared" si="13"/>
        <v>64.535583496093011</v>
      </c>
      <c r="K133" s="19">
        <f t="shared" si="14"/>
        <v>126.3959838867199</v>
      </c>
      <c r="L133" s="20">
        <f t="shared" si="15"/>
        <v>1.9585471617277921</v>
      </c>
      <c r="M133" s="20">
        <f t="shared" si="12"/>
        <v>3.222323423979625</v>
      </c>
      <c r="P133" s="18">
        <f t="shared" si="10"/>
        <v>-0.33484644908114186</v>
      </c>
    </row>
    <row r="134" spans="1:16" x14ac:dyDescent="0.15">
      <c r="A134" s="18">
        <v>66.5</v>
      </c>
      <c r="B134" s="18">
        <v>132</v>
      </c>
      <c r="D134">
        <v>635.81878662109398</v>
      </c>
      <c r="E134">
        <v>526.145263671875</v>
      </c>
      <c r="F134">
        <v>463.66067504882801</v>
      </c>
      <c r="G134">
        <v>460.91799926757801</v>
      </c>
      <c r="I134" s="19">
        <f t="shared" si="13"/>
        <v>172.15811157226597</v>
      </c>
      <c r="J134" s="19">
        <f t="shared" si="13"/>
        <v>65.227264404296989</v>
      </c>
      <c r="K134" s="19">
        <f t="shared" si="14"/>
        <v>126.49902648925809</v>
      </c>
      <c r="L134" s="20">
        <f t="shared" si="15"/>
        <v>1.9393581448576691</v>
      </c>
      <c r="M134" s="20">
        <f t="shared" si="12"/>
        <v>3.2127084697023189</v>
      </c>
      <c r="P134" s="18">
        <f t="shared" ref="P134:P152" si="16">(M134-$O$2)/$O$2*100</f>
        <v>-0.6322330761656717</v>
      </c>
    </row>
    <row r="135" spans="1:16" x14ac:dyDescent="0.15">
      <c r="A135" s="18">
        <v>67</v>
      </c>
      <c r="B135" s="18">
        <v>133</v>
      </c>
      <c r="D135">
        <v>635.90667724609398</v>
      </c>
      <c r="E135">
        <v>526.62023925781295</v>
      </c>
      <c r="F135">
        <v>464.63818359375</v>
      </c>
      <c r="G135">
        <v>462.02059936523398</v>
      </c>
      <c r="I135" s="19">
        <f t="shared" si="13"/>
        <v>171.26849365234398</v>
      </c>
      <c r="J135" s="19">
        <f t="shared" si="13"/>
        <v>64.599639892578978</v>
      </c>
      <c r="K135" s="19">
        <f t="shared" si="14"/>
        <v>126.04874572753869</v>
      </c>
      <c r="L135" s="20">
        <f t="shared" si="15"/>
        <v>1.9512298510818604</v>
      </c>
      <c r="M135" s="20">
        <f t="shared" si="12"/>
        <v>3.2341542385193272</v>
      </c>
      <c r="P135" s="18">
        <f t="shared" si="16"/>
        <v>3.1075835118258458E-2</v>
      </c>
    </row>
    <row r="136" spans="1:16" x14ac:dyDescent="0.15">
      <c r="A136" s="18">
        <v>67.5</v>
      </c>
      <c r="B136" s="18">
        <v>134</v>
      </c>
      <c r="D136">
        <v>635.9482421875</v>
      </c>
      <c r="E136">
        <v>526.11016845703102</v>
      </c>
      <c r="F136">
        <v>464.88830566406301</v>
      </c>
      <c r="G136">
        <v>462.11184692382801</v>
      </c>
      <c r="I136" s="19">
        <f t="shared" si="13"/>
        <v>171.05993652343699</v>
      </c>
      <c r="J136" s="19">
        <f t="shared" si="13"/>
        <v>63.998321533203011</v>
      </c>
      <c r="K136" s="19">
        <f t="shared" si="14"/>
        <v>126.26111145019487</v>
      </c>
      <c r="L136" s="20">
        <f t="shared" si="15"/>
        <v>1.9728816072885484</v>
      </c>
      <c r="M136" s="20">
        <f t="shared" si="12"/>
        <v>3.2653800573188327</v>
      </c>
      <c r="P136" s="18">
        <f t="shared" si="16"/>
        <v>0.9968777165328695</v>
      </c>
    </row>
    <row r="137" spans="1:16" x14ac:dyDescent="0.15">
      <c r="A137" s="18">
        <v>68</v>
      </c>
      <c r="B137" s="18">
        <v>135</v>
      </c>
      <c r="D137">
        <v>635.364990234375</v>
      </c>
      <c r="E137">
        <v>526.00506591796898</v>
      </c>
      <c r="F137">
        <v>463.75637817382801</v>
      </c>
      <c r="G137">
        <v>461.13211059570301</v>
      </c>
      <c r="I137" s="19">
        <f t="shared" si="13"/>
        <v>171.60861206054699</v>
      </c>
      <c r="J137" s="19">
        <f t="shared" si="13"/>
        <v>64.872955322265966</v>
      </c>
      <c r="K137" s="19">
        <f t="shared" si="14"/>
        <v>126.19754333496081</v>
      </c>
      <c r="L137" s="20">
        <f t="shared" si="15"/>
        <v>1.9453028262402401</v>
      </c>
      <c r="M137" s="20">
        <f t="shared" si="12"/>
        <v>3.2473753388633408</v>
      </c>
      <c r="P137" s="18">
        <f t="shared" si="16"/>
        <v>0.43999909406005316</v>
      </c>
    </row>
    <row r="138" spans="1:16" x14ac:dyDescent="0.15">
      <c r="A138" s="18">
        <v>68.5</v>
      </c>
      <c r="B138" s="18">
        <v>136</v>
      </c>
      <c r="D138">
        <v>635.41937255859398</v>
      </c>
      <c r="E138">
        <v>526.87384033203102</v>
      </c>
      <c r="F138">
        <v>465.00668334960898</v>
      </c>
      <c r="G138">
        <v>462.35614013671898</v>
      </c>
      <c r="I138" s="19">
        <f t="shared" si="13"/>
        <v>170.412689208985</v>
      </c>
      <c r="J138" s="19">
        <f t="shared" si="13"/>
        <v>64.517700195312045</v>
      </c>
      <c r="K138" s="19">
        <f t="shared" si="14"/>
        <v>125.25029907226657</v>
      </c>
      <c r="L138" s="20">
        <f t="shared" si="15"/>
        <v>1.9413323583001405</v>
      </c>
      <c r="M138" s="20">
        <f t="shared" si="12"/>
        <v>3.2529789335160584</v>
      </c>
      <c r="P138" s="18">
        <f t="shared" si="16"/>
        <v>0.61331599867121878</v>
      </c>
    </row>
    <row r="139" spans="1:16" x14ac:dyDescent="0.15">
      <c r="A139" s="18">
        <v>69</v>
      </c>
      <c r="B139" s="18">
        <v>137</v>
      </c>
      <c r="D139">
        <v>635.45745849609398</v>
      </c>
      <c r="E139">
        <v>526.469970703125</v>
      </c>
      <c r="F139">
        <v>463.79138183593801</v>
      </c>
      <c r="G139">
        <v>461.09829711914102</v>
      </c>
      <c r="I139" s="19">
        <f t="shared" si="13"/>
        <v>171.66607666015597</v>
      </c>
      <c r="J139" s="19">
        <f t="shared" si="13"/>
        <v>65.371673583983977</v>
      </c>
      <c r="K139" s="19">
        <f t="shared" si="14"/>
        <v>125.90590515136719</v>
      </c>
      <c r="L139" s="20">
        <f t="shared" si="15"/>
        <v>1.926000945801303</v>
      </c>
      <c r="M139" s="20">
        <f t="shared" si="12"/>
        <v>3.2472215836100378</v>
      </c>
      <c r="P139" s="18">
        <f t="shared" si="16"/>
        <v>0.43524350658063549</v>
      </c>
    </row>
    <row r="140" spans="1:16" x14ac:dyDescent="0.15">
      <c r="A140" s="18">
        <v>69.5</v>
      </c>
      <c r="B140" s="18">
        <v>138</v>
      </c>
      <c r="D140">
        <v>634.97723388671898</v>
      </c>
      <c r="E140">
        <v>527.16345214843795</v>
      </c>
      <c r="F140">
        <v>463.79498291015602</v>
      </c>
      <c r="G140">
        <v>461.08389282226602</v>
      </c>
      <c r="I140" s="19">
        <f t="shared" si="13"/>
        <v>171.18225097656295</v>
      </c>
      <c r="J140" s="19">
        <f t="shared" si="13"/>
        <v>66.079559326171932</v>
      </c>
      <c r="K140" s="19">
        <f t="shared" si="14"/>
        <v>124.92655944824261</v>
      </c>
      <c r="L140" s="20">
        <f t="shared" si="15"/>
        <v>1.8905477082799389</v>
      </c>
      <c r="M140" s="20">
        <f t="shared" si="12"/>
        <v>3.2213424086814904</v>
      </c>
      <c r="P140" s="18">
        <f t="shared" si="16"/>
        <v>-0.36518885344589047</v>
      </c>
    </row>
    <row r="141" spans="1:16" x14ac:dyDescent="0.15">
      <c r="A141" s="18">
        <v>70</v>
      </c>
      <c r="B141" s="18">
        <v>139</v>
      </c>
      <c r="D141">
        <v>635.177734375</v>
      </c>
      <c r="E141">
        <v>527.97741699218795</v>
      </c>
      <c r="F141">
        <v>464.87252807617199</v>
      </c>
      <c r="G141">
        <v>462.07684326171898</v>
      </c>
      <c r="I141" s="19">
        <f t="shared" si="13"/>
        <v>170.30520629882801</v>
      </c>
      <c r="J141" s="19">
        <f t="shared" si="13"/>
        <v>65.900573730468977</v>
      </c>
      <c r="K141" s="19">
        <f t="shared" si="14"/>
        <v>124.17480468749973</v>
      </c>
      <c r="L141" s="20">
        <f t="shared" si="15"/>
        <v>1.8842750170183693</v>
      </c>
      <c r="M141" s="20">
        <f t="shared" si="12"/>
        <v>3.2246437800127379</v>
      </c>
      <c r="P141" s="18">
        <f t="shared" si="16"/>
        <v>-0.26307878025807052</v>
      </c>
    </row>
    <row r="142" spans="1:16" x14ac:dyDescent="0.15">
      <c r="A142" s="18">
        <v>70.5</v>
      </c>
      <c r="B142" s="18">
        <v>140</v>
      </c>
      <c r="D142">
        <v>632.61187744140602</v>
      </c>
      <c r="E142">
        <v>526.63604736328102</v>
      </c>
      <c r="F142">
        <v>463.34500122070301</v>
      </c>
      <c r="G142">
        <v>460.99383544921898</v>
      </c>
      <c r="I142" s="19">
        <f t="shared" si="13"/>
        <v>169.26687622070301</v>
      </c>
      <c r="J142" s="19">
        <f t="shared" si="13"/>
        <v>65.642211914062045</v>
      </c>
      <c r="K142" s="19">
        <f t="shared" si="14"/>
        <v>123.31732788085958</v>
      </c>
      <c r="L142" s="20">
        <f t="shared" si="15"/>
        <v>1.8786284661203232</v>
      </c>
      <c r="M142" s="20">
        <f t="shared" si="12"/>
        <v>3.2285712917075085</v>
      </c>
      <c r="P142" s="18">
        <f t="shared" si="16"/>
        <v>-0.14160244016775517</v>
      </c>
    </row>
    <row r="143" spans="1:16" x14ac:dyDescent="0.15">
      <c r="A143" s="18">
        <v>71</v>
      </c>
      <c r="B143" s="18">
        <v>141</v>
      </c>
      <c r="D143">
        <v>634.39904785156295</v>
      </c>
      <c r="E143">
        <v>528.11865234375</v>
      </c>
      <c r="F143">
        <v>463.88934326171898</v>
      </c>
      <c r="G143">
        <v>461.293701171875</v>
      </c>
      <c r="I143" s="19">
        <f t="shared" si="13"/>
        <v>170.50970458984398</v>
      </c>
      <c r="J143" s="19">
        <f t="shared" si="13"/>
        <v>66.824951171875</v>
      </c>
      <c r="K143" s="19">
        <f t="shared" si="14"/>
        <v>123.73223876953148</v>
      </c>
      <c r="L143" s="20">
        <f t="shared" si="15"/>
        <v>1.851587417569373</v>
      </c>
      <c r="M143" s="20">
        <f t="shared" si="12"/>
        <v>3.2111043057493753</v>
      </c>
      <c r="P143" s="18">
        <f t="shared" si="16"/>
        <v>-0.68184921509859098</v>
      </c>
    </row>
    <row r="144" spans="1:16" x14ac:dyDescent="0.15">
      <c r="A144" s="18">
        <v>71.5</v>
      </c>
      <c r="B144" s="18">
        <v>142</v>
      </c>
      <c r="D144">
        <v>635.46038818359398</v>
      </c>
      <c r="E144">
        <v>528.458984375</v>
      </c>
      <c r="F144">
        <v>464.77902221679699</v>
      </c>
      <c r="G144">
        <v>462.14874267578102</v>
      </c>
      <c r="I144" s="19">
        <f t="shared" si="13"/>
        <v>170.68136596679699</v>
      </c>
      <c r="J144" s="19">
        <f t="shared" si="13"/>
        <v>66.310241699218977</v>
      </c>
      <c r="K144" s="19">
        <f t="shared" si="14"/>
        <v>124.2641967773437</v>
      </c>
      <c r="L144" s="20">
        <f t="shared" si="15"/>
        <v>1.8739819610521389</v>
      </c>
      <c r="M144" s="20">
        <f t="shared" si="12"/>
        <v>3.2430729118249584</v>
      </c>
      <c r="P144" s="18">
        <f t="shared" si="16"/>
        <v>0.30692677480401925</v>
      </c>
    </row>
    <row r="145" spans="1:16" x14ac:dyDescent="0.15">
      <c r="A145" s="18">
        <v>72</v>
      </c>
      <c r="B145" s="18">
        <v>143</v>
      </c>
      <c r="D145">
        <v>634.753662109375</v>
      </c>
      <c r="E145">
        <v>527.81097412109398</v>
      </c>
      <c r="F145">
        <v>464.17825317382801</v>
      </c>
      <c r="G145">
        <v>461.55722045898398</v>
      </c>
      <c r="I145" s="19">
        <f t="shared" si="13"/>
        <v>170.57540893554699</v>
      </c>
      <c r="J145" s="19">
        <f t="shared" si="13"/>
        <v>66.25375366211</v>
      </c>
      <c r="K145" s="19">
        <f t="shared" si="14"/>
        <v>124.19778137206998</v>
      </c>
      <c r="L145" s="20">
        <f t="shared" si="15"/>
        <v>1.8745772806393868</v>
      </c>
      <c r="M145" s="20">
        <f t="shared" si="12"/>
        <v>3.2532422940050232</v>
      </c>
      <c r="P145" s="18">
        <f t="shared" si="16"/>
        <v>0.62146163153246192</v>
      </c>
    </row>
    <row r="146" spans="1:16" x14ac:dyDescent="0.15">
      <c r="A146" s="18">
        <v>72.5</v>
      </c>
      <c r="B146" s="18">
        <v>144</v>
      </c>
      <c r="D146">
        <v>633.22552490234398</v>
      </c>
      <c r="E146">
        <v>527.01043701171898</v>
      </c>
      <c r="F146">
        <v>463.44537353515602</v>
      </c>
      <c r="G146">
        <v>460.66925048828102</v>
      </c>
      <c r="I146" s="19">
        <f t="shared" si="13"/>
        <v>169.78015136718795</v>
      </c>
      <c r="J146" s="19">
        <f t="shared" si="13"/>
        <v>66.341186523437955</v>
      </c>
      <c r="K146" s="19">
        <f t="shared" si="14"/>
        <v>123.34132080078139</v>
      </c>
      <c r="L146" s="20">
        <f t="shared" si="15"/>
        <v>1.8591967865574068</v>
      </c>
      <c r="M146" s="20">
        <f t="shared" si="12"/>
        <v>3.2474358625158599</v>
      </c>
      <c r="P146" s="18">
        <f t="shared" si="16"/>
        <v>0.4418710660281327</v>
      </c>
    </row>
    <row r="147" spans="1:16" x14ac:dyDescent="0.15">
      <c r="A147" s="18">
        <v>73</v>
      </c>
      <c r="B147" s="18">
        <v>145</v>
      </c>
      <c r="D147">
        <v>633.849365234375</v>
      </c>
      <c r="E147">
        <v>528.31689453125</v>
      </c>
      <c r="F147">
        <v>464.89825439453102</v>
      </c>
      <c r="G147">
        <v>462.18289184570301</v>
      </c>
      <c r="I147" s="19">
        <f t="shared" si="13"/>
        <v>168.95111083984398</v>
      </c>
      <c r="J147" s="19">
        <f t="shared" si="13"/>
        <v>66.134002685546989</v>
      </c>
      <c r="K147" s="19">
        <f t="shared" si="14"/>
        <v>122.65730895996109</v>
      </c>
      <c r="L147" s="20">
        <f t="shared" si="15"/>
        <v>1.8546784404260288</v>
      </c>
      <c r="M147" s="20">
        <f t="shared" si="12"/>
        <v>3.252491578977299</v>
      </c>
      <c r="P147" s="18">
        <f t="shared" si="16"/>
        <v>0.59824232090885376</v>
      </c>
    </row>
    <row r="148" spans="1:16" x14ac:dyDescent="0.15">
      <c r="A148" s="18">
        <v>73.5</v>
      </c>
      <c r="B148" s="18">
        <v>146</v>
      </c>
      <c r="D148">
        <v>627.79345703125</v>
      </c>
      <c r="E148">
        <v>526.03143310546898</v>
      </c>
      <c r="F148">
        <v>463.91131591796898</v>
      </c>
      <c r="G148">
        <v>461.46713256835898</v>
      </c>
      <c r="I148" s="19">
        <f t="shared" si="13"/>
        <v>163.88214111328102</v>
      </c>
      <c r="J148" s="19">
        <f t="shared" si="13"/>
        <v>64.56430053711</v>
      </c>
      <c r="K148" s="19">
        <f t="shared" si="14"/>
        <v>118.68713073730402</v>
      </c>
      <c r="L148" s="20">
        <f t="shared" si="15"/>
        <v>1.8382779608846769</v>
      </c>
      <c r="M148" s="20">
        <f t="shared" si="12"/>
        <v>3.2456651620287635</v>
      </c>
      <c r="P148" s="18">
        <f t="shared" si="16"/>
        <v>0.38710401979501596</v>
      </c>
    </row>
    <row r="149" spans="1:16" x14ac:dyDescent="0.15">
      <c r="A149" s="18">
        <v>74</v>
      </c>
      <c r="B149" s="18">
        <v>147</v>
      </c>
      <c r="D149">
        <v>626.68658447265602</v>
      </c>
      <c r="E149">
        <v>527.13134765625</v>
      </c>
      <c r="F149">
        <v>464.015625</v>
      </c>
      <c r="G149">
        <v>461.570068359375</v>
      </c>
      <c r="I149" s="19">
        <f t="shared" si="13"/>
        <v>162.67095947265602</v>
      </c>
      <c r="J149" s="19">
        <f t="shared" si="13"/>
        <v>65.561279296875</v>
      </c>
      <c r="K149" s="19">
        <f t="shared" si="14"/>
        <v>116.77806396484353</v>
      </c>
      <c r="L149" s="20">
        <f t="shared" si="15"/>
        <v>1.7812047784493092</v>
      </c>
      <c r="M149" s="20">
        <f t="shared" si="12"/>
        <v>3.1981660421862133</v>
      </c>
      <c r="P149" s="18">
        <f t="shared" si="16"/>
        <v>-1.0820244473886693</v>
      </c>
    </row>
    <row r="150" spans="1:16" x14ac:dyDescent="0.15">
      <c r="A150" s="18">
        <v>74.5</v>
      </c>
      <c r="B150" s="18">
        <v>148</v>
      </c>
      <c r="D150">
        <v>625.66748046875</v>
      </c>
      <c r="E150">
        <v>527.92370605468795</v>
      </c>
      <c r="F150">
        <v>464.94869995117199</v>
      </c>
      <c r="G150">
        <v>462.4287109375</v>
      </c>
      <c r="I150" s="19">
        <f t="shared" si="13"/>
        <v>160.71878051757801</v>
      </c>
      <c r="J150" s="19">
        <f t="shared" si="13"/>
        <v>65.494995117187955</v>
      </c>
      <c r="K150" s="19">
        <f t="shared" si="14"/>
        <v>114.87228393554645</v>
      </c>
      <c r="L150" s="20">
        <f t="shared" si="15"/>
        <v>1.7539093442179727</v>
      </c>
      <c r="M150" s="20">
        <f t="shared" si="12"/>
        <v>3.1804446705476934</v>
      </c>
      <c r="P150" s="18">
        <f t="shared" si="16"/>
        <v>-1.6301392679999058</v>
      </c>
    </row>
    <row r="151" spans="1:16" x14ac:dyDescent="0.15">
      <c r="A151" s="18">
        <v>75</v>
      </c>
      <c r="B151" s="18">
        <v>149</v>
      </c>
      <c r="D151">
        <v>623.31896972656295</v>
      </c>
      <c r="E151">
        <v>528.04412841796898</v>
      </c>
      <c r="F151">
        <v>464.12850952148398</v>
      </c>
      <c r="G151">
        <v>461.46765136718801</v>
      </c>
      <c r="I151" s="19">
        <f t="shared" si="13"/>
        <v>159.19046020507898</v>
      </c>
      <c r="J151" s="19">
        <f t="shared" si="13"/>
        <v>66.576477050780966</v>
      </c>
      <c r="K151" s="19">
        <f t="shared" si="14"/>
        <v>112.58692626953231</v>
      </c>
      <c r="L151" s="20">
        <f t="shared" si="15"/>
        <v>1.6910916776755407</v>
      </c>
      <c r="M151" s="20">
        <f t="shared" si="12"/>
        <v>3.1272010665980785</v>
      </c>
      <c r="P151" s="18">
        <f t="shared" si="16"/>
        <v>-3.2769422933427257</v>
      </c>
    </row>
    <row r="152" spans="1:16" x14ac:dyDescent="0.15">
      <c r="A152" s="18">
        <v>75.5</v>
      </c>
      <c r="B152" s="18">
        <v>150</v>
      </c>
      <c r="D152">
        <v>624.09417724609398</v>
      </c>
      <c r="E152">
        <v>529.72863769531295</v>
      </c>
      <c r="F152">
        <v>464.12936401367199</v>
      </c>
      <c r="G152">
        <v>461.63973999023398</v>
      </c>
      <c r="I152" s="19">
        <f t="shared" si="13"/>
        <v>159.96481323242199</v>
      </c>
      <c r="J152" s="19">
        <f t="shared" si="13"/>
        <v>68.088897705078978</v>
      </c>
      <c r="K152" s="19">
        <f t="shared" si="14"/>
        <v>112.30258483886671</v>
      </c>
      <c r="L152" s="20">
        <f t="shared" si="15"/>
        <v>1.6493523705626048</v>
      </c>
      <c r="M152" s="20">
        <f t="shared" ref="M152" si="17">L152+ABS($N$2)*A152</f>
        <v>3.0950358220779597</v>
      </c>
      <c r="P152" s="18">
        <f t="shared" si="16"/>
        <v>-4.2718002303965212</v>
      </c>
    </row>
    <row r="153" spans="1:16" x14ac:dyDescent="0.15">
      <c r="D153">
        <v>622.751708984375</v>
      </c>
      <c r="E153">
        <v>530.3818359375</v>
      </c>
      <c r="F153">
        <v>464.62240600585898</v>
      </c>
      <c r="G153">
        <v>462.02127075195301</v>
      </c>
      <c r="I153" s="19"/>
      <c r="J153" s="19"/>
      <c r="K153" s="19"/>
      <c r="L153" s="20"/>
      <c r="M153" s="20"/>
    </row>
    <row r="154" spans="1:16" x14ac:dyDescent="0.15">
      <c r="D154">
        <v>621.71319580078102</v>
      </c>
      <c r="E154">
        <v>531.557861328125</v>
      </c>
      <c r="F154">
        <v>464.65670776367199</v>
      </c>
      <c r="G154">
        <v>462.26882934570301</v>
      </c>
      <c r="I154" s="19"/>
      <c r="J154" s="19"/>
      <c r="K154" s="19"/>
      <c r="L154" s="20"/>
      <c r="M154" s="20"/>
    </row>
    <row r="155" spans="1:16" x14ac:dyDescent="0.15">
      <c r="D155">
        <v>619.84191894531295</v>
      </c>
      <c r="E155">
        <v>531.02087402343795</v>
      </c>
      <c r="F155">
        <v>464.12060546875</v>
      </c>
      <c r="G155">
        <v>461.63439941406301</v>
      </c>
      <c r="I155" s="19"/>
      <c r="J155" s="19"/>
      <c r="K155" s="19"/>
      <c r="L155" s="20"/>
      <c r="M155" s="20"/>
    </row>
    <row r="156" spans="1:16" x14ac:dyDescent="0.15">
      <c r="D156">
        <v>622.25158691406295</v>
      </c>
      <c r="E156">
        <v>530.395751953125</v>
      </c>
      <c r="F156">
        <v>463.84680175781301</v>
      </c>
      <c r="G156">
        <v>461.27261352539102</v>
      </c>
      <c r="I156" s="19"/>
      <c r="J156" s="19"/>
      <c r="K156" s="19"/>
      <c r="L156" s="20"/>
      <c r="M156" s="20"/>
    </row>
    <row r="157" spans="1:16" x14ac:dyDescent="0.15">
      <c r="D157">
        <v>619.15618896484398</v>
      </c>
      <c r="E157">
        <v>531.90881347656295</v>
      </c>
      <c r="F157">
        <v>464.12042236328102</v>
      </c>
      <c r="G157">
        <v>461.47845458984398</v>
      </c>
      <c r="I157" s="19"/>
      <c r="J157" s="19"/>
      <c r="K157" s="19"/>
      <c r="L157" s="20"/>
      <c r="M157" s="20"/>
    </row>
    <row r="158" spans="1:16" x14ac:dyDescent="0.15">
      <c r="D158">
        <v>618.76617431640602</v>
      </c>
      <c r="E158">
        <v>534.01617431640602</v>
      </c>
      <c r="F158">
        <v>465.02969360351602</v>
      </c>
      <c r="G158">
        <v>462.24154663085898</v>
      </c>
      <c r="I158" s="19"/>
      <c r="J158" s="19"/>
      <c r="K158" s="19"/>
      <c r="L158" s="20"/>
      <c r="M158" s="20"/>
    </row>
    <row r="159" spans="1:16" x14ac:dyDescent="0.15">
      <c r="D159">
        <v>617.79931640625</v>
      </c>
      <c r="E159">
        <v>533.720458984375</v>
      </c>
      <c r="F159">
        <v>464.70785522460898</v>
      </c>
      <c r="G159">
        <v>461.99108886718801</v>
      </c>
      <c r="I159" s="19"/>
      <c r="J159" s="19"/>
      <c r="K159" s="19"/>
      <c r="L159" s="20"/>
      <c r="M159" s="20"/>
    </row>
    <row r="160" spans="1:16" x14ac:dyDescent="0.15">
      <c r="D160">
        <v>617.48522949218795</v>
      </c>
      <c r="E160">
        <v>534.74133300781295</v>
      </c>
      <c r="F160">
        <v>464.06588745117199</v>
      </c>
      <c r="G160">
        <v>461.48892211914102</v>
      </c>
      <c r="I160" s="19"/>
      <c r="J160" s="19"/>
      <c r="K160" s="19"/>
      <c r="L160" s="20"/>
      <c r="M160" s="20"/>
    </row>
    <row r="161" spans="4:13" x14ac:dyDescent="0.15">
      <c r="D161">
        <v>615.52032470703102</v>
      </c>
      <c r="E161">
        <v>534.5849609375</v>
      </c>
      <c r="F161">
        <v>463.86276245117199</v>
      </c>
      <c r="G161">
        <v>461.06314086914102</v>
      </c>
      <c r="I161" s="19"/>
      <c r="J161" s="19"/>
      <c r="K161" s="19"/>
      <c r="L161" s="20"/>
      <c r="M161" s="20"/>
    </row>
    <row r="162" spans="4:13" x14ac:dyDescent="0.15">
      <c r="D162">
        <v>613.96905517578102</v>
      </c>
      <c r="E162">
        <v>535.20745849609398</v>
      </c>
      <c r="F162">
        <v>464.43524169921898</v>
      </c>
      <c r="G162">
        <v>461.83273315429699</v>
      </c>
      <c r="I162" s="19"/>
      <c r="J162" s="19"/>
      <c r="K162" s="19"/>
      <c r="L162" s="20"/>
      <c r="M162" s="20"/>
    </row>
    <row r="163" spans="4:13" x14ac:dyDescent="0.15">
      <c r="D163">
        <v>613.52868652343795</v>
      </c>
      <c r="E163">
        <v>535.38531494140602</v>
      </c>
      <c r="F163">
        <v>464.63217163085898</v>
      </c>
      <c r="G163">
        <v>462.10910034179699</v>
      </c>
      <c r="I163" s="19"/>
      <c r="J163" s="19"/>
      <c r="K163" s="19"/>
      <c r="L163" s="20"/>
      <c r="M163" s="20"/>
    </row>
    <row r="164" spans="4:13" x14ac:dyDescent="0.15">
      <c r="D164">
        <v>613.20446777343795</v>
      </c>
      <c r="E164">
        <v>534.43762207031295</v>
      </c>
      <c r="F164">
        <v>463.86001586914102</v>
      </c>
      <c r="G164">
        <v>461.12936401367199</v>
      </c>
      <c r="I164" s="19"/>
      <c r="J164" s="19"/>
      <c r="K164" s="19"/>
      <c r="L164" s="20"/>
      <c r="M164" s="20"/>
    </row>
    <row r="165" spans="4:13" x14ac:dyDescent="0.15">
      <c r="D165">
        <v>613.48297119140602</v>
      </c>
      <c r="E165">
        <v>536.10247802734398</v>
      </c>
      <c r="F165">
        <v>463.96670532226602</v>
      </c>
      <c r="G165">
        <v>461.23965454101602</v>
      </c>
      <c r="I165" s="19"/>
      <c r="J165" s="19"/>
      <c r="K165" s="19"/>
      <c r="L165" s="20"/>
      <c r="M165" s="20"/>
    </row>
    <row r="166" spans="4:13" x14ac:dyDescent="0.15">
      <c r="D166">
        <v>614.05157470703102</v>
      </c>
      <c r="E166">
        <v>536.292236328125</v>
      </c>
      <c r="F166">
        <v>464.69256591796898</v>
      </c>
      <c r="G166">
        <v>461.985595703125</v>
      </c>
      <c r="I166" s="19"/>
      <c r="J166" s="19"/>
      <c r="K166" s="19"/>
      <c r="L166" s="20"/>
      <c r="M166" s="20"/>
    </row>
    <row r="167" spans="4:13" x14ac:dyDescent="0.15">
      <c r="D167">
        <v>612.67022705078102</v>
      </c>
      <c r="E167">
        <v>535.31341552734398</v>
      </c>
      <c r="F167">
        <v>464.01629638671898</v>
      </c>
      <c r="G167">
        <v>461.41534423828102</v>
      </c>
      <c r="I167" s="19"/>
      <c r="J167" s="19"/>
      <c r="K167" s="19"/>
      <c r="L167" s="20"/>
      <c r="M167" s="20"/>
    </row>
    <row r="168" spans="4:13" x14ac:dyDescent="0.15">
      <c r="D168">
        <v>612.38586425781295</v>
      </c>
      <c r="E168">
        <v>535.49182128906295</v>
      </c>
      <c r="F168">
        <v>463.52975463867199</v>
      </c>
      <c r="G168">
        <v>460.63131713867199</v>
      </c>
      <c r="I168" s="19"/>
      <c r="J168" s="19"/>
      <c r="K168" s="19"/>
      <c r="L168" s="20"/>
      <c r="M168" s="20"/>
    </row>
    <row r="169" spans="4:13" x14ac:dyDescent="0.15">
      <c r="D169">
        <v>613.38446044921898</v>
      </c>
      <c r="E169">
        <v>536.5537109375</v>
      </c>
      <c r="F169">
        <v>464.18200683593801</v>
      </c>
      <c r="G169">
        <v>461.39630126953102</v>
      </c>
      <c r="I169" s="19"/>
      <c r="J169" s="19"/>
      <c r="K169" s="19"/>
      <c r="L169" s="20"/>
      <c r="M169" s="20"/>
    </row>
    <row r="170" spans="4:13" x14ac:dyDescent="0.15">
      <c r="D170">
        <v>611.60650634765602</v>
      </c>
      <c r="E170">
        <v>536.30401611328102</v>
      </c>
      <c r="F170">
        <v>463.99346923828102</v>
      </c>
      <c r="G170">
        <v>461.41619873046898</v>
      </c>
      <c r="I170" s="19"/>
      <c r="J170" s="19"/>
      <c r="K170" s="19"/>
      <c r="L170" s="20"/>
      <c r="M170" s="20"/>
    </row>
    <row r="171" spans="4:13" x14ac:dyDescent="0.15">
      <c r="D171">
        <v>612.222900390625</v>
      </c>
      <c r="E171">
        <v>536.918701171875</v>
      </c>
      <c r="F171">
        <v>463.63562011718801</v>
      </c>
      <c r="G171">
        <v>460.99209594726602</v>
      </c>
      <c r="I171" s="19"/>
      <c r="J171" s="19"/>
      <c r="K171" s="19"/>
      <c r="L171" s="20"/>
      <c r="M171" s="20"/>
    </row>
    <row r="172" spans="4:13" x14ac:dyDescent="0.15">
      <c r="D172">
        <v>612.84173583984398</v>
      </c>
      <c r="E172">
        <v>539.27294921875</v>
      </c>
      <c r="F172">
        <v>463.85693359375</v>
      </c>
      <c r="G172">
        <v>461.16897583007801</v>
      </c>
      <c r="I172" s="19"/>
      <c r="J172" s="19"/>
      <c r="K172" s="19"/>
      <c r="L172" s="20"/>
      <c r="M172" s="20"/>
    </row>
    <row r="173" spans="4:13" x14ac:dyDescent="0.15">
      <c r="D173">
        <v>612.28216552734398</v>
      </c>
      <c r="E173">
        <v>538.51043701171898</v>
      </c>
      <c r="F173">
        <v>464.59033203125</v>
      </c>
      <c r="G173">
        <v>462.01715087890602</v>
      </c>
      <c r="I173" s="19"/>
      <c r="J173" s="19"/>
      <c r="K173" s="19"/>
      <c r="L173" s="20"/>
      <c r="M173" s="20"/>
    </row>
    <row r="174" spans="4:13" x14ac:dyDescent="0.15">
      <c r="D174">
        <v>611.58532714843795</v>
      </c>
      <c r="E174">
        <v>538.83514404296898</v>
      </c>
      <c r="F174">
        <v>463.99142456054699</v>
      </c>
      <c r="G174">
        <v>461.27001953125</v>
      </c>
      <c r="I174" s="19"/>
      <c r="J174" s="19"/>
      <c r="K174" s="19"/>
      <c r="L174" s="20"/>
      <c r="M174" s="20"/>
    </row>
    <row r="175" spans="4:13" x14ac:dyDescent="0.15">
      <c r="D175">
        <v>612.66003417968795</v>
      </c>
      <c r="E175">
        <v>539.56652832031295</v>
      </c>
      <c r="F175">
        <v>463.98181152343801</v>
      </c>
      <c r="G175">
        <v>461.10842895507801</v>
      </c>
      <c r="I175" s="19"/>
      <c r="J175" s="19"/>
      <c r="K175" s="19"/>
      <c r="L175" s="20"/>
      <c r="M175" s="20"/>
    </row>
    <row r="176" spans="4:13" x14ac:dyDescent="0.15">
      <c r="D176">
        <v>612.635498046875</v>
      </c>
      <c r="E176">
        <v>540.65777587890602</v>
      </c>
      <c r="F176">
        <v>464.79397583007801</v>
      </c>
      <c r="G176">
        <v>462.068115234375</v>
      </c>
      <c r="I176" s="19"/>
      <c r="J176" s="19"/>
      <c r="K176" s="19"/>
      <c r="L176" s="20"/>
      <c r="M176" s="20"/>
    </row>
    <row r="177" spans="4:13" x14ac:dyDescent="0.15">
      <c r="D177">
        <v>612.337890625</v>
      </c>
      <c r="E177">
        <v>540.23907470703102</v>
      </c>
      <c r="F177">
        <v>464.00601196289102</v>
      </c>
      <c r="G177">
        <v>461.25613403320301</v>
      </c>
      <c r="I177" s="19"/>
      <c r="J177" s="19"/>
      <c r="K177" s="19"/>
      <c r="L177" s="20"/>
      <c r="M177" s="20"/>
    </row>
    <row r="178" spans="4:13" x14ac:dyDescent="0.15">
      <c r="D178">
        <v>611.4462890625</v>
      </c>
      <c r="E178">
        <v>540.178955078125</v>
      </c>
      <c r="F178">
        <v>464.0634765625</v>
      </c>
      <c r="G178">
        <v>461.54537963867199</v>
      </c>
      <c r="I178" s="19"/>
      <c r="J178" s="19"/>
      <c r="K178" s="19"/>
      <c r="L178" s="20"/>
      <c r="M178" s="20"/>
    </row>
    <row r="179" spans="4:13" x14ac:dyDescent="0.15">
      <c r="D179">
        <v>611.61706542968795</v>
      </c>
      <c r="E179">
        <v>539.28942871093795</v>
      </c>
      <c r="F179">
        <v>464.68536376953102</v>
      </c>
      <c r="G179">
        <v>462.04855346679699</v>
      </c>
      <c r="I179" s="19"/>
      <c r="J179" s="19"/>
      <c r="K179" s="19"/>
      <c r="L179" s="20"/>
      <c r="M179" s="20"/>
    </row>
    <row r="180" spans="4:13" x14ac:dyDescent="0.15">
      <c r="D180">
        <v>611.04412841796898</v>
      </c>
      <c r="E180">
        <v>538.88623046875</v>
      </c>
      <c r="F180">
        <v>463.62805175781301</v>
      </c>
      <c r="G180">
        <v>460.95333862304699</v>
      </c>
      <c r="I180" s="19"/>
      <c r="J180" s="19"/>
      <c r="K180" s="19"/>
      <c r="L180" s="20"/>
      <c r="M180" s="20"/>
    </row>
    <row r="181" spans="4:13" x14ac:dyDescent="0.15">
      <c r="D181">
        <v>612.88916015625</v>
      </c>
      <c r="E181">
        <v>540.72393798828102</v>
      </c>
      <c r="F181">
        <v>464.56185913085898</v>
      </c>
      <c r="G181">
        <v>461.95162963867199</v>
      </c>
      <c r="I181" s="19"/>
      <c r="J181" s="19"/>
      <c r="K181" s="19"/>
      <c r="L181" s="20"/>
      <c r="M181" s="20"/>
    </row>
    <row r="182" spans="4:13" x14ac:dyDescent="0.15">
      <c r="D182">
        <v>611.04345703125</v>
      </c>
      <c r="E182">
        <v>540.32403564453102</v>
      </c>
      <c r="F182">
        <v>464.70098876953102</v>
      </c>
      <c r="G182">
        <v>461.90805053710898</v>
      </c>
      <c r="I182" s="19"/>
      <c r="J182" s="19"/>
      <c r="K182" s="19"/>
      <c r="L182" s="20"/>
      <c r="M182" s="20"/>
    </row>
    <row r="183" spans="4:13" x14ac:dyDescent="0.15">
      <c r="D183">
        <v>612.10388183593795</v>
      </c>
      <c r="E183">
        <v>540.42236328125</v>
      </c>
      <c r="F183">
        <v>463.70767211914102</v>
      </c>
      <c r="G183">
        <v>461.04699707031301</v>
      </c>
      <c r="I183" s="19"/>
      <c r="J183" s="19"/>
      <c r="K183" s="19"/>
      <c r="L183" s="20"/>
      <c r="M183" s="20"/>
    </row>
    <row r="184" spans="4:13" x14ac:dyDescent="0.15">
      <c r="D184">
        <v>610.97863769531295</v>
      </c>
      <c r="E184">
        <v>540.00158691406295</v>
      </c>
      <c r="F184">
        <v>464.40881347656301</v>
      </c>
      <c r="G184">
        <v>461.56698608398398</v>
      </c>
      <c r="I184" s="19"/>
      <c r="J184" s="19"/>
      <c r="K184" s="19"/>
      <c r="L184" s="20"/>
      <c r="M184" s="20"/>
    </row>
    <row r="185" spans="4:13" x14ac:dyDescent="0.15">
      <c r="D185">
        <v>611.18347167968795</v>
      </c>
      <c r="E185">
        <v>540.47253417968795</v>
      </c>
      <c r="F185">
        <v>464.55017089843801</v>
      </c>
      <c r="G185">
        <v>461.77130126953102</v>
      </c>
      <c r="I185" s="19"/>
      <c r="J185" s="19"/>
      <c r="K185" s="19"/>
      <c r="L185" s="20"/>
      <c r="M185" s="20"/>
    </row>
    <row r="186" spans="4:13" x14ac:dyDescent="0.15">
      <c r="D186">
        <v>608.71771240234398</v>
      </c>
      <c r="E186">
        <v>539.72930908203102</v>
      </c>
      <c r="F186">
        <v>463.54055786132801</v>
      </c>
      <c r="G186">
        <v>460.95281982421898</v>
      </c>
      <c r="I186" s="19"/>
      <c r="J186" s="19"/>
      <c r="K186" s="19"/>
      <c r="L186" s="20"/>
      <c r="M186" s="20"/>
    </row>
    <row r="187" spans="4:13" x14ac:dyDescent="0.15">
      <c r="D187">
        <v>610.32415771484398</v>
      </c>
      <c r="E187">
        <v>542.2734375</v>
      </c>
      <c r="F187">
        <v>464.54281616210898</v>
      </c>
      <c r="G187">
        <v>461.97735595703102</v>
      </c>
      <c r="I187" s="19"/>
      <c r="J187" s="19"/>
      <c r="K187" s="19"/>
      <c r="L187" s="20"/>
      <c r="M187" s="20"/>
    </row>
    <row r="188" spans="4:13" x14ac:dyDescent="0.15">
      <c r="D188">
        <v>609.50036621093795</v>
      </c>
      <c r="E188">
        <v>541.08514404296898</v>
      </c>
      <c r="F188">
        <v>464.46063232421898</v>
      </c>
      <c r="G188">
        <v>461.75177001953102</v>
      </c>
      <c r="I188" s="19"/>
      <c r="J188" s="19"/>
      <c r="K188" s="19"/>
      <c r="L188" s="20"/>
      <c r="M188" s="20"/>
    </row>
    <row r="189" spans="4:13" x14ac:dyDescent="0.15">
      <c r="D189">
        <v>607.56604003906295</v>
      </c>
      <c r="E189">
        <v>539.55871582031295</v>
      </c>
      <c r="F189">
        <v>463.30587768554699</v>
      </c>
      <c r="G189">
        <v>460.73718261718801</v>
      </c>
      <c r="I189" s="19"/>
      <c r="J189" s="19"/>
      <c r="K189" s="19"/>
      <c r="L189" s="20"/>
      <c r="M189" s="20"/>
    </row>
    <row r="190" spans="4:13" x14ac:dyDescent="0.15">
      <c r="D190">
        <v>609.473388671875</v>
      </c>
      <c r="E190">
        <v>541.408447265625</v>
      </c>
      <c r="F190">
        <v>464.38189697265602</v>
      </c>
      <c r="G190">
        <v>461.36508178710898</v>
      </c>
      <c r="I190" s="19"/>
      <c r="J190" s="19"/>
      <c r="K190" s="19"/>
      <c r="L190" s="19"/>
    </row>
    <row r="191" spans="4:13" x14ac:dyDescent="0.15">
      <c r="D191">
        <v>606.12890625</v>
      </c>
      <c r="E191">
        <v>540.19110107421898</v>
      </c>
      <c r="F191">
        <v>464.24035644531301</v>
      </c>
      <c r="G191">
        <v>461.36404418945301</v>
      </c>
      <c r="I191" s="19"/>
      <c r="J191" s="19"/>
      <c r="K191" s="19"/>
      <c r="L191" s="19"/>
    </row>
    <row r="192" spans="4:13" x14ac:dyDescent="0.15">
      <c r="I192" s="19"/>
      <c r="J192" s="19"/>
      <c r="K192" s="19"/>
      <c r="L192" s="19"/>
    </row>
    <row r="193" spans="9:12" x14ac:dyDescent="0.15">
      <c r="I193" s="19"/>
      <c r="J193" s="19"/>
      <c r="K193" s="19"/>
      <c r="L193" s="19"/>
    </row>
    <row r="194" spans="9:12" x14ac:dyDescent="0.15">
      <c r="I194" s="19"/>
      <c r="J194" s="19"/>
      <c r="K194" s="19"/>
      <c r="L194" s="19"/>
    </row>
    <row r="195" spans="9:12" x14ac:dyDescent="0.15">
      <c r="I195" s="19"/>
      <c r="J195" s="19"/>
      <c r="K195" s="19"/>
      <c r="L195" s="19"/>
    </row>
    <row r="196" spans="9:12" x14ac:dyDescent="0.15">
      <c r="I196" s="19"/>
      <c r="J196" s="19"/>
      <c r="K196" s="19"/>
      <c r="L196" s="19"/>
    </row>
    <row r="197" spans="9:12" x14ac:dyDescent="0.15">
      <c r="I197" s="19"/>
      <c r="J197" s="19"/>
      <c r="K197" s="19"/>
      <c r="L197" s="19"/>
    </row>
    <row r="198" spans="9:12" x14ac:dyDescent="0.15">
      <c r="I198" s="19"/>
      <c r="J198" s="19"/>
      <c r="K198" s="19"/>
      <c r="L198" s="19"/>
    </row>
    <row r="199" spans="9:12" x14ac:dyDescent="0.15">
      <c r="I199" s="19"/>
      <c r="J199" s="19"/>
      <c r="K199" s="19"/>
      <c r="L199" s="19"/>
    </row>
    <row r="200" spans="9:12" x14ac:dyDescent="0.15">
      <c r="I200" s="19"/>
      <c r="J200" s="19"/>
      <c r="K200" s="19"/>
      <c r="L200" s="19"/>
    </row>
    <row r="201" spans="9:12" x14ac:dyDescent="0.15">
      <c r="I201" s="19"/>
      <c r="J201" s="19"/>
      <c r="K201" s="19"/>
      <c r="L201" s="19"/>
    </row>
    <row r="202" spans="9:12" x14ac:dyDescent="0.15">
      <c r="I202" s="19"/>
      <c r="J202" s="19"/>
      <c r="K202" s="19"/>
      <c r="L202" s="19"/>
    </row>
    <row r="203" spans="9:12" x14ac:dyDescent="0.15">
      <c r="I203" s="19"/>
      <c r="J203" s="19"/>
      <c r="K203" s="19"/>
      <c r="L203" s="19"/>
    </row>
    <row r="204" spans="9:12" x14ac:dyDescent="0.15">
      <c r="I204" s="19"/>
      <c r="J204" s="19"/>
      <c r="K204" s="19"/>
      <c r="L204" s="19"/>
    </row>
    <row r="205" spans="9:12" x14ac:dyDescent="0.15">
      <c r="I205" s="19"/>
      <c r="J205" s="19"/>
      <c r="K205" s="19"/>
      <c r="L205" s="19"/>
    </row>
    <row r="206" spans="9:12" x14ac:dyDescent="0.15">
      <c r="I206" s="19"/>
      <c r="J206" s="19"/>
      <c r="K206" s="19"/>
      <c r="L206" s="19"/>
    </row>
    <row r="207" spans="9:12" x14ac:dyDescent="0.15">
      <c r="I207" s="19"/>
      <c r="J207" s="19"/>
      <c r="K207" s="19"/>
      <c r="L207" s="19"/>
    </row>
    <row r="208" spans="9:12" x14ac:dyDescent="0.15">
      <c r="I208" s="19"/>
      <c r="J208" s="19"/>
      <c r="K208" s="19"/>
      <c r="L208" s="19"/>
    </row>
    <row r="209" spans="9:12" x14ac:dyDescent="0.15">
      <c r="I209" s="19"/>
      <c r="J209" s="19"/>
      <c r="K209" s="19"/>
      <c r="L209" s="19"/>
    </row>
    <row r="210" spans="9:12" x14ac:dyDescent="0.15">
      <c r="I210" s="19"/>
      <c r="J210" s="19"/>
      <c r="K210" s="19"/>
      <c r="L210" s="19"/>
    </row>
    <row r="211" spans="9:12" x14ac:dyDescent="0.15">
      <c r="I211" s="19"/>
      <c r="J211" s="19"/>
      <c r="K211" s="19"/>
      <c r="L211" s="19"/>
    </row>
    <row r="212" spans="9:12" x14ac:dyDescent="0.15">
      <c r="I212" s="19"/>
      <c r="J212" s="19"/>
      <c r="K212" s="19"/>
      <c r="L212" s="19"/>
    </row>
    <row r="213" spans="9:12" x14ac:dyDescent="0.15">
      <c r="I213" s="19"/>
      <c r="J213" s="19"/>
      <c r="K213" s="19"/>
      <c r="L213" s="19"/>
    </row>
    <row r="214" spans="9:12" x14ac:dyDescent="0.15">
      <c r="I214" s="19"/>
      <c r="J214" s="19"/>
      <c r="K214" s="19"/>
      <c r="L214" s="19"/>
    </row>
    <row r="215" spans="9:12" x14ac:dyDescent="0.15">
      <c r="I215" s="19"/>
      <c r="J215" s="19"/>
      <c r="K215" s="19"/>
      <c r="L215" s="19"/>
    </row>
    <row r="216" spans="9:12" x14ac:dyDescent="0.15">
      <c r="I216" s="19"/>
      <c r="J216" s="19"/>
      <c r="K216" s="19"/>
      <c r="L216" s="19"/>
    </row>
    <row r="217" spans="9:12" x14ac:dyDescent="0.15">
      <c r="I217" s="19"/>
      <c r="J217" s="19"/>
      <c r="K217" s="19"/>
      <c r="L217" s="19"/>
    </row>
    <row r="218" spans="9:12" x14ac:dyDescent="0.15">
      <c r="I218" s="19"/>
      <c r="J218" s="19"/>
      <c r="K218" s="19"/>
      <c r="L218" s="19"/>
    </row>
    <row r="219" spans="9:12" x14ac:dyDescent="0.15">
      <c r="I219" s="19"/>
      <c r="J219" s="19"/>
      <c r="K219" s="19"/>
      <c r="L219" s="19"/>
    </row>
    <row r="220" spans="9:12" x14ac:dyDescent="0.15">
      <c r="I220" s="19"/>
      <c r="J220" s="19"/>
      <c r="K220" s="19"/>
      <c r="L220" s="19"/>
    </row>
    <row r="221" spans="9:12" x14ac:dyDescent="0.15">
      <c r="I221" s="19"/>
      <c r="J221" s="19"/>
      <c r="K221" s="19"/>
      <c r="L221" s="19"/>
    </row>
    <row r="222" spans="9:12" x14ac:dyDescent="0.15">
      <c r="I222" s="19"/>
      <c r="J222" s="19"/>
      <c r="K222" s="19"/>
      <c r="L222" s="19"/>
    </row>
    <row r="223" spans="9:12" x14ac:dyDescent="0.15">
      <c r="I223" s="19"/>
      <c r="J223" s="19"/>
      <c r="K223" s="19"/>
      <c r="L223" s="19"/>
    </row>
    <row r="224" spans="9:12" x14ac:dyDescent="0.15">
      <c r="I224" s="19"/>
      <c r="J224" s="19"/>
      <c r="K224" s="19"/>
      <c r="L224" s="19"/>
    </row>
    <row r="225" spans="9:12" x14ac:dyDescent="0.15">
      <c r="I225" s="19"/>
      <c r="J225" s="19"/>
      <c r="K225" s="19"/>
      <c r="L225" s="19"/>
    </row>
    <row r="226" spans="9:12" x14ac:dyDescent="0.15">
      <c r="I226" s="19"/>
      <c r="J226" s="19"/>
      <c r="K226" s="19"/>
      <c r="L226" s="19"/>
    </row>
    <row r="227" spans="9:12" x14ac:dyDescent="0.15">
      <c r="I227" s="19"/>
      <c r="J227" s="19"/>
      <c r="K227" s="19"/>
      <c r="L227" s="19"/>
    </row>
    <row r="228" spans="9:12" x14ac:dyDescent="0.15">
      <c r="I228" s="19"/>
      <c r="J228" s="19"/>
      <c r="K228" s="19"/>
      <c r="L228" s="19"/>
    </row>
    <row r="229" spans="9:12" x14ac:dyDescent="0.15">
      <c r="I229" s="19"/>
      <c r="J229" s="19"/>
      <c r="K229" s="19"/>
      <c r="L229" s="19"/>
    </row>
    <row r="230" spans="9:12" x14ac:dyDescent="0.15">
      <c r="I230" s="19"/>
      <c r="J230" s="19"/>
      <c r="K230" s="19"/>
      <c r="L230" s="19"/>
    </row>
    <row r="231" spans="9:12" x14ac:dyDescent="0.15">
      <c r="I231" s="19"/>
      <c r="J231" s="19"/>
      <c r="K231" s="19"/>
      <c r="L231" s="19"/>
    </row>
    <row r="232" spans="9:12" x14ac:dyDescent="0.15">
      <c r="I232" s="19"/>
      <c r="J232" s="19"/>
      <c r="K232" s="19"/>
      <c r="L232" s="19"/>
    </row>
    <row r="233" spans="9:12" x14ac:dyDescent="0.15">
      <c r="I233" s="19"/>
      <c r="J233" s="19"/>
      <c r="K233" s="19"/>
      <c r="L233" s="19"/>
    </row>
    <row r="234" spans="9:12" x14ac:dyDescent="0.15">
      <c r="I234" s="19"/>
      <c r="J234" s="19"/>
      <c r="K234" s="19"/>
      <c r="L234" s="19"/>
    </row>
    <row r="235" spans="9:12" x14ac:dyDescent="0.15">
      <c r="I235" s="19"/>
      <c r="J235" s="19"/>
      <c r="K235" s="19"/>
      <c r="L235" s="19"/>
    </row>
    <row r="236" spans="9:12" x14ac:dyDescent="0.15">
      <c r="I236" s="19"/>
      <c r="J236" s="19"/>
      <c r="K236" s="19"/>
      <c r="L236" s="19"/>
    </row>
    <row r="237" spans="9:12" x14ac:dyDescent="0.15">
      <c r="I237" s="19"/>
      <c r="J237" s="19"/>
      <c r="K237" s="19"/>
      <c r="L237" s="19"/>
    </row>
    <row r="238" spans="9:12" x14ac:dyDescent="0.15">
      <c r="I238" s="19"/>
      <c r="J238" s="19"/>
      <c r="K238" s="19"/>
      <c r="L238" s="19"/>
    </row>
    <row r="239" spans="9:12" x14ac:dyDescent="0.15">
      <c r="I239" s="19"/>
      <c r="J239" s="19"/>
      <c r="K239" s="19"/>
      <c r="L239" s="19"/>
    </row>
    <row r="240" spans="9:12" x14ac:dyDescent="0.15">
      <c r="I240" s="19"/>
      <c r="J240" s="19"/>
      <c r="K240" s="19"/>
      <c r="L240" s="19"/>
    </row>
    <row r="241" spans="9:12" x14ac:dyDescent="0.15">
      <c r="I241" s="19"/>
      <c r="J241" s="19"/>
      <c r="K241" s="19"/>
      <c r="L241" s="19"/>
    </row>
    <row r="242" spans="9:12" x14ac:dyDescent="0.15">
      <c r="I242" s="19"/>
      <c r="J242" s="19"/>
      <c r="K242" s="19"/>
      <c r="L242" s="19"/>
    </row>
    <row r="243" spans="9:12" x14ac:dyDescent="0.15">
      <c r="I243" s="19"/>
      <c r="J243" s="19"/>
      <c r="K243" s="19"/>
      <c r="L243" s="19"/>
    </row>
    <row r="244" spans="9:12" x14ac:dyDescent="0.15">
      <c r="I244" s="19"/>
      <c r="J244" s="19"/>
      <c r="K244" s="19"/>
      <c r="L244" s="19"/>
    </row>
    <row r="245" spans="9:12" x14ac:dyDescent="0.15">
      <c r="I245" s="19"/>
      <c r="J245" s="19"/>
      <c r="K245" s="19"/>
      <c r="L245" s="19"/>
    </row>
    <row r="246" spans="9:12" x14ac:dyDescent="0.15">
      <c r="I246" s="19"/>
      <c r="J246" s="19"/>
      <c r="K246" s="19"/>
      <c r="L246" s="19"/>
    </row>
    <row r="247" spans="9:12" x14ac:dyDescent="0.15">
      <c r="I247" s="19"/>
      <c r="J247" s="19"/>
      <c r="K247" s="19"/>
      <c r="L247" s="19"/>
    </row>
    <row r="248" spans="9:12" x14ac:dyDescent="0.15">
      <c r="I248" s="19"/>
      <c r="J248" s="19"/>
      <c r="K248" s="19"/>
      <c r="L248" s="19"/>
    </row>
    <row r="249" spans="9:12" x14ac:dyDescent="0.15">
      <c r="I249" s="19"/>
      <c r="J249" s="19"/>
      <c r="K249" s="19"/>
      <c r="L249" s="19"/>
    </row>
    <row r="250" spans="9:12" x14ac:dyDescent="0.15">
      <c r="I250" s="19"/>
      <c r="J250" s="19"/>
      <c r="K250" s="19"/>
      <c r="L250" s="19"/>
    </row>
    <row r="251" spans="9:12" x14ac:dyDescent="0.15">
      <c r="I251" s="19"/>
      <c r="J251" s="19"/>
      <c r="K251" s="19"/>
      <c r="L251" s="19"/>
    </row>
    <row r="252" spans="9:12" x14ac:dyDescent="0.15">
      <c r="I252" s="19"/>
      <c r="J252" s="19"/>
      <c r="K252" s="19"/>
      <c r="L252" s="19"/>
    </row>
    <row r="253" spans="9:12" x14ac:dyDescent="0.15">
      <c r="I253" s="19"/>
      <c r="J253" s="19"/>
      <c r="K253" s="19"/>
      <c r="L253" s="19"/>
    </row>
    <row r="254" spans="9:12" x14ac:dyDescent="0.15">
      <c r="I254" s="19"/>
      <c r="J254" s="19"/>
      <c r="K254" s="19"/>
      <c r="L254" s="19"/>
    </row>
    <row r="255" spans="9:12" x14ac:dyDescent="0.15">
      <c r="I255" s="19"/>
      <c r="J255" s="19"/>
      <c r="K255" s="19"/>
      <c r="L255" s="19"/>
    </row>
    <row r="256" spans="9:12" x14ac:dyDescent="0.15">
      <c r="I256" s="19"/>
      <c r="J256" s="19"/>
      <c r="K256" s="19"/>
      <c r="L256" s="19"/>
    </row>
    <row r="257" spans="9:12" x14ac:dyDescent="0.15">
      <c r="I257" s="19"/>
      <c r="J257" s="19"/>
      <c r="K257" s="19"/>
      <c r="L257" s="19"/>
    </row>
    <row r="258" spans="9:12" x14ac:dyDescent="0.15">
      <c r="I258" s="19"/>
      <c r="J258" s="19"/>
      <c r="K258" s="19"/>
      <c r="L258" s="19"/>
    </row>
    <row r="259" spans="9:12" x14ac:dyDescent="0.15">
      <c r="I259" s="19"/>
      <c r="J259" s="19"/>
      <c r="K259" s="19"/>
      <c r="L259" s="19"/>
    </row>
    <row r="260" spans="9:12" x14ac:dyDescent="0.15">
      <c r="I260" s="19"/>
      <c r="J260" s="19"/>
      <c r="K260" s="19"/>
      <c r="L260" s="19"/>
    </row>
    <row r="261" spans="9:12" x14ac:dyDescent="0.15">
      <c r="I261" s="19"/>
      <c r="J261" s="19"/>
      <c r="K261" s="19"/>
      <c r="L261" s="19"/>
    </row>
    <row r="262" spans="9:12" x14ac:dyDescent="0.15">
      <c r="I262" s="19"/>
      <c r="J262" s="19"/>
      <c r="K262" s="19"/>
      <c r="L262" s="19"/>
    </row>
    <row r="263" spans="9:12" x14ac:dyDescent="0.15">
      <c r="I263" s="19"/>
      <c r="J263" s="19"/>
      <c r="K263" s="19"/>
      <c r="L263" s="19"/>
    </row>
    <row r="264" spans="9:12" x14ac:dyDescent="0.15">
      <c r="I264" s="19"/>
      <c r="J264" s="19"/>
      <c r="K264" s="19"/>
      <c r="L264" s="19"/>
    </row>
    <row r="265" spans="9:12" x14ac:dyDescent="0.15">
      <c r="I265" s="19"/>
      <c r="J265" s="19"/>
      <c r="K265" s="19"/>
      <c r="L265" s="19"/>
    </row>
    <row r="266" spans="9:12" x14ac:dyDescent="0.15">
      <c r="I266" s="19"/>
      <c r="J266" s="19"/>
      <c r="K266" s="19"/>
      <c r="L266" s="19"/>
    </row>
    <row r="267" spans="9:12" x14ac:dyDescent="0.15">
      <c r="I267" s="19"/>
      <c r="J267" s="19"/>
      <c r="K267" s="19"/>
      <c r="L267" s="19"/>
    </row>
    <row r="268" spans="9:12" x14ac:dyDescent="0.15">
      <c r="I268" s="19"/>
      <c r="J268" s="19"/>
      <c r="K268" s="19"/>
      <c r="L268" s="19"/>
    </row>
    <row r="269" spans="9:12" x14ac:dyDescent="0.15">
      <c r="I269" s="19"/>
      <c r="J269" s="19"/>
      <c r="K269" s="19"/>
      <c r="L269" s="19"/>
    </row>
    <row r="270" spans="9:12" x14ac:dyDescent="0.15">
      <c r="I270" s="19"/>
      <c r="J270" s="19"/>
      <c r="K270" s="19"/>
      <c r="L270" s="19"/>
    </row>
    <row r="271" spans="9:12" x14ac:dyDescent="0.15">
      <c r="I271" s="19"/>
      <c r="J271" s="19"/>
      <c r="K271" s="19"/>
      <c r="L271" s="19"/>
    </row>
    <row r="272" spans="9:12" x14ac:dyDescent="0.15">
      <c r="I272" s="19"/>
      <c r="J272" s="19"/>
      <c r="K272" s="19"/>
      <c r="L272" s="19"/>
    </row>
    <row r="273" spans="9:12" x14ac:dyDescent="0.15">
      <c r="I273" s="19"/>
      <c r="J273" s="19"/>
      <c r="K273" s="19"/>
      <c r="L273" s="19"/>
    </row>
    <row r="274" spans="9:12" x14ac:dyDescent="0.15">
      <c r="I274" s="19"/>
      <c r="J274" s="19"/>
      <c r="K274" s="19"/>
      <c r="L274" s="19"/>
    </row>
    <row r="275" spans="9:12" x14ac:dyDescent="0.15">
      <c r="I275" s="19"/>
      <c r="J275" s="19"/>
      <c r="K275" s="19"/>
      <c r="L275" s="19"/>
    </row>
    <row r="276" spans="9:12" x14ac:dyDescent="0.15">
      <c r="I276" s="19"/>
      <c r="J276" s="19"/>
      <c r="K276" s="19"/>
      <c r="L276" s="19"/>
    </row>
    <row r="277" spans="9:12" x14ac:dyDescent="0.15">
      <c r="I277" s="19"/>
      <c r="J277" s="19"/>
      <c r="K277" s="19"/>
      <c r="L277" s="19"/>
    </row>
    <row r="278" spans="9:12" x14ac:dyDescent="0.15">
      <c r="I278" s="19"/>
      <c r="J278" s="19"/>
      <c r="K278" s="19"/>
      <c r="L278" s="19"/>
    </row>
    <row r="279" spans="9:12" x14ac:dyDescent="0.15">
      <c r="I279" s="19"/>
      <c r="J279" s="19"/>
      <c r="K279" s="19"/>
      <c r="L279" s="19"/>
    </row>
    <row r="280" spans="9:12" x14ac:dyDescent="0.15">
      <c r="I280" s="19"/>
      <c r="J280" s="19"/>
      <c r="K280" s="19"/>
      <c r="L280" s="19"/>
    </row>
    <row r="281" spans="9:12" x14ac:dyDescent="0.15">
      <c r="I281" s="19"/>
      <c r="J281" s="19"/>
      <c r="K281" s="19"/>
      <c r="L281" s="19"/>
    </row>
    <row r="282" spans="9:12" x14ac:dyDescent="0.15">
      <c r="I282" s="19"/>
      <c r="J282" s="19"/>
      <c r="K282" s="19"/>
      <c r="L282" s="19"/>
    </row>
    <row r="283" spans="9:12" x14ac:dyDescent="0.15">
      <c r="I283" s="19"/>
      <c r="J283" s="19"/>
      <c r="K283" s="19"/>
      <c r="L283" s="19"/>
    </row>
    <row r="284" spans="9:12" x14ac:dyDescent="0.15">
      <c r="I284" s="19"/>
      <c r="J284" s="19"/>
      <c r="K284" s="19"/>
      <c r="L284" s="19"/>
    </row>
    <row r="285" spans="9:12" x14ac:dyDescent="0.15">
      <c r="I285" s="19"/>
      <c r="J285" s="19"/>
      <c r="K285" s="19"/>
      <c r="L285" s="19"/>
    </row>
    <row r="286" spans="9:12" x14ac:dyDescent="0.15">
      <c r="I286" s="19"/>
      <c r="J286" s="19"/>
      <c r="K286" s="19"/>
      <c r="L286" s="19"/>
    </row>
    <row r="287" spans="9:12" x14ac:dyDescent="0.15">
      <c r="I287" s="19"/>
      <c r="J287" s="19"/>
      <c r="K287" s="19"/>
      <c r="L287" s="19"/>
    </row>
    <row r="288" spans="9:12" x14ac:dyDescent="0.15">
      <c r="I288" s="19"/>
      <c r="J288" s="19"/>
      <c r="K288" s="19"/>
      <c r="L288" s="19"/>
    </row>
    <row r="289" spans="9:12" x14ac:dyDescent="0.15">
      <c r="I289" s="19"/>
      <c r="J289" s="19"/>
      <c r="K289" s="19"/>
      <c r="L289" s="19"/>
    </row>
    <row r="290" spans="9:12" x14ac:dyDescent="0.15">
      <c r="I290" s="19"/>
      <c r="J290" s="19"/>
      <c r="K290" s="19"/>
      <c r="L290" s="19"/>
    </row>
    <row r="291" spans="9:12" x14ac:dyDescent="0.15">
      <c r="I291" s="19"/>
      <c r="J291" s="19"/>
      <c r="K291" s="19"/>
      <c r="L291" s="19"/>
    </row>
    <row r="292" spans="9:12" x14ac:dyDescent="0.15">
      <c r="I292" s="19"/>
      <c r="J292" s="19"/>
      <c r="K292" s="19"/>
      <c r="L292" s="19"/>
    </row>
    <row r="293" spans="9:12" x14ac:dyDescent="0.15">
      <c r="I293" s="19"/>
      <c r="J293" s="19"/>
      <c r="K293" s="19"/>
      <c r="L293" s="19"/>
    </row>
    <row r="294" spans="9:12" x14ac:dyDescent="0.15">
      <c r="I294" s="19"/>
      <c r="J294" s="19"/>
      <c r="K294" s="19"/>
      <c r="L294" s="19"/>
    </row>
    <row r="295" spans="9:12" x14ac:dyDescent="0.15">
      <c r="I295" s="19"/>
      <c r="J295" s="19"/>
      <c r="K295" s="19"/>
      <c r="L295" s="19"/>
    </row>
    <row r="296" spans="9:12" x14ac:dyDescent="0.15">
      <c r="I296" s="19"/>
      <c r="J296" s="19"/>
      <c r="K296" s="19"/>
      <c r="L296" s="19"/>
    </row>
    <row r="297" spans="9:12" x14ac:dyDescent="0.15">
      <c r="I297" s="19"/>
      <c r="J297" s="19"/>
      <c r="K297" s="19"/>
      <c r="L297" s="19"/>
    </row>
    <row r="298" spans="9:12" x14ac:dyDescent="0.15">
      <c r="I298" s="19"/>
      <c r="J298" s="19"/>
      <c r="K298" s="19"/>
      <c r="L298" s="19"/>
    </row>
    <row r="299" spans="9:12" x14ac:dyDescent="0.15">
      <c r="I299" s="19"/>
      <c r="J299" s="19"/>
      <c r="K299" s="19"/>
      <c r="L299" s="19"/>
    </row>
    <row r="300" spans="9:12" x14ac:dyDescent="0.15">
      <c r="I300" s="19"/>
      <c r="J300" s="19"/>
      <c r="K300" s="19"/>
      <c r="L300" s="19"/>
    </row>
    <row r="301" spans="9:12" x14ac:dyDescent="0.15">
      <c r="I301" s="19"/>
      <c r="J301" s="19"/>
      <c r="K301" s="19"/>
      <c r="L301" s="19"/>
    </row>
    <row r="302" spans="9:12" x14ac:dyDescent="0.15">
      <c r="I302" s="19"/>
      <c r="J302" s="19"/>
      <c r="K302" s="19"/>
      <c r="L302" s="19"/>
    </row>
    <row r="303" spans="9:12" x14ac:dyDescent="0.15">
      <c r="I303" s="19"/>
      <c r="J303" s="19"/>
      <c r="K303" s="19"/>
      <c r="L303" s="19"/>
    </row>
    <row r="304" spans="9:12" x14ac:dyDescent="0.15">
      <c r="I304" s="19"/>
      <c r="J304" s="19"/>
      <c r="K304" s="19"/>
      <c r="L304" s="19"/>
    </row>
    <row r="305" spans="9:12" x14ac:dyDescent="0.15">
      <c r="I305" s="19"/>
      <c r="J305" s="19"/>
      <c r="K305" s="19"/>
      <c r="L305" s="19"/>
    </row>
    <row r="306" spans="9:12" x14ac:dyDescent="0.15">
      <c r="I306" s="19"/>
      <c r="J306" s="19"/>
      <c r="K306" s="19"/>
      <c r="L306" s="19"/>
    </row>
    <row r="307" spans="9:12" x14ac:dyDescent="0.15">
      <c r="I307" s="19"/>
      <c r="J307" s="19"/>
      <c r="K307" s="19"/>
      <c r="L307" s="19"/>
    </row>
    <row r="308" spans="9:12" x14ac:dyDescent="0.15">
      <c r="I308" s="19"/>
      <c r="J308" s="19"/>
      <c r="K308" s="19"/>
      <c r="L308" s="19"/>
    </row>
    <row r="309" spans="9:12" x14ac:dyDescent="0.15">
      <c r="I309" s="19"/>
      <c r="J309" s="19"/>
      <c r="K309" s="19"/>
      <c r="L309" s="19"/>
    </row>
    <row r="310" spans="9:12" x14ac:dyDescent="0.15">
      <c r="I310" s="19"/>
      <c r="J310" s="19"/>
      <c r="K310" s="19"/>
      <c r="L310" s="19"/>
    </row>
    <row r="311" spans="9:12" x14ac:dyDescent="0.15">
      <c r="I311" s="19"/>
      <c r="J311" s="19"/>
      <c r="K311" s="19"/>
      <c r="L311" s="19"/>
    </row>
    <row r="312" spans="9:12" x14ac:dyDescent="0.15">
      <c r="I312" s="19"/>
      <c r="J312" s="19"/>
      <c r="K312" s="19"/>
      <c r="L312" s="19"/>
    </row>
    <row r="313" spans="9:12" x14ac:dyDescent="0.15">
      <c r="I313" s="19"/>
      <c r="J313" s="19"/>
      <c r="K313" s="19"/>
      <c r="L313" s="19"/>
    </row>
    <row r="314" spans="9:12" x14ac:dyDescent="0.15">
      <c r="I314" s="19"/>
      <c r="J314" s="19"/>
      <c r="K314" s="19"/>
      <c r="L314" s="19"/>
    </row>
    <row r="315" spans="9:12" x14ac:dyDescent="0.15">
      <c r="I315" s="19"/>
      <c r="J315" s="19"/>
      <c r="K315" s="19"/>
      <c r="L315" s="19"/>
    </row>
    <row r="316" spans="9:12" x14ac:dyDescent="0.15">
      <c r="I316" s="19"/>
      <c r="J316" s="19"/>
      <c r="K316" s="19"/>
      <c r="L316" s="19"/>
    </row>
    <row r="317" spans="9:12" x14ac:dyDescent="0.15">
      <c r="I317" s="19"/>
      <c r="J317" s="19"/>
      <c r="K317" s="19"/>
      <c r="L317" s="19"/>
    </row>
    <row r="318" spans="9:12" x14ac:dyDescent="0.15">
      <c r="I318" s="19"/>
      <c r="J318" s="19"/>
      <c r="K318" s="19"/>
      <c r="L318" s="19"/>
    </row>
    <row r="319" spans="9:12" x14ac:dyDescent="0.15">
      <c r="I319" s="19"/>
      <c r="J319" s="19"/>
      <c r="K319" s="19"/>
      <c r="L319" s="19"/>
    </row>
    <row r="320" spans="9:12" x14ac:dyDescent="0.15">
      <c r="I320" s="19"/>
      <c r="J320" s="19"/>
      <c r="K320" s="19"/>
      <c r="L320" s="19"/>
    </row>
    <row r="321" spans="9:12" x14ac:dyDescent="0.15">
      <c r="I321" s="19"/>
      <c r="J321" s="19"/>
      <c r="K321" s="19"/>
      <c r="L321" s="19"/>
    </row>
    <row r="322" spans="9:12" x14ac:dyDescent="0.15">
      <c r="I322" s="19"/>
      <c r="J322" s="19"/>
      <c r="K322" s="19"/>
      <c r="L322" s="19"/>
    </row>
    <row r="323" spans="9:12" x14ac:dyDescent="0.15">
      <c r="I323" s="19"/>
      <c r="J323" s="19"/>
      <c r="K323" s="19"/>
      <c r="L323" s="19"/>
    </row>
    <row r="324" spans="9:12" x14ac:dyDescent="0.15">
      <c r="I324" s="19"/>
      <c r="J324" s="19"/>
      <c r="K324" s="19"/>
      <c r="L324" s="19"/>
    </row>
    <row r="325" spans="9:12" x14ac:dyDescent="0.15">
      <c r="I325" s="19"/>
      <c r="J325" s="19"/>
      <c r="K325" s="19"/>
      <c r="L325" s="19"/>
    </row>
    <row r="326" spans="9:12" x14ac:dyDescent="0.15">
      <c r="I326" s="19"/>
      <c r="J326" s="19"/>
      <c r="K326" s="19"/>
      <c r="L326" s="19"/>
    </row>
    <row r="327" spans="9:12" x14ac:dyDescent="0.15">
      <c r="I327" s="19"/>
      <c r="J327" s="19"/>
      <c r="K327" s="19"/>
      <c r="L327" s="19"/>
    </row>
    <row r="328" spans="9:12" x14ac:dyDescent="0.15">
      <c r="I328" s="19"/>
      <c r="J328" s="19"/>
      <c r="K328" s="19"/>
      <c r="L328" s="19"/>
    </row>
    <row r="329" spans="9:12" x14ac:dyDescent="0.15">
      <c r="I329" s="19"/>
      <c r="J329" s="19"/>
      <c r="K329" s="19"/>
      <c r="L329" s="19"/>
    </row>
    <row r="330" spans="9:12" x14ac:dyDescent="0.15">
      <c r="I330" s="19"/>
      <c r="J330" s="19"/>
      <c r="K330" s="19"/>
      <c r="L330" s="19"/>
    </row>
    <row r="331" spans="9:12" x14ac:dyDescent="0.15">
      <c r="I331" s="19"/>
      <c r="J331" s="19"/>
      <c r="K331" s="19"/>
      <c r="L331" s="19"/>
    </row>
    <row r="332" spans="9:12" x14ac:dyDescent="0.15">
      <c r="I332" s="19"/>
      <c r="J332" s="19"/>
      <c r="K332" s="19"/>
      <c r="L332" s="19"/>
    </row>
    <row r="333" spans="9:12" x14ac:dyDescent="0.15">
      <c r="I333" s="19"/>
      <c r="J333" s="19"/>
      <c r="K333" s="19"/>
      <c r="L333" s="19"/>
    </row>
    <row r="334" spans="9:12" x14ac:dyDescent="0.15">
      <c r="I334" s="19"/>
      <c r="J334" s="19"/>
      <c r="K334" s="19"/>
      <c r="L334" s="19"/>
    </row>
    <row r="335" spans="9:12" x14ac:dyDescent="0.15">
      <c r="I335" s="19"/>
      <c r="J335" s="19"/>
      <c r="K335" s="19"/>
      <c r="L335" s="19"/>
    </row>
    <row r="336" spans="9:12" x14ac:dyDescent="0.15">
      <c r="I336" s="19"/>
      <c r="J336" s="19"/>
      <c r="K336" s="19"/>
      <c r="L336" s="19"/>
    </row>
    <row r="337" spans="9:12" x14ac:dyDescent="0.15">
      <c r="I337" s="19"/>
      <c r="J337" s="19"/>
      <c r="K337" s="19"/>
      <c r="L337" s="19"/>
    </row>
    <row r="338" spans="9:12" x14ac:dyDescent="0.15">
      <c r="I338" s="19"/>
      <c r="J338" s="19"/>
      <c r="K338" s="19"/>
      <c r="L338" s="19"/>
    </row>
    <row r="339" spans="9:12" x14ac:dyDescent="0.15">
      <c r="I339" s="19"/>
      <c r="J339" s="19"/>
      <c r="K339" s="19"/>
      <c r="L339" s="19"/>
    </row>
    <row r="340" spans="9:12" x14ac:dyDescent="0.15">
      <c r="I340" s="19"/>
      <c r="J340" s="19"/>
      <c r="K340" s="19"/>
      <c r="L340" s="19"/>
    </row>
    <row r="341" spans="9:12" x14ac:dyDescent="0.15">
      <c r="I341" s="19"/>
      <c r="J341" s="19"/>
      <c r="K341" s="19"/>
      <c r="L341" s="19"/>
    </row>
    <row r="342" spans="9:12" x14ac:dyDescent="0.15">
      <c r="I342" s="19"/>
      <c r="J342" s="19"/>
      <c r="K342" s="19"/>
      <c r="L342" s="19"/>
    </row>
    <row r="343" spans="9:12" x14ac:dyDescent="0.15">
      <c r="I343" s="19"/>
      <c r="J343" s="19"/>
      <c r="K343" s="19"/>
      <c r="L343" s="19"/>
    </row>
    <row r="344" spans="9:12" x14ac:dyDescent="0.15">
      <c r="I344" s="19"/>
      <c r="J344" s="19"/>
      <c r="K344" s="19"/>
      <c r="L344" s="19"/>
    </row>
    <row r="345" spans="9:12" x14ac:dyDescent="0.15">
      <c r="I345" s="19"/>
      <c r="J345" s="19"/>
      <c r="K345" s="19"/>
      <c r="L345" s="19"/>
    </row>
    <row r="346" spans="9:12" x14ac:dyDescent="0.15">
      <c r="I346" s="19"/>
      <c r="J346" s="19"/>
      <c r="K346" s="19"/>
      <c r="L346" s="19"/>
    </row>
    <row r="347" spans="9:12" x14ac:dyDescent="0.15">
      <c r="I347" s="19"/>
      <c r="J347" s="19"/>
      <c r="K347" s="19"/>
      <c r="L347" s="19"/>
    </row>
    <row r="348" spans="9:12" x14ac:dyDescent="0.15">
      <c r="I348" s="19"/>
      <c r="J348" s="19"/>
      <c r="K348" s="19"/>
      <c r="L348" s="19"/>
    </row>
    <row r="349" spans="9:12" x14ac:dyDescent="0.15">
      <c r="I349" s="19"/>
      <c r="J349" s="19"/>
      <c r="K349" s="19"/>
      <c r="L349" s="19"/>
    </row>
    <row r="350" spans="9:12" x14ac:dyDescent="0.15">
      <c r="I350" s="19"/>
      <c r="J350" s="19"/>
      <c r="K350" s="19"/>
      <c r="L350" s="19"/>
    </row>
    <row r="351" spans="9:12" x14ac:dyDescent="0.15">
      <c r="I351" s="19"/>
      <c r="J351" s="19"/>
      <c r="K351" s="19"/>
      <c r="L351" s="19"/>
    </row>
    <row r="352" spans="9:12" x14ac:dyDescent="0.15">
      <c r="I352" s="19"/>
      <c r="J352" s="19"/>
      <c r="K352" s="19"/>
      <c r="L352" s="19"/>
    </row>
    <row r="353" spans="9:12" x14ac:dyDescent="0.15">
      <c r="I353" s="19"/>
      <c r="J353" s="19"/>
      <c r="K353" s="19"/>
      <c r="L353" s="19"/>
    </row>
    <row r="354" spans="9:12" x14ac:dyDescent="0.15">
      <c r="I354" s="19"/>
      <c r="J354" s="19"/>
      <c r="K354" s="19"/>
      <c r="L354" s="19"/>
    </row>
    <row r="355" spans="9:12" x14ac:dyDescent="0.15">
      <c r="I355" s="19"/>
      <c r="J355" s="19"/>
      <c r="K355" s="19"/>
      <c r="L355" s="19"/>
    </row>
    <row r="356" spans="9:12" x14ac:dyDescent="0.15">
      <c r="I356" s="19"/>
      <c r="J356" s="19"/>
      <c r="K356" s="19"/>
      <c r="L356" s="19"/>
    </row>
    <row r="357" spans="9:12" x14ac:dyDescent="0.15">
      <c r="I357" s="19"/>
      <c r="J357" s="19"/>
      <c r="K357" s="19"/>
      <c r="L357" s="19"/>
    </row>
    <row r="358" spans="9:12" x14ac:dyDescent="0.15">
      <c r="I358" s="19"/>
      <c r="J358" s="19"/>
      <c r="K358" s="19"/>
      <c r="L358" s="19"/>
    </row>
    <row r="359" spans="9:12" x14ac:dyDescent="0.15">
      <c r="I359" s="19"/>
      <c r="J359" s="19"/>
      <c r="K359" s="19"/>
      <c r="L359" s="19"/>
    </row>
    <row r="360" spans="9:12" x14ac:dyDescent="0.15">
      <c r="I360" s="19"/>
      <c r="J360" s="19"/>
      <c r="K360" s="19"/>
      <c r="L360" s="19"/>
    </row>
    <row r="361" spans="9:12" x14ac:dyDescent="0.15">
      <c r="I361" s="19"/>
      <c r="J361" s="19"/>
      <c r="K361" s="19"/>
      <c r="L361" s="19"/>
    </row>
    <row r="362" spans="9:12" x14ac:dyDescent="0.15">
      <c r="I362" s="19"/>
      <c r="J362" s="19"/>
      <c r="K362" s="19"/>
      <c r="L362" s="19"/>
    </row>
    <row r="363" spans="9:12" x14ac:dyDescent="0.15">
      <c r="I363" s="19"/>
      <c r="J363" s="19"/>
      <c r="K363" s="19"/>
      <c r="L363" s="19"/>
    </row>
    <row r="364" spans="9:12" x14ac:dyDescent="0.15">
      <c r="I364" s="19"/>
      <c r="J364" s="19"/>
      <c r="K364" s="19"/>
      <c r="L364" s="19"/>
    </row>
    <row r="365" spans="9:12" x14ac:dyDescent="0.15">
      <c r="I365" s="19"/>
      <c r="J365" s="19"/>
      <c r="K365" s="19"/>
      <c r="L365" s="19"/>
    </row>
    <row r="366" spans="9:12" x14ac:dyDescent="0.15">
      <c r="I366" s="19"/>
      <c r="J366" s="19"/>
      <c r="K366" s="19"/>
      <c r="L366" s="19"/>
    </row>
    <row r="367" spans="9:12" x14ac:dyDescent="0.15">
      <c r="I367" s="19"/>
      <c r="J367" s="19"/>
      <c r="K367" s="19"/>
      <c r="L367" s="19"/>
    </row>
    <row r="368" spans="9:12" x14ac:dyDescent="0.15">
      <c r="I368" s="19"/>
      <c r="J368" s="19"/>
      <c r="K368" s="19"/>
      <c r="L368" s="19"/>
    </row>
    <row r="369" spans="9:12" x14ac:dyDescent="0.15">
      <c r="I369" s="19"/>
      <c r="J369" s="19"/>
      <c r="K369" s="19"/>
      <c r="L369" s="19"/>
    </row>
    <row r="370" spans="9:12" x14ac:dyDescent="0.15">
      <c r="I370" s="19"/>
      <c r="J370" s="19"/>
      <c r="K370" s="19"/>
      <c r="L370" s="19"/>
    </row>
    <row r="371" spans="9:12" x14ac:dyDescent="0.15">
      <c r="I371" s="19"/>
      <c r="J371" s="19"/>
      <c r="K371" s="19"/>
      <c r="L371" s="19"/>
    </row>
    <row r="372" spans="9:12" x14ac:dyDescent="0.15">
      <c r="I372" s="19"/>
      <c r="J372" s="19"/>
      <c r="K372" s="19"/>
      <c r="L372" s="19"/>
    </row>
    <row r="373" spans="9:12" x14ac:dyDescent="0.15">
      <c r="I373" s="19"/>
      <c r="J373" s="19"/>
      <c r="K373" s="19"/>
      <c r="L373" s="19"/>
    </row>
    <row r="374" spans="9:12" x14ac:dyDescent="0.15">
      <c r="I374" s="19"/>
      <c r="J374" s="19"/>
      <c r="K374" s="19"/>
      <c r="L374" s="19"/>
    </row>
    <row r="375" spans="9:12" x14ac:dyDescent="0.15">
      <c r="I375" s="19"/>
      <c r="J375" s="19"/>
      <c r="K375" s="19"/>
      <c r="L375" s="19"/>
    </row>
    <row r="376" spans="9:12" x14ac:dyDescent="0.15">
      <c r="I376" s="19"/>
      <c r="J376" s="19"/>
      <c r="K376" s="19"/>
      <c r="L376" s="19"/>
    </row>
    <row r="377" spans="9:12" x14ac:dyDescent="0.15">
      <c r="I377" s="19"/>
      <c r="J377" s="19"/>
      <c r="K377" s="19"/>
      <c r="L377" s="19"/>
    </row>
    <row r="378" spans="9:12" x14ac:dyDescent="0.15">
      <c r="I378" s="19"/>
      <c r="J378" s="19"/>
      <c r="K378" s="19"/>
      <c r="L378" s="19"/>
    </row>
    <row r="379" spans="9:12" x14ac:dyDescent="0.15">
      <c r="I379" s="19"/>
      <c r="J379" s="19"/>
      <c r="K379" s="19"/>
      <c r="L379" s="19"/>
    </row>
    <row r="380" spans="9:12" x14ac:dyDescent="0.15">
      <c r="I380" s="19"/>
      <c r="J380" s="19"/>
      <c r="K380" s="19"/>
      <c r="L380" s="19"/>
    </row>
    <row r="381" spans="9:12" x14ac:dyDescent="0.15">
      <c r="I381" s="19"/>
      <c r="J381" s="19"/>
      <c r="K381" s="19"/>
      <c r="L381" s="19"/>
    </row>
    <row r="382" spans="9:12" x14ac:dyDescent="0.15">
      <c r="I382" s="19"/>
      <c r="J382" s="19"/>
      <c r="K382" s="19"/>
      <c r="L382" s="19"/>
    </row>
    <row r="383" spans="9:12" x14ac:dyDescent="0.15">
      <c r="I383" s="19"/>
      <c r="J383" s="19"/>
      <c r="K383" s="19"/>
      <c r="L383" s="19"/>
    </row>
    <row r="384" spans="9:12" x14ac:dyDescent="0.15">
      <c r="I384" s="19"/>
      <c r="J384" s="19"/>
      <c r="K384" s="19"/>
      <c r="L384" s="19"/>
    </row>
    <row r="385" spans="9:12" x14ac:dyDescent="0.15">
      <c r="I385" s="19"/>
      <c r="J385" s="19"/>
      <c r="K385" s="19"/>
      <c r="L385" s="19"/>
    </row>
    <row r="386" spans="9:12" x14ac:dyDescent="0.15">
      <c r="I386" s="19"/>
      <c r="J386" s="19"/>
      <c r="K386" s="19"/>
      <c r="L386" s="19"/>
    </row>
    <row r="387" spans="9:12" x14ac:dyDescent="0.15">
      <c r="I387" s="19"/>
      <c r="J387" s="19"/>
      <c r="K387" s="19"/>
      <c r="L387" s="19"/>
    </row>
    <row r="388" spans="9:12" x14ac:dyDescent="0.15">
      <c r="I388" s="19"/>
      <c r="J388" s="19"/>
      <c r="K388" s="19"/>
      <c r="L388" s="19"/>
    </row>
    <row r="389" spans="9:12" x14ac:dyDescent="0.15">
      <c r="I389" s="19"/>
      <c r="J389" s="19"/>
      <c r="K389" s="19"/>
      <c r="L389" s="19"/>
    </row>
    <row r="390" spans="9:12" x14ac:dyDescent="0.15">
      <c r="I390" s="19"/>
      <c r="J390" s="19"/>
      <c r="K390" s="19"/>
      <c r="L390" s="19"/>
    </row>
    <row r="391" spans="9:12" x14ac:dyDescent="0.15">
      <c r="I391" s="19"/>
      <c r="J391" s="19"/>
      <c r="K391" s="19"/>
      <c r="L391" s="19"/>
    </row>
    <row r="392" spans="9:12" x14ac:dyDescent="0.15">
      <c r="I392" s="19"/>
      <c r="J392" s="19"/>
      <c r="K392" s="19"/>
      <c r="L392" s="19"/>
    </row>
    <row r="393" spans="9:12" x14ac:dyDescent="0.15">
      <c r="I393" s="19"/>
      <c r="J393" s="19"/>
      <c r="K393" s="19"/>
      <c r="L393" s="19"/>
    </row>
    <row r="394" spans="9:12" x14ac:dyDescent="0.15">
      <c r="I394" s="19"/>
      <c r="J394" s="19"/>
      <c r="K394" s="19"/>
      <c r="L394" s="19"/>
    </row>
    <row r="395" spans="9:12" x14ac:dyDescent="0.15">
      <c r="I395" s="19"/>
      <c r="J395" s="19"/>
      <c r="K395" s="19"/>
      <c r="L395" s="19"/>
    </row>
    <row r="396" spans="9:12" x14ac:dyDescent="0.15">
      <c r="I396" s="19"/>
      <c r="J396" s="19"/>
      <c r="K396" s="19"/>
      <c r="L396" s="19"/>
    </row>
    <row r="397" spans="9:12" x14ac:dyDescent="0.15">
      <c r="I397" s="19"/>
      <c r="J397" s="19"/>
      <c r="K397" s="19"/>
      <c r="L397" s="19"/>
    </row>
    <row r="398" spans="9:12" x14ac:dyDescent="0.15">
      <c r="I398" s="19"/>
      <c r="J398" s="19"/>
      <c r="K398" s="19"/>
      <c r="L398" s="19"/>
    </row>
    <row r="399" spans="9:12" x14ac:dyDescent="0.15">
      <c r="I399" s="19"/>
      <c r="J399" s="19"/>
      <c r="K399" s="19"/>
      <c r="L399" s="19"/>
    </row>
    <row r="400" spans="9:12" x14ac:dyDescent="0.15">
      <c r="I400" s="19"/>
      <c r="J400" s="19"/>
      <c r="K400" s="19"/>
      <c r="L400" s="19"/>
    </row>
    <row r="401" spans="9:12" x14ac:dyDescent="0.15">
      <c r="I401" s="19"/>
      <c r="J401" s="19"/>
      <c r="K401" s="19"/>
      <c r="L401" s="19"/>
    </row>
    <row r="402" spans="9:12" x14ac:dyDescent="0.15">
      <c r="I402" s="19"/>
      <c r="J402" s="19"/>
      <c r="K402" s="19"/>
      <c r="L402" s="19"/>
    </row>
    <row r="403" spans="9:12" x14ac:dyDescent="0.15">
      <c r="I403" s="19"/>
      <c r="J403" s="19"/>
      <c r="K403" s="19"/>
      <c r="L403" s="19"/>
    </row>
    <row r="404" spans="9:12" x14ac:dyDescent="0.15">
      <c r="I404" s="19"/>
      <c r="J404" s="19"/>
      <c r="K404" s="19"/>
      <c r="L404" s="19"/>
    </row>
    <row r="405" spans="9:12" x14ac:dyDescent="0.15">
      <c r="I405" s="19"/>
      <c r="J405" s="19"/>
      <c r="K405" s="19"/>
      <c r="L405" s="19"/>
    </row>
    <row r="406" spans="9:12" x14ac:dyDescent="0.15">
      <c r="I406" s="19"/>
      <c r="J406" s="19"/>
      <c r="K406" s="19"/>
      <c r="L406" s="19"/>
    </row>
    <row r="407" spans="9:12" x14ac:dyDescent="0.15">
      <c r="I407" s="19"/>
      <c r="J407" s="19"/>
      <c r="K407" s="19"/>
      <c r="L407" s="19"/>
    </row>
    <row r="408" spans="9:12" x14ac:dyDescent="0.15">
      <c r="I408" s="19"/>
      <c r="J408" s="19"/>
      <c r="K408" s="19"/>
      <c r="L408" s="19"/>
    </row>
    <row r="409" spans="9:12" x14ac:dyDescent="0.15">
      <c r="I409" s="19"/>
      <c r="J409" s="19"/>
      <c r="K409" s="19"/>
      <c r="L409" s="19"/>
    </row>
    <row r="410" spans="9:12" x14ac:dyDescent="0.15">
      <c r="I410" s="19"/>
      <c r="J410" s="19"/>
      <c r="K410" s="19"/>
      <c r="L410" s="19"/>
    </row>
    <row r="411" spans="9:12" x14ac:dyDescent="0.15">
      <c r="I411" s="19"/>
      <c r="J411" s="19"/>
      <c r="K411" s="19"/>
      <c r="L411" s="19"/>
    </row>
    <row r="412" spans="9:12" x14ac:dyDescent="0.15">
      <c r="I412" s="19"/>
      <c r="J412" s="19"/>
      <c r="K412" s="19"/>
      <c r="L412" s="19"/>
    </row>
    <row r="413" spans="9:12" x14ac:dyDescent="0.15">
      <c r="I413" s="19"/>
      <c r="J413" s="19"/>
      <c r="K413" s="19"/>
      <c r="L413" s="19"/>
    </row>
    <row r="414" spans="9:12" x14ac:dyDescent="0.15">
      <c r="I414" s="19"/>
      <c r="J414" s="19"/>
      <c r="K414" s="19"/>
      <c r="L414" s="19"/>
    </row>
    <row r="415" spans="9:12" x14ac:dyDescent="0.15">
      <c r="I415" s="19"/>
      <c r="J415" s="19"/>
      <c r="K415" s="19"/>
      <c r="L415" s="19"/>
    </row>
    <row r="416" spans="9:12" x14ac:dyDescent="0.15">
      <c r="I416" s="19"/>
      <c r="J416" s="19"/>
      <c r="K416" s="19"/>
      <c r="L416" s="19"/>
    </row>
    <row r="417" spans="9:12" x14ac:dyDescent="0.15">
      <c r="I417" s="19"/>
      <c r="J417" s="19"/>
      <c r="K417" s="19"/>
      <c r="L417" s="19"/>
    </row>
    <row r="418" spans="9:12" x14ac:dyDescent="0.15">
      <c r="I418" s="19"/>
      <c r="J418" s="19"/>
      <c r="K418" s="19"/>
      <c r="L418" s="19"/>
    </row>
    <row r="419" spans="9:12" x14ac:dyDescent="0.15">
      <c r="I419" s="19"/>
      <c r="J419" s="19"/>
      <c r="K419" s="19"/>
      <c r="L419" s="19"/>
    </row>
    <row r="420" spans="9:12" x14ac:dyDescent="0.15">
      <c r="I420" s="19"/>
      <c r="J420" s="19"/>
      <c r="K420" s="19"/>
      <c r="L420" s="19"/>
    </row>
    <row r="421" spans="9:12" x14ac:dyDescent="0.15">
      <c r="I421" s="19"/>
      <c r="J421" s="19"/>
      <c r="K421" s="19"/>
      <c r="L421" s="19"/>
    </row>
    <row r="422" spans="9:12" x14ac:dyDescent="0.15">
      <c r="I422" s="19"/>
      <c r="J422" s="19"/>
      <c r="K422" s="19"/>
      <c r="L422" s="19"/>
    </row>
    <row r="423" spans="9:12" x14ac:dyDescent="0.15">
      <c r="I423" s="19"/>
      <c r="J423" s="19"/>
      <c r="K423" s="19"/>
      <c r="L423" s="19"/>
    </row>
    <row r="424" spans="9:12" x14ac:dyDescent="0.15">
      <c r="I424" s="19"/>
      <c r="J424" s="19"/>
      <c r="K424" s="19"/>
      <c r="L424" s="19"/>
    </row>
    <row r="425" spans="9:12" x14ac:dyDescent="0.15">
      <c r="I425" s="19"/>
      <c r="J425" s="19"/>
      <c r="K425" s="19"/>
      <c r="L425" s="19"/>
    </row>
    <row r="426" spans="9:12" x14ac:dyDescent="0.15">
      <c r="I426" s="19"/>
      <c r="J426" s="19"/>
      <c r="K426" s="19"/>
      <c r="L426" s="19"/>
    </row>
    <row r="427" spans="9:12" x14ac:dyDescent="0.15">
      <c r="I427" s="19"/>
      <c r="J427" s="19"/>
      <c r="K427" s="19"/>
      <c r="L427" s="19"/>
    </row>
    <row r="428" spans="9:12" x14ac:dyDescent="0.15">
      <c r="I428" s="19"/>
      <c r="J428" s="19"/>
      <c r="K428" s="19"/>
      <c r="L428" s="19"/>
    </row>
    <row r="429" spans="9:12" x14ac:dyDescent="0.15">
      <c r="I429" s="19"/>
      <c r="J429" s="19"/>
      <c r="K429" s="19"/>
      <c r="L429" s="19"/>
    </row>
    <row r="430" spans="9:12" x14ac:dyDescent="0.15">
      <c r="I430" s="19"/>
      <c r="J430" s="19"/>
      <c r="K430" s="19"/>
      <c r="L430" s="19"/>
    </row>
    <row r="431" spans="9:12" x14ac:dyDescent="0.15">
      <c r="I431" s="19"/>
      <c r="J431" s="19"/>
      <c r="K431" s="19"/>
      <c r="L431" s="19"/>
    </row>
    <row r="432" spans="9:12" x14ac:dyDescent="0.15">
      <c r="I432" s="19"/>
      <c r="J432" s="19"/>
      <c r="K432" s="19"/>
      <c r="L432" s="19"/>
    </row>
    <row r="433" spans="9:12" x14ac:dyDescent="0.15">
      <c r="I433" s="19"/>
      <c r="J433" s="19"/>
      <c r="K433" s="19"/>
      <c r="L433" s="19"/>
    </row>
    <row r="434" spans="9:12" x14ac:dyDescent="0.15">
      <c r="I434" s="19"/>
      <c r="J434" s="19"/>
      <c r="K434" s="19"/>
      <c r="L434" s="19"/>
    </row>
    <row r="435" spans="9:12" x14ac:dyDescent="0.15">
      <c r="I435" s="19"/>
      <c r="J435" s="19"/>
      <c r="K435" s="19"/>
      <c r="L435" s="19"/>
    </row>
    <row r="436" spans="9:12" x14ac:dyDescent="0.15">
      <c r="I436" s="19"/>
      <c r="J436" s="19"/>
      <c r="K436" s="19"/>
      <c r="L436" s="19"/>
    </row>
    <row r="437" spans="9:12" x14ac:dyDescent="0.15">
      <c r="I437" s="19"/>
      <c r="J437" s="19"/>
      <c r="K437" s="19"/>
      <c r="L437" s="19"/>
    </row>
    <row r="438" spans="9:12" x14ac:dyDescent="0.15">
      <c r="I438" s="19"/>
      <c r="J438" s="19"/>
      <c r="K438" s="19"/>
      <c r="L438" s="19"/>
    </row>
    <row r="439" spans="9:12" x14ac:dyDescent="0.15">
      <c r="I439" s="19"/>
      <c r="J439" s="19"/>
      <c r="K439" s="19"/>
      <c r="L439" s="19"/>
    </row>
    <row r="440" spans="9:12" x14ac:dyDescent="0.15">
      <c r="I440" s="19"/>
      <c r="J440" s="19"/>
      <c r="K440" s="19"/>
      <c r="L440" s="19"/>
    </row>
    <row r="441" spans="9:12" x14ac:dyDescent="0.15">
      <c r="I441" s="19"/>
      <c r="J441" s="19"/>
      <c r="K441" s="19"/>
      <c r="L441" s="19"/>
    </row>
    <row r="442" spans="9:12" x14ac:dyDescent="0.15">
      <c r="I442" s="19"/>
      <c r="J442" s="19"/>
      <c r="K442" s="19"/>
      <c r="L442" s="19"/>
    </row>
    <row r="443" spans="9:12" x14ac:dyDescent="0.15">
      <c r="I443" s="19"/>
      <c r="J443" s="19"/>
      <c r="K443" s="19"/>
      <c r="L443" s="19"/>
    </row>
    <row r="444" spans="9:12" x14ac:dyDescent="0.15">
      <c r="I444" s="19"/>
      <c r="J444" s="19"/>
      <c r="K444" s="19"/>
      <c r="L444" s="19"/>
    </row>
    <row r="445" spans="9:12" x14ac:dyDescent="0.15">
      <c r="I445" s="19"/>
      <c r="J445" s="19"/>
      <c r="K445" s="19"/>
      <c r="L445" s="19"/>
    </row>
    <row r="446" spans="9:12" x14ac:dyDescent="0.15">
      <c r="I446" s="19"/>
      <c r="J446" s="19"/>
      <c r="K446" s="19"/>
      <c r="L446" s="19"/>
    </row>
    <row r="447" spans="9:12" x14ac:dyDescent="0.15">
      <c r="I447" s="19"/>
      <c r="J447" s="19"/>
      <c r="K447" s="19"/>
      <c r="L447" s="19"/>
    </row>
    <row r="448" spans="9:12" x14ac:dyDescent="0.15">
      <c r="I448" s="19"/>
      <c r="J448" s="19"/>
      <c r="K448" s="19"/>
      <c r="L448" s="19"/>
    </row>
    <row r="449" spans="9:12" x14ac:dyDescent="0.15">
      <c r="I449" s="19"/>
      <c r="J449" s="19"/>
      <c r="K449" s="19"/>
      <c r="L449" s="19"/>
    </row>
    <row r="450" spans="9:12" x14ac:dyDescent="0.15">
      <c r="I450" s="19"/>
      <c r="J450" s="19"/>
      <c r="K450" s="19"/>
      <c r="L450" s="19"/>
    </row>
    <row r="451" spans="9:12" x14ac:dyDescent="0.15">
      <c r="I451" s="19"/>
      <c r="J451" s="19"/>
      <c r="K451" s="19"/>
      <c r="L451" s="19"/>
    </row>
    <row r="452" spans="9:12" x14ac:dyDescent="0.15">
      <c r="I452" s="19"/>
      <c r="J452" s="19"/>
      <c r="K452" s="19"/>
      <c r="L452" s="19"/>
    </row>
    <row r="453" spans="9:12" x14ac:dyDescent="0.15">
      <c r="I453" s="19"/>
      <c r="J453" s="19"/>
      <c r="K453" s="19"/>
      <c r="L453" s="19"/>
    </row>
    <row r="454" spans="9:12" x14ac:dyDescent="0.15">
      <c r="I454" s="19"/>
      <c r="J454" s="19"/>
      <c r="K454" s="19"/>
      <c r="L454" s="19"/>
    </row>
    <row r="455" spans="9:12" x14ac:dyDescent="0.15">
      <c r="I455" s="19"/>
      <c r="J455" s="19"/>
      <c r="K455" s="19"/>
      <c r="L455" s="19"/>
    </row>
    <row r="456" spans="9:12" x14ac:dyDescent="0.15">
      <c r="I456" s="19"/>
      <c r="J456" s="19"/>
      <c r="K456" s="19"/>
      <c r="L456" s="19"/>
    </row>
    <row r="457" spans="9:12" x14ac:dyDescent="0.15">
      <c r="I457" s="19"/>
      <c r="J457" s="19"/>
      <c r="K457" s="19"/>
      <c r="L457" s="19"/>
    </row>
    <row r="458" spans="9:12" x14ac:dyDescent="0.15">
      <c r="I458" s="19"/>
      <c r="J458" s="19"/>
      <c r="K458" s="19"/>
      <c r="L458" s="19"/>
    </row>
    <row r="459" spans="9:12" x14ac:dyDescent="0.15">
      <c r="I459" s="19"/>
      <c r="J459" s="19"/>
      <c r="K459" s="19"/>
      <c r="L459" s="19"/>
    </row>
    <row r="460" spans="9:12" x14ac:dyDescent="0.15">
      <c r="I460" s="19"/>
      <c r="J460" s="19"/>
      <c r="K460" s="19"/>
      <c r="L460" s="19"/>
    </row>
    <row r="461" spans="9:12" x14ac:dyDescent="0.15">
      <c r="I461" s="19"/>
      <c r="J461" s="19"/>
      <c r="K461" s="19"/>
      <c r="L461" s="19"/>
    </row>
    <row r="462" spans="9:12" x14ac:dyDescent="0.15">
      <c r="I462" s="19"/>
      <c r="J462" s="19"/>
      <c r="K462" s="19"/>
      <c r="L462" s="19"/>
    </row>
    <row r="463" spans="9:12" x14ac:dyDescent="0.15">
      <c r="I463" s="19"/>
      <c r="J463" s="19"/>
      <c r="K463" s="19"/>
      <c r="L463" s="19"/>
    </row>
    <row r="464" spans="9:12" x14ac:dyDescent="0.15">
      <c r="I464" s="19"/>
      <c r="J464" s="19"/>
      <c r="K464" s="19"/>
      <c r="L464" s="19"/>
    </row>
    <row r="465" spans="9:12" x14ac:dyDescent="0.15">
      <c r="I465" s="19"/>
      <c r="J465" s="19"/>
      <c r="K465" s="19"/>
      <c r="L465" s="19"/>
    </row>
    <row r="466" spans="9:12" x14ac:dyDescent="0.15">
      <c r="I466" s="19"/>
      <c r="J466" s="19"/>
      <c r="K466" s="19"/>
      <c r="L466" s="19"/>
    </row>
    <row r="467" spans="9:12" x14ac:dyDescent="0.15">
      <c r="I467" s="19"/>
      <c r="J467" s="19"/>
      <c r="K467" s="19"/>
      <c r="L467" s="19"/>
    </row>
    <row r="468" spans="9:12" x14ac:dyDescent="0.15">
      <c r="I468" s="19"/>
      <c r="J468" s="19"/>
      <c r="K468" s="19"/>
      <c r="L468" s="19"/>
    </row>
    <row r="469" spans="9:12" x14ac:dyDescent="0.15">
      <c r="I469" s="19"/>
      <c r="J469" s="19"/>
      <c r="K469" s="19"/>
      <c r="L469" s="19"/>
    </row>
    <row r="470" spans="9:12" x14ac:dyDescent="0.15">
      <c r="I470" s="19"/>
      <c r="J470" s="19"/>
      <c r="K470" s="19"/>
      <c r="L470" s="19"/>
    </row>
    <row r="471" spans="9:12" x14ac:dyDescent="0.15">
      <c r="I471" s="19"/>
      <c r="J471" s="19"/>
      <c r="K471" s="19"/>
      <c r="L471" s="19"/>
    </row>
    <row r="472" spans="9:12" x14ac:dyDescent="0.15">
      <c r="I472" s="19"/>
      <c r="J472" s="19"/>
      <c r="K472" s="19"/>
      <c r="L472" s="19"/>
    </row>
    <row r="473" spans="9:12" x14ac:dyDescent="0.15">
      <c r="I473" s="19"/>
      <c r="J473" s="19"/>
      <c r="K473" s="19"/>
      <c r="L473" s="19"/>
    </row>
    <row r="474" spans="9:12" x14ac:dyDescent="0.15">
      <c r="I474" s="19"/>
      <c r="J474" s="19"/>
      <c r="K474" s="19"/>
      <c r="L474" s="19"/>
    </row>
    <row r="475" spans="9:12" x14ac:dyDescent="0.15">
      <c r="I475" s="19"/>
      <c r="J475" s="19"/>
      <c r="K475" s="19"/>
      <c r="L475" s="19"/>
    </row>
    <row r="476" spans="9:12" x14ac:dyDescent="0.15">
      <c r="I476" s="19"/>
      <c r="J476" s="19"/>
      <c r="K476" s="19"/>
      <c r="L476" s="19"/>
    </row>
    <row r="477" spans="9:12" x14ac:dyDescent="0.15">
      <c r="I477" s="19"/>
      <c r="J477" s="19"/>
      <c r="K477" s="19"/>
      <c r="L477" s="19"/>
    </row>
    <row r="478" spans="9:12" x14ac:dyDescent="0.15">
      <c r="I478" s="19"/>
      <c r="J478" s="19"/>
      <c r="K478" s="19"/>
      <c r="L478" s="19"/>
    </row>
    <row r="479" spans="9:12" x14ac:dyDescent="0.15">
      <c r="I479" s="19"/>
      <c r="J479" s="19"/>
      <c r="K479" s="19"/>
      <c r="L479" s="19"/>
    </row>
    <row r="480" spans="9:12" x14ac:dyDescent="0.15">
      <c r="I480" s="19"/>
      <c r="J480" s="19"/>
      <c r="K480" s="19"/>
      <c r="L480" s="19"/>
    </row>
    <row r="481" spans="9:12" x14ac:dyDescent="0.15">
      <c r="I481" s="19"/>
      <c r="J481" s="19"/>
      <c r="K481" s="19"/>
      <c r="L481" s="19"/>
    </row>
    <row r="482" spans="9:12" x14ac:dyDescent="0.15">
      <c r="I482" s="19"/>
      <c r="J482" s="19"/>
      <c r="K482" s="19"/>
      <c r="L482" s="19"/>
    </row>
    <row r="483" spans="9:12" x14ac:dyDescent="0.15">
      <c r="I483" s="19"/>
      <c r="J483" s="19"/>
      <c r="K483" s="19"/>
      <c r="L483" s="19"/>
    </row>
    <row r="484" spans="9:12" x14ac:dyDescent="0.15">
      <c r="I484" s="19"/>
      <c r="J484" s="19"/>
      <c r="K484" s="19"/>
      <c r="L484" s="19"/>
    </row>
    <row r="485" spans="9:12" x14ac:dyDescent="0.15">
      <c r="I485" s="19"/>
      <c r="J485" s="19"/>
      <c r="K485" s="19"/>
      <c r="L485" s="19"/>
    </row>
    <row r="486" spans="9:12" x14ac:dyDescent="0.15">
      <c r="I486" s="19"/>
      <c r="J486" s="19"/>
      <c r="K486" s="19"/>
      <c r="L486" s="19"/>
    </row>
    <row r="487" spans="9:12" x14ac:dyDescent="0.15">
      <c r="I487" s="19"/>
      <c r="J487" s="19"/>
      <c r="K487" s="19"/>
      <c r="L487" s="19"/>
    </row>
    <row r="488" spans="9:12" x14ac:dyDescent="0.15">
      <c r="I488" s="19"/>
      <c r="J488" s="19"/>
      <c r="K488" s="19"/>
      <c r="L488" s="19"/>
    </row>
    <row r="489" spans="9:12" x14ac:dyDescent="0.15">
      <c r="I489" s="19"/>
      <c r="J489" s="19"/>
      <c r="K489" s="19"/>
      <c r="L489" s="19"/>
    </row>
    <row r="490" spans="9:12" x14ac:dyDescent="0.15">
      <c r="I490" s="19"/>
      <c r="J490" s="19"/>
      <c r="K490" s="19"/>
      <c r="L490" s="19"/>
    </row>
    <row r="491" spans="9:12" x14ac:dyDescent="0.15">
      <c r="I491" s="19"/>
      <c r="J491" s="19"/>
      <c r="K491" s="19"/>
      <c r="L491" s="19"/>
    </row>
    <row r="492" spans="9:12" x14ac:dyDescent="0.15">
      <c r="I492" s="19"/>
      <c r="J492" s="19"/>
      <c r="K492" s="19"/>
      <c r="L492" s="19"/>
    </row>
    <row r="493" spans="9:12" x14ac:dyDescent="0.15">
      <c r="I493" s="19"/>
      <c r="J493" s="19"/>
      <c r="K493" s="19"/>
      <c r="L493" s="19"/>
    </row>
    <row r="494" spans="9:12" x14ac:dyDescent="0.15">
      <c r="I494" s="19"/>
      <c r="J494" s="19"/>
      <c r="K494" s="19"/>
      <c r="L494" s="19"/>
    </row>
    <row r="495" spans="9:12" x14ac:dyDescent="0.15">
      <c r="I495" s="19"/>
      <c r="J495" s="19"/>
      <c r="K495" s="19"/>
      <c r="L495" s="19"/>
    </row>
    <row r="496" spans="9:12" x14ac:dyDescent="0.15">
      <c r="I496" s="19"/>
      <c r="J496" s="19"/>
      <c r="K496" s="19"/>
      <c r="L496" s="19"/>
    </row>
    <row r="497" spans="9:12" x14ac:dyDescent="0.15">
      <c r="I497" s="19"/>
      <c r="J497" s="19"/>
      <c r="K497" s="19"/>
      <c r="L497" s="19"/>
    </row>
    <row r="498" spans="9:12" x14ac:dyDescent="0.15">
      <c r="I498" s="19"/>
      <c r="J498" s="19"/>
      <c r="K498" s="19"/>
      <c r="L498" s="19"/>
    </row>
    <row r="499" spans="9:12" x14ac:dyDescent="0.15">
      <c r="I499" s="19"/>
      <c r="J499" s="19"/>
      <c r="K499" s="19"/>
      <c r="L499" s="19"/>
    </row>
    <row r="500" spans="9:12" x14ac:dyDescent="0.15">
      <c r="I500" s="19"/>
      <c r="J500" s="19"/>
      <c r="K500" s="19"/>
      <c r="L500" s="19"/>
    </row>
    <row r="501" spans="9:12" x14ac:dyDescent="0.15">
      <c r="I501" s="19"/>
      <c r="J501" s="19"/>
      <c r="K501" s="19"/>
      <c r="L501" s="19"/>
    </row>
    <row r="502" spans="9:12" x14ac:dyDescent="0.15">
      <c r="I502" s="19"/>
      <c r="J502" s="19"/>
      <c r="K502" s="19"/>
      <c r="L502" s="19"/>
    </row>
    <row r="503" spans="9:12" x14ac:dyDescent="0.15">
      <c r="I503" s="19"/>
      <c r="J503" s="19"/>
      <c r="K503" s="19"/>
      <c r="L503" s="19"/>
    </row>
    <row r="504" spans="9:12" x14ac:dyDescent="0.15">
      <c r="I504" s="19"/>
      <c r="J504" s="19"/>
      <c r="K504" s="19"/>
      <c r="L504" s="19"/>
    </row>
    <row r="505" spans="9:12" x14ac:dyDescent="0.15">
      <c r="I505" s="19"/>
      <c r="J505" s="19"/>
      <c r="K505" s="19"/>
      <c r="L505" s="19"/>
    </row>
    <row r="506" spans="9:12" x14ac:dyDescent="0.15">
      <c r="I506" s="19"/>
      <c r="J506" s="19"/>
      <c r="K506" s="19"/>
      <c r="L506" s="19"/>
    </row>
    <row r="507" spans="9:12" x14ac:dyDescent="0.15">
      <c r="I507" s="19"/>
      <c r="J507" s="19"/>
      <c r="K507" s="19"/>
      <c r="L507" s="19"/>
    </row>
    <row r="508" spans="9:12" x14ac:dyDescent="0.15">
      <c r="I508" s="19"/>
      <c r="J508" s="19"/>
      <c r="K508" s="19"/>
      <c r="L508" s="19"/>
    </row>
    <row r="509" spans="9:12" x14ac:dyDescent="0.15">
      <c r="I509" s="19"/>
      <c r="J509" s="19"/>
      <c r="K509" s="19"/>
      <c r="L509" s="19"/>
    </row>
    <row r="510" spans="9:12" x14ac:dyDescent="0.15">
      <c r="I510" s="19"/>
      <c r="J510" s="19"/>
      <c r="K510" s="19"/>
      <c r="L510" s="19"/>
    </row>
    <row r="511" spans="9:12" x14ac:dyDescent="0.15">
      <c r="I511" s="19"/>
      <c r="J511" s="19"/>
      <c r="K511" s="19"/>
      <c r="L511" s="19"/>
    </row>
    <row r="512" spans="9:12" x14ac:dyDescent="0.15">
      <c r="I512" s="19"/>
      <c r="J512" s="19"/>
      <c r="K512" s="19"/>
      <c r="L512" s="19"/>
    </row>
    <row r="513" spans="9:12" x14ac:dyDescent="0.15">
      <c r="I513" s="19"/>
      <c r="J513" s="19"/>
      <c r="K513" s="19"/>
      <c r="L513" s="19"/>
    </row>
    <row r="514" spans="9:12" x14ac:dyDescent="0.15">
      <c r="I514" s="19"/>
      <c r="J514" s="19"/>
      <c r="K514" s="19"/>
      <c r="L514" s="19"/>
    </row>
    <row r="515" spans="9:12" x14ac:dyDescent="0.15">
      <c r="I515" s="19"/>
      <c r="J515" s="19"/>
      <c r="K515" s="19"/>
      <c r="L515" s="19"/>
    </row>
    <row r="516" spans="9:12" x14ac:dyDescent="0.15">
      <c r="I516" s="19"/>
      <c r="J516" s="19"/>
      <c r="K516" s="19"/>
      <c r="L516" s="19"/>
    </row>
    <row r="517" spans="9:12" x14ac:dyDescent="0.15">
      <c r="I517" s="19"/>
      <c r="J517" s="19"/>
      <c r="K517" s="19"/>
      <c r="L517" s="19"/>
    </row>
    <row r="518" spans="9:12" x14ac:dyDescent="0.15">
      <c r="I518" s="19"/>
      <c r="J518" s="19"/>
      <c r="K518" s="19"/>
      <c r="L518" s="19"/>
    </row>
    <row r="519" spans="9:12" x14ac:dyDescent="0.15">
      <c r="I519" s="19"/>
      <c r="J519" s="19"/>
      <c r="K519" s="19"/>
      <c r="L519" s="19"/>
    </row>
    <row r="520" spans="9:12" x14ac:dyDescent="0.15">
      <c r="I520" s="19"/>
      <c r="J520" s="19"/>
      <c r="K520" s="19"/>
      <c r="L520" s="19"/>
    </row>
    <row r="521" spans="9:12" x14ac:dyDescent="0.15">
      <c r="I521" s="19"/>
      <c r="J521" s="19"/>
      <c r="K521" s="19"/>
      <c r="L521" s="19"/>
    </row>
    <row r="522" spans="9:12" x14ac:dyDescent="0.15">
      <c r="I522" s="19"/>
      <c r="J522" s="19"/>
      <c r="K522" s="19"/>
      <c r="L522" s="19"/>
    </row>
    <row r="523" spans="9:12" x14ac:dyDescent="0.15">
      <c r="I523" s="19"/>
      <c r="J523" s="19"/>
      <c r="K523" s="19"/>
      <c r="L523" s="19"/>
    </row>
    <row r="524" spans="9:12" x14ac:dyDescent="0.15">
      <c r="I524" s="19"/>
      <c r="J524" s="19"/>
      <c r="K524" s="19"/>
      <c r="L524" s="19"/>
    </row>
    <row r="525" spans="9:12" x14ac:dyDescent="0.15">
      <c r="I525" s="19"/>
      <c r="J525" s="19"/>
      <c r="K525" s="19"/>
      <c r="L525" s="19"/>
    </row>
    <row r="526" spans="9:12" x14ac:dyDescent="0.15">
      <c r="I526" s="19"/>
      <c r="J526" s="19"/>
      <c r="K526" s="19"/>
      <c r="L526" s="19"/>
    </row>
    <row r="527" spans="9:12" x14ac:dyDescent="0.15">
      <c r="I527" s="19"/>
      <c r="J527" s="19"/>
      <c r="K527" s="19"/>
      <c r="L527" s="19"/>
    </row>
    <row r="528" spans="9:12" x14ac:dyDescent="0.15">
      <c r="I528" s="19"/>
      <c r="J528" s="19"/>
      <c r="K528" s="19"/>
      <c r="L528" s="19"/>
    </row>
    <row r="529" spans="9:12" x14ac:dyDescent="0.15">
      <c r="I529" s="19"/>
      <c r="J529" s="19"/>
      <c r="K529" s="19"/>
      <c r="L529" s="19"/>
    </row>
    <row r="530" spans="9:12" x14ac:dyDescent="0.15">
      <c r="I530" s="19"/>
      <c r="J530" s="19"/>
      <c r="K530" s="19"/>
      <c r="L530" s="19"/>
    </row>
    <row r="531" spans="9:12" x14ac:dyDescent="0.15">
      <c r="I531" s="19"/>
      <c r="J531" s="19"/>
      <c r="K531" s="19"/>
      <c r="L531" s="19"/>
    </row>
    <row r="532" spans="9:12" x14ac:dyDescent="0.15">
      <c r="I532" s="19"/>
      <c r="J532" s="19"/>
      <c r="K532" s="19"/>
      <c r="L532" s="19"/>
    </row>
    <row r="533" spans="9:12" x14ac:dyDescent="0.15">
      <c r="I533" s="19"/>
      <c r="J533" s="19"/>
      <c r="K533" s="19"/>
      <c r="L533" s="19"/>
    </row>
    <row r="534" spans="9:12" x14ac:dyDescent="0.15">
      <c r="I534" s="19"/>
      <c r="J534" s="19"/>
      <c r="K534" s="19"/>
      <c r="L534" s="19"/>
    </row>
    <row r="535" spans="9:12" x14ac:dyDescent="0.15">
      <c r="I535" s="19"/>
      <c r="J535" s="19"/>
      <c r="K535" s="19"/>
      <c r="L535" s="19"/>
    </row>
    <row r="536" spans="9:12" x14ac:dyDescent="0.15">
      <c r="I536" s="19"/>
      <c r="J536" s="19"/>
      <c r="K536" s="19"/>
      <c r="L536" s="19"/>
    </row>
    <row r="537" spans="9:12" x14ac:dyDescent="0.15">
      <c r="I537" s="19"/>
      <c r="J537" s="19"/>
      <c r="K537" s="19"/>
      <c r="L537" s="19"/>
    </row>
    <row r="538" spans="9:12" x14ac:dyDescent="0.15">
      <c r="I538" s="19"/>
      <c r="J538" s="19"/>
      <c r="K538" s="19"/>
      <c r="L538" s="19"/>
    </row>
    <row r="539" spans="9:12" x14ac:dyDescent="0.15">
      <c r="I539" s="19"/>
      <c r="J539" s="19"/>
      <c r="K539" s="19"/>
      <c r="L539" s="19"/>
    </row>
    <row r="540" spans="9:12" x14ac:dyDescent="0.15">
      <c r="I540" s="19"/>
      <c r="J540" s="19"/>
      <c r="K540" s="19"/>
      <c r="L540" s="19"/>
    </row>
    <row r="541" spans="9:12" x14ac:dyDescent="0.15">
      <c r="I541" s="19"/>
      <c r="J541" s="19"/>
      <c r="K541" s="19"/>
      <c r="L541" s="19"/>
    </row>
    <row r="542" spans="9:12" x14ac:dyDescent="0.15">
      <c r="I542" s="19"/>
      <c r="J542" s="19"/>
      <c r="K542" s="19"/>
      <c r="L542" s="19"/>
    </row>
    <row r="543" spans="9:12" x14ac:dyDescent="0.15">
      <c r="I543" s="19"/>
      <c r="J543" s="19"/>
      <c r="K543" s="19"/>
      <c r="L543" s="19"/>
    </row>
    <row r="544" spans="9:12" x14ac:dyDescent="0.15">
      <c r="I544" s="19"/>
      <c r="J544" s="19"/>
      <c r="K544" s="19"/>
      <c r="L544" s="19"/>
    </row>
    <row r="545" spans="9:12" x14ac:dyDescent="0.15">
      <c r="I545" s="19"/>
      <c r="J545" s="19"/>
      <c r="K545" s="19"/>
      <c r="L545" s="19"/>
    </row>
    <row r="546" spans="9:12" x14ac:dyDescent="0.15">
      <c r="I546" s="19"/>
      <c r="J546" s="19"/>
      <c r="K546" s="19"/>
      <c r="L546" s="19"/>
    </row>
    <row r="547" spans="9:12" x14ac:dyDescent="0.15">
      <c r="I547" s="19"/>
      <c r="J547" s="19"/>
      <c r="K547" s="19"/>
      <c r="L547" s="19"/>
    </row>
    <row r="548" spans="9:12" x14ac:dyDescent="0.15">
      <c r="I548" s="19"/>
      <c r="J548" s="19"/>
      <c r="K548" s="19"/>
      <c r="L548" s="19"/>
    </row>
    <row r="549" spans="9:12" x14ac:dyDescent="0.15">
      <c r="I549" s="19"/>
      <c r="J549" s="19"/>
      <c r="K549" s="19"/>
      <c r="L549" s="19"/>
    </row>
    <row r="550" spans="9:12" x14ac:dyDescent="0.15">
      <c r="I550" s="19"/>
      <c r="J550" s="19"/>
      <c r="K550" s="19"/>
      <c r="L550" s="19"/>
    </row>
    <row r="551" spans="9:12" x14ac:dyDescent="0.15">
      <c r="I551" s="19"/>
      <c r="J551" s="19"/>
      <c r="K551" s="19"/>
      <c r="L551" s="19"/>
    </row>
    <row r="552" spans="9:12" x14ac:dyDescent="0.15">
      <c r="I552" s="19"/>
      <c r="J552" s="19"/>
      <c r="K552" s="19"/>
      <c r="L552" s="19"/>
    </row>
    <row r="553" spans="9:12" x14ac:dyDescent="0.15">
      <c r="I553" s="19"/>
      <c r="J553" s="19"/>
      <c r="K553" s="19"/>
      <c r="L553" s="19"/>
    </row>
    <row r="554" spans="9:12" x14ac:dyDescent="0.15">
      <c r="I554" s="19"/>
      <c r="J554" s="19"/>
      <c r="K554" s="19"/>
      <c r="L554" s="19"/>
    </row>
    <row r="555" spans="9:12" x14ac:dyDescent="0.15">
      <c r="I555" s="19"/>
      <c r="J555" s="19"/>
      <c r="K555" s="19"/>
      <c r="L555" s="19"/>
    </row>
    <row r="556" spans="9:12" x14ac:dyDescent="0.15">
      <c r="I556" s="19"/>
      <c r="J556" s="19"/>
      <c r="K556" s="19"/>
      <c r="L556" s="19"/>
    </row>
    <row r="557" spans="9:12" x14ac:dyDescent="0.15">
      <c r="I557" s="19"/>
      <c r="J557" s="19"/>
      <c r="K557" s="19"/>
      <c r="L557" s="19"/>
    </row>
    <row r="558" spans="9:12" x14ac:dyDescent="0.15">
      <c r="I558" s="19"/>
      <c r="J558" s="19"/>
      <c r="K558" s="19"/>
      <c r="L558" s="19"/>
    </row>
    <row r="559" spans="9:12" x14ac:dyDescent="0.15">
      <c r="I559" s="19"/>
      <c r="J559" s="19"/>
      <c r="K559" s="19"/>
      <c r="L559" s="19"/>
    </row>
    <row r="560" spans="9:12" x14ac:dyDescent="0.15">
      <c r="I560" s="19"/>
      <c r="J560" s="19"/>
      <c r="K560" s="19"/>
      <c r="L560" s="19"/>
    </row>
    <row r="561" spans="9:12" x14ac:dyDescent="0.15">
      <c r="I561" s="19"/>
      <c r="J561" s="19"/>
      <c r="K561" s="19"/>
      <c r="L561" s="19"/>
    </row>
    <row r="562" spans="9:12" x14ac:dyDescent="0.15">
      <c r="I562" s="19"/>
      <c r="J562" s="19"/>
      <c r="K562" s="19"/>
      <c r="L562" s="19"/>
    </row>
    <row r="563" spans="9:12" x14ac:dyDescent="0.15">
      <c r="I563" s="19"/>
      <c r="J563" s="19"/>
      <c r="K563" s="19"/>
      <c r="L563" s="19"/>
    </row>
    <row r="564" spans="9:12" x14ac:dyDescent="0.15">
      <c r="I564" s="19"/>
      <c r="J564" s="19"/>
      <c r="K564" s="19"/>
      <c r="L564" s="19"/>
    </row>
    <row r="565" spans="9:12" x14ac:dyDescent="0.15">
      <c r="I565" s="19"/>
      <c r="J565" s="19"/>
      <c r="K565" s="19"/>
      <c r="L565" s="19"/>
    </row>
    <row r="566" spans="9:12" x14ac:dyDescent="0.15">
      <c r="I566" s="19"/>
      <c r="J566" s="19"/>
      <c r="K566" s="19"/>
      <c r="L566" s="19"/>
    </row>
    <row r="567" spans="9:12" x14ac:dyDescent="0.15">
      <c r="I567" s="19"/>
      <c r="J567" s="19"/>
      <c r="K567" s="19"/>
      <c r="L567" s="19"/>
    </row>
    <row r="568" spans="9:12" x14ac:dyDescent="0.15">
      <c r="I568" s="19"/>
      <c r="J568" s="19"/>
      <c r="K568" s="19"/>
      <c r="L568" s="19"/>
    </row>
    <row r="569" spans="9:12" x14ac:dyDescent="0.15">
      <c r="I569" s="19"/>
      <c r="J569" s="19"/>
      <c r="K569" s="19"/>
      <c r="L569" s="19"/>
    </row>
    <row r="570" spans="9:12" x14ac:dyDescent="0.15">
      <c r="I570" s="19"/>
      <c r="J570" s="19"/>
      <c r="K570" s="19"/>
      <c r="L570" s="19"/>
    </row>
    <row r="571" spans="9:12" x14ac:dyDescent="0.15">
      <c r="I571" s="19"/>
      <c r="J571" s="19"/>
      <c r="K571" s="19"/>
      <c r="L571" s="19"/>
    </row>
    <row r="572" spans="9:12" x14ac:dyDescent="0.15">
      <c r="I572" s="19"/>
      <c r="J572" s="19"/>
      <c r="K572" s="19"/>
      <c r="L572" s="19"/>
    </row>
    <row r="573" spans="9:12" x14ac:dyDescent="0.15">
      <c r="I573" s="19"/>
      <c r="J573" s="19"/>
      <c r="K573" s="19"/>
      <c r="L573" s="19"/>
    </row>
    <row r="574" spans="9:12" x14ac:dyDescent="0.15">
      <c r="I574" s="19"/>
      <c r="J574" s="19"/>
      <c r="K574" s="19"/>
      <c r="L574" s="19"/>
    </row>
    <row r="575" spans="9:12" x14ac:dyDescent="0.15">
      <c r="I575" s="19"/>
      <c r="J575" s="19"/>
      <c r="K575" s="19"/>
      <c r="L575" s="19"/>
    </row>
    <row r="576" spans="9:12" x14ac:dyDescent="0.15">
      <c r="I576" s="19"/>
      <c r="J576" s="19"/>
      <c r="K576" s="19"/>
      <c r="L576" s="19"/>
    </row>
    <row r="577" spans="9:12" x14ac:dyDescent="0.15">
      <c r="I577" s="19"/>
      <c r="J577" s="19"/>
      <c r="K577" s="19"/>
      <c r="L577" s="19"/>
    </row>
    <row r="578" spans="9:12" x14ac:dyDescent="0.15">
      <c r="I578" s="19"/>
      <c r="J578" s="19"/>
      <c r="K578" s="19"/>
      <c r="L578" s="19"/>
    </row>
    <row r="579" spans="9:12" x14ac:dyDescent="0.15">
      <c r="I579" s="19"/>
      <c r="J579" s="19"/>
      <c r="K579" s="19"/>
      <c r="L579" s="19"/>
    </row>
    <row r="580" spans="9:12" x14ac:dyDescent="0.15">
      <c r="I580" s="19"/>
      <c r="J580" s="19"/>
      <c r="K580" s="19"/>
      <c r="L580" s="19"/>
    </row>
    <row r="581" spans="9:12" x14ac:dyDescent="0.15">
      <c r="I581" s="19"/>
      <c r="J581" s="19"/>
      <c r="K581" s="19"/>
      <c r="L581" s="19"/>
    </row>
    <row r="582" spans="9:12" x14ac:dyDescent="0.15">
      <c r="I582" s="19"/>
      <c r="J582" s="19"/>
      <c r="K582" s="19"/>
      <c r="L582" s="19"/>
    </row>
    <row r="583" spans="9:12" x14ac:dyDescent="0.15">
      <c r="I583" s="19"/>
      <c r="J583" s="19"/>
      <c r="K583" s="19"/>
      <c r="L583" s="19"/>
    </row>
    <row r="584" spans="9:12" x14ac:dyDescent="0.15">
      <c r="I584" s="19"/>
      <c r="J584" s="19"/>
      <c r="K584" s="19"/>
      <c r="L584" s="19"/>
    </row>
    <row r="585" spans="9:12" x14ac:dyDescent="0.15">
      <c r="I585" s="19"/>
      <c r="J585" s="19"/>
      <c r="K585" s="19"/>
      <c r="L585" s="19"/>
    </row>
    <row r="586" spans="9:12" x14ac:dyDescent="0.15">
      <c r="I586" s="19"/>
      <c r="J586" s="19"/>
      <c r="K586" s="19"/>
      <c r="L586" s="19"/>
    </row>
    <row r="587" spans="9:12" x14ac:dyDescent="0.15">
      <c r="I587" s="19"/>
      <c r="J587" s="19"/>
      <c r="K587" s="19"/>
      <c r="L587" s="19"/>
    </row>
    <row r="588" spans="9:12" x14ac:dyDescent="0.15">
      <c r="I588" s="19"/>
      <c r="J588" s="19"/>
      <c r="K588" s="19"/>
      <c r="L588" s="19"/>
    </row>
    <row r="589" spans="9:12" x14ac:dyDescent="0.15">
      <c r="I589" s="19"/>
      <c r="J589" s="19"/>
      <c r="K589" s="19"/>
      <c r="L589" s="19"/>
    </row>
    <row r="590" spans="9:12" x14ac:dyDescent="0.15">
      <c r="I590" s="19"/>
      <c r="J590" s="19"/>
      <c r="K590" s="19"/>
      <c r="L590" s="19"/>
    </row>
    <row r="591" spans="9:12" x14ac:dyDescent="0.15">
      <c r="I591" s="19"/>
      <c r="J591" s="19"/>
      <c r="K591" s="19"/>
      <c r="L591" s="19"/>
    </row>
    <row r="592" spans="9:12" x14ac:dyDescent="0.15">
      <c r="I592" s="19"/>
      <c r="J592" s="19"/>
      <c r="K592" s="19"/>
      <c r="L592" s="19"/>
    </row>
    <row r="593" spans="9:12" x14ac:dyDescent="0.15">
      <c r="I593" s="19"/>
      <c r="J593" s="19"/>
      <c r="K593" s="19"/>
      <c r="L593" s="19"/>
    </row>
    <row r="594" spans="9:12" x14ac:dyDescent="0.15">
      <c r="I594" s="19"/>
      <c r="J594" s="19"/>
      <c r="K594" s="19"/>
      <c r="L594" s="19"/>
    </row>
    <row r="595" spans="9:12" x14ac:dyDescent="0.15">
      <c r="I595" s="19"/>
      <c r="J595" s="19"/>
      <c r="K595" s="19"/>
      <c r="L595" s="19"/>
    </row>
    <row r="596" spans="9:12" x14ac:dyDescent="0.15">
      <c r="I596" s="19"/>
      <c r="J596" s="19"/>
      <c r="K596" s="19"/>
      <c r="L596" s="19"/>
    </row>
    <row r="597" spans="9:12" x14ac:dyDescent="0.15">
      <c r="I597" s="19"/>
      <c r="J597" s="19"/>
      <c r="K597" s="19"/>
      <c r="L597" s="19"/>
    </row>
    <row r="598" spans="9:12" x14ac:dyDescent="0.15">
      <c r="I598" s="19"/>
      <c r="J598" s="19"/>
      <c r="K598" s="19"/>
      <c r="L598" s="19"/>
    </row>
    <row r="599" spans="9:12" x14ac:dyDescent="0.15">
      <c r="I599" s="19"/>
      <c r="J599" s="19"/>
      <c r="K599" s="19"/>
      <c r="L599" s="19"/>
    </row>
    <row r="600" spans="9:12" x14ac:dyDescent="0.15">
      <c r="I600" s="19"/>
      <c r="J600" s="19"/>
      <c r="K600" s="19"/>
      <c r="L600" s="19"/>
    </row>
    <row r="601" spans="9:12" x14ac:dyDescent="0.15">
      <c r="I601" s="19"/>
      <c r="J601" s="19"/>
      <c r="K601" s="19"/>
      <c r="L601" s="19"/>
    </row>
    <row r="602" spans="9:12" x14ac:dyDescent="0.15">
      <c r="I602" s="19"/>
      <c r="J602" s="19"/>
      <c r="K602" s="19"/>
      <c r="L602" s="19"/>
    </row>
    <row r="603" spans="9:12" x14ac:dyDescent="0.15">
      <c r="I603" s="19"/>
      <c r="J603" s="19"/>
      <c r="K603" s="19"/>
      <c r="L603" s="19"/>
    </row>
    <row r="604" spans="9:12" x14ac:dyDescent="0.15">
      <c r="I604" s="19"/>
      <c r="J604" s="19"/>
      <c r="K604" s="19"/>
      <c r="L604" s="19"/>
    </row>
    <row r="605" spans="9:12" x14ac:dyDescent="0.15">
      <c r="I605" s="19"/>
      <c r="J605" s="19"/>
      <c r="K605" s="19"/>
      <c r="L605" s="19"/>
    </row>
    <row r="606" spans="9:12" x14ac:dyDescent="0.15">
      <c r="I606" s="19"/>
      <c r="J606" s="19"/>
      <c r="K606" s="19"/>
      <c r="L606" s="19"/>
    </row>
    <row r="607" spans="9:12" x14ac:dyDescent="0.15">
      <c r="I607" s="19"/>
      <c r="J607" s="19"/>
      <c r="K607" s="19"/>
      <c r="L607" s="19"/>
    </row>
    <row r="608" spans="9:12" x14ac:dyDescent="0.15">
      <c r="I608" s="19"/>
      <c r="J608" s="19"/>
      <c r="K608" s="19"/>
      <c r="L608" s="19"/>
    </row>
    <row r="609" spans="9:12" x14ac:dyDescent="0.15">
      <c r="I609" s="19"/>
      <c r="J609" s="19"/>
      <c r="K609" s="19"/>
      <c r="L609" s="19"/>
    </row>
    <row r="610" spans="9:12" x14ac:dyDescent="0.15">
      <c r="I610" s="19"/>
      <c r="J610" s="19"/>
      <c r="K610" s="19"/>
      <c r="L610" s="19"/>
    </row>
    <row r="611" spans="9:12" x14ac:dyDescent="0.15">
      <c r="I611" s="19"/>
      <c r="J611" s="19"/>
      <c r="K611" s="19"/>
      <c r="L611" s="19"/>
    </row>
    <row r="612" spans="9:12" x14ac:dyDescent="0.15">
      <c r="I612" s="19"/>
      <c r="J612" s="19"/>
      <c r="K612" s="19"/>
      <c r="L612" s="19"/>
    </row>
    <row r="613" spans="9:12" x14ac:dyDescent="0.15">
      <c r="I613" s="19"/>
      <c r="J613" s="19"/>
      <c r="K613" s="19"/>
      <c r="L613" s="19"/>
    </row>
    <row r="614" spans="9:12" x14ac:dyDescent="0.15">
      <c r="I614" s="19"/>
      <c r="J614" s="19"/>
      <c r="K614" s="19"/>
      <c r="L614" s="19"/>
    </row>
    <row r="615" spans="9:12" x14ac:dyDescent="0.15">
      <c r="I615" s="19"/>
      <c r="J615" s="19"/>
      <c r="K615" s="19"/>
      <c r="L615" s="19"/>
    </row>
    <row r="616" spans="9:12" x14ac:dyDescent="0.15">
      <c r="I616" s="19"/>
      <c r="J616" s="19"/>
      <c r="K616" s="19"/>
      <c r="L616" s="19"/>
    </row>
    <row r="617" spans="9:12" x14ac:dyDescent="0.15">
      <c r="I617" s="19"/>
      <c r="J617" s="19"/>
      <c r="K617" s="19"/>
      <c r="L617" s="19"/>
    </row>
    <row r="618" spans="9:12" x14ac:dyDescent="0.15">
      <c r="I618" s="19"/>
      <c r="J618" s="19"/>
      <c r="K618" s="19"/>
      <c r="L618" s="19"/>
    </row>
    <row r="619" spans="9:12" x14ac:dyDescent="0.15">
      <c r="I619" s="19"/>
      <c r="J619" s="19"/>
      <c r="K619" s="19"/>
      <c r="L619" s="19"/>
    </row>
    <row r="620" spans="9:12" x14ac:dyDescent="0.15">
      <c r="I620" s="19"/>
      <c r="J620" s="19"/>
      <c r="K620" s="19"/>
      <c r="L620" s="19"/>
    </row>
    <row r="621" spans="9:12" x14ac:dyDescent="0.15">
      <c r="I621" s="19"/>
      <c r="J621" s="19"/>
      <c r="K621" s="19"/>
      <c r="L621" s="19"/>
    </row>
    <row r="622" spans="9:12" x14ac:dyDescent="0.15">
      <c r="I622" s="19"/>
      <c r="J622" s="19"/>
      <c r="K622" s="19"/>
      <c r="L622" s="19"/>
    </row>
    <row r="623" spans="9:12" x14ac:dyDescent="0.15">
      <c r="I623" s="19"/>
      <c r="J623" s="19"/>
      <c r="K623" s="19"/>
      <c r="L623" s="19"/>
    </row>
    <row r="624" spans="9:12" x14ac:dyDescent="0.15">
      <c r="I624" s="19"/>
      <c r="J624" s="19"/>
      <c r="K624" s="19"/>
      <c r="L624" s="19"/>
    </row>
    <row r="625" spans="9:12" x14ac:dyDescent="0.15">
      <c r="I625" s="19"/>
      <c r="J625" s="19"/>
      <c r="K625" s="19"/>
      <c r="L625" s="19"/>
    </row>
    <row r="626" spans="9:12" x14ac:dyDescent="0.15">
      <c r="I626" s="19"/>
      <c r="J626" s="19"/>
      <c r="K626" s="19"/>
      <c r="L626" s="19"/>
    </row>
    <row r="627" spans="9:12" x14ac:dyDescent="0.15">
      <c r="I627" s="19"/>
      <c r="J627" s="19"/>
      <c r="K627" s="19"/>
      <c r="L627" s="19"/>
    </row>
    <row r="628" spans="9:12" x14ac:dyDescent="0.15">
      <c r="I628" s="19"/>
      <c r="J628" s="19"/>
      <c r="K628" s="19"/>
      <c r="L628" s="19"/>
    </row>
    <row r="629" spans="9:12" x14ac:dyDescent="0.15">
      <c r="I629" s="19"/>
      <c r="J629" s="19"/>
      <c r="K629" s="19"/>
      <c r="L629" s="19"/>
    </row>
    <row r="630" spans="9:12" x14ac:dyDescent="0.15">
      <c r="I630" s="19"/>
      <c r="J630" s="19"/>
      <c r="K630" s="19"/>
      <c r="L630" s="19"/>
    </row>
    <row r="631" spans="9:12" x14ac:dyDescent="0.15">
      <c r="I631" s="19"/>
      <c r="J631" s="19"/>
      <c r="K631" s="19"/>
      <c r="L631" s="19"/>
    </row>
    <row r="632" spans="9:12" x14ac:dyDescent="0.15">
      <c r="I632" s="19"/>
      <c r="J632" s="19"/>
      <c r="K632" s="19"/>
      <c r="L632" s="19"/>
    </row>
    <row r="633" spans="9:12" x14ac:dyDescent="0.15">
      <c r="I633" s="19"/>
      <c r="J633" s="19"/>
      <c r="K633" s="19"/>
      <c r="L633" s="19"/>
    </row>
    <row r="634" spans="9:12" x14ac:dyDescent="0.15">
      <c r="I634" s="19"/>
      <c r="J634" s="19"/>
      <c r="K634" s="19"/>
      <c r="L634" s="19"/>
    </row>
    <row r="635" spans="9:12" x14ac:dyDescent="0.15">
      <c r="I635" s="19"/>
      <c r="J635" s="19"/>
      <c r="K635" s="19"/>
      <c r="L635" s="19"/>
    </row>
    <row r="636" spans="9:12" x14ac:dyDescent="0.15">
      <c r="I636" s="19"/>
      <c r="J636" s="19"/>
      <c r="K636" s="19"/>
      <c r="L636" s="19"/>
    </row>
    <row r="637" spans="9:12" x14ac:dyDescent="0.15">
      <c r="I637" s="19"/>
      <c r="J637" s="19"/>
      <c r="K637" s="19"/>
      <c r="L637" s="19"/>
    </row>
    <row r="638" spans="9:12" x14ac:dyDescent="0.15">
      <c r="I638" s="19"/>
      <c r="J638" s="19"/>
      <c r="K638" s="19"/>
      <c r="L638" s="19"/>
    </row>
    <row r="639" spans="9:12" x14ac:dyDescent="0.15">
      <c r="I639" s="19"/>
      <c r="J639" s="19"/>
      <c r="K639" s="19"/>
      <c r="L639" s="19"/>
    </row>
    <row r="640" spans="9:12" x14ac:dyDescent="0.15">
      <c r="I640" s="19"/>
      <c r="J640" s="19"/>
      <c r="K640" s="19"/>
      <c r="L640" s="19"/>
    </row>
    <row r="641" spans="9:12" x14ac:dyDescent="0.15">
      <c r="I641" s="19"/>
      <c r="J641" s="19"/>
      <c r="K641" s="19"/>
      <c r="L641" s="19"/>
    </row>
    <row r="642" spans="9:12" x14ac:dyDescent="0.15">
      <c r="I642" s="19"/>
      <c r="J642" s="19"/>
      <c r="K642" s="19"/>
      <c r="L642" s="19"/>
    </row>
    <row r="643" spans="9:12" x14ac:dyDescent="0.15">
      <c r="I643" s="19"/>
      <c r="J643" s="19"/>
      <c r="K643" s="19"/>
      <c r="L643" s="19"/>
    </row>
    <row r="644" spans="9:12" x14ac:dyDescent="0.15">
      <c r="I644" s="19"/>
      <c r="J644" s="19"/>
      <c r="K644" s="19"/>
      <c r="L644" s="19"/>
    </row>
    <row r="645" spans="9:12" x14ac:dyDescent="0.15">
      <c r="I645" s="19"/>
      <c r="J645" s="19"/>
      <c r="K645" s="19"/>
      <c r="L645" s="19"/>
    </row>
    <row r="646" spans="9:12" x14ac:dyDescent="0.15">
      <c r="I646" s="19"/>
      <c r="J646" s="19"/>
      <c r="K646" s="19"/>
      <c r="L646" s="19"/>
    </row>
    <row r="647" spans="9:12" x14ac:dyDescent="0.15">
      <c r="I647" s="19"/>
      <c r="J647" s="19"/>
      <c r="K647" s="19"/>
      <c r="L647" s="19"/>
    </row>
    <row r="648" spans="9:12" x14ac:dyDescent="0.15">
      <c r="I648" s="19"/>
      <c r="J648" s="19"/>
      <c r="K648" s="19"/>
      <c r="L648" s="19"/>
    </row>
    <row r="649" spans="9:12" x14ac:dyDescent="0.15">
      <c r="I649" s="19"/>
      <c r="J649" s="19"/>
      <c r="K649" s="19"/>
      <c r="L649" s="19"/>
    </row>
    <row r="650" spans="9:12" x14ac:dyDescent="0.15">
      <c r="I650" s="19"/>
      <c r="J650" s="19"/>
      <c r="K650" s="19"/>
      <c r="L650" s="19"/>
    </row>
    <row r="651" spans="9:12" x14ac:dyDescent="0.15">
      <c r="I651" s="19"/>
      <c r="J651" s="19"/>
      <c r="K651" s="19"/>
      <c r="L651" s="19"/>
    </row>
    <row r="652" spans="9:12" x14ac:dyDescent="0.15">
      <c r="I652" s="19"/>
      <c r="J652" s="19"/>
      <c r="K652" s="19"/>
      <c r="L652" s="19"/>
    </row>
    <row r="653" spans="9:12" x14ac:dyDescent="0.15">
      <c r="I653" s="19"/>
      <c r="J653" s="19"/>
      <c r="K653" s="19"/>
      <c r="L653" s="19"/>
    </row>
    <row r="654" spans="9:12" x14ac:dyDescent="0.15">
      <c r="I654" s="19"/>
      <c r="J654" s="19"/>
      <c r="K654" s="19"/>
      <c r="L654" s="19"/>
    </row>
    <row r="655" spans="9:12" x14ac:dyDescent="0.15">
      <c r="I655" s="19"/>
      <c r="J655" s="19"/>
      <c r="K655" s="19"/>
      <c r="L655" s="19"/>
    </row>
    <row r="656" spans="9:12" x14ac:dyDescent="0.15">
      <c r="I656" s="19"/>
      <c r="J656" s="19"/>
      <c r="K656" s="19"/>
      <c r="L656" s="19"/>
    </row>
    <row r="657" spans="9:12" x14ac:dyDescent="0.15">
      <c r="I657" s="19"/>
      <c r="J657" s="19"/>
      <c r="K657" s="19"/>
      <c r="L657" s="19"/>
    </row>
    <row r="658" spans="9:12" x14ac:dyDescent="0.15">
      <c r="I658" s="19"/>
      <c r="J658" s="19"/>
      <c r="K658" s="19"/>
      <c r="L658" s="19"/>
    </row>
    <row r="659" spans="9:12" x14ac:dyDescent="0.15">
      <c r="I659" s="19"/>
      <c r="J659" s="19"/>
      <c r="K659" s="19"/>
      <c r="L659" s="19"/>
    </row>
    <row r="660" spans="9:12" x14ac:dyDescent="0.15">
      <c r="I660" s="19"/>
      <c r="J660" s="19"/>
      <c r="K660" s="19"/>
      <c r="L660" s="19"/>
    </row>
    <row r="661" spans="9:12" x14ac:dyDescent="0.15">
      <c r="I661" s="19"/>
      <c r="J661" s="19"/>
      <c r="K661" s="19"/>
      <c r="L661" s="19"/>
    </row>
    <row r="662" spans="9:12" x14ac:dyDescent="0.15">
      <c r="I662" s="19"/>
      <c r="J662" s="19"/>
      <c r="K662" s="19"/>
      <c r="L662" s="19"/>
    </row>
    <row r="663" spans="9:12" x14ac:dyDescent="0.15">
      <c r="I663" s="19"/>
      <c r="J663" s="19"/>
      <c r="K663" s="19"/>
      <c r="L663" s="19"/>
    </row>
    <row r="664" spans="9:12" x14ac:dyDescent="0.15">
      <c r="I664" s="19"/>
      <c r="J664" s="19"/>
      <c r="K664" s="19"/>
      <c r="L664" s="19"/>
    </row>
    <row r="665" spans="9:12" x14ac:dyDescent="0.15">
      <c r="I665" s="19"/>
      <c r="J665" s="19"/>
      <c r="K665" s="19"/>
      <c r="L665" s="19"/>
    </row>
    <row r="666" spans="9:12" x14ac:dyDescent="0.15">
      <c r="I666" s="19"/>
      <c r="J666" s="19"/>
      <c r="K666" s="19"/>
      <c r="L666" s="19"/>
    </row>
    <row r="667" spans="9:12" x14ac:dyDescent="0.15">
      <c r="I667" s="19"/>
      <c r="J667" s="19"/>
      <c r="K667" s="19"/>
      <c r="L667" s="19"/>
    </row>
    <row r="668" spans="9:12" x14ac:dyDescent="0.15">
      <c r="I668" s="19"/>
      <c r="J668" s="19"/>
      <c r="K668" s="19"/>
      <c r="L668" s="19"/>
    </row>
    <row r="669" spans="9:12" x14ac:dyDescent="0.15">
      <c r="I669" s="19"/>
      <c r="J669" s="19"/>
      <c r="K669" s="19"/>
      <c r="L669" s="19"/>
    </row>
    <row r="670" spans="9:12" x14ac:dyDescent="0.15">
      <c r="I670" s="19"/>
      <c r="J670" s="19"/>
      <c r="K670" s="19"/>
      <c r="L670" s="19"/>
    </row>
    <row r="671" spans="9:12" x14ac:dyDescent="0.15">
      <c r="I671" s="19"/>
      <c r="J671" s="19"/>
      <c r="K671" s="19"/>
      <c r="L671" s="19"/>
    </row>
    <row r="672" spans="9:12" x14ac:dyDescent="0.15">
      <c r="I672" s="19"/>
      <c r="J672" s="19"/>
      <c r="K672" s="19"/>
      <c r="L672" s="19"/>
    </row>
    <row r="673" spans="9:12" x14ac:dyDescent="0.15">
      <c r="I673" s="19"/>
      <c r="J673" s="19"/>
      <c r="K673" s="19"/>
      <c r="L673" s="19"/>
    </row>
    <row r="674" spans="9:12" x14ac:dyDescent="0.15">
      <c r="I674" s="19"/>
      <c r="J674" s="19"/>
      <c r="K674" s="19"/>
      <c r="L674" s="19"/>
    </row>
    <row r="675" spans="9:12" x14ac:dyDescent="0.15">
      <c r="I675" s="19"/>
      <c r="J675" s="19"/>
      <c r="K675" s="19"/>
      <c r="L675" s="19"/>
    </row>
    <row r="676" spans="9:12" x14ac:dyDescent="0.15">
      <c r="I676" s="19"/>
      <c r="J676" s="19"/>
      <c r="K676" s="19"/>
      <c r="L676" s="19"/>
    </row>
    <row r="677" spans="9:12" x14ac:dyDescent="0.15">
      <c r="I677" s="19"/>
      <c r="J677" s="19"/>
      <c r="K677" s="19"/>
      <c r="L677" s="19"/>
    </row>
    <row r="678" spans="9:12" x14ac:dyDescent="0.15">
      <c r="I678" s="19"/>
      <c r="J678" s="19"/>
      <c r="K678" s="19"/>
      <c r="L678" s="19"/>
    </row>
    <row r="679" spans="9:12" x14ac:dyDescent="0.15">
      <c r="I679" s="19"/>
      <c r="J679" s="19"/>
      <c r="K679" s="19"/>
      <c r="L679" s="19"/>
    </row>
    <row r="680" spans="9:12" x14ac:dyDescent="0.15">
      <c r="I680" s="19"/>
      <c r="J680" s="19"/>
      <c r="K680" s="19"/>
      <c r="L680" s="19"/>
    </row>
    <row r="681" spans="9:12" x14ac:dyDescent="0.15">
      <c r="I681" s="19"/>
      <c r="J681" s="19"/>
      <c r="K681" s="19"/>
      <c r="L681" s="19"/>
    </row>
    <row r="682" spans="9:12" x14ac:dyDescent="0.15">
      <c r="I682" s="19"/>
      <c r="J682" s="19"/>
      <c r="K682" s="19"/>
      <c r="L682" s="19"/>
    </row>
    <row r="683" spans="9:12" x14ac:dyDescent="0.15">
      <c r="I683" s="19"/>
      <c r="J683" s="19"/>
      <c r="K683" s="19"/>
      <c r="L683" s="19"/>
    </row>
    <row r="684" spans="9:12" x14ac:dyDescent="0.15">
      <c r="I684" s="19"/>
      <c r="J684" s="19"/>
      <c r="K684" s="19"/>
      <c r="L684" s="19"/>
    </row>
    <row r="685" spans="9:12" x14ac:dyDescent="0.15">
      <c r="I685" s="19"/>
      <c r="J685" s="19"/>
      <c r="K685" s="19"/>
      <c r="L685" s="19"/>
    </row>
    <row r="686" spans="9:12" x14ac:dyDescent="0.15">
      <c r="I686" s="19"/>
      <c r="J686" s="19"/>
      <c r="K686" s="19"/>
      <c r="L686" s="19"/>
    </row>
    <row r="687" spans="9:12" x14ac:dyDescent="0.15">
      <c r="I687" s="19"/>
      <c r="J687" s="19"/>
      <c r="K687" s="19"/>
      <c r="L687" s="19"/>
    </row>
    <row r="688" spans="9:12" x14ac:dyDescent="0.15">
      <c r="I688" s="19"/>
      <c r="J688" s="19"/>
      <c r="K688" s="19"/>
      <c r="L688" s="19"/>
    </row>
    <row r="689" spans="9:12" x14ac:dyDescent="0.15">
      <c r="I689" s="19"/>
      <c r="J689" s="19"/>
      <c r="K689" s="19"/>
      <c r="L689" s="19"/>
    </row>
    <row r="690" spans="9:12" x14ac:dyDescent="0.15">
      <c r="I690" s="19"/>
      <c r="J690" s="19"/>
      <c r="K690" s="19"/>
      <c r="L690" s="19"/>
    </row>
    <row r="691" spans="9:12" x14ac:dyDescent="0.15">
      <c r="I691" s="19"/>
      <c r="J691" s="19"/>
      <c r="K691" s="19"/>
      <c r="L691" s="19"/>
    </row>
    <row r="692" spans="9:12" x14ac:dyDescent="0.15">
      <c r="I692" s="19"/>
      <c r="J692" s="19"/>
      <c r="K692" s="19"/>
      <c r="L692" s="19"/>
    </row>
    <row r="693" spans="9:12" x14ac:dyDescent="0.15">
      <c r="I693" s="19"/>
      <c r="J693" s="19"/>
      <c r="K693" s="19"/>
      <c r="L693" s="19"/>
    </row>
    <row r="694" spans="9:12" x14ac:dyDescent="0.15">
      <c r="I694" s="19"/>
      <c r="J694" s="19"/>
      <c r="K694" s="19"/>
      <c r="L694" s="19"/>
    </row>
    <row r="695" spans="9:12" x14ac:dyDescent="0.15">
      <c r="I695" s="19"/>
      <c r="J695" s="19"/>
      <c r="K695" s="19"/>
      <c r="L695" s="19"/>
    </row>
    <row r="696" spans="9:12" x14ac:dyDescent="0.15">
      <c r="I696" s="19"/>
      <c r="J696" s="19"/>
      <c r="K696" s="19"/>
      <c r="L696" s="19"/>
    </row>
    <row r="697" spans="9:12" x14ac:dyDescent="0.15">
      <c r="I697" s="19"/>
      <c r="J697" s="19"/>
      <c r="K697" s="19"/>
      <c r="L697" s="19"/>
    </row>
    <row r="698" spans="9:12" x14ac:dyDescent="0.15">
      <c r="I698" s="19"/>
      <c r="J698" s="19"/>
      <c r="K698" s="19"/>
      <c r="L698" s="19"/>
    </row>
    <row r="699" spans="9:12" x14ac:dyDescent="0.15">
      <c r="I699" s="19"/>
      <c r="J699" s="19"/>
      <c r="K699" s="19"/>
      <c r="L699" s="19"/>
    </row>
    <row r="700" spans="9:12" x14ac:dyDescent="0.15">
      <c r="I700" s="19"/>
      <c r="J700" s="19"/>
      <c r="K700" s="19"/>
      <c r="L700" s="19"/>
    </row>
    <row r="701" spans="9:12" x14ac:dyDescent="0.15">
      <c r="I701" s="19"/>
      <c r="J701" s="19"/>
      <c r="K701" s="19"/>
      <c r="L701" s="19"/>
    </row>
    <row r="702" spans="9:12" x14ac:dyDescent="0.15">
      <c r="I702" s="19"/>
      <c r="J702" s="19"/>
      <c r="K702" s="19"/>
      <c r="L702" s="19"/>
    </row>
    <row r="703" spans="9:12" x14ac:dyDescent="0.15">
      <c r="I703" s="19"/>
      <c r="J703" s="19"/>
      <c r="K703" s="19"/>
      <c r="L703" s="19"/>
    </row>
    <row r="704" spans="9:12" x14ac:dyDescent="0.15">
      <c r="I704" s="19"/>
      <c r="J704" s="19"/>
      <c r="K704" s="19"/>
      <c r="L704" s="19"/>
    </row>
    <row r="705" spans="9:12" x14ac:dyDescent="0.15">
      <c r="I705" s="19"/>
      <c r="J705" s="19"/>
      <c r="K705" s="19"/>
      <c r="L705" s="19"/>
    </row>
    <row r="706" spans="9:12" x14ac:dyDescent="0.15">
      <c r="I706" s="19"/>
      <c r="J706" s="19"/>
      <c r="K706" s="19"/>
      <c r="L706" s="19"/>
    </row>
    <row r="707" spans="9:12" x14ac:dyDescent="0.15">
      <c r="I707" s="19"/>
      <c r="J707" s="19"/>
      <c r="K707" s="19"/>
      <c r="L707" s="19"/>
    </row>
    <row r="708" spans="9:12" x14ac:dyDescent="0.15">
      <c r="I708" s="19"/>
      <c r="J708" s="19"/>
      <c r="K708" s="19"/>
      <c r="L708" s="19"/>
    </row>
    <row r="709" spans="9:12" x14ac:dyDescent="0.15">
      <c r="I709" s="19"/>
      <c r="J709" s="19"/>
      <c r="K709" s="19"/>
      <c r="L709" s="19"/>
    </row>
    <row r="710" spans="9:12" x14ac:dyDescent="0.15">
      <c r="I710" s="19"/>
      <c r="J710" s="19"/>
      <c r="K710" s="19"/>
      <c r="L710" s="19"/>
    </row>
    <row r="711" spans="9:12" x14ac:dyDescent="0.15">
      <c r="I711" s="19"/>
      <c r="J711" s="19"/>
      <c r="K711" s="19"/>
      <c r="L711" s="19"/>
    </row>
    <row r="712" spans="9:12" x14ac:dyDescent="0.15">
      <c r="I712" s="19"/>
      <c r="J712" s="19"/>
      <c r="K712" s="19"/>
      <c r="L712" s="19"/>
    </row>
    <row r="713" spans="9:12" x14ac:dyDescent="0.15">
      <c r="I713" s="19"/>
      <c r="J713" s="19"/>
      <c r="K713" s="19"/>
      <c r="L713" s="19"/>
    </row>
    <row r="714" spans="9:12" x14ac:dyDescent="0.15">
      <c r="I714" s="19"/>
      <c r="J714" s="19"/>
      <c r="K714" s="19"/>
      <c r="L714" s="19"/>
    </row>
    <row r="715" spans="9:12" x14ac:dyDescent="0.15">
      <c r="I715" s="19"/>
      <c r="J715" s="19"/>
      <c r="K715" s="19"/>
      <c r="L715" s="19"/>
    </row>
    <row r="716" spans="9:12" x14ac:dyDescent="0.15">
      <c r="I716" s="19"/>
      <c r="J716" s="19"/>
      <c r="K716" s="19"/>
      <c r="L716" s="19"/>
    </row>
    <row r="717" spans="9:12" x14ac:dyDescent="0.15">
      <c r="I717" s="19"/>
      <c r="J717" s="19"/>
      <c r="K717" s="19"/>
      <c r="L717" s="19"/>
    </row>
    <row r="718" spans="9:12" x14ac:dyDescent="0.15">
      <c r="I718" s="19"/>
      <c r="J718" s="19"/>
      <c r="K718" s="19"/>
      <c r="L718" s="19"/>
    </row>
    <row r="719" spans="9:12" x14ac:dyDescent="0.15">
      <c r="I719" s="19"/>
      <c r="J719" s="19"/>
      <c r="K719" s="19"/>
      <c r="L719" s="19"/>
    </row>
    <row r="720" spans="9:12" x14ac:dyDescent="0.15">
      <c r="I720" s="19"/>
      <c r="J720" s="19"/>
      <c r="K720" s="19"/>
      <c r="L720" s="19"/>
    </row>
    <row r="721" spans="9:12" x14ac:dyDescent="0.15">
      <c r="I721" s="19"/>
      <c r="J721" s="19"/>
      <c r="K721" s="19"/>
      <c r="L721" s="19"/>
    </row>
    <row r="722" spans="9:12" x14ac:dyDescent="0.15">
      <c r="I722" s="19"/>
      <c r="J722" s="19"/>
      <c r="K722" s="19"/>
      <c r="L722" s="19"/>
    </row>
    <row r="723" spans="9:12" x14ac:dyDescent="0.15">
      <c r="I723" s="19"/>
      <c r="J723" s="19"/>
      <c r="K723" s="19"/>
      <c r="L723" s="19"/>
    </row>
    <row r="724" spans="9:12" x14ac:dyDescent="0.15">
      <c r="I724" s="19"/>
      <c r="J724" s="19"/>
      <c r="K724" s="19"/>
      <c r="L724" s="19"/>
    </row>
    <row r="725" spans="9:12" x14ac:dyDescent="0.15">
      <c r="I725" s="19"/>
      <c r="J725" s="19"/>
      <c r="K725" s="19"/>
      <c r="L725" s="19"/>
    </row>
    <row r="726" spans="9:12" x14ac:dyDescent="0.15">
      <c r="I726" s="19"/>
      <c r="J726" s="19"/>
      <c r="K726" s="19"/>
      <c r="L726" s="19"/>
    </row>
    <row r="727" spans="9:12" x14ac:dyDescent="0.15">
      <c r="I727" s="19"/>
      <c r="J727" s="19"/>
      <c r="K727" s="19"/>
      <c r="L727" s="19"/>
    </row>
    <row r="728" spans="9:12" x14ac:dyDescent="0.15">
      <c r="I728" s="19"/>
      <c r="J728" s="19"/>
      <c r="K728" s="19"/>
      <c r="L728" s="19"/>
    </row>
    <row r="729" spans="9:12" x14ac:dyDescent="0.15">
      <c r="I729" s="19"/>
      <c r="J729" s="19"/>
      <c r="K729" s="19"/>
      <c r="L729" s="19"/>
    </row>
    <row r="730" spans="9:12" x14ac:dyDescent="0.15">
      <c r="I730" s="19"/>
      <c r="J730" s="19"/>
      <c r="K730" s="19"/>
      <c r="L730" s="19"/>
    </row>
    <row r="731" spans="9:12" x14ac:dyDescent="0.15">
      <c r="I731" s="19"/>
      <c r="J731" s="19"/>
      <c r="K731" s="19"/>
      <c r="L731" s="19"/>
    </row>
    <row r="732" spans="9:12" x14ac:dyDescent="0.15">
      <c r="I732" s="19"/>
      <c r="J732" s="19"/>
      <c r="K732" s="19"/>
      <c r="L732" s="19"/>
    </row>
    <row r="733" spans="9:12" x14ac:dyDescent="0.15">
      <c r="I733" s="19"/>
      <c r="J733" s="19"/>
      <c r="K733" s="19"/>
      <c r="L733" s="19"/>
    </row>
    <row r="734" spans="9:12" x14ac:dyDescent="0.15">
      <c r="I734" s="19"/>
      <c r="J734" s="19"/>
      <c r="K734" s="19"/>
      <c r="L734" s="19"/>
    </row>
    <row r="735" spans="9:12" x14ac:dyDescent="0.15">
      <c r="I735" s="19"/>
      <c r="J735" s="19"/>
      <c r="K735" s="19"/>
      <c r="L735" s="19"/>
    </row>
    <row r="736" spans="9:12" x14ac:dyDescent="0.15">
      <c r="I736" s="19"/>
      <c r="J736" s="19"/>
      <c r="K736" s="19"/>
      <c r="L736" s="19"/>
    </row>
    <row r="737" spans="9:12" x14ac:dyDescent="0.15">
      <c r="I737" s="19"/>
      <c r="J737" s="19"/>
      <c r="K737" s="19"/>
      <c r="L737" s="19"/>
    </row>
    <row r="738" spans="9:12" x14ac:dyDescent="0.15">
      <c r="I738" s="19"/>
      <c r="J738" s="19"/>
      <c r="K738" s="19"/>
      <c r="L738" s="19"/>
    </row>
    <row r="739" spans="9:12" x14ac:dyDescent="0.15">
      <c r="I739" s="19"/>
      <c r="J739" s="19"/>
      <c r="K739" s="19"/>
      <c r="L739" s="19"/>
    </row>
    <row r="740" spans="9:12" x14ac:dyDescent="0.15">
      <c r="I740" s="19"/>
      <c r="J740" s="19"/>
      <c r="K740" s="19"/>
      <c r="L740" s="19"/>
    </row>
    <row r="741" spans="9:12" x14ac:dyDescent="0.15">
      <c r="I741" s="19"/>
      <c r="J741" s="19"/>
      <c r="K741" s="19"/>
      <c r="L741" s="19"/>
    </row>
    <row r="742" spans="9:12" x14ac:dyDescent="0.15">
      <c r="I742" s="19"/>
      <c r="J742" s="19"/>
      <c r="K742" s="19"/>
      <c r="L742" s="19"/>
    </row>
    <row r="743" spans="9:12" x14ac:dyDescent="0.15">
      <c r="I743" s="19"/>
      <c r="J743" s="19"/>
      <c r="K743" s="19"/>
      <c r="L743" s="19"/>
    </row>
    <row r="744" spans="9:12" x14ac:dyDescent="0.15">
      <c r="I744" s="19"/>
      <c r="J744" s="19"/>
      <c r="K744" s="19"/>
      <c r="L744" s="19"/>
    </row>
    <row r="745" spans="9:12" x14ac:dyDescent="0.15">
      <c r="I745" s="19"/>
      <c r="J745" s="19"/>
      <c r="K745" s="19"/>
      <c r="L745" s="19"/>
    </row>
    <row r="746" spans="9:12" x14ac:dyDescent="0.15">
      <c r="I746" s="19"/>
      <c r="J746" s="19"/>
      <c r="K746" s="19"/>
      <c r="L746" s="19"/>
    </row>
    <row r="747" spans="9:12" x14ac:dyDescent="0.15">
      <c r="I747" s="19"/>
      <c r="J747" s="19"/>
      <c r="K747" s="19"/>
      <c r="L747" s="19"/>
    </row>
    <row r="748" spans="9:12" x14ac:dyDescent="0.15">
      <c r="I748" s="19"/>
      <c r="J748" s="19"/>
      <c r="K748" s="19"/>
      <c r="L748" s="19"/>
    </row>
    <row r="749" spans="9:12" x14ac:dyDescent="0.15">
      <c r="I749" s="19"/>
      <c r="J749" s="19"/>
      <c r="K749" s="19"/>
      <c r="L749" s="19"/>
    </row>
    <row r="750" spans="9:12" x14ac:dyDescent="0.15">
      <c r="I750" s="19"/>
      <c r="J750" s="19"/>
      <c r="K750" s="19"/>
      <c r="L750" s="19"/>
    </row>
    <row r="751" spans="9:12" x14ac:dyDescent="0.15">
      <c r="I751" s="19"/>
      <c r="J751" s="19"/>
      <c r="K751" s="19"/>
      <c r="L751" s="19"/>
    </row>
    <row r="752" spans="9:12" x14ac:dyDescent="0.15">
      <c r="I752" s="19"/>
      <c r="J752" s="19"/>
      <c r="K752" s="19"/>
      <c r="L752" s="19"/>
    </row>
    <row r="753" spans="9:12" x14ac:dyDescent="0.15">
      <c r="I753" s="19"/>
      <c r="J753" s="19"/>
      <c r="K753" s="19"/>
      <c r="L753" s="19"/>
    </row>
    <row r="754" spans="9:12" x14ac:dyDescent="0.15">
      <c r="I754" s="19"/>
      <c r="J754" s="19"/>
      <c r="K754" s="19"/>
      <c r="L754" s="19"/>
    </row>
    <row r="755" spans="9:12" x14ac:dyDescent="0.15">
      <c r="I755" s="19"/>
      <c r="J755" s="19"/>
      <c r="K755" s="19"/>
      <c r="L755" s="19"/>
    </row>
    <row r="756" spans="9:12" x14ac:dyDescent="0.15">
      <c r="I756" s="19"/>
      <c r="J756" s="19"/>
      <c r="K756" s="19"/>
      <c r="L756" s="19"/>
    </row>
    <row r="757" spans="9:12" x14ac:dyDescent="0.15">
      <c r="I757" s="19"/>
      <c r="J757" s="19"/>
      <c r="K757" s="19"/>
      <c r="L757" s="19"/>
    </row>
    <row r="758" spans="9:12" x14ac:dyDescent="0.15">
      <c r="I758" s="19"/>
      <c r="J758" s="19"/>
      <c r="K758" s="19"/>
      <c r="L758" s="19"/>
    </row>
    <row r="759" spans="9:12" x14ac:dyDescent="0.15">
      <c r="I759" s="19"/>
      <c r="J759" s="19"/>
      <c r="K759" s="19"/>
      <c r="L759" s="19"/>
    </row>
    <row r="760" spans="9:12" x14ac:dyDescent="0.15">
      <c r="I760" s="19"/>
      <c r="J760" s="19"/>
      <c r="K760" s="19"/>
      <c r="L760" s="19"/>
    </row>
    <row r="761" spans="9:12" x14ac:dyDescent="0.15">
      <c r="I761" s="19"/>
      <c r="J761" s="19"/>
      <c r="K761" s="19"/>
      <c r="L761" s="19"/>
    </row>
    <row r="762" spans="9:12" x14ac:dyDescent="0.15">
      <c r="I762" s="19"/>
      <c r="J762" s="19"/>
      <c r="K762" s="19"/>
      <c r="L762" s="19"/>
    </row>
    <row r="763" spans="9:12" x14ac:dyDescent="0.15">
      <c r="I763" s="19"/>
      <c r="J763" s="19"/>
      <c r="K763" s="19"/>
      <c r="L763" s="19"/>
    </row>
    <row r="764" spans="9:12" x14ac:dyDescent="0.15">
      <c r="I764" s="19"/>
      <c r="J764" s="19"/>
      <c r="K764" s="19"/>
      <c r="L764" s="19"/>
    </row>
    <row r="765" spans="9:12" x14ac:dyDescent="0.15">
      <c r="I765" s="19"/>
      <c r="J765" s="19"/>
      <c r="K765" s="19"/>
      <c r="L765" s="19"/>
    </row>
    <row r="766" spans="9:12" x14ac:dyDescent="0.15">
      <c r="I766" s="19"/>
      <c r="J766" s="19"/>
      <c r="K766" s="19"/>
      <c r="L766" s="19"/>
    </row>
    <row r="767" spans="9:12" x14ac:dyDescent="0.15">
      <c r="I767" s="19"/>
      <c r="J767" s="19"/>
      <c r="K767" s="19"/>
      <c r="L767" s="19"/>
    </row>
    <row r="768" spans="9:12" x14ac:dyDescent="0.15">
      <c r="I768" s="19"/>
      <c r="J768" s="19"/>
      <c r="K768" s="19"/>
      <c r="L768" s="19"/>
    </row>
    <row r="769" spans="9:12" x14ac:dyDescent="0.15">
      <c r="I769" s="19"/>
      <c r="J769" s="19"/>
      <c r="K769" s="19"/>
      <c r="L769" s="19"/>
    </row>
    <row r="770" spans="9:12" x14ac:dyDescent="0.15">
      <c r="I770" s="19"/>
      <c r="J770" s="19"/>
      <c r="K770" s="19"/>
      <c r="L770" s="19"/>
    </row>
    <row r="771" spans="9:12" x14ac:dyDescent="0.15">
      <c r="I771" s="19"/>
      <c r="J771" s="19"/>
      <c r="K771" s="19"/>
      <c r="L771" s="19"/>
    </row>
    <row r="772" spans="9:12" x14ac:dyDescent="0.15">
      <c r="I772" s="19"/>
      <c r="J772" s="19"/>
      <c r="K772" s="19"/>
      <c r="L772" s="19"/>
    </row>
    <row r="773" spans="9:12" x14ac:dyDescent="0.15">
      <c r="I773" s="19"/>
      <c r="J773" s="19"/>
      <c r="K773" s="19"/>
      <c r="L773" s="19"/>
    </row>
    <row r="774" spans="9:12" x14ac:dyDescent="0.15">
      <c r="I774" s="19"/>
      <c r="J774" s="19"/>
      <c r="K774" s="19"/>
      <c r="L774" s="19"/>
    </row>
    <row r="775" spans="9:12" x14ac:dyDescent="0.15">
      <c r="I775" s="19"/>
      <c r="J775" s="19"/>
      <c r="K775" s="19"/>
      <c r="L775" s="19"/>
    </row>
    <row r="776" spans="9:12" x14ac:dyDescent="0.15">
      <c r="I776" s="19"/>
      <c r="J776" s="19"/>
      <c r="K776" s="19"/>
      <c r="L776" s="19"/>
    </row>
    <row r="777" spans="9:12" x14ac:dyDescent="0.15">
      <c r="I777" s="19"/>
      <c r="J777" s="19"/>
      <c r="K777" s="19"/>
      <c r="L777" s="19"/>
    </row>
    <row r="778" spans="9:12" x14ac:dyDescent="0.15">
      <c r="I778" s="19"/>
      <c r="J778" s="19"/>
      <c r="K778" s="19"/>
      <c r="L778" s="19"/>
    </row>
    <row r="779" spans="9:12" x14ac:dyDescent="0.15">
      <c r="I779" s="19"/>
      <c r="J779" s="19"/>
      <c r="K779" s="19"/>
      <c r="L779" s="19"/>
    </row>
    <row r="780" spans="9:12" x14ac:dyDescent="0.15">
      <c r="I780" s="19"/>
      <c r="J780" s="19"/>
      <c r="K780" s="19"/>
      <c r="L780" s="19"/>
    </row>
    <row r="781" spans="9:12" x14ac:dyDescent="0.15">
      <c r="I781" s="19"/>
      <c r="J781" s="19"/>
      <c r="K781" s="19"/>
      <c r="L781" s="19"/>
    </row>
    <row r="782" spans="9:12" x14ac:dyDescent="0.15">
      <c r="I782" s="19"/>
      <c r="J782" s="19"/>
      <c r="K782" s="19"/>
      <c r="L782" s="19"/>
    </row>
    <row r="783" spans="9:12" x14ac:dyDescent="0.15">
      <c r="I783" s="19"/>
      <c r="J783" s="19"/>
      <c r="K783" s="19"/>
      <c r="L783" s="19"/>
    </row>
    <row r="784" spans="9:12" x14ac:dyDescent="0.15">
      <c r="I784" s="19"/>
      <c r="J784" s="19"/>
      <c r="K784" s="19"/>
      <c r="L784" s="19"/>
    </row>
    <row r="785" spans="9:12" x14ac:dyDescent="0.15">
      <c r="I785" s="19"/>
      <c r="J785" s="19"/>
      <c r="K785" s="19"/>
      <c r="L785" s="19"/>
    </row>
    <row r="786" spans="9:12" x14ac:dyDescent="0.15">
      <c r="I786" s="19"/>
      <c r="J786" s="19"/>
      <c r="K786" s="19"/>
      <c r="L786" s="19"/>
    </row>
    <row r="787" spans="9:12" x14ac:dyDescent="0.15">
      <c r="I787" s="19"/>
      <c r="J787" s="19"/>
      <c r="K787" s="19"/>
      <c r="L787" s="19"/>
    </row>
    <row r="788" spans="9:12" x14ac:dyDescent="0.15">
      <c r="I788" s="19"/>
      <c r="J788" s="19"/>
      <c r="K788" s="19"/>
      <c r="L788" s="19"/>
    </row>
    <row r="789" spans="9:12" x14ac:dyDescent="0.15">
      <c r="I789" s="19"/>
      <c r="J789" s="19"/>
      <c r="K789" s="19"/>
      <c r="L789" s="19"/>
    </row>
    <row r="790" spans="9:12" x14ac:dyDescent="0.15">
      <c r="I790" s="19"/>
      <c r="J790" s="19"/>
      <c r="K790" s="19"/>
      <c r="L790" s="19"/>
    </row>
    <row r="791" spans="9:12" x14ac:dyDescent="0.15">
      <c r="I791" s="19"/>
      <c r="J791" s="19"/>
      <c r="K791" s="19"/>
      <c r="L791" s="19"/>
    </row>
    <row r="792" spans="9:12" x14ac:dyDescent="0.15">
      <c r="I792" s="19"/>
      <c r="J792" s="19"/>
      <c r="K792" s="19"/>
      <c r="L792" s="19"/>
    </row>
    <row r="793" spans="9:12" x14ac:dyDescent="0.15">
      <c r="I793" s="19"/>
      <c r="J793" s="19"/>
      <c r="K793" s="19"/>
      <c r="L793" s="19"/>
    </row>
    <row r="794" spans="9:12" x14ac:dyDescent="0.15">
      <c r="I794" s="19"/>
      <c r="J794" s="19"/>
      <c r="K794" s="19"/>
      <c r="L794" s="19"/>
    </row>
    <row r="795" spans="9:12" x14ac:dyDescent="0.15">
      <c r="I795" s="19"/>
      <c r="J795" s="19"/>
      <c r="K795" s="19"/>
      <c r="L795" s="19"/>
    </row>
    <row r="796" spans="9:12" x14ac:dyDescent="0.15">
      <c r="I796" s="19"/>
      <c r="J796" s="19"/>
      <c r="K796" s="19"/>
      <c r="L796" s="19"/>
    </row>
    <row r="797" spans="9:12" x14ac:dyDescent="0.15">
      <c r="I797" s="19"/>
      <c r="J797" s="19"/>
      <c r="K797" s="19"/>
      <c r="L797" s="19"/>
    </row>
    <row r="798" spans="9:12" x14ac:dyDescent="0.15">
      <c r="I798" s="19"/>
      <c r="J798" s="19"/>
      <c r="K798" s="19"/>
      <c r="L798" s="19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V798"/>
  <sheetViews>
    <sheetView zoomScale="75" zoomScaleNormal="75" zoomScalePageLayoutView="75" workbookViewId="0">
      <selection activeCell="D1" sqref="D1:G1048576"/>
    </sheetView>
  </sheetViews>
  <sheetFormatPr baseColWidth="10" defaultColWidth="11.5" defaultRowHeight="13" x14ac:dyDescent="0.15"/>
  <cols>
    <col min="1" max="2" width="11.5" style="18"/>
    <col min="3" max="3" width="13.1640625" style="18" customWidth="1"/>
    <col min="8" max="8" width="4.5" style="18" customWidth="1"/>
    <col min="9" max="10" width="8.5" style="18" customWidth="1"/>
    <col min="11" max="11" width="13.5" style="18" customWidth="1"/>
    <col min="12" max="12" width="17.5" style="18" customWidth="1"/>
    <col min="13" max="13" width="12.5" style="18" customWidth="1"/>
    <col min="14" max="14" width="11.5" style="18"/>
    <col min="15" max="15" width="6.5" style="18" customWidth="1"/>
    <col min="16" max="16" width="9.5" style="18" customWidth="1"/>
    <col min="17" max="16384" width="11.5" style="18"/>
  </cols>
  <sheetData>
    <row r="1" spans="1:16" s="16" customFormat="1" ht="55.5" customHeight="1" x14ac:dyDescent="0.2">
      <c r="A1" s="16" t="s">
        <v>11</v>
      </c>
      <c r="B1" s="16" t="s">
        <v>6</v>
      </c>
      <c r="C1" s="16" t="s">
        <v>4</v>
      </c>
      <c r="D1" t="s">
        <v>39</v>
      </c>
      <c r="E1" t="s">
        <v>40</v>
      </c>
      <c r="F1" t="s">
        <v>41</v>
      </c>
      <c r="G1" t="s">
        <v>42</v>
      </c>
      <c r="I1" s="16" t="s">
        <v>0</v>
      </c>
      <c r="J1" s="16" t="s">
        <v>1</v>
      </c>
      <c r="K1" s="16" t="s">
        <v>2</v>
      </c>
      <c r="L1" s="16" t="s">
        <v>3</v>
      </c>
      <c r="M1" s="17" t="s">
        <v>12</v>
      </c>
      <c r="N1" s="17" t="s">
        <v>15</v>
      </c>
      <c r="O1" s="16" t="s">
        <v>13</v>
      </c>
      <c r="P1" s="16" t="s">
        <v>14</v>
      </c>
    </row>
    <row r="2" spans="1:16" x14ac:dyDescent="0.15">
      <c r="A2" s="18">
        <v>0.5</v>
      </c>
      <c r="B2" s="18">
        <v>0</v>
      </c>
      <c r="C2" s="18" t="s">
        <v>9</v>
      </c>
      <c r="D2">
        <v>635.61975097656295</v>
      </c>
      <c r="E2">
        <v>535.24951171875</v>
      </c>
      <c r="F2">
        <v>475.88693237304699</v>
      </c>
      <c r="G2">
        <v>468.95962524414102</v>
      </c>
      <c r="I2" s="19">
        <f t="shared" ref="I2:J65" si="0">D2-F2</f>
        <v>159.73281860351597</v>
      </c>
      <c r="J2" s="19">
        <f t="shared" si="0"/>
        <v>66.289886474608977</v>
      </c>
      <c r="K2" s="19">
        <f t="shared" ref="K2:K65" si="1">I2-0.7*J2</f>
        <v>113.32989807128968</v>
      </c>
      <c r="L2" s="20">
        <f t="shared" ref="L2:L65" si="2">K2/J2</f>
        <v>1.7096106826898616</v>
      </c>
      <c r="M2" s="20"/>
      <c r="N2" s="18">
        <f>LINEST(V64:V104,U64:U104)</f>
        <v>-1.6962803959788171E-2</v>
      </c>
      <c r="O2" s="21">
        <f>AVERAGE(M38:M45)</f>
        <v>1.7451246247334062</v>
      </c>
    </row>
    <row r="3" spans="1:16" x14ac:dyDescent="0.15">
      <c r="A3" s="18">
        <v>1</v>
      </c>
      <c r="B3" s="18">
        <v>1</v>
      </c>
      <c r="C3" s="18" t="s">
        <v>7</v>
      </c>
      <c r="D3">
        <v>632.61480712890602</v>
      </c>
      <c r="E3">
        <v>532.71667480468795</v>
      </c>
      <c r="F3">
        <v>474.34249877929699</v>
      </c>
      <c r="G3">
        <v>467.84304809570301</v>
      </c>
      <c r="I3" s="19">
        <f t="shared" si="0"/>
        <v>158.27230834960903</v>
      </c>
      <c r="J3" s="19">
        <f t="shared" si="0"/>
        <v>64.873626708984943</v>
      </c>
      <c r="K3" s="19">
        <f t="shared" si="1"/>
        <v>112.86076965331958</v>
      </c>
      <c r="L3" s="20">
        <f t="shared" si="2"/>
        <v>1.7397018692911839</v>
      </c>
      <c r="M3" s="20"/>
    </row>
    <row r="4" spans="1:16" ht="15" x14ac:dyDescent="0.15">
      <c r="A4" s="18">
        <v>1.5</v>
      </c>
      <c r="B4" s="18">
        <v>2</v>
      </c>
      <c r="D4">
        <v>632.87799072265602</v>
      </c>
      <c r="E4">
        <v>531.684326171875</v>
      </c>
      <c r="F4">
        <v>475.22134399414102</v>
      </c>
      <c r="G4">
        <v>468.47113037109398</v>
      </c>
      <c r="I4" s="19">
        <f t="shared" si="0"/>
        <v>157.656646728515</v>
      </c>
      <c r="J4" s="19">
        <f t="shared" si="0"/>
        <v>63.213195800781023</v>
      </c>
      <c r="K4" s="19">
        <f t="shared" si="1"/>
        <v>113.4074096679683</v>
      </c>
      <c r="L4" s="20">
        <f t="shared" si="2"/>
        <v>1.7940464523479622</v>
      </c>
      <c r="M4" s="20"/>
      <c r="N4" s="16" t="s">
        <v>16</v>
      </c>
    </row>
    <row r="5" spans="1:16" x14ac:dyDescent="0.15">
      <c r="A5" s="18">
        <v>2</v>
      </c>
      <c r="B5" s="18">
        <v>3</v>
      </c>
      <c r="D5">
        <v>634.390380859375</v>
      </c>
      <c r="E5">
        <v>532.45489501953102</v>
      </c>
      <c r="F5">
        <v>473.83065795898398</v>
      </c>
      <c r="G5">
        <v>467.55508422851602</v>
      </c>
      <c r="I5" s="19">
        <f t="shared" si="0"/>
        <v>160.55972290039102</v>
      </c>
      <c r="J5" s="19">
        <f t="shared" si="0"/>
        <v>64.899810791015</v>
      </c>
      <c r="K5" s="19">
        <f t="shared" si="1"/>
        <v>115.12985534668053</v>
      </c>
      <c r="L5" s="20">
        <f t="shared" si="2"/>
        <v>1.7739628813004118</v>
      </c>
      <c r="M5" s="20"/>
      <c r="N5" s="18">
        <f>RSQ(V64:V104,U64:U104)</f>
        <v>0.99238920499034755</v>
      </c>
    </row>
    <row r="6" spans="1:16" x14ac:dyDescent="0.15">
      <c r="A6" s="18">
        <v>2.5</v>
      </c>
      <c r="B6" s="18">
        <v>4</v>
      </c>
      <c r="C6" s="18" t="s">
        <v>5</v>
      </c>
      <c r="D6">
        <v>634.12609863281295</v>
      </c>
      <c r="E6">
        <v>532.42590332031295</v>
      </c>
      <c r="F6">
        <v>474.60852050781301</v>
      </c>
      <c r="G6">
        <v>468.06072998046898</v>
      </c>
      <c r="I6" s="19">
        <f t="shared" si="0"/>
        <v>159.51757812499994</v>
      </c>
      <c r="J6" s="19">
        <f t="shared" si="0"/>
        <v>64.365173339843977</v>
      </c>
      <c r="K6" s="19">
        <f t="shared" si="1"/>
        <v>114.46195678710916</v>
      </c>
      <c r="L6" s="20">
        <f t="shared" si="2"/>
        <v>1.778321269838852</v>
      </c>
      <c r="M6" s="20">
        <f t="shared" ref="M6:M22" si="3">L6+ABS($N$2)*A6</f>
        <v>1.8207282797383224</v>
      </c>
      <c r="P6" s="18">
        <f t="shared" ref="P6:P69" si="4">(M6-$O$2)/$O$2*100</f>
        <v>4.3322782759120004</v>
      </c>
    </row>
    <row r="7" spans="1:16" x14ac:dyDescent="0.15">
      <c r="A7" s="18">
        <v>3</v>
      </c>
      <c r="B7" s="18">
        <v>5</v>
      </c>
      <c r="C7" s="18" t="s">
        <v>8</v>
      </c>
      <c r="D7">
        <v>632.35211181640602</v>
      </c>
      <c r="E7">
        <v>531.89294433593795</v>
      </c>
      <c r="F7">
        <v>474.02447509765602</v>
      </c>
      <c r="G7">
        <v>467.7451171875</v>
      </c>
      <c r="I7" s="19">
        <f t="shared" si="0"/>
        <v>158.32763671875</v>
      </c>
      <c r="J7" s="19">
        <f t="shared" si="0"/>
        <v>64.147827148437955</v>
      </c>
      <c r="K7" s="19">
        <f t="shared" si="1"/>
        <v>113.42415771484343</v>
      </c>
      <c r="L7" s="20">
        <f t="shared" si="2"/>
        <v>1.7681683504630661</v>
      </c>
      <c r="M7" s="20">
        <f t="shared" si="3"/>
        <v>1.8190567623424305</v>
      </c>
      <c r="P7" s="18">
        <f t="shared" si="4"/>
        <v>4.2364961539820412</v>
      </c>
    </row>
    <row r="8" spans="1:16" x14ac:dyDescent="0.15">
      <c r="A8" s="18">
        <v>3.5</v>
      </c>
      <c r="B8" s="18">
        <v>6</v>
      </c>
      <c r="D8">
        <v>632.3876953125</v>
      </c>
      <c r="E8">
        <v>531.99627685546898</v>
      </c>
      <c r="F8">
        <v>474.38272094726602</v>
      </c>
      <c r="G8">
        <v>467.81094360351602</v>
      </c>
      <c r="I8" s="19">
        <f t="shared" si="0"/>
        <v>158.00497436523398</v>
      </c>
      <c r="J8" s="19">
        <f t="shared" si="0"/>
        <v>64.185333251952954</v>
      </c>
      <c r="K8" s="19">
        <f t="shared" si="1"/>
        <v>113.0752410888669</v>
      </c>
      <c r="L8" s="20">
        <f t="shared" si="2"/>
        <v>1.7616990573999456</v>
      </c>
      <c r="M8" s="20">
        <f t="shared" si="3"/>
        <v>1.8210688712592042</v>
      </c>
      <c r="P8" s="18">
        <f t="shared" si="4"/>
        <v>4.3517950207939808</v>
      </c>
    </row>
    <row r="9" spans="1:16" x14ac:dyDescent="0.15">
      <c r="A9" s="18">
        <v>4</v>
      </c>
      <c r="B9" s="18">
        <v>7</v>
      </c>
      <c r="D9">
        <v>628.57086181640602</v>
      </c>
      <c r="E9">
        <v>531.65728759765602</v>
      </c>
      <c r="F9">
        <v>474.87310791015602</v>
      </c>
      <c r="G9">
        <v>468.43218994140602</v>
      </c>
      <c r="I9" s="19">
        <f t="shared" si="0"/>
        <v>153.69775390625</v>
      </c>
      <c r="J9" s="19">
        <f t="shared" si="0"/>
        <v>63.22509765625</v>
      </c>
      <c r="K9" s="19">
        <f t="shared" si="1"/>
        <v>109.440185546875</v>
      </c>
      <c r="L9" s="20">
        <f t="shared" si="2"/>
        <v>1.7309611151870874</v>
      </c>
      <c r="M9" s="20">
        <f t="shared" si="3"/>
        <v>1.7988123310262401</v>
      </c>
      <c r="P9" s="18">
        <f t="shared" si="4"/>
        <v>3.0764396726701055</v>
      </c>
    </row>
    <row r="10" spans="1:16" x14ac:dyDescent="0.15">
      <c r="A10" s="18">
        <v>4.5</v>
      </c>
      <c r="B10" s="18">
        <v>8</v>
      </c>
      <c r="D10">
        <v>627.958740234375</v>
      </c>
      <c r="E10">
        <v>532.254638671875</v>
      </c>
      <c r="F10">
        <v>473.50787353515602</v>
      </c>
      <c r="G10">
        <v>467.09747314453102</v>
      </c>
      <c r="I10" s="19">
        <f t="shared" si="0"/>
        <v>154.45086669921898</v>
      </c>
      <c r="J10" s="19">
        <f t="shared" si="0"/>
        <v>65.157165527343977</v>
      </c>
      <c r="K10" s="19">
        <f t="shared" si="1"/>
        <v>108.8408508300782</v>
      </c>
      <c r="L10" s="20">
        <f t="shared" si="2"/>
        <v>1.6704356297451559</v>
      </c>
      <c r="M10" s="20">
        <f t="shared" si="3"/>
        <v>1.7467682475642028</v>
      </c>
      <c r="P10" s="18">
        <f t="shared" si="4"/>
        <v>9.4183693674464192E-2</v>
      </c>
    </row>
    <row r="11" spans="1:16" x14ac:dyDescent="0.15">
      <c r="A11" s="18">
        <v>5</v>
      </c>
      <c r="B11" s="18">
        <v>9</v>
      </c>
      <c r="D11">
        <v>626.81378173828102</v>
      </c>
      <c r="E11">
        <v>531.31549072265602</v>
      </c>
      <c r="F11">
        <v>474.40322875976602</v>
      </c>
      <c r="G11">
        <v>468.16076660156301</v>
      </c>
      <c r="I11" s="19">
        <f t="shared" si="0"/>
        <v>152.410552978515</v>
      </c>
      <c r="J11" s="19">
        <f t="shared" si="0"/>
        <v>63.154724121093011</v>
      </c>
      <c r="K11" s="19">
        <f t="shared" si="1"/>
        <v>108.20224609374989</v>
      </c>
      <c r="L11" s="20">
        <f t="shared" si="2"/>
        <v>1.713288239313383</v>
      </c>
      <c r="M11" s="20">
        <f t="shared" si="3"/>
        <v>1.7981022591123239</v>
      </c>
      <c r="P11" s="18">
        <f t="shared" si="4"/>
        <v>3.0357507783726789</v>
      </c>
    </row>
    <row r="12" spans="1:16" x14ac:dyDescent="0.15">
      <c r="A12" s="18">
        <v>5.5</v>
      </c>
      <c r="B12" s="18">
        <v>10</v>
      </c>
      <c r="D12">
        <v>626.1513671875</v>
      </c>
      <c r="E12">
        <v>532.42822265625</v>
      </c>
      <c r="F12">
        <v>473.44729614257801</v>
      </c>
      <c r="G12">
        <v>467.12387084960898</v>
      </c>
      <c r="I12" s="19">
        <f t="shared" si="0"/>
        <v>152.70407104492199</v>
      </c>
      <c r="J12" s="19">
        <f t="shared" si="0"/>
        <v>65.304351806641023</v>
      </c>
      <c r="K12" s="19">
        <f t="shared" si="1"/>
        <v>106.99102478027328</v>
      </c>
      <c r="L12" s="20">
        <f t="shared" si="2"/>
        <v>1.6383444873178115</v>
      </c>
      <c r="M12" s="20">
        <f t="shared" si="3"/>
        <v>1.7316399090966463</v>
      </c>
      <c r="P12" s="18">
        <f t="shared" si="4"/>
        <v>-0.77270788834464432</v>
      </c>
    </row>
    <row r="13" spans="1:16" x14ac:dyDescent="0.15">
      <c r="A13" s="18">
        <v>6</v>
      </c>
      <c r="B13" s="18">
        <v>11</v>
      </c>
      <c r="D13">
        <v>626.32312011718795</v>
      </c>
      <c r="E13">
        <v>533.05529785156295</v>
      </c>
      <c r="F13">
        <v>473.87948608398398</v>
      </c>
      <c r="G13">
        <v>467.22262573242199</v>
      </c>
      <c r="I13" s="19">
        <f t="shared" si="0"/>
        <v>152.44363403320398</v>
      </c>
      <c r="J13" s="19">
        <f t="shared" si="0"/>
        <v>65.832672119140966</v>
      </c>
      <c r="K13" s="19">
        <f t="shared" si="1"/>
        <v>106.36076354980531</v>
      </c>
      <c r="L13" s="20">
        <f t="shared" si="2"/>
        <v>1.615622761860835</v>
      </c>
      <c r="M13" s="20">
        <f t="shared" si="3"/>
        <v>1.7173995856195641</v>
      </c>
      <c r="P13" s="18">
        <f t="shared" si="4"/>
        <v>-1.5887139933102243</v>
      </c>
    </row>
    <row r="14" spans="1:16" x14ac:dyDescent="0.15">
      <c r="A14" s="18">
        <v>6.5</v>
      </c>
      <c r="B14" s="18">
        <v>12</v>
      </c>
      <c r="D14">
        <v>624.7119140625</v>
      </c>
      <c r="E14">
        <v>530.93670654296898</v>
      </c>
      <c r="F14">
        <v>473.39752197265602</v>
      </c>
      <c r="G14">
        <v>467.11447143554699</v>
      </c>
      <c r="I14" s="19">
        <f t="shared" si="0"/>
        <v>151.31439208984398</v>
      </c>
      <c r="J14" s="19">
        <f t="shared" si="0"/>
        <v>63.822235107421989</v>
      </c>
      <c r="K14" s="19">
        <f t="shared" si="1"/>
        <v>106.6388275146486</v>
      </c>
      <c r="L14" s="20">
        <f t="shared" si="2"/>
        <v>1.670872656452099</v>
      </c>
      <c r="M14" s="20">
        <f t="shared" si="3"/>
        <v>1.7811308821907221</v>
      </c>
      <c r="P14" s="18">
        <f t="shared" si="4"/>
        <v>2.063248489363124</v>
      </c>
    </row>
    <row r="15" spans="1:16" x14ac:dyDescent="0.15">
      <c r="A15" s="18">
        <v>7</v>
      </c>
      <c r="B15" s="18">
        <v>13</v>
      </c>
      <c r="D15">
        <v>625.78643798828102</v>
      </c>
      <c r="E15">
        <v>532.25183105468795</v>
      </c>
      <c r="F15">
        <v>472.85879516601602</v>
      </c>
      <c r="G15">
        <v>466.79821777343801</v>
      </c>
      <c r="I15" s="19">
        <f t="shared" si="0"/>
        <v>152.927642822265</v>
      </c>
      <c r="J15" s="19">
        <f t="shared" si="0"/>
        <v>65.453613281249943</v>
      </c>
      <c r="K15" s="19">
        <f t="shared" si="1"/>
        <v>107.11011352539003</v>
      </c>
      <c r="L15" s="20">
        <f t="shared" si="2"/>
        <v>1.6364278174398839</v>
      </c>
      <c r="M15" s="20">
        <f t="shared" si="3"/>
        <v>1.755167445158401</v>
      </c>
      <c r="P15" s="18">
        <f t="shared" si="4"/>
        <v>0.57547869548450759</v>
      </c>
    </row>
    <row r="16" spans="1:16" x14ac:dyDescent="0.15">
      <c r="A16" s="18">
        <v>7.5</v>
      </c>
      <c r="B16" s="18">
        <v>14</v>
      </c>
      <c r="D16">
        <v>624.86395263671898</v>
      </c>
      <c r="E16">
        <v>532.30822753906295</v>
      </c>
      <c r="F16">
        <v>474.20812988281301</v>
      </c>
      <c r="G16">
        <v>468.10446166992199</v>
      </c>
      <c r="I16" s="19">
        <f t="shared" si="0"/>
        <v>150.65582275390597</v>
      </c>
      <c r="J16" s="19">
        <f t="shared" si="0"/>
        <v>64.203765869140966</v>
      </c>
      <c r="K16" s="19">
        <f t="shared" si="1"/>
        <v>105.71318664550729</v>
      </c>
      <c r="L16" s="20">
        <f t="shared" si="2"/>
        <v>1.6465262623530545</v>
      </c>
      <c r="M16" s="20">
        <f t="shared" si="3"/>
        <v>1.7737472920514659</v>
      </c>
      <c r="P16" s="18">
        <f t="shared" si="4"/>
        <v>1.6401503315232953</v>
      </c>
    </row>
    <row r="17" spans="1:16" x14ac:dyDescent="0.15">
      <c r="A17" s="18">
        <v>8</v>
      </c>
      <c r="B17" s="18">
        <v>15</v>
      </c>
      <c r="D17">
        <v>624.46649169921898</v>
      </c>
      <c r="E17">
        <v>533.57421875</v>
      </c>
      <c r="F17">
        <v>473.31069946289102</v>
      </c>
      <c r="G17">
        <v>467.28970336914102</v>
      </c>
      <c r="I17" s="19">
        <f t="shared" si="0"/>
        <v>151.15579223632795</v>
      </c>
      <c r="J17" s="19">
        <f t="shared" si="0"/>
        <v>66.284515380858977</v>
      </c>
      <c r="K17" s="19">
        <f t="shared" si="1"/>
        <v>104.75663146972667</v>
      </c>
      <c r="L17" s="20">
        <f t="shared" si="2"/>
        <v>1.5804088008762498</v>
      </c>
      <c r="M17" s="20">
        <f t="shared" si="3"/>
        <v>1.7161112325545551</v>
      </c>
      <c r="P17" s="18">
        <f t="shared" si="4"/>
        <v>-1.662539842006032</v>
      </c>
    </row>
    <row r="18" spans="1:16" x14ac:dyDescent="0.15">
      <c r="A18" s="18">
        <v>8.5</v>
      </c>
      <c r="B18" s="18">
        <v>16</v>
      </c>
      <c r="D18">
        <v>620.00231933593795</v>
      </c>
      <c r="E18">
        <v>531.97009277343795</v>
      </c>
      <c r="F18">
        <v>474.47146606445301</v>
      </c>
      <c r="G18">
        <v>468.18572998046898</v>
      </c>
      <c r="I18" s="19">
        <f t="shared" si="0"/>
        <v>145.53085327148494</v>
      </c>
      <c r="J18" s="19">
        <f t="shared" si="0"/>
        <v>63.784362792968977</v>
      </c>
      <c r="K18" s="19">
        <f t="shared" si="1"/>
        <v>100.88179931640667</v>
      </c>
      <c r="L18" s="20">
        <f t="shared" si="2"/>
        <v>1.5816070726276346</v>
      </c>
      <c r="M18" s="20">
        <f t="shared" si="3"/>
        <v>1.7257909062858341</v>
      </c>
      <c r="P18" s="18">
        <f t="shared" si="4"/>
        <v>-1.1078703591455916</v>
      </c>
    </row>
    <row r="19" spans="1:16" x14ac:dyDescent="0.15">
      <c r="A19" s="18">
        <v>9</v>
      </c>
      <c r="B19" s="18">
        <v>17</v>
      </c>
      <c r="D19">
        <v>618.69891357421898</v>
      </c>
      <c r="E19">
        <v>531.21447753906295</v>
      </c>
      <c r="F19">
        <v>473.43249511718801</v>
      </c>
      <c r="G19">
        <v>466.91955566406301</v>
      </c>
      <c r="I19" s="19">
        <f t="shared" si="0"/>
        <v>145.26641845703097</v>
      </c>
      <c r="J19" s="19">
        <f t="shared" si="0"/>
        <v>64.294921874999943</v>
      </c>
      <c r="K19" s="19">
        <f t="shared" si="1"/>
        <v>100.25997314453102</v>
      </c>
      <c r="L19" s="20">
        <f t="shared" si="2"/>
        <v>1.5593762340897332</v>
      </c>
      <c r="M19" s="20">
        <f t="shared" si="3"/>
        <v>1.7120414697278268</v>
      </c>
      <c r="P19" s="18">
        <f t="shared" si="4"/>
        <v>-1.8957474175022544</v>
      </c>
    </row>
    <row r="20" spans="1:16" x14ac:dyDescent="0.15">
      <c r="A20" s="18">
        <v>9.5</v>
      </c>
      <c r="B20" s="18">
        <v>18</v>
      </c>
      <c r="D20">
        <v>621.15362548828102</v>
      </c>
      <c r="E20">
        <v>531.49810791015602</v>
      </c>
      <c r="F20">
        <v>474.15106201171898</v>
      </c>
      <c r="G20">
        <v>467.63522338867199</v>
      </c>
      <c r="I20" s="19">
        <f t="shared" si="0"/>
        <v>147.00256347656205</v>
      </c>
      <c r="J20" s="19">
        <f t="shared" si="0"/>
        <v>63.862884521484034</v>
      </c>
      <c r="K20" s="19">
        <f t="shared" si="1"/>
        <v>102.29854431152322</v>
      </c>
      <c r="L20" s="20">
        <f t="shared" si="2"/>
        <v>1.6018465980362833</v>
      </c>
      <c r="M20" s="20">
        <f t="shared" si="3"/>
        <v>1.7629932356542708</v>
      </c>
      <c r="P20" s="18">
        <f t="shared" si="4"/>
        <v>1.0239160382940706</v>
      </c>
    </row>
    <row r="21" spans="1:16" x14ac:dyDescent="0.15">
      <c r="A21" s="18">
        <v>10</v>
      </c>
      <c r="B21" s="18">
        <v>19</v>
      </c>
      <c r="D21">
        <v>624.208984375</v>
      </c>
      <c r="E21">
        <v>532.41955566406295</v>
      </c>
      <c r="F21">
        <v>472.58801269531301</v>
      </c>
      <c r="G21">
        <v>466.62139892578102</v>
      </c>
      <c r="I21" s="19">
        <f t="shared" si="0"/>
        <v>151.62097167968699</v>
      </c>
      <c r="J21" s="19">
        <f t="shared" si="0"/>
        <v>65.798156738281932</v>
      </c>
      <c r="K21" s="19">
        <f t="shared" si="1"/>
        <v>105.56226196288964</v>
      </c>
      <c r="L21" s="20">
        <f t="shared" si="2"/>
        <v>1.6043346378649024</v>
      </c>
      <c r="M21" s="20">
        <f t="shared" si="3"/>
        <v>1.7739626774627841</v>
      </c>
      <c r="P21" s="18">
        <f t="shared" si="4"/>
        <v>1.6524924535852754</v>
      </c>
    </row>
    <row r="22" spans="1:16" x14ac:dyDescent="0.15">
      <c r="A22" s="18">
        <v>10.5</v>
      </c>
      <c r="B22" s="18">
        <v>20</v>
      </c>
      <c r="D22">
        <v>625.08734130859398</v>
      </c>
      <c r="E22">
        <v>532.36047363281295</v>
      </c>
      <c r="F22">
        <v>474.27493286132801</v>
      </c>
      <c r="G22">
        <v>468.05929565429699</v>
      </c>
      <c r="I22" s="19">
        <f t="shared" si="0"/>
        <v>150.81240844726597</v>
      </c>
      <c r="J22" s="19">
        <f t="shared" si="0"/>
        <v>64.301177978515966</v>
      </c>
      <c r="K22" s="19">
        <f t="shared" si="1"/>
        <v>105.8015838623048</v>
      </c>
      <c r="L22" s="20">
        <f t="shared" si="2"/>
        <v>1.6454066191082031</v>
      </c>
      <c r="M22" s="20">
        <f t="shared" si="3"/>
        <v>1.8235160606859788</v>
      </c>
      <c r="P22" s="18">
        <f t="shared" si="4"/>
        <v>4.4920250875806671</v>
      </c>
    </row>
    <row r="23" spans="1:16" x14ac:dyDescent="0.15">
      <c r="A23" s="18">
        <v>11</v>
      </c>
      <c r="B23" s="18">
        <v>21</v>
      </c>
      <c r="D23">
        <v>626.10882568359398</v>
      </c>
      <c r="E23">
        <v>534.001220703125</v>
      </c>
      <c r="F23">
        <v>472.79870605468801</v>
      </c>
      <c r="G23">
        <v>466.679931640625</v>
      </c>
      <c r="I23" s="19">
        <f t="shared" si="0"/>
        <v>153.31011962890597</v>
      </c>
      <c r="J23" s="19">
        <f t="shared" si="0"/>
        <v>67.3212890625</v>
      </c>
      <c r="K23" s="19">
        <f t="shared" si="1"/>
        <v>106.18521728515597</v>
      </c>
      <c r="L23" s="20">
        <f t="shared" si="2"/>
        <v>1.5772903157955773</v>
      </c>
      <c r="M23" s="20">
        <f>L23+ABS($N$2)*A23</f>
        <v>1.7638811593532473</v>
      </c>
      <c r="P23" s="18">
        <f t="shared" si="4"/>
        <v>1.0747962841167518</v>
      </c>
    </row>
    <row r="24" spans="1:16" x14ac:dyDescent="0.15">
      <c r="A24" s="18">
        <v>11.5</v>
      </c>
      <c r="B24" s="18">
        <v>22</v>
      </c>
      <c r="D24">
        <v>622.77447509765602</v>
      </c>
      <c r="E24">
        <v>532.44708251953102</v>
      </c>
      <c r="F24">
        <v>473.55810546875</v>
      </c>
      <c r="G24">
        <v>467.71615600585898</v>
      </c>
      <c r="I24" s="19">
        <f t="shared" si="0"/>
        <v>149.21636962890602</v>
      </c>
      <c r="J24" s="19">
        <f t="shared" si="0"/>
        <v>64.730926513672046</v>
      </c>
      <c r="K24" s="19">
        <f t="shared" si="1"/>
        <v>103.90472106933559</v>
      </c>
      <c r="L24" s="20">
        <f t="shared" si="2"/>
        <v>1.6051789564203058</v>
      </c>
      <c r="M24" s="20">
        <f t="shared" ref="M24:M87" si="5">L24+ABS($N$2)*A24</f>
        <v>1.8002512019578698</v>
      </c>
      <c r="P24" s="18">
        <f t="shared" si="4"/>
        <v>3.1588905710894415</v>
      </c>
    </row>
    <row r="25" spans="1:16" x14ac:dyDescent="0.15">
      <c r="A25" s="18">
        <v>12</v>
      </c>
      <c r="B25" s="18">
        <v>23</v>
      </c>
      <c r="D25">
        <v>621.37292480468795</v>
      </c>
      <c r="E25">
        <v>532.86181640625</v>
      </c>
      <c r="F25">
        <v>473.09094238281301</v>
      </c>
      <c r="G25">
        <v>466.69439697265602</v>
      </c>
      <c r="I25" s="19">
        <f t="shared" si="0"/>
        <v>148.28198242187494</v>
      </c>
      <c r="J25" s="19">
        <f t="shared" si="0"/>
        <v>66.167419433593977</v>
      </c>
      <c r="K25" s="19">
        <f t="shared" si="1"/>
        <v>101.96478881835915</v>
      </c>
      <c r="L25" s="20">
        <f t="shared" si="2"/>
        <v>1.5410120220978487</v>
      </c>
      <c r="M25" s="20">
        <f t="shared" si="5"/>
        <v>1.7445656696153067</v>
      </c>
      <c r="P25" s="18">
        <f t="shared" si="4"/>
        <v>-3.202952443496386E-2</v>
      </c>
    </row>
    <row r="26" spans="1:16" x14ac:dyDescent="0.15">
      <c r="A26" s="18">
        <v>12.5</v>
      </c>
      <c r="B26" s="18">
        <v>24</v>
      </c>
      <c r="D26">
        <v>620.43212890625</v>
      </c>
      <c r="E26">
        <v>531.46862792968795</v>
      </c>
      <c r="F26">
        <v>474.11242675781301</v>
      </c>
      <c r="G26">
        <v>467.82318115234398</v>
      </c>
      <c r="I26" s="19">
        <f t="shared" si="0"/>
        <v>146.31970214843699</v>
      </c>
      <c r="J26" s="19">
        <f t="shared" si="0"/>
        <v>63.645446777343977</v>
      </c>
      <c r="K26" s="19">
        <f t="shared" si="1"/>
        <v>101.7678894042962</v>
      </c>
      <c r="L26" s="20">
        <f t="shared" si="2"/>
        <v>1.5989814599042576</v>
      </c>
      <c r="M26" s="20">
        <f t="shared" si="5"/>
        <v>1.8110165094016097</v>
      </c>
      <c r="P26" s="18">
        <f t="shared" si="4"/>
        <v>3.7757695773887474</v>
      </c>
    </row>
    <row r="27" spans="1:16" x14ac:dyDescent="0.15">
      <c r="A27" s="18">
        <v>13</v>
      </c>
      <c r="B27" s="18">
        <v>25</v>
      </c>
      <c r="D27">
        <v>620.38043212890602</v>
      </c>
      <c r="E27">
        <v>532.50311279296898</v>
      </c>
      <c r="F27">
        <v>472.66641235351602</v>
      </c>
      <c r="G27">
        <v>466.60549926757801</v>
      </c>
      <c r="I27" s="19">
        <f t="shared" si="0"/>
        <v>147.71401977539</v>
      </c>
      <c r="J27" s="19">
        <f t="shared" si="0"/>
        <v>65.897613525390966</v>
      </c>
      <c r="K27" s="19">
        <f t="shared" si="1"/>
        <v>101.58569030761632</v>
      </c>
      <c r="L27" s="20">
        <f t="shared" si="2"/>
        <v>1.5415685769633281</v>
      </c>
      <c r="M27" s="20">
        <f t="shared" si="5"/>
        <v>1.7620850284405742</v>
      </c>
      <c r="P27" s="18">
        <f t="shared" si="4"/>
        <v>0.97187349641341281</v>
      </c>
    </row>
    <row r="28" spans="1:16" x14ac:dyDescent="0.15">
      <c r="A28" s="18">
        <v>13.5</v>
      </c>
      <c r="B28" s="18">
        <v>26</v>
      </c>
      <c r="D28">
        <v>619.36566162109398</v>
      </c>
      <c r="E28">
        <v>531.58563232421898</v>
      </c>
      <c r="F28">
        <v>473.76672363281301</v>
      </c>
      <c r="G28">
        <v>467.610595703125</v>
      </c>
      <c r="I28" s="19">
        <f t="shared" si="0"/>
        <v>145.59893798828097</v>
      </c>
      <c r="J28" s="19">
        <f t="shared" si="0"/>
        <v>63.975036621093977</v>
      </c>
      <c r="K28" s="19">
        <f t="shared" si="1"/>
        <v>100.81641235351518</v>
      </c>
      <c r="L28" s="20">
        <f t="shared" si="2"/>
        <v>1.5758711159576544</v>
      </c>
      <c r="M28" s="20">
        <f t="shared" si="5"/>
        <v>1.8048689694147946</v>
      </c>
      <c r="P28" s="18">
        <f t="shared" si="4"/>
        <v>3.4235001807114593</v>
      </c>
    </row>
    <row r="29" spans="1:16" x14ac:dyDescent="0.15">
      <c r="A29" s="18">
        <v>14</v>
      </c>
      <c r="B29" s="18">
        <v>27</v>
      </c>
      <c r="D29">
        <v>619.52337646484398</v>
      </c>
      <c r="E29">
        <v>532.642333984375</v>
      </c>
      <c r="F29">
        <v>472.35028076171898</v>
      </c>
      <c r="G29">
        <v>466.3310546875</v>
      </c>
      <c r="I29" s="19">
        <f t="shared" si="0"/>
        <v>147.173095703125</v>
      </c>
      <c r="J29" s="19">
        <f t="shared" si="0"/>
        <v>66.311279296875</v>
      </c>
      <c r="K29" s="19">
        <f t="shared" si="1"/>
        <v>100.75520019531251</v>
      </c>
      <c r="L29" s="20">
        <f t="shared" si="2"/>
        <v>1.5194277845889896</v>
      </c>
      <c r="M29" s="20">
        <f t="shared" si="5"/>
        <v>1.756907040026024</v>
      </c>
      <c r="P29" s="18">
        <f t="shared" si="4"/>
        <v>0.67516182658976287</v>
      </c>
    </row>
    <row r="30" spans="1:16" x14ac:dyDescent="0.15">
      <c r="A30" s="18">
        <v>14.5</v>
      </c>
      <c r="B30" s="18">
        <v>28</v>
      </c>
      <c r="D30">
        <v>617.99786376953102</v>
      </c>
      <c r="E30">
        <v>531.782470703125</v>
      </c>
      <c r="F30">
        <v>473.33233642578102</v>
      </c>
      <c r="G30">
        <v>467.10144042968801</v>
      </c>
      <c r="I30" s="19">
        <f t="shared" si="0"/>
        <v>144.66552734375</v>
      </c>
      <c r="J30" s="19">
        <f t="shared" si="0"/>
        <v>64.681030273436988</v>
      </c>
      <c r="K30" s="19">
        <f t="shared" si="1"/>
        <v>99.388806152344102</v>
      </c>
      <c r="L30" s="20">
        <f t="shared" si="2"/>
        <v>1.5365989955970258</v>
      </c>
      <c r="M30" s="20">
        <f t="shared" si="5"/>
        <v>1.7825596530139542</v>
      </c>
      <c r="P30" s="18">
        <f t="shared" si="4"/>
        <v>2.145120626343048</v>
      </c>
    </row>
    <row r="31" spans="1:16" x14ac:dyDescent="0.15">
      <c r="A31" s="18">
        <v>15</v>
      </c>
      <c r="B31" s="18">
        <v>29</v>
      </c>
      <c r="D31">
        <v>620.51251220703102</v>
      </c>
      <c r="E31">
        <v>533.36083984375</v>
      </c>
      <c r="F31">
        <v>472.66925048828102</v>
      </c>
      <c r="G31">
        <v>466.35076904296898</v>
      </c>
      <c r="I31" s="19">
        <f t="shared" si="0"/>
        <v>147.84326171875</v>
      </c>
      <c r="J31" s="19">
        <f t="shared" si="0"/>
        <v>67.010070800781023</v>
      </c>
      <c r="K31" s="19">
        <f t="shared" si="1"/>
        <v>100.93621215820329</v>
      </c>
      <c r="L31" s="20">
        <f t="shared" si="2"/>
        <v>1.5062842189539494</v>
      </c>
      <c r="M31" s="20">
        <f t="shared" si="5"/>
        <v>1.760726278350772</v>
      </c>
      <c r="P31" s="18">
        <f t="shared" si="4"/>
        <v>0.894013722358032</v>
      </c>
    </row>
    <row r="32" spans="1:16" x14ac:dyDescent="0.15">
      <c r="A32" s="18">
        <v>15.5</v>
      </c>
      <c r="B32" s="18">
        <v>30</v>
      </c>
      <c r="D32">
        <v>616.38806152343795</v>
      </c>
      <c r="E32">
        <v>531.67559814453102</v>
      </c>
      <c r="F32">
        <v>473.02798461914102</v>
      </c>
      <c r="G32">
        <v>466.72650146484398</v>
      </c>
      <c r="I32" s="19">
        <f t="shared" si="0"/>
        <v>143.36007690429693</v>
      </c>
      <c r="J32" s="19">
        <f t="shared" si="0"/>
        <v>64.949096679687045</v>
      </c>
      <c r="K32" s="19">
        <f t="shared" si="1"/>
        <v>97.895709228516012</v>
      </c>
      <c r="L32" s="20">
        <f t="shared" si="2"/>
        <v>1.5072682182373305</v>
      </c>
      <c r="M32" s="20">
        <f t="shared" si="5"/>
        <v>1.7701916796140471</v>
      </c>
      <c r="P32" s="18">
        <f t="shared" si="4"/>
        <v>1.4364048575883364</v>
      </c>
    </row>
    <row r="33" spans="1:16" x14ac:dyDescent="0.15">
      <c r="A33" s="18">
        <v>16</v>
      </c>
      <c r="B33" s="18">
        <v>31</v>
      </c>
      <c r="D33">
        <v>615.43182373046898</v>
      </c>
      <c r="E33">
        <v>532.17889404296898</v>
      </c>
      <c r="F33">
        <v>472.43679809570301</v>
      </c>
      <c r="G33">
        <v>466.47256469726602</v>
      </c>
      <c r="I33" s="19">
        <f t="shared" si="0"/>
        <v>142.99502563476597</v>
      </c>
      <c r="J33" s="19">
        <f t="shared" si="0"/>
        <v>65.706329345702954</v>
      </c>
      <c r="K33" s="19">
        <f t="shared" si="1"/>
        <v>97.000595092773892</v>
      </c>
      <c r="L33" s="20">
        <f t="shared" si="2"/>
        <v>1.4762747525039992</v>
      </c>
      <c r="M33" s="20">
        <f t="shared" si="5"/>
        <v>1.7476796158606098</v>
      </c>
      <c r="P33" s="18">
        <f t="shared" si="4"/>
        <v>0.14640737349024002</v>
      </c>
    </row>
    <row r="34" spans="1:16" x14ac:dyDescent="0.15">
      <c r="A34" s="18">
        <v>16.5</v>
      </c>
      <c r="B34" s="18">
        <v>32</v>
      </c>
      <c r="D34">
        <v>618.15350341796898</v>
      </c>
      <c r="E34">
        <v>531.88690185546898</v>
      </c>
      <c r="F34">
        <v>473.16076660156301</v>
      </c>
      <c r="G34">
        <v>467.22738647460898</v>
      </c>
      <c r="I34" s="19">
        <f t="shared" si="0"/>
        <v>144.99273681640597</v>
      </c>
      <c r="J34" s="19">
        <f t="shared" si="0"/>
        <v>64.65951538086</v>
      </c>
      <c r="K34" s="19">
        <f t="shared" si="1"/>
        <v>99.73107604980396</v>
      </c>
      <c r="L34" s="20">
        <f t="shared" si="2"/>
        <v>1.5424037044256222</v>
      </c>
      <c r="M34" s="20">
        <f t="shared" si="5"/>
        <v>1.8222899697621271</v>
      </c>
      <c r="P34" s="18">
        <f t="shared" si="4"/>
        <v>4.4217670150926338</v>
      </c>
    </row>
    <row r="35" spans="1:16" x14ac:dyDescent="0.15">
      <c r="A35" s="18">
        <v>17</v>
      </c>
      <c r="B35" s="18">
        <v>33</v>
      </c>
      <c r="D35">
        <v>616.47998046875</v>
      </c>
      <c r="E35">
        <v>532.92742919921898</v>
      </c>
      <c r="F35">
        <v>472.16250610351602</v>
      </c>
      <c r="G35">
        <v>466.26953125</v>
      </c>
      <c r="I35" s="19">
        <f t="shared" si="0"/>
        <v>144.31747436523398</v>
      </c>
      <c r="J35" s="19">
        <f t="shared" si="0"/>
        <v>66.657897949218977</v>
      </c>
      <c r="K35" s="19">
        <f t="shared" si="1"/>
        <v>97.656945800780704</v>
      </c>
      <c r="L35" s="20">
        <f t="shared" si="2"/>
        <v>1.4650468857445413</v>
      </c>
      <c r="M35" s="20">
        <f t="shared" si="5"/>
        <v>1.7534145530609402</v>
      </c>
      <c r="P35" s="18">
        <f t="shared" si="4"/>
        <v>0.4750335998955007</v>
      </c>
    </row>
    <row r="36" spans="1:16" x14ac:dyDescent="0.15">
      <c r="A36" s="18">
        <v>17.5</v>
      </c>
      <c r="B36" s="18">
        <v>34</v>
      </c>
      <c r="D36">
        <v>615.5146484375</v>
      </c>
      <c r="E36">
        <v>531.77130126953102</v>
      </c>
      <c r="F36">
        <v>473.02749633789102</v>
      </c>
      <c r="G36">
        <v>466.77072143554699</v>
      </c>
      <c r="I36" s="19">
        <f t="shared" si="0"/>
        <v>142.48715209960898</v>
      </c>
      <c r="J36" s="19">
        <f t="shared" si="0"/>
        <v>65.000579833984034</v>
      </c>
      <c r="K36" s="19">
        <f t="shared" si="1"/>
        <v>96.986746215820148</v>
      </c>
      <c r="L36" s="20">
        <f t="shared" si="2"/>
        <v>1.4920904777085218</v>
      </c>
      <c r="M36" s="20">
        <f t="shared" si="5"/>
        <v>1.7889395470048148</v>
      </c>
      <c r="P36" s="18">
        <f t="shared" si="4"/>
        <v>2.5107044878300298</v>
      </c>
    </row>
    <row r="37" spans="1:16" x14ac:dyDescent="0.15">
      <c r="A37" s="18">
        <v>18</v>
      </c>
      <c r="B37" s="18">
        <v>35</v>
      </c>
      <c r="D37">
        <v>617.77215576171898</v>
      </c>
      <c r="E37">
        <v>533.86199951171898</v>
      </c>
      <c r="F37">
        <v>472.27780151367199</v>
      </c>
      <c r="G37">
        <v>465.90045166015602</v>
      </c>
      <c r="I37" s="19">
        <f t="shared" si="0"/>
        <v>145.49435424804699</v>
      </c>
      <c r="J37" s="19">
        <f t="shared" si="0"/>
        <v>67.961547851562955</v>
      </c>
      <c r="K37" s="19">
        <f t="shared" si="1"/>
        <v>97.921270751952932</v>
      </c>
      <c r="L37" s="20">
        <f t="shared" si="2"/>
        <v>1.440833439606555</v>
      </c>
      <c r="M37" s="20">
        <f t="shared" si="5"/>
        <v>1.746163910882742</v>
      </c>
      <c r="P37" s="18">
        <f t="shared" si="4"/>
        <v>5.9553692304041637E-2</v>
      </c>
    </row>
    <row r="38" spans="1:16" x14ac:dyDescent="0.15">
      <c r="A38" s="18">
        <v>18.5</v>
      </c>
      <c r="B38" s="18">
        <v>36</v>
      </c>
      <c r="D38">
        <v>615.25677490234398</v>
      </c>
      <c r="E38">
        <v>532.13250732421898</v>
      </c>
      <c r="F38">
        <v>473.16583251953102</v>
      </c>
      <c r="G38">
        <v>467.20831298828102</v>
      </c>
      <c r="I38" s="19">
        <f t="shared" si="0"/>
        <v>142.09094238281295</v>
      </c>
      <c r="J38" s="19">
        <f t="shared" si="0"/>
        <v>64.924194335937955</v>
      </c>
      <c r="K38" s="19">
        <f t="shared" si="1"/>
        <v>96.644006347656386</v>
      </c>
      <c r="L38" s="20">
        <f t="shared" si="2"/>
        <v>1.4885668946092772</v>
      </c>
      <c r="M38" s="20">
        <f t="shared" si="5"/>
        <v>1.8023787678653584</v>
      </c>
      <c r="P38" s="18">
        <f t="shared" si="4"/>
        <v>3.2808054118598338</v>
      </c>
    </row>
    <row r="39" spans="1:16" x14ac:dyDescent="0.15">
      <c r="A39" s="18">
        <v>19</v>
      </c>
      <c r="B39" s="18">
        <v>37</v>
      </c>
      <c r="D39">
        <v>614.76385498046898</v>
      </c>
      <c r="E39">
        <v>533.922119140625</v>
      </c>
      <c r="F39">
        <v>472.28430175781301</v>
      </c>
      <c r="G39">
        <v>466.24868774414102</v>
      </c>
      <c r="I39" s="19">
        <f t="shared" si="0"/>
        <v>142.47955322265597</v>
      </c>
      <c r="J39" s="19">
        <f t="shared" si="0"/>
        <v>67.673431396483977</v>
      </c>
      <c r="K39" s="19">
        <f t="shared" si="1"/>
        <v>95.108151245117185</v>
      </c>
      <c r="L39" s="20">
        <f t="shared" si="2"/>
        <v>1.4053986813214647</v>
      </c>
      <c r="M39" s="20">
        <f t="shared" si="5"/>
        <v>1.72769195655744</v>
      </c>
      <c r="P39" s="18">
        <f t="shared" si="4"/>
        <v>-0.99893543010599173</v>
      </c>
    </row>
    <row r="40" spans="1:16" x14ac:dyDescent="0.15">
      <c r="A40" s="18">
        <v>19.5</v>
      </c>
      <c r="B40" s="18">
        <v>38</v>
      </c>
      <c r="D40">
        <v>612.55328369140602</v>
      </c>
      <c r="E40">
        <v>533.678466796875</v>
      </c>
      <c r="F40">
        <v>472.73953247070301</v>
      </c>
      <c r="G40">
        <v>466.66400146484398</v>
      </c>
      <c r="I40" s="19">
        <f t="shared" si="0"/>
        <v>139.81375122070301</v>
      </c>
      <c r="J40" s="19">
        <f t="shared" si="0"/>
        <v>67.014465332031023</v>
      </c>
      <c r="K40" s="19">
        <f t="shared" si="1"/>
        <v>92.903625488281307</v>
      </c>
      <c r="L40" s="20">
        <f t="shared" si="2"/>
        <v>1.3863219683687604</v>
      </c>
      <c r="M40" s="20">
        <f t="shared" si="5"/>
        <v>1.7170966455846297</v>
      </c>
      <c r="P40" s="18">
        <f t="shared" si="4"/>
        <v>-1.6060732140008749</v>
      </c>
    </row>
    <row r="41" spans="1:16" x14ac:dyDescent="0.15">
      <c r="A41" s="18">
        <v>20</v>
      </c>
      <c r="B41" s="18">
        <v>39</v>
      </c>
      <c r="D41">
        <v>613.35797119140602</v>
      </c>
      <c r="E41">
        <v>533.74426269531295</v>
      </c>
      <c r="F41">
        <v>471.95785522460898</v>
      </c>
      <c r="G41">
        <v>465.96661376953102</v>
      </c>
      <c r="I41" s="19">
        <f t="shared" si="0"/>
        <v>141.40011596679705</v>
      </c>
      <c r="J41" s="19">
        <f t="shared" si="0"/>
        <v>67.777648925781932</v>
      </c>
      <c r="K41" s="19">
        <f t="shared" si="1"/>
        <v>93.955761718749699</v>
      </c>
      <c r="L41" s="20">
        <f t="shared" si="2"/>
        <v>1.3862351853135744</v>
      </c>
      <c r="M41" s="20">
        <f t="shared" si="5"/>
        <v>1.7254912645093379</v>
      </c>
      <c r="P41" s="18">
        <f t="shared" si="4"/>
        <v>-1.125040581389289</v>
      </c>
    </row>
    <row r="42" spans="1:16" x14ac:dyDescent="0.15">
      <c r="A42" s="18">
        <v>20.5</v>
      </c>
      <c r="B42" s="18">
        <v>40</v>
      </c>
      <c r="D42">
        <v>610.72204589843795</v>
      </c>
      <c r="E42">
        <v>532.96960449218795</v>
      </c>
      <c r="F42">
        <v>472.83575439453102</v>
      </c>
      <c r="G42">
        <v>466.92001342773398</v>
      </c>
      <c r="I42" s="19">
        <f t="shared" si="0"/>
        <v>137.88629150390693</v>
      </c>
      <c r="J42" s="19">
        <f t="shared" si="0"/>
        <v>66.049591064453978</v>
      </c>
      <c r="K42" s="19">
        <f t="shared" si="1"/>
        <v>91.651577758789159</v>
      </c>
      <c r="L42" s="20">
        <f t="shared" si="2"/>
        <v>1.3876176412561234</v>
      </c>
      <c r="M42" s="20">
        <f t="shared" si="5"/>
        <v>1.7353551224317809</v>
      </c>
      <c r="P42" s="18">
        <f t="shared" si="4"/>
        <v>-0.55981688431665777</v>
      </c>
    </row>
    <row r="43" spans="1:16" x14ac:dyDescent="0.15">
      <c r="A43" s="18">
        <v>21</v>
      </c>
      <c r="B43" s="18">
        <v>41</v>
      </c>
      <c r="D43">
        <v>612.20703125</v>
      </c>
      <c r="E43">
        <v>533.08142089843795</v>
      </c>
      <c r="F43">
        <v>472.45269775390602</v>
      </c>
      <c r="G43">
        <v>466.47702026367199</v>
      </c>
      <c r="I43" s="19">
        <f t="shared" si="0"/>
        <v>139.75433349609398</v>
      </c>
      <c r="J43" s="19">
        <f t="shared" si="0"/>
        <v>66.604400634765966</v>
      </c>
      <c r="K43" s="19">
        <f t="shared" si="1"/>
        <v>93.131253051757795</v>
      </c>
      <c r="L43" s="20">
        <f t="shared" si="2"/>
        <v>1.3982747710989147</v>
      </c>
      <c r="M43" s="20">
        <f t="shared" si="5"/>
        <v>1.7544936542544662</v>
      </c>
      <c r="P43" s="18">
        <f t="shared" si="4"/>
        <v>0.53686879368235718</v>
      </c>
    </row>
    <row r="44" spans="1:16" x14ac:dyDescent="0.15">
      <c r="A44" s="18">
        <v>21.5</v>
      </c>
      <c r="B44" s="18">
        <v>42</v>
      </c>
      <c r="D44">
        <v>611.15594482421898</v>
      </c>
      <c r="E44">
        <v>533.24737548828102</v>
      </c>
      <c r="F44">
        <v>472.83288574218801</v>
      </c>
      <c r="G44">
        <v>466.6552734375</v>
      </c>
      <c r="I44" s="19">
        <f t="shared" si="0"/>
        <v>138.32305908203097</v>
      </c>
      <c r="J44" s="19">
        <f t="shared" si="0"/>
        <v>66.592102050781023</v>
      </c>
      <c r="K44" s="19">
        <f t="shared" si="1"/>
        <v>91.708587646484261</v>
      </c>
      <c r="L44" s="20">
        <f t="shared" si="2"/>
        <v>1.3771691360118081</v>
      </c>
      <c r="M44" s="20">
        <f t="shared" si="5"/>
        <v>1.7418694211472538</v>
      </c>
      <c r="P44" s="18">
        <f t="shared" si="4"/>
        <v>-0.18653129639091934</v>
      </c>
    </row>
    <row r="45" spans="1:16" x14ac:dyDescent="0.15">
      <c r="A45" s="18">
        <v>22</v>
      </c>
      <c r="B45" s="18">
        <v>43</v>
      </c>
      <c r="D45">
        <v>611.83532714843795</v>
      </c>
      <c r="E45">
        <v>533.40869140625</v>
      </c>
      <c r="F45">
        <v>472.30020141601602</v>
      </c>
      <c r="G45">
        <v>466.43521118164102</v>
      </c>
      <c r="I45" s="19">
        <f t="shared" si="0"/>
        <v>139.53512573242193</v>
      </c>
      <c r="J45" s="19">
        <f t="shared" si="0"/>
        <v>66.973480224608977</v>
      </c>
      <c r="K45" s="19">
        <f t="shared" si="1"/>
        <v>92.653689575195642</v>
      </c>
      <c r="L45" s="20">
        <f t="shared" si="2"/>
        <v>1.383438478401644</v>
      </c>
      <c r="M45" s="20">
        <f t="shared" si="5"/>
        <v>1.7566201655169837</v>
      </c>
      <c r="P45" s="18">
        <f t="shared" si="4"/>
        <v>0.65872320066159307</v>
      </c>
    </row>
    <row r="46" spans="1:16" ht="15" x14ac:dyDescent="0.2">
      <c r="A46" s="18">
        <v>22.5</v>
      </c>
      <c r="B46" s="18">
        <v>44</v>
      </c>
      <c r="C46" s="24" t="s">
        <v>27</v>
      </c>
      <c r="D46">
        <v>610.689697265625</v>
      </c>
      <c r="E46">
        <v>533.16558837890602</v>
      </c>
      <c r="F46">
        <v>472.73812866210898</v>
      </c>
      <c r="G46">
        <v>466.81204223632801</v>
      </c>
      <c r="I46" s="19">
        <f t="shared" si="0"/>
        <v>137.95156860351602</v>
      </c>
      <c r="J46" s="19">
        <f t="shared" si="0"/>
        <v>66.353546142578011</v>
      </c>
      <c r="K46" s="19">
        <f t="shared" si="1"/>
        <v>91.504086303711418</v>
      </c>
      <c r="L46" s="20">
        <f t="shared" si="2"/>
        <v>1.379038372826237</v>
      </c>
      <c r="M46" s="20">
        <f t="shared" si="5"/>
        <v>1.7607014619214709</v>
      </c>
      <c r="P46" s="18">
        <f t="shared" si="4"/>
        <v>0.89259167897216973</v>
      </c>
    </row>
    <row r="47" spans="1:16" x14ac:dyDescent="0.15">
      <c r="A47" s="18">
        <v>23</v>
      </c>
      <c r="B47" s="18">
        <v>45</v>
      </c>
      <c r="D47">
        <v>606.07379150390602</v>
      </c>
      <c r="E47">
        <v>531.352294921875</v>
      </c>
      <c r="F47">
        <v>472.55572509765602</v>
      </c>
      <c r="G47">
        <v>466.54379272460898</v>
      </c>
      <c r="I47" s="19">
        <f t="shared" si="0"/>
        <v>133.51806640625</v>
      </c>
      <c r="J47" s="19">
        <f t="shared" si="0"/>
        <v>64.808502197266023</v>
      </c>
      <c r="K47" s="19">
        <f t="shared" si="1"/>
        <v>88.152114868163778</v>
      </c>
      <c r="L47" s="20">
        <f t="shared" si="2"/>
        <v>1.3601936764383751</v>
      </c>
      <c r="M47" s="20">
        <f t="shared" si="5"/>
        <v>1.750338167513503</v>
      </c>
      <c r="P47" s="18">
        <f t="shared" si="4"/>
        <v>0.29874902377778473</v>
      </c>
    </row>
    <row r="48" spans="1:16" x14ac:dyDescent="0.15">
      <c r="A48" s="18">
        <v>23.5</v>
      </c>
      <c r="B48" s="18">
        <v>46</v>
      </c>
      <c r="D48">
        <v>605.57763671875</v>
      </c>
      <c r="E48">
        <v>531.99432373046898</v>
      </c>
      <c r="F48">
        <v>472.38528442382801</v>
      </c>
      <c r="G48">
        <v>466.32501220703102</v>
      </c>
      <c r="I48" s="19">
        <f t="shared" si="0"/>
        <v>133.19235229492199</v>
      </c>
      <c r="J48" s="19">
        <f t="shared" si="0"/>
        <v>65.669311523437955</v>
      </c>
      <c r="K48" s="19">
        <f t="shared" si="1"/>
        <v>87.223834228515415</v>
      </c>
      <c r="L48" s="20">
        <f t="shared" si="2"/>
        <v>1.3282282424627592</v>
      </c>
      <c r="M48" s="20">
        <f t="shared" si="5"/>
        <v>1.7268541355177811</v>
      </c>
      <c r="P48" s="18">
        <f t="shared" si="4"/>
        <v>-1.046944668402477</v>
      </c>
    </row>
    <row r="49" spans="1:22" x14ac:dyDescent="0.15">
      <c r="A49" s="18">
        <v>24</v>
      </c>
      <c r="B49" s="18">
        <v>47</v>
      </c>
      <c r="D49">
        <v>607.87518310546898</v>
      </c>
      <c r="E49">
        <v>532.49920654296898</v>
      </c>
      <c r="F49">
        <v>472.93576049804699</v>
      </c>
      <c r="G49">
        <v>466.96978759765602</v>
      </c>
      <c r="I49" s="19">
        <f t="shared" si="0"/>
        <v>134.93942260742199</v>
      </c>
      <c r="J49" s="19">
        <f t="shared" si="0"/>
        <v>65.529418945312955</v>
      </c>
      <c r="K49" s="19">
        <f t="shared" si="1"/>
        <v>89.068829345702923</v>
      </c>
      <c r="L49" s="20">
        <f t="shared" si="2"/>
        <v>1.3592189703381101</v>
      </c>
      <c r="M49" s="20">
        <f t="shared" si="5"/>
        <v>1.7663262653730263</v>
      </c>
      <c r="P49" s="18">
        <f t="shared" si="4"/>
        <v>1.2149069664786212</v>
      </c>
    </row>
    <row r="50" spans="1:22" x14ac:dyDescent="0.15">
      <c r="A50" s="18">
        <v>24.5</v>
      </c>
      <c r="B50" s="18">
        <v>48</v>
      </c>
      <c r="D50">
        <v>605.45544433593795</v>
      </c>
      <c r="E50">
        <v>531.21038818359398</v>
      </c>
      <c r="F50">
        <v>472.34283447265602</v>
      </c>
      <c r="G50">
        <v>466.38513183593801</v>
      </c>
      <c r="I50" s="19">
        <f t="shared" si="0"/>
        <v>133.11260986328193</v>
      </c>
      <c r="J50" s="19">
        <f t="shared" si="0"/>
        <v>64.825256347655966</v>
      </c>
      <c r="K50" s="19">
        <f t="shared" si="1"/>
        <v>87.734930419922762</v>
      </c>
      <c r="L50" s="20">
        <f t="shared" si="2"/>
        <v>1.3534066097541193</v>
      </c>
      <c r="M50" s="20">
        <f t="shared" si="5"/>
        <v>1.7689953067689295</v>
      </c>
      <c r="P50" s="18">
        <f t="shared" si="4"/>
        <v>1.3678497052421015</v>
      </c>
    </row>
    <row r="51" spans="1:22" x14ac:dyDescent="0.15">
      <c r="A51" s="18">
        <v>25</v>
      </c>
      <c r="B51" s="18">
        <v>49</v>
      </c>
      <c r="D51">
        <v>602.62512207031295</v>
      </c>
      <c r="E51">
        <v>530.73748779296898</v>
      </c>
      <c r="F51">
        <v>472.39465332031301</v>
      </c>
      <c r="G51">
        <v>466.35537719726602</v>
      </c>
      <c r="I51" s="19">
        <f t="shared" si="0"/>
        <v>130.23046874999994</v>
      </c>
      <c r="J51" s="19">
        <f t="shared" si="0"/>
        <v>64.382110595702954</v>
      </c>
      <c r="K51" s="19">
        <f t="shared" si="1"/>
        <v>85.162991333007881</v>
      </c>
      <c r="L51" s="20">
        <f t="shared" si="2"/>
        <v>1.3227741455666397</v>
      </c>
      <c r="M51" s="20">
        <f t="shared" si="5"/>
        <v>1.7468442445613439</v>
      </c>
      <c r="P51" s="18">
        <f t="shared" si="4"/>
        <v>9.8538511437277196E-2</v>
      </c>
    </row>
    <row r="52" spans="1:22" x14ac:dyDescent="0.15">
      <c r="A52" s="18">
        <v>25.5</v>
      </c>
      <c r="B52" s="18">
        <v>50</v>
      </c>
      <c r="D52">
        <v>605.08642578125</v>
      </c>
      <c r="E52">
        <v>532.36865234375</v>
      </c>
      <c r="F52">
        <v>471.64749145507801</v>
      </c>
      <c r="G52">
        <v>465.56558227539102</v>
      </c>
      <c r="I52" s="19">
        <f t="shared" si="0"/>
        <v>133.43893432617199</v>
      </c>
      <c r="J52" s="19">
        <f t="shared" si="0"/>
        <v>66.803070068358977</v>
      </c>
      <c r="K52" s="19">
        <f t="shared" si="1"/>
        <v>86.676785278320708</v>
      </c>
      <c r="L52" s="20">
        <f t="shared" si="2"/>
        <v>1.2974970340378837</v>
      </c>
      <c r="M52" s="20">
        <f t="shared" si="5"/>
        <v>1.7300485350124821</v>
      </c>
      <c r="P52" s="18">
        <f t="shared" si="4"/>
        <v>-0.86389759832924307</v>
      </c>
      <c r="R52" s="29"/>
      <c r="S52" s="29"/>
      <c r="T52" s="29"/>
    </row>
    <row r="53" spans="1:22" x14ac:dyDescent="0.15">
      <c r="A53" s="18">
        <v>26</v>
      </c>
      <c r="B53" s="18">
        <v>51</v>
      </c>
      <c r="D53">
        <v>603.00305175781295</v>
      </c>
      <c r="E53">
        <v>530.26959228515602</v>
      </c>
      <c r="F53">
        <v>471.99746704101602</v>
      </c>
      <c r="G53">
        <v>465.88345336914102</v>
      </c>
      <c r="I53" s="19">
        <f t="shared" si="0"/>
        <v>131.00558471679693</v>
      </c>
      <c r="J53" s="19">
        <f t="shared" si="0"/>
        <v>64.386138916015</v>
      </c>
      <c r="K53" s="19">
        <f t="shared" si="1"/>
        <v>85.935287475586435</v>
      </c>
      <c r="L53" s="20">
        <f t="shared" si="2"/>
        <v>1.3346861439801516</v>
      </c>
      <c r="M53" s="20">
        <f t="shared" si="5"/>
        <v>1.775719046934644</v>
      </c>
      <c r="P53" s="18">
        <f t="shared" si="4"/>
        <v>1.7531368114131969</v>
      </c>
      <c r="R53" s="29"/>
      <c r="S53" s="34"/>
      <c r="T53" s="29"/>
      <c r="U53" s="22"/>
    </row>
    <row r="54" spans="1:22" x14ac:dyDescent="0.15">
      <c r="A54" s="18">
        <v>26.5</v>
      </c>
      <c r="B54" s="18">
        <v>52</v>
      </c>
      <c r="D54">
        <v>604.63824462890602</v>
      </c>
      <c r="E54">
        <v>531.60729980468795</v>
      </c>
      <c r="F54">
        <v>472.09716796875</v>
      </c>
      <c r="G54">
        <v>466.00762939453102</v>
      </c>
      <c r="I54" s="19">
        <f t="shared" si="0"/>
        <v>132.54107666015602</v>
      </c>
      <c r="J54" s="19">
        <f t="shared" si="0"/>
        <v>65.599670410156932</v>
      </c>
      <c r="K54" s="19">
        <f t="shared" si="1"/>
        <v>86.621307373046164</v>
      </c>
      <c r="L54" s="20">
        <f t="shared" si="2"/>
        <v>1.3204533930041578</v>
      </c>
      <c r="M54" s="20">
        <f t="shared" si="5"/>
        <v>1.7699676979385444</v>
      </c>
      <c r="P54" s="18">
        <f t="shared" si="4"/>
        <v>1.4235701481166865</v>
      </c>
      <c r="R54" s="29"/>
      <c r="S54" s="34"/>
      <c r="T54" s="29"/>
    </row>
    <row r="55" spans="1:22" x14ac:dyDescent="0.15">
      <c r="A55" s="18">
        <v>27</v>
      </c>
      <c r="B55" s="18">
        <v>53</v>
      </c>
      <c r="D55">
        <v>606.45544433593795</v>
      </c>
      <c r="E55">
        <v>533.33648681640602</v>
      </c>
      <c r="F55">
        <v>471.589111328125</v>
      </c>
      <c r="G55">
        <v>465.68978881835898</v>
      </c>
      <c r="I55" s="19">
        <f t="shared" si="0"/>
        <v>134.86633300781295</v>
      </c>
      <c r="J55" s="19">
        <f t="shared" si="0"/>
        <v>67.646697998047046</v>
      </c>
      <c r="K55" s="19">
        <f t="shared" si="1"/>
        <v>87.513644409180017</v>
      </c>
      <c r="L55" s="20">
        <f t="shared" si="2"/>
        <v>1.2936868612819288</v>
      </c>
      <c r="M55" s="20">
        <f t="shared" si="5"/>
        <v>1.7516825681962094</v>
      </c>
      <c r="P55" s="18">
        <f t="shared" si="4"/>
        <v>0.3757865409643717</v>
      </c>
      <c r="R55" s="35"/>
      <c r="S55" s="34"/>
      <c r="T55" s="29"/>
    </row>
    <row r="56" spans="1:22" x14ac:dyDescent="0.15">
      <c r="A56" s="18">
        <v>27.5</v>
      </c>
      <c r="B56" s="18">
        <v>54</v>
      </c>
      <c r="D56">
        <v>604.14349365234398</v>
      </c>
      <c r="E56">
        <v>531.27618408203102</v>
      </c>
      <c r="F56">
        <v>472.48275756835898</v>
      </c>
      <c r="G56">
        <v>466.55349731445301</v>
      </c>
      <c r="I56" s="19">
        <f t="shared" si="0"/>
        <v>131.660736083985</v>
      </c>
      <c r="J56" s="19">
        <f t="shared" si="0"/>
        <v>64.722686767578011</v>
      </c>
      <c r="K56" s="19">
        <f t="shared" si="1"/>
        <v>86.354855346680395</v>
      </c>
      <c r="L56" s="20">
        <f t="shared" si="2"/>
        <v>1.3342285319023366</v>
      </c>
      <c r="M56" s="20">
        <f t="shared" si="5"/>
        <v>1.8007056407965112</v>
      </c>
      <c r="P56" s="18">
        <f t="shared" si="4"/>
        <v>3.1849310516488627</v>
      </c>
      <c r="R56" s="35"/>
      <c r="S56" s="34"/>
      <c r="T56" s="29"/>
    </row>
    <row r="57" spans="1:22" x14ac:dyDescent="0.15">
      <c r="A57" s="18">
        <v>28</v>
      </c>
      <c r="B57" s="18">
        <v>55</v>
      </c>
      <c r="D57">
        <v>603.85699462890602</v>
      </c>
      <c r="E57">
        <v>531.829833984375</v>
      </c>
      <c r="F57">
        <v>472.15948486328102</v>
      </c>
      <c r="G57">
        <v>466.07791137695301</v>
      </c>
      <c r="I57" s="19">
        <f t="shared" si="0"/>
        <v>131.697509765625</v>
      </c>
      <c r="J57" s="19">
        <f t="shared" si="0"/>
        <v>65.751922607421989</v>
      </c>
      <c r="K57" s="19">
        <f t="shared" si="1"/>
        <v>85.671163940429608</v>
      </c>
      <c r="L57" s="20">
        <f t="shared" si="2"/>
        <v>1.3029453823264958</v>
      </c>
      <c r="M57" s="20">
        <f t="shared" si="5"/>
        <v>1.7779038932005646</v>
      </c>
      <c r="P57" s="18">
        <f t="shared" si="4"/>
        <v>1.8783339597976227</v>
      </c>
      <c r="R57" s="29"/>
      <c r="S57" s="34"/>
      <c r="T57" s="29"/>
    </row>
    <row r="58" spans="1:22" x14ac:dyDescent="0.15">
      <c r="A58" s="18">
        <v>28.5</v>
      </c>
      <c r="B58" s="18">
        <v>56</v>
      </c>
      <c r="D58">
        <v>600.01513671875</v>
      </c>
      <c r="E58">
        <v>530.44104003906295</v>
      </c>
      <c r="F58">
        <v>471.39831542968801</v>
      </c>
      <c r="G58">
        <v>465.40975952148398</v>
      </c>
      <c r="I58" s="19">
        <f t="shared" si="0"/>
        <v>128.61682128906199</v>
      </c>
      <c r="J58" s="19">
        <f t="shared" si="0"/>
        <v>65.031280517578978</v>
      </c>
      <c r="K58" s="19">
        <f t="shared" si="1"/>
        <v>83.094924926756704</v>
      </c>
      <c r="L58" s="20">
        <f t="shared" si="2"/>
        <v>1.2777685486954979</v>
      </c>
      <c r="M58" s="20">
        <f t="shared" si="5"/>
        <v>1.7612084615494608</v>
      </c>
      <c r="P58" s="18">
        <f t="shared" si="4"/>
        <v>0.92164402404851553</v>
      </c>
      <c r="R58" s="29"/>
      <c r="S58" s="34"/>
      <c r="T58" s="29"/>
    </row>
    <row r="59" spans="1:22" x14ac:dyDescent="0.15">
      <c r="A59" s="18">
        <v>29</v>
      </c>
      <c r="B59" s="18">
        <v>57</v>
      </c>
      <c r="D59">
        <v>597.86431884765602</v>
      </c>
      <c r="E59">
        <v>529.93493652343795</v>
      </c>
      <c r="F59">
        <v>472.60073852539102</v>
      </c>
      <c r="G59">
        <v>466.63824462890602</v>
      </c>
      <c r="I59" s="19">
        <f t="shared" si="0"/>
        <v>125.263580322265</v>
      </c>
      <c r="J59" s="19">
        <f t="shared" si="0"/>
        <v>63.296691894531932</v>
      </c>
      <c r="K59" s="19">
        <f t="shared" si="1"/>
        <v>80.95589599609265</v>
      </c>
      <c r="L59" s="20">
        <f t="shared" si="2"/>
        <v>1.2789909483892989</v>
      </c>
      <c r="M59" s="20">
        <f t="shared" si="5"/>
        <v>1.770912263223156</v>
      </c>
      <c r="P59" s="18">
        <f t="shared" si="4"/>
        <v>1.4776960982766023</v>
      </c>
      <c r="R59" s="36"/>
      <c r="S59" s="34"/>
      <c r="T59" s="29"/>
    </row>
    <row r="60" spans="1:22" x14ac:dyDescent="0.15">
      <c r="A60" s="18">
        <v>29.5</v>
      </c>
      <c r="B60" s="18">
        <v>58</v>
      </c>
      <c r="D60">
        <v>597.49993896484398</v>
      </c>
      <c r="E60">
        <v>529.99664306640602</v>
      </c>
      <c r="F60">
        <v>471.30560302734398</v>
      </c>
      <c r="G60">
        <v>465.36682128906301</v>
      </c>
      <c r="I60" s="19">
        <f t="shared" si="0"/>
        <v>126.1943359375</v>
      </c>
      <c r="J60" s="19">
        <f t="shared" si="0"/>
        <v>64.629821777343011</v>
      </c>
      <c r="K60" s="19">
        <f t="shared" si="1"/>
        <v>80.953460693359887</v>
      </c>
      <c r="L60" s="20">
        <f t="shared" si="2"/>
        <v>1.2525713125475364</v>
      </c>
      <c r="M60" s="20">
        <f t="shared" si="5"/>
        <v>1.7529740293612874</v>
      </c>
      <c r="P60" s="18">
        <f t="shared" si="4"/>
        <v>0.44979049155760487</v>
      </c>
      <c r="R60" s="35"/>
      <c r="S60" s="34"/>
      <c r="T60" s="29"/>
    </row>
    <row r="61" spans="1:22" x14ac:dyDescent="0.15">
      <c r="A61" s="18">
        <v>30</v>
      </c>
      <c r="B61" s="18">
        <v>59</v>
      </c>
      <c r="D61">
        <v>596.0615234375</v>
      </c>
      <c r="E61">
        <v>530.18353271484398</v>
      </c>
      <c r="F61">
        <v>471.59054565429699</v>
      </c>
      <c r="G61">
        <v>465.520263671875</v>
      </c>
      <c r="I61" s="19">
        <f t="shared" si="0"/>
        <v>124.47097778320301</v>
      </c>
      <c r="J61" s="19">
        <f t="shared" si="0"/>
        <v>64.663269042968977</v>
      </c>
      <c r="K61" s="19">
        <f t="shared" si="1"/>
        <v>79.206689453124739</v>
      </c>
      <c r="L61" s="20">
        <f t="shared" si="2"/>
        <v>1.2249100706692018</v>
      </c>
      <c r="M61" s="20">
        <f t="shared" si="5"/>
        <v>1.7337941894628468</v>
      </c>
      <c r="P61" s="18">
        <f t="shared" si="4"/>
        <v>-0.64926224236222263</v>
      </c>
      <c r="R61" s="35"/>
      <c r="S61" s="34"/>
      <c r="T61" s="29"/>
    </row>
    <row r="62" spans="1:22" x14ac:dyDescent="0.15">
      <c r="A62" s="18">
        <v>30.5</v>
      </c>
      <c r="B62" s="18">
        <v>60</v>
      </c>
      <c r="D62">
        <v>595.771484375</v>
      </c>
      <c r="E62">
        <v>529.914794921875</v>
      </c>
      <c r="F62">
        <v>472.39608764648398</v>
      </c>
      <c r="G62">
        <v>466.49133300781301</v>
      </c>
      <c r="I62" s="19">
        <f t="shared" si="0"/>
        <v>123.37539672851602</v>
      </c>
      <c r="J62" s="19">
        <f t="shared" si="0"/>
        <v>63.423461914061988</v>
      </c>
      <c r="K62" s="19">
        <f t="shared" si="1"/>
        <v>78.978973388672642</v>
      </c>
      <c r="L62" s="20">
        <f t="shared" si="2"/>
        <v>1.2452643076419918</v>
      </c>
      <c r="M62" s="20">
        <f t="shared" si="5"/>
        <v>1.7626298284155311</v>
      </c>
      <c r="P62" s="18">
        <f t="shared" si="4"/>
        <v>1.003091895789334</v>
      </c>
      <c r="R62" s="29"/>
      <c r="S62" s="29"/>
      <c r="T62" s="29"/>
      <c r="U62" s="16" t="s">
        <v>17</v>
      </c>
    </row>
    <row r="63" spans="1:22" x14ac:dyDescent="0.15">
      <c r="A63" s="18">
        <v>31</v>
      </c>
      <c r="B63" s="18">
        <v>61</v>
      </c>
      <c r="D63">
        <v>597.99908447265602</v>
      </c>
      <c r="E63">
        <v>530.68646240234398</v>
      </c>
      <c r="F63">
        <v>471.91143798828102</v>
      </c>
      <c r="G63">
        <v>465.8271484375</v>
      </c>
      <c r="I63" s="19">
        <f t="shared" si="0"/>
        <v>126.087646484375</v>
      </c>
      <c r="J63" s="19">
        <f t="shared" si="0"/>
        <v>64.859313964843977</v>
      </c>
      <c r="K63" s="19">
        <f t="shared" si="1"/>
        <v>80.686126708984219</v>
      </c>
      <c r="L63" s="20">
        <f t="shared" si="2"/>
        <v>1.2440175786120544</v>
      </c>
      <c r="M63" s="20">
        <f t="shared" si="5"/>
        <v>1.7698645013654877</v>
      </c>
      <c r="P63" s="18">
        <f t="shared" si="4"/>
        <v>1.4176567267143354</v>
      </c>
      <c r="R63" s="29"/>
      <c r="S63" s="29"/>
      <c r="T63" s="29"/>
    </row>
    <row r="64" spans="1:22" x14ac:dyDescent="0.15">
      <c r="A64" s="18">
        <v>31.5</v>
      </c>
      <c r="B64" s="18">
        <v>62</v>
      </c>
      <c r="D64">
        <v>596.66851806640602</v>
      </c>
      <c r="E64">
        <v>531.26373291015602</v>
      </c>
      <c r="F64">
        <v>471.72158813476602</v>
      </c>
      <c r="G64">
        <v>465.60787963867199</v>
      </c>
      <c r="I64" s="19">
        <f t="shared" si="0"/>
        <v>124.94692993164</v>
      </c>
      <c r="J64" s="19">
        <f t="shared" si="0"/>
        <v>65.655853271484034</v>
      </c>
      <c r="K64" s="19">
        <f t="shared" si="1"/>
        <v>78.987832641601187</v>
      </c>
      <c r="L64" s="20">
        <f t="shared" si="2"/>
        <v>1.203058504395488</v>
      </c>
      <c r="M64" s="20">
        <f t="shared" si="5"/>
        <v>1.7373868291288153</v>
      </c>
      <c r="P64" s="18">
        <f t="shared" si="4"/>
        <v>-0.44339501574410733</v>
      </c>
      <c r="R64" s="29"/>
      <c r="S64" s="29"/>
      <c r="T64" s="29"/>
      <c r="U64" s="18">
        <v>12.5</v>
      </c>
      <c r="V64" s="20">
        <f t="shared" ref="V64:V83" si="6">L26</f>
        <v>1.5989814599042576</v>
      </c>
    </row>
    <row r="65" spans="1:22" x14ac:dyDescent="0.15">
      <c r="A65" s="18">
        <v>32</v>
      </c>
      <c r="B65" s="18">
        <v>63</v>
      </c>
      <c r="D65">
        <v>595.12268066406295</v>
      </c>
      <c r="E65">
        <v>530.90020751953102</v>
      </c>
      <c r="F65">
        <v>472.53457641601602</v>
      </c>
      <c r="G65">
        <v>466.67547607421898</v>
      </c>
      <c r="I65" s="19">
        <f t="shared" si="0"/>
        <v>122.58810424804693</v>
      </c>
      <c r="J65" s="19">
        <f t="shared" si="0"/>
        <v>64.224731445312045</v>
      </c>
      <c r="K65" s="19">
        <f t="shared" si="1"/>
        <v>77.630792236328503</v>
      </c>
      <c r="L65" s="20">
        <f t="shared" si="2"/>
        <v>1.2087367356675027</v>
      </c>
      <c r="M65" s="20">
        <f t="shared" si="5"/>
        <v>1.7515464623807242</v>
      </c>
      <c r="P65" s="18">
        <f t="shared" si="4"/>
        <v>0.36798733776958731</v>
      </c>
      <c r="R65" s="29"/>
      <c r="S65" s="29"/>
      <c r="T65" s="29"/>
      <c r="U65" s="18">
        <v>13</v>
      </c>
      <c r="V65" s="20">
        <f t="shared" si="6"/>
        <v>1.5415685769633281</v>
      </c>
    </row>
    <row r="66" spans="1:22" x14ac:dyDescent="0.15">
      <c r="A66" s="18">
        <v>32.5</v>
      </c>
      <c r="B66" s="18">
        <v>64</v>
      </c>
      <c r="D66">
        <v>594.780517578125</v>
      </c>
      <c r="E66">
        <v>531.27728271484398</v>
      </c>
      <c r="F66">
        <v>471.19525146484398</v>
      </c>
      <c r="G66">
        <v>465.26364135742199</v>
      </c>
      <c r="I66" s="19">
        <f t="shared" ref="I66:J129" si="7">D66-F66</f>
        <v>123.58526611328102</v>
      </c>
      <c r="J66" s="19">
        <f t="shared" si="7"/>
        <v>66.013641357421989</v>
      </c>
      <c r="K66" s="19">
        <f t="shared" ref="K66:K129" si="8">I66-0.7*J66</f>
        <v>77.375717163085625</v>
      </c>
      <c r="L66" s="20">
        <f t="shared" ref="L66:L129" si="9">K66/J66</f>
        <v>1.1721170893171187</v>
      </c>
      <c r="M66" s="20">
        <f t="shared" si="5"/>
        <v>1.7234082180102344</v>
      </c>
      <c r="P66" s="18">
        <f t="shared" si="4"/>
        <v>-1.2444043488578578</v>
      </c>
      <c r="R66" s="29"/>
      <c r="S66" s="29"/>
      <c r="T66" s="29"/>
      <c r="U66" s="18">
        <v>13.5</v>
      </c>
      <c r="V66" s="20">
        <f t="shared" si="6"/>
        <v>1.5758711159576544</v>
      </c>
    </row>
    <row r="67" spans="1:22" x14ac:dyDescent="0.15">
      <c r="A67" s="18">
        <v>33</v>
      </c>
      <c r="B67" s="18">
        <v>65</v>
      </c>
      <c r="D67">
        <v>594.47802734375</v>
      </c>
      <c r="E67">
        <v>531.192626953125</v>
      </c>
      <c r="F67">
        <v>471.38082885742199</v>
      </c>
      <c r="G67">
        <v>465.33184814453102</v>
      </c>
      <c r="I67" s="19">
        <f t="shared" si="7"/>
        <v>123.09719848632801</v>
      </c>
      <c r="J67" s="19">
        <f t="shared" si="7"/>
        <v>65.860778808593977</v>
      </c>
      <c r="K67" s="19">
        <f t="shared" si="8"/>
        <v>76.994653320312239</v>
      </c>
      <c r="L67" s="20">
        <f t="shared" si="9"/>
        <v>1.1690516679748924</v>
      </c>
      <c r="M67" s="20">
        <f t="shared" si="5"/>
        <v>1.728824198647902</v>
      </c>
      <c r="P67" s="18">
        <f t="shared" si="4"/>
        <v>-0.93405513018844299</v>
      </c>
      <c r="R67" s="29"/>
      <c r="S67" s="29"/>
      <c r="T67" s="29"/>
      <c r="U67" s="18">
        <v>14</v>
      </c>
      <c r="V67" s="20">
        <f t="shared" si="6"/>
        <v>1.5194277845889896</v>
      </c>
    </row>
    <row r="68" spans="1:22" x14ac:dyDescent="0.15">
      <c r="A68" s="18">
        <v>33.5</v>
      </c>
      <c r="B68" s="18">
        <v>66</v>
      </c>
      <c r="D68">
        <v>593.88439941406295</v>
      </c>
      <c r="E68">
        <v>530.56573486328102</v>
      </c>
      <c r="F68">
        <v>472.42041015625</v>
      </c>
      <c r="G68">
        <v>466.60916137695301</v>
      </c>
      <c r="I68" s="19">
        <f t="shared" si="7"/>
        <v>121.46398925781295</v>
      </c>
      <c r="J68" s="19">
        <f t="shared" si="7"/>
        <v>63.956573486328011</v>
      </c>
      <c r="K68" s="19">
        <f t="shared" si="8"/>
        <v>76.694387817383358</v>
      </c>
      <c r="L68" s="20">
        <f t="shared" si="9"/>
        <v>1.1991634891725134</v>
      </c>
      <c r="M68" s="20">
        <f t="shared" si="5"/>
        <v>1.7674174218254171</v>
      </c>
      <c r="P68" s="18">
        <f t="shared" si="4"/>
        <v>1.277432956710262</v>
      </c>
      <c r="R68" s="29"/>
      <c r="S68" s="29"/>
      <c r="T68" s="29"/>
      <c r="U68" s="18">
        <v>14.5</v>
      </c>
      <c r="V68" s="20">
        <f t="shared" si="6"/>
        <v>1.5365989955970258</v>
      </c>
    </row>
    <row r="69" spans="1:22" x14ac:dyDescent="0.15">
      <c r="A69" s="18">
        <v>34</v>
      </c>
      <c r="B69" s="18">
        <v>67</v>
      </c>
      <c r="D69">
        <v>593.2607421875</v>
      </c>
      <c r="E69">
        <v>530.89367675781295</v>
      </c>
      <c r="F69">
        <v>471.12213134765602</v>
      </c>
      <c r="G69">
        <v>465.265380859375</v>
      </c>
      <c r="I69" s="19">
        <f t="shared" si="7"/>
        <v>122.13861083984398</v>
      </c>
      <c r="J69" s="19">
        <f t="shared" si="7"/>
        <v>65.628295898437955</v>
      </c>
      <c r="K69" s="19">
        <f t="shared" si="8"/>
        <v>76.198803710937412</v>
      </c>
      <c r="L69" s="20">
        <f t="shared" si="9"/>
        <v>1.1610663154938181</v>
      </c>
      <c r="M69" s="20">
        <f t="shared" si="5"/>
        <v>1.7378016501266158</v>
      </c>
      <c r="P69" s="18">
        <f t="shared" si="4"/>
        <v>-0.41962473642300058</v>
      </c>
      <c r="U69" s="18">
        <v>15</v>
      </c>
      <c r="V69" s="20">
        <f t="shared" si="6"/>
        <v>1.5062842189539494</v>
      </c>
    </row>
    <row r="70" spans="1:22" x14ac:dyDescent="0.15">
      <c r="A70" s="18">
        <v>34.5</v>
      </c>
      <c r="B70" s="18">
        <v>68</v>
      </c>
      <c r="D70">
        <v>590.49993896484398</v>
      </c>
      <c r="E70">
        <v>529.70849609375</v>
      </c>
      <c r="F70">
        <v>472.03259277343801</v>
      </c>
      <c r="G70">
        <v>466.01510620117199</v>
      </c>
      <c r="I70" s="19">
        <f t="shared" si="7"/>
        <v>118.46734619140597</v>
      </c>
      <c r="J70" s="19">
        <f t="shared" si="7"/>
        <v>63.693389892578011</v>
      </c>
      <c r="K70" s="19">
        <f t="shared" si="8"/>
        <v>73.881973266601364</v>
      </c>
      <c r="L70" s="20">
        <f t="shared" si="9"/>
        <v>1.1599629630516901</v>
      </c>
      <c r="M70" s="20">
        <f t="shared" si="5"/>
        <v>1.745179699664382</v>
      </c>
      <c r="P70" s="18">
        <f t="shared" ref="P70:P133" si="10">(M70-$O$2)/$O$2*100</f>
        <v>3.1559311120372435E-3</v>
      </c>
      <c r="U70" s="18">
        <v>15.5</v>
      </c>
      <c r="V70" s="20">
        <f t="shared" si="6"/>
        <v>1.5072682182373305</v>
      </c>
    </row>
    <row r="71" spans="1:22" x14ac:dyDescent="0.15">
      <c r="A71" s="18">
        <v>35</v>
      </c>
      <c r="B71" s="18">
        <v>69</v>
      </c>
      <c r="D71">
        <v>585.4033203125</v>
      </c>
      <c r="E71">
        <v>527.18176269531295</v>
      </c>
      <c r="F71">
        <v>471.45587158203102</v>
      </c>
      <c r="G71">
        <v>465.55477905273398</v>
      </c>
      <c r="I71" s="19">
        <f t="shared" si="7"/>
        <v>113.94744873046898</v>
      </c>
      <c r="J71" s="19">
        <f t="shared" si="7"/>
        <v>61.626983642578978</v>
      </c>
      <c r="K71" s="19">
        <f t="shared" si="8"/>
        <v>70.808560180663704</v>
      </c>
      <c r="L71" s="20">
        <f t="shared" si="9"/>
        <v>1.1489863043003299</v>
      </c>
      <c r="M71" s="20">
        <f t="shared" si="5"/>
        <v>1.7426844428929158</v>
      </c>
      <c r="P71" s="18">
        <f t="shared" si="10"/>
        <v>-0.13982851458893458</v>
      </c>
      <c r="U71" s="18">
        <v>16</v>
      </c>
      <c r="V71" s="20">
        <f t="shared" si="6"/>
        <v>1.4762747525039992</v>
      </c>
    </row>
    <row r="72" spans="1:22" x14ac:dyDescent="0.15">
      <c r="A72" s="18">
        <v>35.5</v>
      </c>
      <c r="B72" s="18">
        <v>70</v>
      </c>
      <c r="D72">
        <v>587.44177246093795</v>
      </c>
      <c r="E72">
        <v>527.96051025390602</v>
      </c>
      <c r="F72">
        <v>471.05709838867199</v>
      </c>
      <c r="G72">
        <v>465.10415649414102</v>
      </c>
      <c r="I72" s="19">
        <f t="shared" si="7"/>
        <v>116.38467407226597</v>
      </c>
      <c r="J72" s="19">
        <f t="shared" si="7"/>
        <v>62.856353759765</v>
      </c>
      <c r="K72" s="19">
        <f t="shared" si="8"/>
        <v>72.385226440430472</v>
      </c>
      <c r="L72" s="20">
        <f t="shared" si="9"/>
        <v>1.1515976048671948</v>
      </c>
      <c r="M72" s="20">
        <f t="shared" si="5"/>
        <v>1.7537771454396749</v>
      </c>
      <c r="P72" s="18">
        <f t="shared" si="10"/>
        <v>0.49581104888657751</v>
      </c>
      <c r="U72" s="18">
        <v>16.5</v>
      </c>
      <c r="V72" s="20">
        <f t="shared" si="6"/>
        <v>1.5424037044256222</v>
      </c>
    </row>
    <row r="73" spans="1:22" x14ac:dyDescent="0.15">
      <c r="A73" s="18">
        <v>36</v>
      </c>
      <c r="B73" s="18">
        <v>71</v>
      </c>
      <c r="D73">
        <v>587.09997558593795</v>
      </c>
      <c r="E73">
        <v>528.32366943359398</v>
      </c>
      <c r="F73">
        <v>472.41867065429699</v>
      </c>
      <c r="G73">
        <v>466.49197387695301</v>
      </c>
      <c r="I73" s="19">
        <f t="shared" si="7"/>
        <v>114.68130493164097</v>
      </c>
      <c r="J73" s="19">
        <f t="shared" si="7"/>
        <v>61.831695556640966</v>
      </c>
      <c r="K73" s="19">
        <f t="shared" si="8"/>
        <v>71.399118041992296</v>
      </c>
      <c r="L73" s="20">
        <f t="shared" si="9"/>
        <v>1.1547333030288178</v>
      </c>
      <c r="M73" s="20">
        <f t="shared" si="5"/>
        <v>1.765394245581192</v>
      </c>
      <c r="P73" s="18">
        <f t="shared" si="10"/>
        <v>1.1614999043911953</v>
      </c>
      <c r="U73" s="18">
        <v>17</v>
      </c>
      <c r="V73" s="20">
        <f t="shared" si="6"/>
        <v>1.4650468857445413</v>
      </c>
    </row>
    <row r="74" spans="1:22" x14ac:dyDescent="0.15">
      <c r="A74" s="18">
        <v>36.5</v>
      </c>
      <c r="B74" s="18">
        <v>72</v>
      </c>
      <c r="D74">
        <v>587.69445800781295</v>
      </c>
      <c r="E74">
        <v>529.69287109375</v>
      </c>
      <c r="F74">
        <v>472.07553100585898</v>
      </c>
      <c r="G74">
        <v>466.05819702148398</v>
      </c>
      <c r="I74" s="19">
        <f t="shared" si="7"/>
        <v>115.61892700195398</v>
      </c>
      <c r="J74" s="19">
        <f t="shared" si="7"/>
        <v>63.634674072266023</v>
      </c>
      <c r="K74" s="19">
        <f t="shared" si="8"/>
        <v>71.074655151367764</v>
      </c>
      <c r="L74" s="20">
        <f t="shared" si="9"/>
        <v>1.1169170925689444</v>
      </c>
      <c r="M74" s="20">
        <f t="shared" si="5"/>
        <v>1.7360594371012126</v>
      </c>
      <c r="P74" s="18">
        <f t="shared" si="10"/>
        <v>-0.51945789450873769</v>
      </c>
      <c r="U74" s="18">
        <v>17.5</v>
      </c>
      <c r="V74" s="20">
        <f t="shared" si="6"/>
        <v>1.4920904777085218</v>
      </c>
    </row>
    <row r="75" spans="1:22" x14ac:dyDescent="0.15">
      <c r="A75" s="18">
        <v>37</v>
      </c>
      <c r="B75" s="18">
        <v>73</v>
      </c>
      <c r="D75">
        <v>587.87677001953102</v>
      </c>
      <c r="E75">
        <v>530.10565185546898</v>
      </c>
      <c r="F75">
        <v>471.155029296875</v>
      </c>
      <c r="G75">
        <v>465.362060546875</v>
      </c>
      <c r="I75" s="19">
        <f t="shared" si="7"/>
        <v>116.72174072265602</v>
      </c>
      <c r="J75" s="19">
        <f t="shared" si="7"/>
        <v>64.743591308593977</v>
      </c>
      <c r="K75" s="19">
        <f t="shared" si="8"/>
        <v>71.401226806640238</v>
      </c>
      <c r="L75" s="20">
        <f t="shared" si="9"/>
        <v>1.1028308032267362</v>
      </c>
      <c r="M75" s="20">
        <f t="shared" si="5"/>
        <v>1.7304545497388986</v>
      </c>
      <c r="P75" s="18">
        <f t="shared" si="10"/>
        <v>-0.84063194035490441</v>
      </c>
      <c r="U75" s="18">
        <v>18</v>
      </c>
      <c r="V75" s="20">
        <f t="shared" si="6"/>
        <v>1.440833439606555</v>
      </c>
    </row>
    <row r="76" spans="1:22" x14ac:dyDescent="0.15">
      <c r="A76" s="18">
        <v>37.5</v>
      </c>
      <c r="B76" s="18">
        <v>74</v>
      </c>
      <c r="D76">
        <v>585.64447021484398</v>
      </c>
      <c r="E76">
        <v>529.05902099609398</v>
      </c>
      <c r="F76">
        <v>471.92095947265602</v>
      </c>
      <c r="G76">
        <v>466.154541015625</v>
      </c>
      <c r="I76" s="19">
        <f t="shared" si="7"/>
        <v>113.72351074218795</v>
      </c>
      <c r="J76" s="19">
        <f t="shared" si="7"/>
        <v>62.904479980468977</v>
      </c>
      <c r="K76" s="19">
        <f t="shared" si="8"/>
        <v>69.690374755859665</v>
      </c>
      <c r="L76" s="20">
        <f t="shared" si="9"/>
        <v>1.1078761763470204</v>
      </c>
      <c r="M76" s="20">
        <f t="shared" si="5"/>
        <v>1.7439813248390768</v>
      </c>
      <c r="P76" s="18">
        <f t="shared" si="10"/>
        <v>-6.5513939699529594E-2</v>
      </c>
      <c r="U76" s="18">
        <v>18.5</v>
      </c>
      <c r="V76" s="20">
        <f t="shared" si="6"/>
        <v>1.4885668946092772</v>
      </c>
    </row>
    <row r="77" spans="1:22" x14ac:dyDescent="0.15">
      <c r="A77" s="18">
        <v>38</v>
      </c>
      <c r="B77" s="18">
        <v>75</v>
      </c>
      <c r="D77">
        <v>583.91052246093795</v>
      </c>
      <c r="E77">
        <v>528.88922119140602</v>
      </c>
      <c r="F77">
        <v>470.84402465820301</v>
      </c>
      <c r="G77">
        <v>464.90490722656301</v>
      </c>
      <c r="I77" s="19">
        <f t="shared" si="7"/>
        <v>113.06649780273494</v>
      </c>
      <c r="J77" s="19">
        <f t="shared" si="7"/>
        <v>63.984313964843011</v>
      </c>
      <c r="K77" s="19">
        <f t="shared" si="8"/>
        <v>68.277478027344841</v>
      </c>
      <c r="L77" s="20">
        <f t="shared" si="9"/>
        <v>1.067097133601538</v>
      </c>
      <c r="M77" s="20">
        <f t="shared" si="5"/>
        <v>1.7116836840734884</v>
      </c>
      <c r="P77" s="18">
        <f t="shared" si="10"/>
        <v>-1.9162494291791039</v>
      </c>
      <c r="U77" s="18">
        <v>19</v>
      </c>
      <c r="V77" s="20">
        <f t="shared" si="6"/>
        <v>1.4053986813214647</v>
      </c>
    </row>
    <row r="78" spans="1:22" x14ac:dyDescent="0.15">
      <c r="A78" s="18">
        <v>38.5</v>
      </c>
      <c r="B78" s="18">
        <v>76</v>
      </c>
      <c r="D78">
        <v>582.05725097656295</v>
      </c>
      <c r="E78">
        <v>527.05407714843795</v>
      </c>
      <c r="F78">
        <v>471.73858642578102</v>
      </c>
      <c r="G78">
        <v>465.81301879882801</v>
      </c>
      <c r="I78" s="19">
        <f t="shared" si="7"/>
        <v>110.31866455078193</v>
      </c>
      <c r="J78" s="19">
        <f t="shared" si="7"/>
        <v>61.241058349609943</v>
      </c>
      <c r="K78" s="19">
        <f t="shared" si="8"/>
        <v>67.449923706054975</v>
      </c>
      <c r="L78" s="20">
        <f t="shared" si="9"/>
        <v>1.1013840309715119</v>
      </c>
      <c r="M78" s="20">
        <f t="shared" si="5"/>
        <v>1.7544519834233565</v>
      </c>
      <c r="P78" s="18">
        <f t="shared" si="10"/>
        <v>0.53448095097363968</v>
      </c>
      <c r="U78" s="18">
        <v>19.5</v>
      </c>
      <c r="V78" s="20">
        <f t="shared" si="6"/>
        <v>1.3863219683687604</v>
      </c>
    </row>
    <row r="79" spans="1:22" x14ac:dyDescent="0.15">
      <c r="A79" s="18">
        <v>39</v>
      </c>
      <c r="B79" s="18">
        <v>77</v>
      </c>
      <c r="D79">
        <v>581.08538818359398</v>
      </c>
      <c r="E79">
        <v>527.18017578125</v>
      </c>
      <c r="F79">
        <v>471.75448608398398</v>
      </c>
      <c r="G79">
        <v>465.94943237304699</v>
      </c>
      <c r="I79" s="19">
        <f t="shared" si="7"/>
        <v>109.33090209961</v>
      </c>
      <c r="J79" s="19">
        <f t="shared" si="7"/>
        <v>61.230743408203011</v>
      </c>
      <c r="K79" s="19">
        <f t="shared" si="8"/>
        <v>66.469381713867904</v>
      </c>
      <c r="L79" s="20">
        <f t="shared" si="9"/>
        <v>1.0855556868016578</v>
      </c>
      <c r="M79" s="20">
        <f t="shared" si="5"/>
        <v>1.7471050412333966</v>
      </c>
      <c r="P79" s="18">
        <f t="shared" si="10"/>
        <v>0.11348281216838055</v>
      </c>
      <c r="U79" s="18">
        <v>20</v>
      </c>
      <c r="V79" s="20">
        <f t="shared" si="6"/>
        <v>1.3862351853135744</v>
      </c>
    </row>
    <row r="80" spans="1:22" x14ac:dyDescent="0.15">
      <c r="A80" s="18">
        <v>39.5</v>
      </c>
      <c r="B80" s="18">
        <v>78</v>
      </c>
      <c r="D80">
        <v>581.528564453125</v>
      </c>
      <c r="E80">
        <v>527.58685302734398</v>
      </c>
      <c r="F80">
        <v>470.82907104492199</v>
      </c>
      <c r="G80">
        <v>464.82269287109398</v>
      </c>
      <c r="I80" s="19">
        <f t="shared" si="7"/>
        <v>110.69949340820301</v>
      </c>
      <c r="J80" s="19">
        <f t="shared" si="7"/>
        <v>62.76416015625</v>
      </c>
      <c r="K80" s="19">
        <f t="shared" si="8"/>
        <v>66.764581298828006</v>
      </c>
      <c r="L80" s="20">
        <f t="shared" si="9"/>
        <v>1.0637373483946737</v>
      </c>
      <c r="M80" s="20">
        <f t="shared" si="5"/>
        <v>1.7337681048063065</v>
      </c>
      <c r="P80" s="18">
        <f t="shared" si="10"/>
        <v>-0.65075695833669278</v>
      </c>
      <c r="U80" s="18">
        <v>20.5</v>
      </c>
      <c r="V80" s="20">
        <f t="shared" si="6"/>
        <v>1.3876176412561234</v>
      </c>
    </row>
    <row r="81" spans="1:22" x14ac:dyDescent="0.15">
      <c r="A81" s="18">
        <v>40</v>
      </c>
      <c r="B81" s="18">
        <v>79</v>
      </c>
      <c r="D81">
        <v>580.139404296875</v>
      </c>
      <c r="E81">
        <v>527.555419921875</v>
      </c>
      <c r="F81">
        <v>472.31881713867199</v>
      </c>
      <c r="G81">
        <v>466.26126098632801</v>
      </c>
      <c r="I81" s="19">
        <f t="shared" si="7"/>
        <v>107.82058715820301</v>
      </c>
      <c r="J81" s="19">
        <f t="shared" si="7"/>
        <v>61.294158935546989</v>
      </c>
      <c r="K81" s="19">
        <f t="shared" si="8"/>
        <v>64.914675903320131</v>
      </c>
      <c r="L81" s="20">
        <f t="shared" si="9"/>
        <v>1.0590678953859249</v>
      </c>
      <c r="M81" s="20">
        <f t="shared" si="5"/>
        <v>1.7375800537774517</v>
      </c>
      <c r="P81" s="18">
        <f t="shared" si="10"/>
        <v>-0.4323227607373345</v>
      </c>
      <c r="U81" s="18">
        <v>21</v>
      </c>
      <c r="V81" s="20">
        <f t="shared" si="6"/>
        <v>1.3982747710989147</v>
      </c>
    </row>
    <row r="82" spans="1:22" x14ac:dyDescent="0.15">
      <c r="A82" s="18">
        <v>40.5</v>
      </c>
      <c r="B82" s="18">
        <v>80</v>
      </c>
      <c r="D82">
        <v>580.92315673828102</v>
      </c>
      <c r="E82">
        <v>527.90380859375</v>
      </c>
      <c r="F82">
        <v>471.128173828125</v>
      </c>
      <c r="G82">
        <v>465.29751586914102</v>
      </c>
      <c r="I82" s="19">
        <f t="shared" si="7"/>
        <v>109.79498291015602</v>
      </c>
      <c r="J82" s="19">
        <f t="shared" si="7"/>
        <v>62.606292724608977</v>
      </c>
      <c r="K82" s="19">
        <f t="shared" si="8"/>
        <v>65.970578002929742</v>
      </c>
      <c r="L82" s="20">
        <f t="shared" si="9"/>
        <v>1.0537371745220485</v>
      </c>
      <c r="M82" s="20">
        <f t="shared" si="5"/>
        <v>1.7407307348934693</v>
      </c>
      <c r="P82" s="18">
        <f t="shared" si="10"/>
        <v>-0.25178086296319208</v>
      </c>
      <c r="U82" s="18">
        <v>21.5</v>
      </c>
      <c r="V82" s="20">
        <f t="shared" si="6"/>
        <v>1.3771691360118081</v>
      </c>
    </row>
    <row r="83" spans="1:22" x14ac:dyDescent="0.15">
      <c r="A83" s="18">
        <v>41</v>
      </c>
      <c r="B83" s="18">
        <v>81</v>
      </c>
      <c r="D83">
        <v>579.47521972656295</v>
      </c>
      <c r="E83">
        <v>528.13818359375</v>
      </c>
      <c r="F83">
        <v>471.86801147460898</v>
      </c>
      <c r="G83">
        <v>465.99935913085898</v>
      </c>
      <c r="I83" s="19">
        <f t="shared" si="7"/>
        <v>107.60720825195398</v>
      </c>
      <c r="J83" s="19">
        <f t="shared" si="7"/>
        <v>62.138824462891023</v>
      </c>
      <c r="K83" s="19">
        <f t="shared" si="8"/>
        <v>64.110031127930256</v>
      </c>
      <c r="L83" s="20">
        <f t="shared" si="9"/>
        <v>1.0317226256221894</v>
      </c>
      <c r="M83" s="20">
        <f t="shared" si="5"/>
        <v>1.7271975879735044</v>
      </c>
      <c r="P83" s="18">
        <f t="shared" si="10"/>
        <v>-1.0272639848079868</v>
      </c>
      <c r="U83" s="18">
        <v>22</v>
      </c>
      <c r="V83" s="20">
        <f t="shared" si="6"/>
        <v>1.383438478401644</v>
      </c>
    </row>
    <row r="84" spans="1:22" x14ac:dyDescent="0.15">
      <c r="A84" s="18">
        <v>41.5</v>
      </c>
      <c r="B84" s="18">
        <v>82</v>
      </c>
      <c r="D84">
        <v>578.31390380859398</v>
      </c>
      <c r="E84">
        <v>526.94396972656295</v>
      </c>
      <c r="F84">
        <v>471.975830078125</v>
      </c>
      <c r="G84">
        <v>466.05850219726602</v>
      </c>
      <c r="I84" s="19">
        <f t="shared" si="7"/>
        <v>106.33807373046898</v>
      </c>
      <c r="J84" s="19">
        <f t="shared" si="7"/>
        <v>60.885467529296932</v>
      </c>
      <c r="K84" s="19">
        <f t="shared" si="8"/>
        <v>63.718246459961129</v>
      </c>
      <c r="L84" s="20">
        <f t="shared" si="9"/>
        <v>1.0465263558878171</v>
      </c>
      <c r="M84" s="20">
        <f t="shared" si="5"/>
        <v>1.7504827202190261</v>
      </c>
      <c r="P84" s="18">
        <f t="shared" si="10"/>
        <v>0.30703225487052871</v>
      </c>
      <c r="U84" s="18">
        <v>65</v>
      </c>
      <c r="V84" s="20">
        <f t="shared" ref="V84:V104" si="11">L131</f>
        <v>0.58307546711301217</v>
      </c>
    </row>
    <row r="85" spans="1:22" x14ac:dyDescent="0.15">
      <c r="A85" s="18">
        <v>42</v>
      </c>
      <c r="B85" s="18">
        <v>83</v>
      </c>
      <c r="D85">
        <v>578.72967529296898</v>
      </c>
      <c r="E85">
        <v>528.57049560546898</v>
      </c>
      <c r="F85">
        <v>471.07186889648398</v>
      </c>
      <c r="G85">
        <v>464.94372558593801</v>
      </c>
      <c r="I85" s="19">
        <f t="shared" si="7"/>
        <v>107.657806396485</v>
      </c>
      <c r="J85" s="19">
        <f t="shared" si="7"/>
        <v>63.626770019530966</v>
      </c>
      <c r="K85" s="19">
        <f t="shared" si="8"/>
        <v>63.119067382813327</v>
      </c>
      <c r="L85" s="20">
        <f t="shared" si="9"/>
        <v>0.99202061276154996</v>
      </c>
      <c r="M85" s="20">
        <f t="shared" si="5"/>
        <v>1.7044583790726531</v>
      </c>
      <c r="P85" s="18">
        <f t="shared" si="10"/>
        <v>-2.3302774532200266</v>
      </c>
      <c r="U85" s="18">
        <v>65.5</v>
      </c>
      <c r="V85" s="20">
        <f t="shared" si="11"/>
        <v>0.5791671485662615</v>
      </c>
    </row>
    <row r="86" spans="1:22" x14ac:dyDescent="0.15">
      <c r="A86" s="18">
        <v>42.5</v>
      </c>
      <c r="B86" s="18">
        <v>84</v>
      </c>
      <c r="D86">
        <v>579.19812011718795</v>
      </c>
      <c r="E86">
        <v>528.93615722656295</v>
      </c>
      <c r="F86">
        <v>471.34759521484398</v>
      </c>
      <c r="G86">
        <v>465.34600830078102</v>
      </c>
      <c r="I86" s="19">
        <f t="shared" si="7"/>
        <v>107.85052490234398</v>
      </c>
      <c r="J86" s="19">
        <f t="shared" si="7"/>
        <v>63.590148925781932</v>
      </c>
      <c r="K86" s="19">
        <f t="shared" si="8"/>
        <v>63.337420654296629</v>
      </c>
      <c r="L86" s="20">
        <f t="shared" si="9"/>
        <v>0.99602566945109261</v>
      </c>
      <c r="M86" s="20">
        <f t="shared" si="5"/>
        <v>1.7169448377420897</v>
      </c>
      <c r="P86" s="18">
        <f t="shared" si="10"/>
        <v>-1.6147721825666976</v>
      </c>
      <c r="U86" s="18">
        <v>66</v>
      </c>
      <c r="V86" s="20">
        <f t="shared" si="11"/>
        <v>0.57457270128294136</v>
      </c>
    </row>
    <row r="87" spans="1:22" ht="15" x14ac:dyDescent="0.2">
      <c r="A87" s="18">
        <v>43</v>
      </c>
      <c r="B87" s="18">
        <v>85</v>
      </c>
      <c r="C87" s="26" t="s">
        <v>28</v>
      </c>
      <c r="D87">
        <v>578.92083740234398</v>
      </c>
      <c r="E87">
        <v>529.42559814453102</v>
      </c>
      <c r="F87">
        <v>471.70980834960898</v>
      </c>
      <c r="G87">
        <v>466.04260253906301</v>
      </c>
      <c r="I87" s="19">
        <f t="shared" si="7"/>
        <v>107.211029052735</v>
      </c>
      <c r="J87" s="19">
        <f t="shared" si="7"/>
        <v>63.382995605468011</v>
      </c>
      <c r="K87" s="19">
        <f t="shared" si="8"/>
        <v>62.842932128907393</v>
      </c>
      <c r="L87" s="20">
        <f t="shared" si="9"/>
        <v>0.99147936333078546</v>
      </c>
      <c r="M87" s="20">
        <f t="shared" si="5"/>
        <v>1.7208799336016769</v>
      </c>
      <c r="P87" s="18">
        <f t="shared" si="10"/>
        <v>-1.389281360661166</v>
      </c>
      <c r="U87" s="18">
        <v>66.5</v>
      </c>
      <c r="V87" s="20">
        <f t="shared" si="11"/>
        <v>0.58268288142955493</v>
      </c>
    </row>
    <row r="88" spans="1:22" x14ac:dyDescent="0.15">
      <c r="A88" s="18">
        <v>43.5</v>
      </c>
      <c r="B88" s="18">
        <v>86</v>
      </c>
      <c r="D88">
        <v>578.54669189453102</v>
      </c>
      <c r="E88">
        <v>530.28332519531295</v>
      </c>
      <c r="F88">
        <v>470.66162109375</v>
      </c>
      <c r="G88">
        <v>464.69281005859398</v>
      </c>
      <c r="I88" s="19">
        <f t="shared" si="7"/>
        <v>107.88507080078102</v>
      </c>
      <c r="J88" s="19">
        <f t="shared" si="7"/>
        <v>65.590515136718977</v>
      </c>
      <c r="K88" s="19">
        <f t="shared" si="8"/>
        <v>61.971710205077741</v>
      </c>
      <c r="L88" s="20">
        <f t="shared" si="9"/>
        <v>0.94482731345990978</v>
      </c>
      <c r="M88" s="20">
        <f t="shared" ref="M88:M151" si="12">L88+ABS($N$2)*A88</f>
        <v>1.6827092857106951</v>
      </c>
      <c r="P88" s="18">
        <f t="shared" si="10"/>
        <v>-3.5765548281255839</v>
      </c>
      <c r="U88" s="18">
        <v>67</v>
      </c>
      <c r="V88" s="20">
        <f t="shared" si="11"/>
        <v>0.56920759836534252</v>
      </c>
    </row>
    <row r="89" spans="1:22" x14ac:dyDescent="0.15">
      <c r="A89" s="18">
        <v>44</v>
      </c>
      <c r="B89" s="18">
        <v>87</v>
      </c>
      <c r="D89">
        <v>577.19738769531295</v>
      </c>
      <c r="E89">
        <v>529.66973876953102</v>
      </c>
      <c r="F89">
        <v>471.5859375</v>
      </c>
      <c r="G89">
        <v>466.01446533203102</v>
      </c>
      <c r="I89" s="19">
        <f t="shared" si="7"/>
        <v>105.61145019531295</v>
      </c>
      <c r="J89" s="19">
        <f t="shared" si="7"/>
        <v>63.6552734375</v>
      </c>
      <c r="K89" s="19">
        <f t="shared" si="8"/>
        <v>61.052758789062956</v>
      </c>
      <c r="L89" s="20">
        <f t="shared" si="9"/>
        <v>0.95911549023519116</v>
      </c>
      <c r="M89" s="20">
        <f t="shared" si="12"/>
        <v>1.7054788644658707</v>
      </c>
      <c r="P89" s="18">
        <f t="shared" si="10"/>
        <v>-2.2718010912024122</v>
      </c>
      <c r="U89" s="18">
        <v>67.5</v>
      </c>
      <c r="V89" s="20">
        <f t="shared" si="11"/>
        <v>0.57900377463426644</v>
      </c>
    </row>
    <row r="90" spans="1:22" x14ac:dyDescent="0.15">
      <c r="A90" s="18">
        <v>44.5</v>
      </c>
      <c r="B90" s="18">
        <v>88</v>
      </c>
      <c r="D90">
        <v>578.168212890625</v>
      </c>
      <c r="E90">
        <v>530.13232421875</v>
      </c>
      <c r="F90">
        <v>471.73541259765602</v>
      </c>
      <c r="G90">
        <v>465.70376586914102</v>
      </c>
      <c r="I90" s="19">
        <f t="shared" si="7"/>
        <v>106.43280029296898</v>
      </c>
      <c r="J90" s="19">
        <f t="shared" si="7"/>
        <v>64.428558349608977</v>
      </c>
      <c r="K90" s="19">
        <f t="shared" si="8"/>
        <v>61.332809448242699</v>
      </c>
      <c r="L90" s="20">
        <f t="shared" si="9"/>
        <v>0.95195067248644927</v>
      </c>
      <c r="M90" s="20">
        <f t="shared" si="12"/>
        <v>1.7067954486970229</v>
      </c>
      <c r="P90" s="18">
        <f t="shared" si="10"/>
        <v>-2.1963575261702961</v>
      </c>
      <c r="U90" s="18">
        <v>68</v>
      </c>
      <c r="V90" s="20">
        <f t="shared" si="11"/>
        <v>0.57368049569509638</v>
      </c>
    </row>
    <row r="91" spans="1:22" x14ac:dyDescent="0.15">
      <c r="A91" s="18">
        <v>45</v>
      </c>
      <c r="B91" s="18">
        <v>89</v>
      </c>
      <c r="D91">
        <v>577.08056640625</v>
      </c>
      <c r="E91">
        <v>530.94256591796898</v>
      </c>
      <c r="F91">
        <v>470.70520019531301</v>
      </c>
      <c r="G91">
        <v>464.64080810546898</v>
      </c>
      <c r="I91" s="19">
        <f t="shared" si="7"/>
        <v>106.37536621093699</v>
      </c>
      <c r="J91" s="19">
        <f t="shared" si="7"/>
        <v>66.3017578125</v>
      </c>
      <c r="K91" s="19">
        <f t="shared" si="8"/>
        <v>59.96413574218699</v>
      </c>
      <c r="L91" s="20">
        <f t="shared" si="9"/>
        <v>0.90441245783806101</v>
      </c>
      <c r="M91" s="20">
        <f t="shared" si="12"/>
        <v>1.6677386360285287</v>
      </c>
      <c r="P91" s="18">
        <f t="shared" si="10"/>
        <v>-4.4344104488640417</v>
      </c>
      <c r="U91" s="18">
        <v>68.5</v>
      </c>
      <c r="V91" s="20">
        <f t="shared" si="11"/>
        <v>0.57967016291626072</v>
      </c>
    </row>
    <row r="92" spans="1:22" x14ac:dyDescent="0.15">
      <c r="A92" s="18">
        <v>45.5</v>
      </c>
      <c r="B92" s="18">
        <v>90</v>
      </c>
      <c r="D92">
        <v>576.01849365234398</v>
      </c>
      <c r="E92">
        <v>531.34234619140602</v>
      </c>
      <c r="F92">
        <v>471.62536621093801</v>
      </c>
      <c r="G92">
        <v>465.71282958984398</v>
      </c>
      <c r="I92" s="19">
        <f t="shared" si="7"/>
        <v>104.39312744140597</v>
      </c>
      <c r="J92" s="19">
        <f t="shared" si="7"/>
        <v>65.629516601562045</v>
      </c>
      <c r="K92" s="19">
        <f t="shared" si="8"/>
        <v>58.45246582031254</v>
      </c>
      <c r="L92" s="20">
        <f t="shared" si="9"/>
        <v>0.89064294310102099</v>
      </c>
      <c r="M92" s="20">
        <f t="shared" si="12"/>
        <v>1.6624505232713829</v>
      </c>
      <c r="P92" s="18">
        <f t="shared" si="10"/>
        <v>-4.7374325185889266</v>
      </c>
      <c r="U92" s="18">
        <v>69</v>
      </c>
      <c r="V92" s="20">
        <f t="shared" si="11"/>
        <v>0.58224586635045905</v>
      </c>
    </row>
    <row r="93" spans="1:22" x14ac:dyDescent="0.15">
      <c r="A93" s="18">
        <v>46</v>
      </c>
      <c r="B93" s="18">
        <v>91</v>
      </c>
      <c r="D93">
        <v>576.73626708984398</v>
      </c>
      <c r="E93">
        <v>532.90985107421898</v>
      </c>
      <c r="F93">
        <v>471.75765991210898</v>
      </c>
      <c r="G93">
        <v>465.48004150390602</v>
      </c>
      <c r="I93" s="19">
        <f t="shared" si="7"/>
        <v>104.978607177735</v>
      </c>
      <c r="J93" s="19">
        <f t="shared" si="7"/>
        <v>67.429809570312955</v>
      </c>
      <c r="K93" s="19">
        <f t="shared" si="8"/>
        <v>57.777740478515938</v>
      </c>
      <c r="L93" s="20">
        <f t="shared" si="9"/>
        <v>0.85685753595770953</v>
      </c>
      <c r="M93" s="20">
        <f t="shared" si="12"/>
        <v>1.6371465181079654</v>
      </c>
      <c r="P93" s="18">
        <f t="shared" si="10"/>
        <v>-6.1874152192389174</v>
      </c>
      <c r="U93" s="18">
        <v>69.5</v>
      </c>
      <c r="V93" s="20">
        <f t="shared" si="11"/>
        <v>0.56125763190607292</v>
      </c>
    </row>
    <row r="94" spans="1:22" x14ac:dyDescent="0.15">
      <c r="A94" s="18">
        <v>46.5</v>
      </c>
      <c r="B94" s="18">
        <v>92</v>
      </c>
      <c r="D94">
        <v>575.95556640625</v>
      </c>
      <c r="E94">
        <v>533.432861328125</v>
      </c>
      <c r="F94">
        <v>470.84878540039102</v>
      </c>
      <c r="G94">
        <v>465.04754638671898</v>
      </c>
      <c r="I94" s="19">
        <f t="shared" si="7"/>
        <v>105.10678100585898</v>
      </c>
      <c r="J94" s="19">
        <f t="shared" si="7"/>
        <v>68.385314941406023</v>
      </c>
      <c r="K94" s="19">
        <f t="shared" si="8"/>
        <v>57.237060546874766</v>
      </c>
      <c r="L94" s="20">
        <f t="shared" si="9"/>
        <v>0.83697882499944154</v>
      </c>
      <c r="M94" s="20">
        <f t="shared" si="12"/>
        <v>1.6257492091295915</v>
      </c>
      <c r="P94" s="18">
        <f t="shared" si="10"/>
        <v>-6.8405094920972225</v>
      </c>
      <c r="U94" s="18">
        <v>70</v>
      </c>
      <c r="V94" s="20">
        <f t="shared" si="11"/>
        <v>0.57011495199151285</v>
      </c>
    </row>
    <row r="95" spans="1:22" x14ac:dyDescent="0.15">
      <c r="A95" s="18">
        <v>47</v>
      </c>
      <c r="B95" s="18">
        <v>93</v>
      </c>
      <c r="D95">
        <v>574.32849121093795</v>
      </c>
      <c r="E95">
        <v>533.62225341796898</v>
      </c>
      <c r="F95">
        <v>471.56161499023398</v>
      </c>
      <c r="G95">
        <v>465.92971801757801</v>
      </c>
      <c r="I95" s="19">
        <f t="shared" si="7"/>
        <v>102.76687622070398</v>
      </c>
      <c r="J95" s="19">
        <f t="shared" si="7"/>
        <v>67.692535400390966</v>
      </c>
      <c r="K95" s="19">
        <f t="shared" si="8"/>
        <v>55.382101440430304</v>
      </c>
      <c r="L95" s="20">
        <f t="shared" si="9"/>
        <v>0.81814192824738607</v>
      </c>
      <c r="M95" s="20">
        <f t="shared" si="12"/>
        <v>1.6153937143574302</v>
      </c>
      <c r="P95" s="18">
        <f t="shared" si="10"/>
        <v>-7.4339052086778263</v>
      </c>
      <c r="U95" s="18">
        <v>70.5</v>
      </c>
      <c r="V95" s="20">
        <f t="shared" si="11"/>
        <v>0.57222415210714939</v>
      </c>
    </row>
    <row r="96" spans="1:22" x14ac:dyDescent="0.15">
      <c r="A96" s="18">
        <v>47.5</v>
      </c>
      <c r="B96" s="18">
        <v>94</v>
      </c>
      <c r="D96">
        <v>573.17962646484398</v>
      </c>
      <c r="E96">
        <v>534.07666015625</v>
      </c>
      <c r="F96">
        <v>470.927978515625</v>
      </c>
      <c r="G96">
        <v>465.17013549804699</v>
      </c>
      <c r="I96" s="19">
        <f t="shared" si="7"/>
        <v>102.25164794921898</v>
      </c>
      <c r="J96" s="19">
        <f t="shared" si="7"/>
        <v>68.906524658203011</v>
      </c>
      <c r="K96" s="19">
        <f t="shared" si="8"/>
        <v>54.017080688476874</v>
      </c>
      <c r="L96" s="20">
        <f t="shared" si="9"/>
        <v>0.78391822772107234</v>
      </c>
      <c r="M96" s="20">
        <f t="shared" si="12"/>
        <v>1.5896514158110104</v>
      </c>
      <c r="P96" s="18">
        <f t="shared" si="10"/>
        <v>-8.909003214950717</v>
      </c>
      <c r="U96" s="18">
        <v>71</v>
      </c>
      <c r="V96" s="20">
        <f t="shared" si="11"/>
        <v>0.56892109023301496</v>
      </c>
    </row>
    <row r="97" spans="1:22" x14ac:dyDescent="0.15">
      <c r="A97" s="18">
        <v>48</v>
      </c>
      <c r="B97" s="18">
        <v>95</v>
      </c>
      <c r="D97">
        <v>573.509521484375</v>
      </c>
      <c r="E97">
        <v>535.25518798828102</v>
      </c>
      <c r="F97">
        <v>470.77453613281301</v>
      </c>
      <c r="G97">
        <v>464.951171875</v>
      </c>
      <c r="I97" s="19">
        <f t="shared" si="7"/>
        <v>102.73498535156199</v>
      </c>
      <c r="J97" s="19">
        <f t="shared" si="7"/>
        <v>70.304016113281023</v>
      </c>
      <c r="K97" s="19">
        <f t="shared" si="8"/>
        <v>53.522174072265273</v>
      </c>
      <c r="L97" s="20">
        <f t="shared" si="9"/>
        <v>0.76129611124953189</v>
      </c>
      <c r="M97" s="20">
        <f t="shared" si="12"/>
        <v>1.5755107013193641</v>
      </c>
      <c r="P97" s="18">
        <f t="shared" si="10"/>
        <v>-9.7193014762457555</v>
      </c>
      <c r="U97" s="18">
        <v>71.5</v>
      </c>
      <c r="V97" s="20">
        <f t="shared" si="11"/>
        <v>0.56944713052010987</v>
      </c>
    </row>
    <row r="98" spans="1:22" x14ac:dyDescent="0.15">
      <c r="A98" s="18">
        <v>48.5</v>
      </c>
      <c r="B98" s="18">
        <v>96</v>
      </c>
      <c r="D98">
        <v>572.39300537109398</v>
      </c>
      <c r="E98">
        <v>535.417236328125</v>
      </c>
      <c r="F98">
        <v>470.65655517578102</v>
      </c>
      <c r="G98">
        <v>465.12451171875</v>
      </c>
      <c r="I98" s="19">
        <f t="shared" si="7"/>
        <v>101.73645019531295</v>
      </c>
      <c r="J98" s="19">
        <f t="shared" si="7"/>
        <v>70.292724609375</v>
      </c>
      <c r="K98" s="19">
        <f t="shared" si="8"/>
        <v>52.531542968750458</v>
      </c>
      <c r="L98" s="20">
        <f t="shared" si="9"/>
        <v>0.74732546306427117</v>
      </c>
      <c r="M98" s="20">
        <f t="shared" si="12"/>
        <v>1.5700214551139975</v>
      </c>
      <c r="P98" s="18">
        <f t="shared" si="10"/>
        <v>-10.033848994948332</v>
      </c>
      <c r="U98" s="18">
        <v>72</v>
      </c>
      <c r="V98" s="20">
        <f t="shared" si="11"/>
        <v>0.57076382038134099</v>
      </c>
    </row>
    <row r="99" spans="1:22" x14ac:dyDescent="0.15">
      <c r="A99" s="18">
        <v>49</v>
      </c>
      <c r="B99" s="18">
        <v>97</v>
      </c>
      <c r="D99">
        <v>572.45635986328102</v>
      </c>
      <c r="E99">
        <v>535.95587158203102</v>
      </c>
      <c r="F99">
        <v>472.06488037109398</v>
      </c>
      <c r="G99">
        <v>466.07662963867199</v>
      </c>
      <c r="I99" s="19">
        <f t="shared" si="7"/>
        <v>100.39147949218705</v>
      </c>
      <c r="J99" s="19">
        <f t="shared" si="7"/>
        <v>69.879241943359034</v>
      </c>
      <c r="K99" s="19">
        <f t="shared" si="8"/>
        <v>51.476010131835721</v>
      </c>
      <c r="L99" s="20">
        <f t="shared" si="9"/>
        <v>0.7366423661773529</v>
      </c>
      <c r="M99" s="20">
        <f t="shared" si="12"/>
        <v>1.5678197602069734</v>
      </c>
      <c r="P99" s="18">
        <f t="shared" si="10"/>
        <v>-10.160011612552815</v>
      </c>
      <c r="U99" s="18">
        <v>72.5</v>
      </c>
      <c r="V99" s="20">
        <f t="shared" si="11"/>
        <v>0.55954365912818205</v>
      </c>
    </row>
    <row r="100" spans="1:22" x14ac:dyDescent="0.15">
      <c r="A100" s="18">
        <v>49.5</v>
      </c>
      <c r="B100" s="18">
        <v>98</v>
      </c>
      <c r="D100">
        <v>572.271728515625</v>
      </c>
      <c r="E100">
        <v>536.60357666015602</v>
      </c>
      <c r="F100">
        <v>471.43600463867199</v>
      </c>
      <c r="G100">
        <v>465.57275390625</v>
      </c>
      <c r="I100" s="19">
        <f t="shared" si="7"/>
        <v>100.83572387695301</v>
      </c>
      <c r="J100" s="19">
        <f t="shared" si="7"/>
        <v>71.030822753906023</v>
      </c>
      <c r="K100" s="19">
        <f t="shared" si="8"/>
        <v>51.114147949218797</v>
      </c>
      <c r="L100" s="20">
        <f t="shared" si="9"/>
        <v>0.71960517937838475</v>
      </c>
      <c r="M100" s="20">
        <f t="shared" si="12"/>
        <v>1.5592639753878992</v>
      </c>
      <c r="P100" s="18">
        <f t="shared" si="10"/>
        <v>-10.650279453474564</v>
      </c>
      <c r="U100" s="18">
        <v>73</v>
      </c>
      <c r="V100" s="20">
        <f t="shared" si="11"/>
        <v>0.56746303698161182</v>
      </c>
    </row>
    <row r="101" spans="1:22" x14ac:dyDescent="0.15">
      <c r="A101" s="18">
        <v>50</v>
      </c>
      <c r="B101" s="18">
        <v>99</v>
      </c>
      <c r="D101">
        <v>573.11578369140602</v>
      </c>
      <c r="E101">
        <v>537.65087890625</v>
      </c>
      <c r="F101">
        <v>470.78341674804699</v>
      </c>
      <c r="G101">
        <v>465.04992675781301</v>
      </c>
      <c r="I101" s="19">
        <f t="shared" si="7"/>
        <v>102.33236694335903</v>
      </c>
      <c r="J101" s="19">
        <f t="shared" si="7"/>
        <v>72.600952148436988</v>
      </c>
      <c r="K101" s="19">
        <f t="shared" si="8"/>
        <v>51.511700439453143</v>
      </c>
      <c r="L101" s="20">
        <f t="shared" si="9"/>
        <v>0.70951824893610749</v>
      </c>
      <c r="M101" s="20">
        <f t="shared" si="12"/>
        <v>1.5576584469255161</v>
      </c>
      <c r="P101" s="18">
        <f t="shared" si="10"/>
        <v>-10.742280244686155</v>
      </c>
      <c r="U101" s="18">
        <v>73.5</v>
      </c>
      <c r="V101" s="20">
        <f t="shared" si="11"/>
        <v>0.56962234889154184</v>
      </c>
    </row>
    <row r="102" spans="1:22" x14ac:dyDescent="0.15">
      <c r="A102" s="18">
        <v>50.5</v>
      </c>
      <c r="B102" s="18">
        <v>100</v>
      </c>
      <c r="D102">
        <v>572.25823974609398</v>
      </c>
      <c r="E102">
        <v>537.54791259765602</v>
      </c>
      <c r="F102">
        <v>471.127197265625</v>
      </c>
      <c r="G102">
        <v>465.06533813476602</v>
      </c>
      <c r="I102" s="19">
        <f t="shared" si="7"/>
        <v>101.13104248046898</v>
      </c>
      <c r="J102" s="19">
        <f t="shared" si="7"/>
        <v>72.48257446289</v>
      </c>
      <c r="K102" s="19">
        <f t="shared" si="8"/>
        <v>50.393240356445979</v>
      </c>
      <c r="L102" s="20">
        <f t="shared" si="9"/>
        <v>0.69524628132857735</v>
      </c>
      <c r="M102" s="20">
        <f t="shared" si="12"/>
        <v>1.5518678812978801</v>
      </c>
      <c r="P102" s="18">
        <f t="shared" si="10"/>
        <v>-11.074094118925688</v>
      </c>
      <c r="U102" s="18">
        <v>74</v>
      </c>
      <c r="V102" s="20">
        <f t="shared" si="11"/>
        <v>0.5684577369416125</v>
      </c>
    </row>
    <row r="103" spans="1:22" x14ac:dyDescent="0.15">
      <c r="A103" s="18">
        <v>51</v>
      </c>
      <c r="B103" s="18">
        <v>101</v>
      </c>
      <c r="D103">
        <v>573.09283447265602</v>
      </c>
      <c r="E103">
        <v>538.54010009765602</v>
      </c>
      <c r="F103">
        <v>471.98138427734398</v>
      </c>
      <c r="G103">
        <v>466.57369995117199</v>
      </c>
      <c r="I103" s="19">
        <f t="shared" si="7"/>
        <v>101.11145019531205</v>
      </c>
      <c r="J103" s="19">
        <f t="shared" si="7"/>
        <v>71.966400146484034</v>
      </c>
      <c r="K103" s="19">
        <f t="shared" si="8"/>
        <v>50.734970092773224</v>
      </c>
      <c r="L103" s="20">
        <f t="shared" si="9"/>
        <v>0.70498135226306602</v>
      </c>
      <c r="M103" s="20">
        <f t="shared" si="12"/>
        <v>1.5700843542122627</v>
      </c>
      <c r="P103" s="18">
        <f t="shared" si="10"/>
        <v>-10.030244719507271</v>
      </c>
      <c r="U103" s="18">
        <v>74.5</v>
      </c>
      <c r="V103" s="20">
        <f t="shared" si="11"/>
        <v>0.57419143454575949</v>
      </c>
    </row>
    <row r="104" spans="1:22" x14ac:dyDescent="0.15">
      <c r="A104" s="18">
        <v>51.5</v>
      </c>
      <c r="B104" s="18">
        <v>102</v>
      </c>
      <c r="D104">
        <v>571.74426269531295</v>
      </c>
      <c r="E104">
        <v>537.98028564453102</v>
      </c>
      <c r="F104">
        <v>471.11654663085898</v>
      </c>
      <c r="G104">
        <v>465.44140625</v>
      </c>
      <c r="I104" s="19">
        <f t="shared" si="7"/>
        <v>100.62771606445398</v>
      </c>
      <c r="J104" s="19">
        <f t="shared" si="7"/>
        <v>72.538879394531023</v>
      </c>
      <c r="K104" s="19">
        <f t="shared" si="8"/>
        <v>49.850500488282265</v>
      </c>
      <c r="L104" s="20">
        <f t="shared" si="9"/>
        <v>0.6872245739715781</v>
      </c>
      <c r="M104" s="20">
        <f t="shared" si="12"/>
        <v>1.5608089779006689</v>
      </c>
      <c r="P104" s="18">
        <f t="shared" si="10"/>
        <v>-10.561746950358593</v>
      </c>
      <c r="U104" s="18">
        <v>75</v>
      </c>
      <c r="V104" s="20">
        <f t="shared" si="11"/>
        <v>0.5603890497777807</v>
      </c>
    </row>
    <row r="105" spans="1:22" x14ac:dyDescent="0.15">
      <c r="A105" s="18">
        <v>52</v>
      </c>
      <c r="B105" s="18">
        <v>103</v>
      </c>
      <c r="D105">
        <v>572.26818847656295</v>
      </c>
      <c r="E105">
        <v>539.30926513671898</v>
      </c>
      <c r="F105">
        <v>470.79934692382801</v>
      </c>
      <c r="G105">
        <v>465.185546875</v>
      </c>
      <c r="I105" s="19">
        <f t="shared" si="7"/>
        <v>101.46884155273494</v>
      </c>
      <c r="J105" s="19">
        <f t="shared" si="7"/>
        <v>74.123718261718977</v>
      </c>
      <c r="K105" s="19">
        <f t="shared" si="8"/>
        <v>49.582238769531664</v>
      </c>
      <c r="L105" s="20">
        <f t="shared" si="9"/>
        <v>0.66891192093824436</v>
      </c>
      <c r="M105" s="20">
        <f t="shared" si="12"/>
        <v>1.5509777268472291</v>
      </c>
      <c r="P105" s="18">
        <f t="shared" si="10"/>
        <v>-11.125102192391328</v>
      </c>
      <c r="V105" s="20"/>
    </row>
    <row r="106" spans="1:22" x14ac:dyDescent="0.15">
      <c r="A106" s="18">
        <v>52.5</v>
      </c>
      <c r="B106" s="18">
        <v>104</v>
      </c>
      <c r="D106">
        <v>570.77575683593795</v>
      </c>
      <c r="E106">
        <v>538.448486328125</v>
      </c>
      <c r="F106">
        <v>471.84100341796898</v>
      </c>
      <c r="G106">
        <v>465.84625244140602</v>
      </c>
      <c r="I106" s="19">
        <f t="shared" si="7"/>
        <v>98.934753417968977</v>
      </c>
      <c r="J106" s="19">
        <f t="shared" si="7"/>
        <v>72.602233886718977</v>
      </c>
      <c r="K106" s="19">
        <f t="shared" si="8"/>
        <v>48.113189697265696</v>
      </c>
      <c r="L106" s="20">
        <f t="shared" si="9"/>
        <v>0.66269572052475056</v>
      </c>
      <c r="M106" s="20">
        <f t="shared" si="12"/>
        <v>1.5532429284136295</v>
      </c>
      <c r="P106" s="18">
        <f t="shared" si="10"/>
        <v>-10.995300484576537</v>
      </c>
    </row>
    <row r="107" spans="1:22" x14ac:dyDescent="0.15">
      <c r="A107" s="18">
        <v>53</v>
      </c>
      <c r="B107" s="18">
        <v>105</v>
      </c>
      <c r="D107">
        <v>571.63543701171898</v>
      </c>
      <c r="E107">
        <v>539.12982177734398</v>
      </c>
      <c r="F107">
        <v>471.230712890625</v>
      </c>
      <c r="G107">
        <v>465.42486572265602</v>
      </c>
      <c r="I107" s="19">
        <f t="shared" si="7"/>
        <v>100.40472412109398</v>
      </c>
      <c r="J107" s="19">
        <f t="shared" si="7"/>
        <v>73.704956054687955</v>
      </c>
      <c r="K107" s="19">
        <f t="shared" si="8"/>
        <v>48.811254882812413</v>
      </c>
      <c r="L107" s="20">
        <f t="shared" si="9"/>
        <v>0.66225200441874232</v>
      </c>
      <c r="M107" s="20">
        <f t="shared" si="12"/>
        <v>1.5612806142875155</v>
      </c>
      <c r="P107" s="18">
        <f t="shared" si="10"/>
        <v>-10.534721007330674</v>
      </c>
    </row>
    <row r="108" spans="1:22" x14ac:dyDescent="0.15">
      <c r="A108" s="18">
        <v>53.5</v>
      </c>
      <c r="B108" s="18">
        <v>106</v>
      </c>
      <c r="D108">
        <v>571.689697265625</v>
      </c>
      <c r="E108">
        <v>539.39801025390602</v>
      </c>
      <c r="F108">
        <v>470.96691894531301</v>
      </c>
      <c r="G108">
        <v>464.99142456054699</v>
      </c>
      <c r="I108" s="19">
        <f t="shared" si="7"/>
        <v>100.72277832031199</v>
      </c>
      <c r="J108" s="19">
        <f t="shared" si="7"/>
        <v>74.406585693359034</v>
      </c>
      <c r="K108" s="19">
        <f t="shared" si="8"/>
        <v>48.638168334960667</v>
      </c>
      <c r="L108" s="20">
        <f t="shared" si="9"/>
        <v>0.65368095957804095</v>
      </c>
      <c r="M108" s="20">
        <f t="shared" si="12"/>
        <v>1.5611909714267083</v>
      </c>
      <c r="P108" s="18">
        <f t="shared" si="10"/>
        <v>-10.539857767166433</v>
      </c>
    </row>
    <row r="109" spans="1:22" x14ac:dyDescent="0.15">
      <c r="A109" s="18">
        <v>54</v>
      </c>
      <c r="B109" s="18">
        <v>107</v>
      </c>
      <c r="D109">
        <v>570.63189697265602</v>
      </c>
      <c r="E109">
        <v>537.96673583984398</v>
      </c>
      <c r="F109">
        <v>471.93020629882801</v>
      </c>
      <c r="G109">
        <v>465.97390747070301</v>
      </c>
      <c r="I109" s="19">
        <f t="shared" si="7"/>
        <v>98.701690673828011</v>
      </c>
      <c r="J109" s="19">
        <f t="shared" si="7"/>
        <v>71.992828369140966</v>
      </c>
      <c r="K109" s="19">
        <f t="shared" si="8"/>
        <v>48.306710815429341</v>
      </c>
      <c r="L109" s="20">
        <f t="shared" si="9"/>
        <v>0.67099337405856874</v>
      </c>
      <c r="M109" s="20">
        <f t="shared" si="12"/>
        <v>1.5869847878871299</v>
      </c>
      <c r="P109" s="18">
        <f t="shared" si="10"/>
        <v>-9.0618076557388871</v>
      </c>
    </row>
    <row r="110" spans="1:22" x14ac:dyDescent="0.15">
      <c r="A110" s="18">
        <v>54.5</v>
      </c>
      <c r="B110" s="18">
        <v>108</v>
      </c>
      <c r="D110">
        <v>571.318359375</v>
      </c>
      <c r="E110">
        <v>539.41650390625</v>
      </c>
      <c r="F110">
        <v>470.84338378906301</v>
      </c>
      <c r="G110">
        <v>465.00921630859398</v>
      </c>
      <c r="I110" s="19">
        <f t="shared" si="7"/>
        <v>100.47497558593699</v>
      </c>
      <c r="J110" s="19">
        <f t="shared" si="7"/>
        <v>74.407287597656023</v>
      </c>
      <c r="K110" s="19">
        <f t="shared" si="8"/>
        <v>48.389874267577774</v>
      </c>
      <c r="L110" s="20">
        <f t="shared" si="9"/>
        <v>0.65033783423523361</v>
      </c>
      <c r="M110" s="20">
        <f t="shared" si="12"/>
        <v>1.5748106500436889</v>
      </c>
      <c r="P110" s="18">
        <f t="shared" si="10"/>
        <v>-9.759416162942248</v>
      </c>
    </row>
    <row r="111" spans="1:22" x14ac:dyDescent="0.15">
      <c r="A111" s="18">
        <v>55</v>
      </c>
      <c r="B111" s="18">
        <v>109</v>
      </c>
      <c r="D111">
        <v>571.24255371093795</v>
      </c>
      <c r="E111">
        <v>538.92547607421898</v>
      </c>
      <c r="F111">
        <v>471.169189453125</v>
      </c>
      <c r="G111">
        <v>465.40609741210898</v>
      </c>
      <c r="I111" s="19">
        <f t="shared" si="7"/>
        <v>100.07336425781295</v>
      </c>
      <c r="J111" s="19">
        <f t="shared" si="7"/>
        <v>73.51937866211</v>
      </c>
      <c r="K111" s="19">
        <f t="shared" si="8"/>
        <v>48.609799194335956</v>
      </c>
      <c r="L111" s="20">
        <f t="shared" si="9"/>
        <v>0.66118348765899182</v>
      </c>
      <c r="M111" s="20">
        <f t="shared" si="12"/>
        <v>1.5941377054473413</v>
      </c>
      <c r="P111" s="18">
        <f t="shared" si="10"/>
        <v>-8.6519276128563245</v>
      </c>
    </row>
    <row r="112" spans="1:22" x14ac:dyDescent="0.15">
      <c r="A112" s="18">
        <v>55.5</v>
      </c>
      <c r="B112" s="18">
        <v>110</v>
      </c>
      <c r="D112">
        <v>570.94915771484398</v>
      </c>
      <c r="E112">
        <v>539.8369140625</v>
      </c>
      <c r="F112">
        <v>471.28161621093801</v>
      </c>
      <c r="G112">
        <v>465.41802978515602</v>
      </c>
      <c r="I112" s="19">
        <f t="shared" si="7"/>
        <v>99.667541503905966</v>
      </c>
      <c r="J112" s="19">
        <f t="shared" si="7"/>
        <v>74.418884277343977</v>
      </c>
      <c r="K112" s="19">
        <f t="shared" si="8"/>
        <v>47.574322509765182</v>
      </c>
      <c r="L112" s="20">
        <f t="shared" si="9"/>
        <v>0.63927755665437558</v>
      </c>
      <c r="M112" s="20">
        <f t="shared" si="12"/>
        <v>1.580713176422619</v>
      </c>
      <c r="P112" s="18">
        <f t="shared" si="10"/>
        <v>-9.4211866579960457</v>
      </c>
    </row>
    <row r="113" spans="1:16" x14ac:dyDescent="0.15">
      <c r="A113" s="18">
        <v>56</v>
      </c>
      <c r="B113" s="18">
        <v>111</v>
      </c>
      <c r="D113">
        <v>570.112548828125</v>
      </c>
      <c r="E113">
        <v>539.59454345703102</v>
      </c>
      <c r="F113">
        <v>470.49261474609398</v>
      </c>
      <c r="G113">
        <v>464.59771728515602</v>
      </c>
      <c r="I113" s="19">
        <f t="shared" si="7"/>
        <v>99.619934082031023</v>
      </c>
      <c r="J113" s="19">
        <f t="shared" si="7"/>
        <v>74.996826171875</v>
      </c>
      <c r="K113" s="19">
        <f t="shared" si="8"/>
        <v>47.122155761718524</v>
      </c>
      <c r="L113" s="20">
        <f t="shared" si="9"/>
        <v>0.62832199930335297</v>
      </c>
      <c r="M113" s="20">
        <f t="shared" si="12"/>
        <v>1.5782390210514907</v>
      </c>
      <c r="P113" s="18">
        <f t="shared" si="10"/>
        <v>-9.562961940750208</v>
      </c>
    </row>
    <row r="114" spans="1:16" x14ac:dyDescent="0.15">
      <c r="A114" s="18">
        <v>56.5</v>
      </c>
      <c r="B114" s="18">
        <v>112</v>
      </c>
      <c r="D114">
        <v>569.99072265625</v>
      </c>
      <c r="E114">
        <v>539.20343017578102</v>
      </c>
      <c r="F114">
        <v>471.54476928710898</v>
      </c>
      <c r="G114">
        <v>465.82412719726602</v>
      </c>
      <c r="I114" s="19">
        <f t="shared" si="7"/>
        <v>98.445953369141023</v>
      </c>
      <c r="J114" s="19">
        <f t="shared" si="7"/>
        <v>73.379302978515</v>
      </c>
      <c r="K114" s="19">
        <f t="shared" si="8"/>
        <v>47.080441284180523</v>
      </c>
      <c r="L114" s="20">
        <f t="shared" si="9"/>
        <v>0.64160382251062509</v>
      </c>
      <c r="M114" s="20">
        <f t="shared" si="12"/>
        <v>1.6000022462386567</v>
      </c>
      <c r="P114" s="18">
        <f t="shared" si="10"/>
        <v>-8.3158747769615093</v>
      </c>
    </row>
    <row r="115" spans="1:16" x14ac:dyDescent="0.15">
      <c r="A115" s="18">
        <v>57</v>
      </c>
      <c r="B115" s="18">
        <v>113</v>
      </c>
      <c r="D115">
        <v>570.90838623046898</v>
      </c>
      <c r="E115">
        <v>539.60552978515602</v>
      </c>
      <c r="F115">
        <v>471.410400390625</v>
      </c>
      <c r="G115">
        <v>465.49865722656301</v>
      </c>
      <c r="I115" s="19">
        <f t="shared" si="7"/>
        <v>99.497985839843977</v>
      </c>
      <c r="J115" s="19">
        <f t="shared" si="7"/>
        <v>74.106872558593011</v>
      </c>
      <c r="K115" s="19">
        <f t="shared" si="8"/>
        <v>47.62317504882887</v>
      </c>
      <c r="L115" s="20">
        <f t="shared" si="9"/>
        <v>0.6426283204864075</v>
      </c>
      <c r="M115" s="20">
        <f t="shared" si="12"/>
        <v>1.6095081461943332</v>
      </c>
      <c r="P115" s="18">
        <f t="shared" si="10"/>
        <v>-7.771162965498263</v>
      </c>
    </row>
    <row r="116" spans="1:16" x14ac:dyDescent="0.15">
      <c r="A116" s="18">
        <v>57.5</v>
      </c>
      <c r="B116" s="18">
        <v>114</v>
      </c>
      <c r="D116">
        <v>568.67938232421898</v>
      </c>
      <c r="E116">
        <v>538.78802490234398</v>
      </c>
      <c r="F116">
        <v>470.12530517578102</v>
      </c>
      <c r="G116">
        <v>464.12179565429699</v>
      </c>
      <c r="I116" s="19">
        <f t="shared" si="7"/>
        <v>98.554077148437955</v>
      </c>
      <c r="J116" s="19">
        <f t="shared" si="7"/>
        <v>74.666229248046989</v>
      </c>
      <c r="K116" s="19">
        <f t="shared" si="8"/>
        <v>46.287716674805068</v>
      </c>
      <c r="L116" s="20">
        <f t="shared" si="9"/>
        <v>0.61992840861206067</v>
      </c>
      <c r="M116" s="20">
        <f t="shared" si="12"/>
        <v>1.5952896362998805</v>
      </c>
      <c r="P116" s="18">
        <f t="shared" si="10"/>
        <v>-8.5859190976928215</v>
      </c>
    </row>
    <row r="117" spans="1:16" x14ac:dyDescent="0.15">
      <c r="A117" s="18">
        <v>58</v>
      </c>
      <c r="B117" s="18">
        <v>115</v>
      </c>
      <c r="D117">
        <v>568.19775390625</v>
      </c>
      <c r="E117">
        <v>538.00695800781295</v>
      </c>
      <c r="F117">
        <v>471.50817871093801</v>
      </c>
      <c r="G117">
        <v>465.84640502929699</v>
      </c>
      <c r="I117" s="19">
        <f t="shared" si="7"/>
        <v>96.689575195311988</v>
      </c>
      <c r="J117" s="19">
        <f t="shared" si="7"/>
        <v>72.160552978515966</v>
      </c>
      <c r="K117" s="19">
        <f t="shared" si="8"/>
        <v>46.177188110350812</v>
      </c>
      <c r="L117" s="20">
        <f t="shared" si="9"/>
        <v>0.63992286927317388</v>
      </c>
      <c r="M117" s="20">
        <f t="shared" si="12"/>
        <v>1.6237654989408878</v>
      </c>
      <c r="P117" s="18">
        <f t="shared" si="10"/>
        <v>-6.9541810408559108</v>
      </c>
    </row>
    <row r="118" spans="1:16" x14ac:dyDescent="0.15">
      <c r="A118" s="18">
        <v>58.5</v>
      </c>
      <c r="B118" s="18">
        <v>116</v>
      </c>
      <c r="D118">
        <v>568.91888427734398</v>
      </c>
      <c r="E118">
        <v>538.71936035156295</v>
      </c>
      <c r="F118">
        <v>471.52932739257801</v>
      </c>
      <c r="G118">
        <v>465.603271484375</v>
      </c>
      <c r="I118" s="19">
        <f t="shared" si="7"/>
        <v>97.389556884765966</v>
      </c>
      <c r="J118" s="19">
        <f t="shared" si="7"/>
        <v>73.116088867187955</v>
      </c>
      <c r="K118" s="19">
        <f t="shared" si="8"/>
        <v>46.208294677734401</v>
      </c>
      <c r="L118" s="20">
        <f t="shared" si="9"/>
        <v>0.63198531805591607</v>
      </c>
      <c r="M118" s="20">
        <f t="shared" si="12"/>
        <v>1.6243093497035241</v>
      </c>
      <c r="P118" s="18">
        <f t="shared" si="10"/>
        <v>-6.9230170337169143</v>
      </c>
    </row>
    <row r="119" spans="1:16" x14ac:dyDescent="0.15">
      <c r="A119" s="18">
        <v>59</v>
      </c>
      <c r="B119" s="18">
        <v>117</v>
      </c>
      <c r="D119">
        <v>569.417724609375</v>
      </c>
      <c r="E119">
        <v>539.85650634765602</v>
      </c>
      <c r="F119">
        <v>470.79693603515602</v>
      </c>
      <c r="G119">
        <v>464.96978759765602</v>
      </c>
      <c r="I119" s="19">
        <f t="shared" si="7"/>
        <v>98.620788574218977</v>
      </c>
      <c r="J119" s="19">
        <f t="shared" si="7"/>
        <v>74.88671875</v>
      </c>
      <c r="K119" s="19">
        <f t="shared" si="8"/>
        <v>46.200085449218982</v>
      </c>
      <c r="L119" s="20">
        <f t="shared" si="9"/>
        <v>0.61693296515570706</v>
      </c>
      <c r="M119" s="20">
        <f t="shared" si="12"/>
        <v>1.6177383987832092</v>
      </c>
      <c r="P119" s="18">
        <f t="shared" si="10"/>
        <v>-7.299548934486964</v>
      </c>
    </row>
    <row r="120" spans="1:16" x14ac:dyDescent="0.15">
      <c r="A120" s="18">
        <v>59.5</v>
      </c>
      <c r="B120" s="18">
        <v>118</v>
      </c>
      <c r="D120">
        <v>568.914306640625</v>
      </c>
      <c r="E120">
        <v>539.66247558593795</v>
      </c>
      <c r="F120">
        <v>470.97280883789102</v>
      </c>
      <c r="G120">
        <v>465.31689453125</v>
      </c>
      <c r="I120" s="19">
        <f t="shared" si="7"/>
        <v>97.941497802733977</v>
      </c>
      <c r="J120" s="19">
        <f t="shared" si="7"/>
        <v>74.345581054687955</v>
      </c>
      <c r="K120" s="19">
        <f t="shared" si="8"/>
        <v>45.899591064452409</v>
      </c>
      <c r="L120" s="20">
        <f t="shared" si="9"/>
        <v>0.61738156341382378</v>
      </c>
      <c r="M120" s="20">
        <f t="shared" si="12"/>
        <v>1.6266683990212198</v>
      </c>
      <c r="P120" s="18">
        <f t="shared" si="10"/>
        <v>-6.7878376153383515</v>
      </c>
    </row>
    <row r="121" spans="1:16" x14ac:dyDescent="0.15">
      <c r="A121" s="18">
        <v>60</v>
      </c>
      <c r="B121" s="18">
        <v>119</v>
      </c>
      <c r="D121">
        <v>567.23919677734398</v>
      </c>
      <c r="E121">
        <v>538.50384521484398</v>
      </c>
      <c r="F121">
        <v>471.39053344726602</v>
      </c>
      <c r="G121">
        <v>465.65353393554699</v>
      </c>
      <c r="I121" s="19">
        <f t="shared" si="7"/>
        <v>95.848663330077954</v>
      </c>
      <c r="J121" s="19">
        <f t="shared" si="7"/>
        <v>72.850311279296989</v>
      </c>
      <c r="K121" s="19">
        <f t="shared" si="8"/>
        <v>44.853445434570062</v>
      </c>
      <c r="L121" s="20">
        <f t="shared" si="9"/>
        <v>0.61569325713117118</v>
      </c>
      <c r="M121" s="20">
        <f t="shared" si="12"/>
        <v>1.6334614947184614</v>
      </c>
      <c r="P121" s="18">
        <f t="shared" si="10"/>
        <v>-6.3985762639733021</v>
      </c>
    </row>
    <row r="122" spans="1:16" x14ac:dyDescent="0.15">
      <c r="A122" s="18">
        <v>60.5</v>
      </c>
      <c r="B122" s="18">
        <v>120</v>
      </c>
      <c r="D122">
        <v>568.381103515625</v>
      </c>
      <c r="E122">
        <v>539.586669921875</v>
      </c>
      <c r="F122">
        <v>471.77072143554699</v>
      </c>
      <c r="G122">
        <v>465.75354003906301</v>
      </c>
      <c r="I122" s="19">
        <f t="shared" si="7"/>
        <v>96.610382080078011</v>
      </c>
      <c r="J122" s="19">
        <f t="shared" si="7"/>
        <v>73.833129882811988</v>
      </c>
      <c r="K122" s="19">
        <f t="shared" si="8"/>
        <v>44.927191162109622</v>
      </c>
      <c r="L122" s="20">
        <f t="shared" si="9"/>
        <v>0.60849636516043815</v>
      </c>
      <c r="M122" s="20">
        <f t="shared" si="12"/>
        <v>1.6347460047276225</v>
      </c>
      <c r="P122" s="18">
        <f t="shared" si="10"/>
        <v>-6.3249706319768233</v>
      </c>
    </row>
    <row r="123" spans="1:16" x14ac:dyDescent="0.15">
      <c r="A123" s="18">
        <v>61</v>
      </c>
      <c r="B123" s="18">
        <v>121</v>
      </c>
      <c r="D123">
        <v>567.86663818359398</v>
      </c>
      <c r="E123">
        <v>539.50646972656295</v>
      </c>
      <c r="F123">
        <v>470.51168823242199</v>
      </c>
      <c r="G123">
        <v>464.73699951171898</v>
      </c>
      <c r="I123" s="19">
        <f t="shared" si="7"/>
        <v>97.354949951171989</v>
      </c>
      <c r="J123" s="19">
        <f t="shared" si="7"/>
        <v>74.769470214843977</v>
      </c>
      <c r="K123" s="19">
        <f t="shared" si="8"/>
        <v>45.016320800781209</v>
      </c>
      <c r="L123" s="20">
        <f t="shared" si="9"/>
        <v>0.60206820606633271</v>
      </c>
      <c r="M123" s="20">
        <f t="shared" si="12"/>
        <v>1.6367992476134112</v>
      </c>
      <c r="P123" s="18">
        <f t="shared" si="10"/>
        <v>-6.2073146859951809</v>
      </c>
    </row>
    <row r="124" spans="1:16" x14ac:dyDescent="0.15">
      <c r="A124" s="18">
        <v>61.5</v>
      </c>
      <c r="B124" s="18">
        <v>122</v>
      </c>
      <c r="D124">
        <v>566.79461669921898</v>
      </c>
      <c r="E124">
        <v>538.95251464843795</v>
      </c>
      <c r="F124">
        <v>471.03228759765602</v>
      </c>
      <c r="G124">
        <v>465.26712036132801</v>
      </c>
      <c r="I124" s="19">
        <f t="shared" si="7"/>
        <v>95.762329101562955</v>
      </c>
      <c r="J124" s="19">
        <f t="shared" si="7"/>
        <v>73.685394287109943</v>
      </c>
      <c r="K124" s="19">
        <f t="shared" si="8"/>
        <v>44.182553100585999</v>
      </c>
      <c r="L124" s="20">
        <f t="shared" si="9"/>
        <v>0.5996107305666547</v>
      </c>
      <c r="M124" s="20">
        <f t="shared" si="12"/>
        <v>1.6428231740936272</v>
      </c>
      <c r="P124" s="18">
        <f t="shared" si="10"/>
        <v>-5.8621286520100018</v>
      </c>
    </row>
    <row r="125" spans="1:16" x14ac:dyDescent="0.15">
      <c r="A125" s="18">
        <v>62</v>
      </c>
      <c r="B125" s="18">
        <v>123</v>
      </c>
      <c r="D125">
        <v>567.97509765625</v>
      </c>
      <c r="E125">
        <v>539.29290771484398</v>
      </c>
      <c r="F125">
        <v>471.23690795898398</v>
      </c>
      <c r="G125">
        <v>465.51501464843801</v>
      </c>
      <c r="I125" s="19">
        <f t="shared" si="7"/>
        <v>96.738189697266023</v>
      </c>
      <c r="J125" s="19">
        <f t="shared" si="7"/>
        <v>73.777893066405966</v>
      </c>
      <c r="K125" s="19">
        <f t="shared" si="8"/>
        <v>45.093664550781853</v>
      </c>
      <c r="L125" s="20">
        <f t="shared" si="9"/>
        <v>0.61120835356729386</v>
      </c>
      <c r="M125" s="20">
        <f t="shared" si="12"/>
        <v>1.6629021990741604</v>
      </c>
      <c r="P125" s="18">
        <f t="shared" si="10"/>
        <v>-4.7115503668860654</v>
      </c>
    </row>
    <row r="126" spans="1:16" x14ac:dyDescent="0.15">
      <c r="A126" s="18">
        <v>62.5</v>
      </c>
      <c r="B126" s="18">
        <v>124</v>
      </c>
      <c r="D126">
        <v>567.75762939453102</v>
      </c>
      <c r="E126">
        <v>539.81378173828102</v>
      </c>
      <c r="F126">
        <v>470.48815917968801</v>
      </c>
      <c r="G126">
        <v>464.77072143554699</v>
      </c>
      <c r="I126" s="19">
        <f t="shared" si="7"/>
        <v>97.269470214843011</v>
      </c>
      <c r="J126" s="19">
        <f t="shared" si="7"/>
        <v>75.043060302734034</v>
      </c>
      <c r="K126" s="19">
        <f t="shared" si="8"/>
        <v>44.739328002929192</v>
      </c>
      <c r="L126" s="20">
        <f t="shared" si="9"/>
        <v>0.5961820829593647</v>
      </c>
      <c r="M126" s="20">
        <f t="shared" si="12"/>
        <v>1.6563573304461254</v>
      </c>
      <c r="P126" s="18">
        <f t="shared" si="10"/>
        <v>-5.0865876871596685</v>
      </c>
    </row>
    <row r="127" spans="1:16" x14ac:dyDescent="0.15">
      <c r="A127" s="18">
        <v>63</v>
      </c>
      <c r="B127" s="18">
        <v>125</v>
      </c>
      <c r="D127">
        <v>567.60272216796898</v>
      </c>
      <c r="E127">
        <v>539.196533203125</v>
      </c>
      <c r="F127">
        <v>471.53918457031301</v>
      </c>
      <c r="G127">
        <v>465.73477172851602</v>
      </c>
      <c r="I127" s="19">
        <f t="shared" si="7"/>
        <v>96.063537597655966</v>
      </c>
      <c r="J127" s="19">
        <f t="shared" si="7"/>
        <v>73.461761474608977</v>
      </c>
      <c r="K127" s="19">
        <f t="shared" si="8"/>
        <v>44.640304565429688</v>
      </c>
      <c r="L127" s="20">
        <f t="shared" si="9"/>
        <v>0.60766722263880069</v>
      </c>
      <c r="M127" s="20">
        <f t="shared" si="12"/>
        <v>1.6763238721054554</v>
      </c>
      <c r="P127" s="18">
        <f t="shared" si="10"/>
        <v>-3.9424549773034787</v>
      </c>
    </row>
    <row r="128" spans="1:16" x14ac:dyDescent="0.15">
      <c r="A128" s="18">
        <v>63.5</v>
      </c>
      <c r="B128" s="18">
        <v>126</v>
      </c>
      <c r="D128">
        <v>566.48156738281295</v>
      </c>
      <c r="E128">
        <v>539.20166015625</v>
      </c>
      <c r="F128">
        <v>471.54016113281301</v>
      </c>
      <c r="G128">
        <v>465.81237792968801</v>
      </c>
      <c r="I128" s="19">
        <f t="shared" si="7"/>
        <v>94.941406249999943</v>
      </c>
      <c r="J128" s="19">
        <f t="shared" si="7"/>
        <v>73.389282226561988</v>
      </c>
      <c r="K128" s="19">
        <f t="shared" si="8"/>
        <v>43.568908691406556</v>
      </c>
      <c r="L128" s="20">
        <f t="shared" si="9"/>
        <v>0.59366854899743848</v>
      </c>
      <c r="M128" s="20">
        <f t="shared" si="12"/>
        <v>1.6708066004439874</v>
      </c>
      <c r="P128" s="18">
        <f t="shared" si="10"/>
        <v>-4.258608424643139</v>
      </c>
    </row>
    <row r="129" spans="1:16" x14ac:dyDescent="0.15">
      <c r="A129" s="18">
        <v>64</v>
      </c>
      <c r="B129" s="18">
        <v>127</v>
      </c>
      <c r="D129">
        <v>566.3740234375</v>
      </c>
      <c r="E129">
        <v>539.25891113281295</v>
      </c>
      <c r="F129">
        <v>470.90252685546898</v>
      </c>
      <c r="G129">
        <v>465.06011962890602</v>
      </c>
      <c r="I129" s="19">
        <f t="shared" si="7"/>
        <v>95.471496582031023</v>
      </c>
      <c r="J129" s="19">
        <f t="shared" si="7"/>
        <v>74.198791503906932</v>
      </c>
      <c r="K129" s="19">
        <f t="shared" si="8"/>
        <v>43.532342529296173</v>
      </c>
      <c r="L129" s="20">
        <f t="shared" si="9"/>
        <v>0.58669880798535623</v>
      </c>
      <c r="M129" s="20">
        <f t="shared" si="12"/>
        <v>1.6723182614117991</v>
      </c>
      <c r="P129" s="18">
        <f t="shared" si="10"/>
        <v>-4.1719864753343581</v>
      </c>
    </row>
    <row r="130" spans="1:16" x14ac:dyDescent="0.15">
      <c r="A130" s="18">
        <v>64.5</v>
      </c>
      <c r="B130" s="18">
        <v>128</v>
      </c>
      <c r="D130">
        <v>564.86291503906295</v>
      </c>
      <c r="E130">
        <v>538.0576171875</v>
      </c>
      <c r="F130">
        <v>471.78582763671898</v>
      </c>
      <c r="G130">
        <v>465.90777587890602</v>
      </c>
      <c r="I130" s="19">
        <f t="shared" ref="I130:J152" si="13">D130-F130</f>
        <v>93.077087402343977</v>
      </c>
      <c r="J130" s="19">
        <f t="shared" si="13"/>
        <v>72.149841308593977</v>
      </c>
      <c r="K130" s="19">
        <f t="shared" ref="K130:K152" si="14">I130-0.7*J130</f>
        <v>42.572198486328197</v>
      </c>
      <c r="L130" s="20">
        <f t="shared" ref="L130:L152" si="15">K130/J130</f>
        <v>0.59005255887177255</v>
      </c>
      <c r="M130" s="20">
        <f t="shared" si="12"/>
        <v>1.6841534142781094</v>
      </c>
      <c r="P130" s="18">
        <f t="shared" si="10"/>
        <v>-3.4938026540431815</v>
      </c>
    </row>
    <row r="131" spans="1:16" x14ac:dyDescent="0.15">
      <c r="A131" s="18">
        <v>65</v>
      </c>
      <c r="B131" s="18">
        <v>129</v>
      </c>
      <c r="D131">
        <v>566.08020019531295</v>
      </c>
      <c r="E131">
        <v>539.248779296875</v>
      </c>
      <c r="F131">
        <v>471.49688720703102</v>
      </c>
      <c r="G131">
        <v>465.53268432617199</v>
      </c>
      <c r="I131" s="19">
        <f t="shared" si="13"/>
        <v>94.583312988281932</v>
      </c>
      <c r="J131" s="19">
        <f t="shared" si="13"/>
        <v>73.716094970703011</v>
      </c>
      <c r="K131" s="19">
        <f t="shared" si="14"/>
        <v>42.982046508789828</v>
      </c>
      <c r="L131" s="20">
        <f t="shared" si="15"/>
        <v>0.58307546711301217</v>
      </c>
      <c r="M131" s="20">
        <f t="shared" si="12"/>
        <v>1.6856577244992432</v>
      </c>
      <c r="P131" s="18">
        <f t="shared" si="10"/>
        <v>-3.4076019208798609</v>
      </c>
    </row>
    <row r="132" spans="1:16" x14ac:dyDescent="0.15">
      <c r="A132" s="18">
        <v>65.5</v>
      </c>
      <c r="B132" s="18">
        <v>130</v>
      </c>
      <c r="D132">
        <v>567.80847167968795</v>
      </c>
      <c r="E132">
        <v>540.84796142578102</v>
      </c>
      <c r="F132">
        <v>470.93798828125</v>
      </c>
      <c r="G132">
        <v>465.11862182617199</v>
      </c>
      <c r="I132" s="19">
        <f t="shared" si="13"/>
        <v>96.870483398437955</v>
      </c>
      <c r="J132" s="19">
        <f t="shared" si="13"/>
        <v>75.729339599609034</v>
      </c>
      <c r="K132" s="19">
        <f t="shared" si="14"/>
        <v>43.859945678711632</v>
      </c>
      <c r="L132" s="20">
        <f t="shared" si="15"/>
        <v>0.5791671485662615</v>
      </c>
      <c r="M132" s="20">
        <f t="shared" si="12"/>
        <v>1.6902308079323867</v>
      </c>
      <c r="P132" s="18">
        <f t="shared" si="10"/>
        <v>-3.1455528174330483</v>
      </c>
    </row>
    <row r="133" spans="1:16" x14ac:dyDescent="0.15">
      <c r="A133" s="18">
        <v>66</v>
      </c>
      <c r="B133" s="18">
        <v>131</v>
      </c>
      <c r="D133">
        <v>567.71099853515602</v>
      </c>
      <c r="E133">
        <v>541.00158691406295</v>
      </c>
      <c r="F133">
        <v>471.27413940429699</v>
      </c>
      <c r="G133">
        <v>465.33947753906301</v>
      </c>
      <c r="I133" s="19">
        <f t="shared" si="13"/>
        <v>96.436859130859034</v>
      </c>
      <c r="J133" s="19">
        <f t="shared" si="13"/>
        <v>75.662109374999943</v>
      </c>
      <c r="K133" s="19">
        <f t="shared" si="14"/>
        <v>43.473382568359078</v>
      </c>
      <c r="L133" s="20">
        <f t="shared" si="15"/>
        <v>0.57457270128294136</v>
      </c>
      <c r="M133" s="20">
        <f t="shared" si="12"/>
        <v>1.6941177626289607</v>
      </c>
      <c r="P133" s="18">
        <f t="shared" si="10"/>
        <v>-2.9228206044160059</v>
      </c>
    </row>
    <row r="134" spans="1:16" x14ac:dyDescent="0.15">
      <c r="A134" s="18">
        <v>66.5</v>
      </c>
      <c r="B134" s="18">
        <v>132</v>
      </c>
      <c r="D134">
        <v>568.31243896484398</v>
      </c>
      <c r="E134">
        <v>541.30181884765602</v>
      </c>
      <c r="F134">
        <v>471.78628540039102</v>
      </c>
      <c r="G134">
        <v>466.04849243164102</v>
      </c>
      <c r="I134" s="19">
        <f t="shared" si="13"/>
        <v>96.526153564452954</v>
      </c>
      <c r="J134" s="19">
        <f t="shared" si="13"/>
        <v>75.253326416015</v>
      </c>
      <c r="K134" s="19">
        <f t="shared" si="14"/>
        <v>43.848825073242459</v>
      </c>
      <c r="L134" s="20">
        <f t="shared" si="15"/>
        <v>0.58268288142955493</v>
      </c>
      <c r="M134" s="20">
        <f t="shared" si="12"/>
        <v>1.7107093447554682</v>
      </c>
      <c r="P134" s="18">
        <f t="shared" ref="P134:P152" si="16">(M134-$O$2)/$O$2*100</f>
        <v>-1.9720815058234296</v>
      </c>
    </row>
    <row r="135" spans="1:16" x14ac:dyDescent="0.15">
      <c r="A135" s="18">
        <v>67</v>
      </c>
      <c r="B135" s="18">
        <v>133</v>
      </c>
      <c r="D135">
        <v>568.62744140625</v>
      </c>
      <c r="E135">
        <v>541.970458984375</v>
      </c>
      <c r="F135">
        <v>470.64413452148398</v>
      </c>
      <c r="G135">
        <v>464.77008056640602</v>
      </c>
      <c r="I135" s="19">
        <f t="shared" si="13"/>
        <v>97.983306884766023</v>
      </c>
      <c r="J135" s="19">
        <f t="shared" si="13"/>
        <v>77.200378417968977</v>
      </c>
      <c r="K135" s="19">
        <f t="shared" si="14"/>
        <v>43.943041992187744</v>
      </c>
      <c r="L135" s="20">
        <f t="shared" si="15"/>
        <v>0.56920759836534252</v>
      </c>
      <c r="M135" s="20">
        <f t="shared" si="12"/>
        <v>1.70571546367115</v>
      </c>
      <c r="P135" s="18">
        <f t="shared" si="16"/>
        <v>-2.2582433657582799</v>
      </c>
    </row>
    <row r="136" spans="1:16" x14ac:dyDescent="0.15">
      <c r="A136" s="18">
        <v>67.5</v>
      </c>
      <c r="B136" s="18">
        <v>134</v>
      </c>
      <c r="D136">
        <v>569.47747802734398</v>
      </c>
      <c r="E136">
        <v>542.50793457031295</v>
      </c>
      <c r="F136">
        <v>470.66241455078102</v>
      </c>
      <c r="G136">
        <v>465.24853515625</v>
      </c>
      <c r="I136" s="19">
        <f t="shared" si="13"/>
        <v>98.815063476562955</v>
      </c>
      <c r="J136" s="19">
        <f t="shared" si="13"/>
        <v>77.259399414062955</v>
      </c>
      <c r="K136" s="19">
        <f t="shared" si="14"/>
        <v>44.733483886718886</v>
      </c>
      <c r="L136" s="20">
        <f t="shared" si="15"/>
        <v>0.57900377463426644</v>
      </c>
      <c r="M136" s="20">
        <f t="shared" si="12"/>
        <v>1.7239930419199681</v>
      </c>
      <c r="P136" s="18">
        <f t="shared" si="16"/>
        <v>-1.2108924780467385</v>
      </c>
    </row>
    <row r="137" spans="1:16" x14ac:dyDescent="0.15">
      <c r="A137" s="18">
        <v>68</v>
      </c>
      <c r="B137" s="18">
        <v>135</v>
      </c>
      <c r="D137">
        <v>566.74371337890602</v>
      </c>
      <c r="E137">
        <v>540.53210449218795</v>
      </c>
      <c r="F137">
        <v>470.92129516601602</v>
      </c>
      <c r="G137">
        <v>465.29940795898398</v>
      </c>
      <c r="I137" s="19">
        <f t="shared" si="13"/>
        <v>95.82241821289</v>
      </c>
      <c r="J137" s="19">
        <f t="shared" si="13"/>
        <v>75.232696533203978</v>
      </c>
      <c r="K137" s="19">
        <f t="shared" si="14"/>
        <v>43.159530639647215</v>
      </c>
      <c r="L137" s="20">
        <f t="shared" si="15"/>
        <v>0.57368049569509638</v>
      </c>
      <c r="M137" s="20">
        <f t="shared" si="12"/>
        <v>1.7271511649606919</v>
      </c>
      <c r="P137" s="18">
        <f t="shared" si="16"/>
        <v>-1.0299241393983583</v>
      </c>
    </row>
    <row r="138" spans="1:16" x14ac:dyDescent="0.15">
      <c r="A138" s="18">
        <v>68.5</v>
      </c>
      <c r="B138" s="18">
        <v>136</v>
      </c>
      <c r="D138">
        <v>564.77557373046898</v>
      </c>
      <c r="E138">
        <v>538.421630859375</v>
      </c>
      <c r="F138">
        <v>471.74224853515602</v>
      </c>
      <c r="G138">
        <v>465.72061157226602</v>
      </c>
      <c r="I138" s="19">
        <f t="shared" si="13"/>
        <v>93.033325195312955</v>
      </c>
      <c r="J138" s="19">
        <f t="shared" si="13"/>
        <v>72.701019287108977</v>
      </c>
      <c r="K138" s="19">
        <f t="shared" si="14"/>
        <v>42.142611694336672</v>
      </c>
      <c r="L138" s="20">
        <f t="shared" si="15"/>
        <v>0.57967016291626072</v>
      </c>
      <c r="M138" s="20">
        <f t="shared" si="12"/>
        <v>1.7416222341617504</v>
      </c>
      <c r="P138" s="18">
        <f t="shared" si="16"/>
        <v>-0.20069572808823566</v>
      </c>
    </row>
    <row r="139" spans="1:16" x14ac:dyDescent="0.15">
      <c r="A139" s="18">
        <v>69</v>
      </c>
      <c r="B139" s="18">
        <v>137</v>
      </c>
      <c r="D139">
        <v>564.01959228515602</v>
      </c>
      <c r="E139">
        <v>537.896484375</v>
      </c>
      <c r="F139">
        <v>471.94641113281301</v>
      </c>
      <c r="G139">
        <v>466.09030151367199</v>
      </c>
      <c r="I139" s="19">
        <f t="shared" si="13"/>
        <v>92.073181152343011</v>
      </c>
      <c r="J139" s="19">
        <f t="shared" si="13"/>
        <v>71.806182861328011</v>
      </c>
      <c r="K139" s="19">
        <f t="shared" si="14"/>
        <v>41.808853149413409</v>
      </c>
      <c r="L139" s="20">
        <f t="shared" si="15"/>
        <v>0.58224586635045905</v>
      </c>
      <c r="M139" s="20">
        <f t="shared" si="12"/>
        <v>1.7526793395758429</v>
      </c>
      <c r="P139" s="18">
        <f t="shared" si="16"/>
        <v>0.43290403077033734</v>
      </c>
    </row>
    <row r="140" spans="1:16" x14ac:dyDescent="0.15">
      <c r="A140" s="18">
        <v>69.5</v>
      </c>
      <c r="B140" s="18">
        <v>138</v>
      </c>
      <c r="D140">
        <v>564.22088623046898</v>
      </c>
      <c r="E140">
        <v>539.18212890625</v>
      </c>
      <c r="F140">
        <v>471.44808959960898</v>
      </c>
      <c r="G140">
        <v>465.62634277343801</v>
      </c>
      <c r="I140" s="19">
        <f t="shared" si="13"/>
        <v>92.77279663086</v>
      </c>
      <c r="J140" s="19">
        <f t="shared" si="13"/>
        <v>73.555786132811988</v>
      </c>
      <c r="K140" s="19">
        <f t="shared" si="14"/>
        <v>41.283746337891614</v>
      </c>
      <c r="L140" s="20">
        <f t="shared" si="15"/>
        <v>0.56125763190607292</v>
      </c>
      <c r="M140" s="20">
        <f t="shared" si="12"/>
        <v>1.7401725071113507</v>
      </c>
      <c r="P140" s="18">
        <f t="shared" si="16"/>
        <v>-0.28376870922969216</v>
      </c>
    </row>
    <row r="141" spans="1:16" x14ac:dyDescent="0.15">
      <c r="A141" s="18">
        <v>70</v>
      </c>
      <c r="B141" s="18">
        <v>139</v>
      </c>
      <c r="D141">
        <v>565.058837890625</v>
      </c>
      <c r="E141">
        <v>539.32794189453102</v>
      </c>
      <c r="F141">
        <v>470.89474487304699</v>
      </c>
      <c r="G141">
        <v>465.189697265625</v>
      </c>
      <c r="I141" s="19">
        <f t="shared" si="13"/>
        <v>94.164093017578011</v>
      </c>
      <c r="J141" s="19">
        <f t="shared" si="13"/>
        <v>74.138244628906023</v>
      </c>
      <c r="K141" s="19">
        <f t="shared" si="14"/>
        <v>42.267321777343795</v>
      </c>
      <c r="L141" s="20">
        <f t="shared" si="15"/>
        <v>0.57011495199151285</v>
      </c>
      <c r="M141" s="20">
        <f t="shared" si="12"/>
        <v>1.7575112291766848</v>
      </c>
      <c r="P141" s="18">
        <f t="shared" si="16"/>
        <v>0.70978337407683911</v>
      </c>
    </row>
    <row r="142" spans="1:16" x14ac:dyDescent="0.15">
      <c r="A142" s="18">
        <v>70.5</v>
      </c>
      <c r="B142" s="18">
        <v>140</v>
      </c>
      <c r="D142">
        <v>564.81805419921898</v>
      </c>
      <c r="E142">
        <v>539.00335693359398</v>
      </c>
      <c r="F142">
        <v>471.60519409179699</v>
      </c>
      <c r="G142">
        <v>465.73571777343801</v>
      </c>
      <c r="I142" s="19">
        <f t="shared" si="13"/>
        <v>93.212860107421989</v>
      </c>
      <c r="J142" s="19">
        <f t="shared" si="13"/>
        <v>73.267639160155966</v>
      </c>
      <c r="K142" s="19">
        <f t="shared" si="14"/>
        <v>41.925512695312818</v>
      </c>
      <c r="L142" s="20">
        <f t="shared" si="15"/>
        <v>0.57222415210714939</v>
      </c>
      <c r="M142" s="20">
        <f t="shared" si="12"/>
        <v>1.7681018312722154</v>
      </c>
      <c r="P142" s="18">
        <f t="shared" si="16"/>
        <v>1.316651327541682</v>
      </c>
    </row>
    <row r="143" spans="1:16" x14ac:dyDescent="0.15">
      <c r="A143" s="18">
        <v>71</v>
      </c>
      <c r="B143" s="18">
        <v>141</v>
      </c>
      <c r="D143">
        <v>563.12072753906295</v>
      </c>
      <c r="E143">
        <v>537.873046875</v>
      </c>
      <c r="F143">
        <v>471.70663452148398</v>
      </c>
      <c r="G143">
        <v>465.83224487304699</v>
      </c>
      <c r="I143" s="19">
        <f t="shared" si="13"/>
        <v>91.414093017578978</v>
      </c>
      <c r="J143" s="19">
        <f t="shared" si="13"/>
        <v>72.040802001953011</v>
      </c>
      <c r="K143" s="19">
        <f t="shared" si="14"/>
        <v>40.985531616211873</v>
      </c>
      <c r="L143" s="20">
        <f t="shared" si="15"/>
        <v>0.56892109023301496</v>
      </c>
      <c r="M143" s="20">
        <f t="shared" si="12"/>
        <v>1.7732801713779751</v>
      </c>
      <c r="P143" s="18">
        <f t="shared" si="16"/>
        <v>1.6133831501500959</v>
      </c>
    </row>
    <row r="144" spans="1:16" x14ac:dyDescent="0.15">
      <c r="A144" s="18">
        <v>71.5</v>
      </c>
      <c r="B144" s="18">
        <v>142</v>
      </c>
      <c r="D144">
        <v>564.90289306640602</v>
      </c>
      <c r="E144">
        <v>539.200439453125</v>
      </c>
      <c r="F144">
        <v>471.19543457031301</v>
      </c>
      <c r="G144">
        <v>465.38290405273398</v>
      </c>
      <c r="I144" s="19">
        <f t="shared" si="13"/>
        <v>93.707458496093011</v>
      </c>
      <c r="J144" s="19">
        <f t="shared" si="13"/>
        <v>73.817535400391023</v>
      </c>
      <c r="K144" s="19">
        <f t="shared" si="14"/>
        <v>42.035183715819301</v>
      </c>
      <c r="L144" s="20">
        <f t="shared" si="15"/>
        <v>0.56944713052010987</v>
      </c>
      <c r="M144" s="20">
        <f t="shared" si="12"/>
        <v>1.7822876136449641</v>
      </c>
      <c r="P144" s="18">
        <f t="shared" si="16"/>
        <v>2.1295320909952258</v>
      </c>
    </row>
    <row r="145" spans="1:16" x14ac:dyDescent="0.15">
      <c r="A145" s="18">
        <v>72</v>
      </c>
      <c r="B145" s="18">
        <v>143</v>
      </c>
      <c r="D145">
        <v>563.62976074218795</v>
      </c>
      <c r="E145">
        <v>538.14227294921898</v>
      </c>
      <c r="F145">
        <v>471.48480224609398</v>
      </c>
      <c r="G145">
        <v>465.63079833984398</v>
      </c>
      <c r="I145" s="19">
        <f t="shared" si="13"/>
        <v>92.144958496093977</v>
      </c>
      <c r="J145" s="19">
        <f t="shared" si="13"/>
        <v>72.511474609375</v>
      </c>
      <c r="K145" s="19">
        <f t="shared" si="14"/>
        <v>41.386926269531479</v>
      </c>
      <c r="L145" s="20">
        <f t="shared" si="15"/>
        <v>0.57076382038134099</v>
      </c>
      <c r="M145" s="20">
        <f t="shared" si="12"/>
        <v>1.7920857054860893</v>
      </c>
      <c r="P145" s="18">
        <f t="shared" si="16"/>
        <v>2.6909872273366733</v>
      </c>
    </row>
    <row r="146" spans="1:16" x14ac:dyDescent="0.15">
      <c r="A146" s="18">
        <v>72.5</v>
      </c>
      <c r="B146" s="18">
        <v>144</v>
      </c>
      <c r="D146">
        <v>562.81628417968795</v>
      </c>
      <c r="E146">
        <v>538.17572021484398</v>
      </c>
      <c r="F146">
        <v>472.04180908203102</v>
      </c>
      <c r="G146">
        <v>466.10638427734398</v>
      </c>
      <c r="I146" s="19">
        <f t="shared" si="13"/>
        <v>90.774475097656932</v>
      </c>
      <c r="J146" s="19">
        <f t="shared" si="13"/>
        <v>72.0693359375</v>
      </c>
      <c r="K146" s="19">
        <f t="shared" si="14"/>
        <v>40.325939941406936</v>
      </c>
      <c r="L146" s="20">
        <f t="shared" si="15"/>
        <v>0.55954365912818205</v>
      </c>
      <c r="M146" s="20">
        <f t="shared" si="12"/>
        <v>1.7893469462128246</v>
      </c>
      <c r="P146" s="18">
        <f t="shared" si="16"/>
        <v>2.5340494800578508</v>
      </c>
    </row>
    <row r="147" spans="1:16" x14ac:dyDescent="0.15">
      <c r="A147" s="18">
        <v>73</v>
      </c>
      <c r="B147" s="18">
        <v>145</v>
      </c>
      <c r="D147">
        <v>564.3740234375</v>
      </c>
      <c r="E147">
        <v>539.10101318359398</v>
      </c>
      <c r="F147">
        <v>470.79534912109398</v>
      </c>
      <c r="G147">
        <v>465.26953125</v>
      </c>
      <c r="I147" s="19">
        <f t="shared" si="13"/>
        <v>93.578674316406023</v>
      </c>
      <c r="J147" s="19">
        <f t="shared" si="13"/>
        <v>73.831481933593977</v>
      </c>
      <c r="K147" s="19">
        <f t="shared" si="14"/>
        <v>41.896636962890241</v>
      </c>
      <c r="L147" s="20">
        <f t="shared" si="15"/>
        <v>0.56746303698161182</v>
      </c>
      <c r="M147" s="20">
        <f t="shared" si="12"/>
        <v>1.8057477260461483</v>
      </c>
      <c r="P147" s="18">
        <f t="shared" si="16"/>
        <v>3.4738551306616938</v>
      </c>
    </row>
    <row r="148" spans="1:16" x14ac:dyDescent="0.15">
      <c r="A148" s="18">
        <v>73.5</v>
      </c>
      <c r="B148" s="18">
        <v>146</v>
      </c>
      <c r="D148">
        <v>563.95056152343795</v>
      </c>
      <c r="E148">
        <v>538.74090576171898</v>
      </c>
      <c r="F148">
        <v>470.73828125</v>
      </c>
      <c r="G148">
        <v>465.32357788085898</v>
      </c>
      <c r="I148" s="19">
        <f t="shared" si="13"/>
        <v>93.212280273437955</v>
      </c>
      <c r="J148" s="19">
        <f t="shared" si="13"/>
        <v>73.41732788086</v>
      </c>
      <c r="K148" s="19">
        <f t="shared" si="14"/>
        <v>41.820150756835957</v>
      </c>
      <c r="L148" s="20">
        <f t="shared" si="15"/>
        <v>0.56962234889154184</v>
      </c>
      <c r="M148" s="20">
        <f t="shared" si="12"/>
        <v>1.8163884399359724</v>
      </c>
      <c r="P148" s="18">
        <f t="shared" si="16"/>
        <v>4.0835946151096687</v>
      </c>
    </row>
    <row r="149" spans="1:16" x14ac:dyDescent="0.15">
      <c r="A149" s="18">
        <v>74</v>
      </c>
      <c r="B149" s="18">
        <v>147</v>
      </c>
      <c r="D149">
        <v>563.34857177734398</v>
      </c>
      <c r="E149">
        <v>538.59027099609398</v>
      </c>
      <c r="F149">
        <v>472.1103515625</v>
      </c>
      <c r="G149">
        <v>466.66180419921898</v>
      </c>
      <c r="I149" s="19">
        <f t="shared" si="13"/>
        <v>91.238220214843977</v>
      </c>
      <c r="J149" s="19">
        <f t="shared" si="13"/>
        <v>71.928466796875</v>
      </c>
      <c r="K149" s="19">
        <f t="shared" si="14"/>
        <v>40.88829345703148</v>
      </c>
      <c r="L149" s="20">
        <f t="shared" si="15"/>
        <v>0.5684577369416125</v>
      </c>
      <c r="M149" s="20">
        <f t="shared" si="12"/>
        <v>1.8237052299659373</v>
      </c>
      <c r="P149" s="18">
        <f t="shared" si="16"/>
        <v>4.5028649598326211</v>
      </c>
    </row>
    <row r="150" spans="1:16" x14ac:dyDescent="0.15">
      <c r="A150" s="18">
        <v>74.5</v>
      </c>
      <c r="B150" s="18">
        <v>148</v>
      </c>
      <c r="D150">
        <v>563.66156005859398</v>
      </c>
      <c r="E150">
        <v>538.18621826171898</v>
      </c>
      <c r="F150">
        <v>471.68389892578102</v>
      </c>
      <c r="G150">
        <v>466.00109863281301</v>
      </c>
      <c r="I150" s="19">
        <f t="shared" si="13"/>
        <v>91.977661132812955</v>
      </c>
      <c r="J150" s="19">
        <f t="shared" si="13"/>
        <v>72.185119628905966</v>
      </c>
      <c r="K150" s="19">
        <f t="shared" si="14"/>
        <v>41.448077392578782</v>
      </c>
      <c r="L150" s="20">
        <f t="shared" si="15"/>
        <v>0.57419143454575949</v>
      </c>
      <c r="M150" s="20">
        <f t="shared" si="12"/>
        <v>1.8379203295499782</v>
      </c>
      <c r="P150" s="18">
        <f t="shared" si="16"/>
        <v>5.3174256727222495</v>
      </c>
    </row>
    <row r="151" spans="1:16" x14ac:dyDescent="0.15">
      <c r="A151" s="18">
        <v>75</v>
      </c>
      <c r="B151" s="18">
        <v>149</v>
      </c>
      <c r="D151">
        <v>564.49493408203102</v>
      </c>
      <c r="E151">
        <v>539.47039794921898</v>
      </c>
      <c r="F151">
        <v>471.46939086914102</v>
      </c>
      <c r="G151">
        <v>465.66339111328102</v>
      </c>
      <c r="I151" s="19">
        <f t="shared" si="13"/>
        <v>93.02554321289</v>
      </c>
      <c r="J151" s="19">
        <f t="shared" si="13"/>
        <v>73.807006835937955</v>
      </c>
      <c r="K151" s="19">
        <f t="shared" si="14"/>
        <v>41.360638427733434</v>
      </c>
      <c r="L151" s="20">
        <f t="shared" si="15"/>
        <v>0.5603890497777807</v>
      </c>
      <c r="M151" s="20">
        <f t="shared" si="12"/>
        <v>1.8325993467618935</v>
      </c>
      <c r="P151" s="18">
        <f t="shared" si="16"/>
        <v>5.012520068121229</v>
      </c>
    </row>
    <row r="152" spans="1:16" x14ac:dyDescent="0.15">
      <c r="A152" s="18">
        <v>75.5</v>
      </c>
      <c r="B152" s="18">
        <v>150</v>
      </c>
      <c r="D152">
        <v>564.06329345703102</v>
      </c>
      <c r="E152">
        <v>539.35192871093795</v>
      </c>
      <c r="F152">
        <v>471.70916748046898</v>
      </c>
      <c r="G152">
        <v>465.96884155273398</v>
      </c>
      <c r="I152" s="19">
        <f t="shared" si="13"/>
        <v>92.354125976562045</v>
      </c>
      <c r="J152" s="19">
        <f t="shared" si="13"/>
        <v>73.383087158203978</v>
      </c>
      <c r="K152" s="19">
        <f t="shared" si="14"/>
        <v>40.985964965819264</v>
      </c>
      <c r="L152" s="20">
        <f t="shared" si="15"/>
        <v>0.5585205876860847</v>
      </c>
      <c r="M152" s="20">
        <f t="shared" ref="M152:M158" si="17">L152+ABS($N$2)*A152</f>
        <v>1.8392122866500915</v>
      </c>
      <c r="P152" s="18">
        <f t="shared" si="16"/>
        <v>5.3914580416317577</v>
      </c>
    </row>
    <row r="153" spans="1:16" x14ac:dyDescent="0.15">
      <c r="A153" s="18">
        <v>76</v>
      </c>
      <c r="B153" s="18">
        <v>151</v>
      </c>
      <c r="D153">
        <v>562.39514160156295</v>
      </c>
      <c r="E153">
        <v>537.96551513671898</v>
      </c>
      <c r="F153">
        <v>471.91128540039102</v>
      </c>
      <c r="G153">
        <v>466.29718017578102</v>
      </c>
      <c r="I153" s="19">
        <f t="shared" ref="I153:I170" si="18">D153-F153</f>
        <v>90.483856201171932</v>
      </c>
      <c r="J153" s="19">
        <f t="shared" ref="J153:J170" si="19">E153-G153</f>
        <v>71.668334960937955</v>
      </c>
      <c r="K153" s="19">
        <f t="shared" ref="K153:K170" si="20">I153-0.7*J153</f>
        <v>40.316021728515366</v>
      </c>
      <c r="L153" s="20">
        <f t="shared" ref="L153:L170" si="21">K153/J153</f>
        <v>0.56253604538865276</v>
      </c>
      <c r="M153" s="20">
        <f t="shared" si="17"/>
        <v>1.8517091463325537</v>
      </c>
      <c r="P153" s="18">
        <f t="shared" ref="P153:P170" si="22">(M153-$O$2)/$O$2*100</f>
        <v>6.1075593163112813</v>
      </c>
    </row>
    <row r="154" spans="1:16" x14ac:dyDescent="0.15">
      <c r="A154" s="18">
        <v>76.5</v>
      </c>
      <c r="B154" s="18">
        <v>152</v>
      </c>
      <c r="D154">
        <v>563.29895019531295</v>
      </c>
      <c r="E154">
        <v>538.69305419921898</v>
      </c>
      <c r="F154">
        <v>471.95468139648398</v>
      </c>
      <c r="G154">
        <v>466.18682861328102</v>
      </c>
      <c r="I154" s="19">
        <f t="shared" si="18"/>
        <v>91.344268798828978</v>
      </c>
      <c r="J154" s="19">
        <f t="shared" si="19"/>
        <v>72.506225585937955</v>
      </c>
      <c r="K154" s="19">
        <f t="shared" si="20"/>
        <v>40.589910888672414</v>
      </c>
      <c r="L154" s="20">
        <f t="shared" si="21"/>
        <v>0.55981276863685658</v>
      </c>
      <c r="M154" s="20">
        <f t="shared" si="17"/>
        <v>1.8574672715606517</v>
      </c>
      <c r="P154" s="18">
        <f t="shared" si="22"/>
        <v>6.4375142746270919</v>
      </c>
    </row>
    <row r="155" spans="1:16" x14ac:dyDescent="0.15">
      <c r="A155" s="18">
        <v>77</v>
      </c>
      <c r="B155" s="18">
        <v>153</v>
      </c>
      <c r="D155">
        <v>563.38537597656295</v>
      </c>
      <c r="E155">
        <v>539.639892578125</v>
      </c>
      <c r="F155">
        <v>470.96804809570301</v>
      </c>
      <c r="G155">
        <v>464.921142578125</v>
      </c>
      <c r="I155" s="19">
        <f t="shared" si="18"/>
        <v>92.417327880859943</v>
      </c>
      <c r="J155" s="19">
        <f t="shared" si="19"/>
        <v>74.71875</v>
      </c>
      <c r="K155" s="19">
        <f t="shared" si="20"/>
        <v>40.114202880859949</v>
      </c>
      <c r="L155" s="20">
        <f t="shared" si="21"/>
        <v>0.53686929828001606</v>
      </c>
      <c r="M155" s="20">
        <f t="shared" si="17"/>
        <v>1.8430052031837052</v>
      </c>
      <c r="P155" s="18">
        <f t="shared" si="22"/>
        <v>5.6088016330210042</v>
      </c>
    </row>
    <row r="156" spans="1:16" x14ac:dyDescent="0.15">
      <c r="A156" s="18">
        <v>77.5</v>
      </c>
      <c r="B156" s="18">
        <v>154</v>
      </c>
      <c r="D156">
        <v>563.42095947265602</v>
      </c>
      <c r="E156">
        <v>539.33306884765602</v>
      </c>
      <c r="F156">
        <v>471.19256591796898</v>
      </c>
      <c r="G156">
        <v>465.22198486328102</v>
      </c>
      <c r="I156" s="19">
        <f t="shared" si="18"/>
        <v>92.228393554687045</v>
      </c>
      <c r="J156" s="19">
        <f t="shared" si="19"/>
        <v>74.111083984375</v>
      </c>
      <c r="K156" s="19">
        <f t="shared" si="20"/>
        <v>40.350634765624548</v>
      </c>
      <c r="L156" s="20">
        <f t="shared" si="21"/>
        <v>0.5444615379547243</v>
      </c>
      <c r="M156" s="20">
        <f t="shared" si="17"/>
        <v>1.8590788448383075</v>
      </c>
      <c r="P156" s="18">
        <f t="shared" si="22"/>
        <v>6.5298614488526567</v>
      </c>
    </row>
    <row r="157" spans="1:16" x14ac:dyDescent="0.15">
      <c r="A157" s="18">
        <v>78</v>
      </c>
      <c r="B157" s="18">
        <v>155</v>
      </c>
      <c r="D157">
        <v>564.46203613281295</v>
      </c>
      <c r="E157">
        <v>539.63812255859398</v>
      </c>
      <c r="F157">
        <v>471.78643798828102</v>
      </c>
      <c r="G157">
        <v>466.29782104492199</v>
      </c>
      <c r="I157" s="19">
        <f t="shared" si="18"/>
        <v>92.675598144531932</v>
      </c>
      <c r="J157" s="19">
        <f t="shared" si="19"/>
        <v>73.340301513671989</v>
      </c>
      <c r="K157" s="19">
        <f t="shared" si="20"/>
        <v>41.337387084961541</v>
      </c>
      <c r="L157" s="20">
        <f t="shared" si="21"/>
        <v>0.56363808481555655</v>
      </c>
      <c r="M157" s="20">
        <f t="shared" si="17"/>
        <v>1.886736793679034</v>
      </c>
      <c r="P157" s="18">
        <f t="shared" si="22"/>
        <v>8.1147310019340981</v>
      </c>
    </row>
    <row r="158" spans="1:16" x14ac:dyDescent="0.15">
      <c r="A158" s="18">
        <v>78.5</v>
      </c>
      <c r="B158" s="18">
        <v>156</v>
      </c>
      <c r="D158">
        <v>563.80706787109398</v>
      </c>
      <c r="E158">
        <v>539.81555175781295</v>
      </c>
      <c r="F158">
        <v>471.61026000976602</v>
      </c>
      <c r="G158">
        <v>465.82080078125</v>
      </c>
      <c r="I158" s="19">
        <f t="shared" si="18"/>
        <v>92.196807861327954</v>
      </c>
      <c r="J158" s="19">
        <f t="shared" si="19"/>
        <v>73.994750976562955</v>
      </c>
      <c r="K158" s="19">
        <f t="shared" si="20"/>
        <v>40.400482177733892</v>
      </c>
      <c r="L158" s="20">
        <f t="shared" si="21"/>
        <v>0.54599119051742351</v>
      </c>
      <c r="M158" s="20">
        <f t="shared" si="17"/>
        <v>1.8775713013607949</v>
      </c>
      <c r="P158" s="18">
        <f t="shared" si="22"/>
        <v>7.5895253983721549</v>
      </c>
    </row>
    <row r="159" spans="1:16" x14ac:dyDescent="0.15">
      <c r="A159" s="18">
        <v>79</v>
      </c>
      <c r="B159" s="18">
        <v>157</v>
      </c>
      <c r="D159">
        <v>564.07275390625</v>
      </c>
      <c r="E159">
        <v>539.91375732421898</v>
      </c>
      <c r="F159">
        <v>471.22866821289102</v>
      </c>
      <c r="G159">
        <v>465.72268676757801</v>
      </c>
      <c r="I159" s="19">
        <f t="shared" si="18"/>
        <v>92.844085693358977</v>
      </c>
      <c r="J159" s="19">
        <f t="shared" si="19"/>
        <v>74.191070556640966</v>
      </c>
      <c r="K159" s="19">
        <f t="shared" si="20"/>
        <v>40.910336303710302</v>
      </c>
      <c r="L159" s="20">
        <f t="shared" si="21"/>
        <v>0.55141860060473746</v>
      </c>
      <c r="M159" s="20">
        <f t="shared" ref="M159:M170" si="23">L159+ABS($N$2)*A159</f>
        <v>1.891480113428003</v>
      </c>
      <c r="P159" s="18">
        <f t="shared" si="22"/>
        <v>8.386535071496958</v>
      </c>
    </row>
    <row r="160" spans="1:16" x14ac:dyDescent="0.15">
      <c r="A160" s="18">
        <v>79.5</v>
      </c>
      <c r="B160" s="18">
        <v>158</v>
      </c>
      <c r="D160">
        <v>564.976318359375</v>
      </c>
      <c r="E160">
        <v>540.880859375</v>
      </c>
      <c r="F160">
        <v>471.56018066406301</v>
      </c>
      <c r="G160">
        <v>465.92175292968801</v>
      </c>
      <c r="I160" s="19">
        <f t="shared" si="18"/>
        <v>93.416137695311988</v>
      </c>
      <c r="J160" s="19">
        <f t="shared" si="19"/>
        <v>74.959106445311988</v>
      </c>
      <c r="K160" s="19">
        <f t="shared" si="20"/>
        <v>40.944763183593601</v>
      </c>
      <c r="L160" s="20">
        <f t="shared" si="21"/>
        <v>0.54622800517860659</v>
      </c>
      <c r="M160" s="20">
        <f t="shared" si="23"/>
        <v>1.8947709199817662</v>
      </c>
      <c r="P160" s="18">
        <f t="shared" si="22"/>
        <v>8.5751065068616885</v>
      </c>
    </row>
    <row r="161" spans="1:16" x14ac:dyDescent="0.15">
      <c r="A161" s="18">
        <v>80</v>
      </c>
      <c r="B161" s="18">
        <v>159</v>
      </c>
      <c r="D161">
        <v>565.62371826171898</v>
      </c>
      <c r="E161">
        <v>541.68377685546898</v>
      </c>
      <c r="F161">
        <v>470.98519897460898</v>
      </c>
      <c r="G161">
        <v>465.26824951171898</v>
      </c>
      <c r="I161" s="19">
        <f t="shared" si="18"/>
        <v>94.63851928711</v>
      </c>
      <c r="J161" s="19">
        <f t="shared" si="19"/>
        <v>76.41552734375</v>
      </c>
      <c r="K161" s="19">
        <f t="shared" si="20"/>
        <v>41.147650146485006</v>
      </c>
      <c r="L161" s="20">
        <f t="shared" si="21"/>
        <v>0.53847237043049023</v>
      </c>
      <c r="M161" s="20">
        <f t="shared" si="23"/>
        <v>1.8954966872135439</v>
      </c>
      <c r="P161" s="18">
        <f t="shared" si="22"/>
        <v>8.6166947820766246</v>
      </c>
    </row>
    <row r="162" spans="1:16" x14ac:dyDescent="0.15">
      <c r="A162" s="18">
        <v>80.5</v>
      </c>
      <c r="B162" s="18">
        <v>160</v>
      </c>
      <c r="D162">
        <v>566.24450683593795</v>
      </c>
      <c r="E162">
        <v>542.07879638671898</v>
      </c>
      <c r="F162">
        <v>471.04641723632801</v>
      </c>
      <c r="G162">
        <v>465.29940795898398</v>
      </c>
      <c r="I162" s="19">
        <f t="shared" si="18"/>
        <v>95.198089599609943</v>
      </c>
      <c r="J162" s="19">
        <f t="shared" si="19"/>
        <v>76.779388427735</v>
      </c>
      <c r="K162" s="19">
        <f t="shared" si="20"/>
        <v>41.452517700195443</v>
      </c>
      <c r="L162" s="20">
        <f t="shared" si="21"/>
        <v>0.53989122014446211</v>
      </c>
      <c r="M162" s="20">
        <f t="shared" si="23"/>
        <v>1.9053969389074099</v>
      </c>
      <c r="P162" s="18">
        <f t="shared" si="22"/>
        <v>9.184003933156788</v>
      </c>
    </row>
    <row r="163" spans="1:16" x14ac:dyDescent="0.15">
      <c r="A163" s="18">
        <v>81</v>
      </c>
      <c r="B163" s="18">
        <v>161</v>
      </c>
      <c r="D163">
        <v>564.95837402343795</v>
      </c>
      <c r="E163">
        <v>541.58880615234398</v>
      </c>
      <c r="F163">
        <v>470.66241455078102</v>
      </c>
      <c r="G163">
        <v>465.13482666015602</v>
      </c>
      <c r="I163" s="19">
        <f t="shared" si="18"/>
        <v>94.295959472656932</v>
      </c>
      <c r="J163" s="19">
        <f t="shared" si="19"/>
        <v>76.453979492187955</v>
      </c>
      <c r="K163" s="19">
        <f t="shared" si="20"/>
        <v>40.778173828125368</v>
      </c>
      <c r="L163" s="20">
        <f t="shared" si="21"/>
        <v>0.53336888542593219</v>
      </c>
      <c r="M163" s="20">
        <f t="shared" si="23"/>
        <v>1.907356006168774</v>
      </c>
      <c r="P163" s="18">
        <f t="shared" si="22"/>
        <v>9.2962633806253816</v>
      </c>
    </row>
    <row r="164" spans="1:16" x14ac:dyDescent="0.15">
      <c r="A164" s="18">
        <v>81.5</v>
      </c>
      <c r="B164" s="18">
        <v>162</v>
      </c>
      <c r="D164">
        <v>564.68878173828102</v>
      </c>
      <c r="E164">
        <v>540.11877441406295</v>
      </c>
      <c r="F164">
        <v>471.49307250976602</v>
      </c>
      <c r="G164">
        <v>465.92510986328102</v>
      </c>
      <c r="I164" s="19">
        <f t="shared" si="18"/>
        <v>93.195709228515</v>
      </c>
      <c r="J164" s="19">
        <f t="shared" si="19"/>
        <v>74.193664550781932</v>
      </c>
      <c r="K164" s="19">
        <f t="shared" si="20"/>
        <v>41.260144042967653</v>
      </c>
      <c r="L164" s="20">
        <f t="shared" si="21"/>
        <v>0.55611411422773305</v>
      </c>
      <c r="M164" s="20">
        <f t="shared" si="23"/>
        <v>1.9385826369504691</v>
      </c>
      <c r="P164" s="18">
        <f t="shared" si="22"/>
        <v>11.08562732284042</v>
      </c>
    </row>
    <row r="165" spans="1:16" x14ac:dyDescent="0.15">
      <c r="A165" s="18">
        <v>82</v>
      </c>
      <c r="B165" s="18">
        <v>163</v>
      </c>
      <c r="D165">
        <v>561.40386962890602</v>
      </c>
      <c r="E165">
        <v>536.18249511718795</v>
      </c>
      <c r="F165">
        <v>472.12799072265602</v>
      </c>
      <c r="G165">
        <v>466.25869750976602</v>
      </c>
      <c r="I165" s="19">
        <f t="shared" si="18"/>
        <v>89.27587890625</v>
      </c>
      <c r="J165" s="19">
        <f t="shared" si="19"/>
        <v>69.923797607421932</v>
      </c>
      <c r="K165" s="19">
        <f t="shared" si="20"/>
        <v>40.329220581054649</v>
      </c>
      <c r="L165" s="20">
        <f t="shared" si="21"/>
        <v>0.57675958630676516</v>
      </c>
      <c r="M165" s="20">
        <f t="shared" si="23"/>
        <v>1.9677095110093952</v>
      </c>
      <c r="P165" s="18">
        <f t="shared" si="22"/>
        <v>12.754669960031769</v>
      </c>
    </row>
    <row r="166" spans="1:16" x14ac:dyDescent="0.15">
      <c r="A166" s="18">
        <v>82.5</v>
      </c>
      <c r="B166" s="18">
        <v>164</v>
      </c>
      <c r="D166">
        <v>563.55078125</v>
      </c>
      <c r="E166">
        <v>537.45794677734398</v>
      </c>
      <c r="F166">
        <v>471.28192138671898</v>
      </c>
      <c r="G166">
        <v>465.53283691406301</v>
      </c>
      <c r="I166" s="19">
        <f t="shared" si="18"/>
        <v>92.268859863281023</v>
      </c>
      <c r="J166" s="19">
        <f t="shared" si="19"/>
        <v>71.925109863280966</v>
      </c>
      <c r="K166" s="19">
        <f t="shared" si="20"/>
        <v>41.921282958984349</v>
      </c>
      <c r="L166" s="20">
        <f t="shared" si="21"/>
        <v>0.58284628328925092</v>
      </c>
      <c r="M166" s="20">
        <f t="shared" si="23"/>
        <v>1.9822776099717749</v>
      </c>
      <c r="P166" s="18">
        <f t="shared" si="22"/>
        <v>13.589458419028229</v>
      </c>
    </row>
    <row r="167" spans="1:16" x14ac:dyDescent="0.15">
      <c r="A167" s="18">
        <v>83</v>
      </c>
      <c r="B167" s="18">
        <v>165</v>
      </c>
      <c r="D167">
        <v>566.55950927734398</v>
      </c>
      <c r="E167">
        <v>539.332763671875</v>
      </c>
      <c r="F167">
        <v>470.87167358398398</v>
      </c>
      <c r="G167">
        <v>465.31802368164102</v>
      </c>
      <c r="I167" s="19">
        <f t="shared" si="18"/>
        <v>95.68783569336</v>
      </c>
      <c r="J167" s="19">
        <f t="shared" si="19"/>
        <v>74.014739990233977</v>
      </c>
      <c r="K167" s="19">
        <f t="shared" si="20"/>
        <v>43.877517700196222</v>
      </c>
      <c r="L167" s="20">
        <f t="shared" si="21"/>
        <v>0.5928213448562506</v>
      </c>
      <c r="M167" s="20">
        <f t="shared" si="23"/>
        <v>2.0007340735186689</v>
      </c>
      <c r="P167" s="18">
        <f t="shared" si="22"/>
        <v>14.647059881142349</v>
      </c>
    </row>
    <row r="168" spans="1:16" x14ac:dyDescent="0.15">
      <c r="A168" s="18">
        <v>83.5</v>
      </c>
      <c r="B168" s="18">
        <v>166</v>
      </c>
      <c r="D168">
        <v>566.66778564453102</v>
      </c>
      <c r="E168">
        <v>539.14404296875</v>
      </c>
      <c r="F168">
        <v>471.38781738281301</v>
      </c>
      <c r="G168">
        <v>465.89218139648398</v>
      </c>
      <c r="I168" s="19">
        <f t="shared" si="18"/>
        <v>95.279968261718011</v>
      </c>
      <c r="J168" s="19">
        <f t="shared" si="19"/>
        <v>73.251861572266023</v>
      </c>
      <c r="K168" s="19">
        <f t="shared" si="20"/>
        <v>44.003665161131799</v>
      </c>
      <c r="L168" s="20">
        <f t="shared" si="21"/>
        <v>0.60071736358154315</v>
      </c>
      <c r="M168" s="20">
        <f t="shared" si="23"/>
        <v>2.0171114942238555</v>
      </c>
      <c r="P168" s="18">
        <f t="shared" si="22"/>
        <v>15.585526995357096</v>
      </c>
    </row>
    <row r="169" spans="1:16" x14ac:dyDescent="0.15">
      <c r="A169" s="18">
        <v>84</v>
      </c>
      <c r="B169" s="18">
        <v>167</v>
      </c>
      <c r="D169">
        <v>566.32275390625</v>
      </c>
      <c r="E169">
        <v>538.34698486328102</v>
      </c>
      <c r="F169">
        <v>472.26141357421898</v>
      </c>
      <c r="G169">
        <v>466.59341430664102</v>
      </c>
      <c r="I169" s="19">
        <f t="shared" si="18"/>
        <v>94.061340332031023</v>
      </c>
      <c r="J169" s="19">
        <f t="shared" si="19"/>
        <v>71.75357055664</v>
      </c>
      <c r="K169" s="19">
        <f t="shared" si="20"/>
        <v>43.833840942383027</v>
      </c>
      <c r="L169" s="20">
        <f t="shared" si="21"/>
        <v>0.610894211986036</v>
      </c>
      <c r="M169" s="20">
        <f t="shared" si="23"/>
        <v>2.0357697446082423</v>
      </c>
      <c r="P169" s="18">
        <f t="shared" si="22"/>
        <v>16.654691347286242</v>
      </c>
    </row>
    <row r="170" spans="1:16" x14ac:dyDescent="0.15">
      <c r="A170" s="18">
        <v>84.5</v>
      </c>
      <c r="B170" s="18">
        <v>168</v>
      </c>
      <c r="D170">
        <v>565.88690185546898</v>
      </c>
      <c r="E170">
        <v>537.890625</v>
      </c>
      <c r="F170">
        <v>472.09414672851602</v>
      </c>
      <c r="G170">
        <v>466.34567260742199</v>
      </c>
      <c r="I170" s="19">
        <f t="shared" si="18"/>
        <v>93.792755126952954</v>
      </c>
      <c r="J170" s="19">
        <f t="shared" si="19"/>
        <v>71.544952392578011</v>
      </c>
      <c r="K170" s="19">
        <f t="shared" si="20"/>
        <v>43.711288452148352</v>
      </c>
      <c r="L170" s="20">
        <f t="shared" si="21"/>
        <v>0.61096257653926278</v>
      </c>
      <c r="M170" s="20">
        <f t="shared" si="23"/>
        <v>2.0443195111413632</v>
      </c>
      <c r="P170" s="18">
        <f t="shared" si="22"/>
        <v>17.144614325390283</v>
      </c>
    </row>
    <row r="171" spans="1:16" x14ac:dyDescent="0.15">
      <c r="D171">
        <v>566.192626953125</v>
      </c>
      <c r="E171">
        <v>538.32080078125</v>
      </c>
      <c r="F171">
        <v>471.83035278320301</v>
      </c>
      <c r="G171">
        <v>466.08142089843801</v>
      </c>
      <c r="I171" s="19"/>
      <c r="J171" s="19"/>
      <c r="K171" s="19"/>
      <c r="L171" s="20"/>
      <c r="M171" s="20"/>
    </row>
    <row r="172" spans="1:16" x14ac:dyDescent="0.15">
      <c r="D172">
        <v>565.81768798828102</v>
      </c>
      <c r="E172">
        <v>537.72540283203102</v>
      </c>
      <c r="F172">
        <v>471.31723022460898</v>
      </c>
      <c r="G172">
        <v>465.66369628906301</v>
      </c>
      <c r="I172" s="19"/>
      <c r="J172" s="19"/>
      <c r="K172" s="19"/>
      <c r="L172" s="20"/>
      <c r="M172" s="20"/>
    </row>
    <row r="173" spans="1:16" x14ac:dyDescent="0.15">
      <c r="D173">
        <v>565.07733154296898</v>
      </c>
      <c r="E173">
        <v>537.68200683593795</v>
      </c>
      <c r="F173">
        <v>471.71713256835898</v>
      </c>
      <c r="G173">
        <v>466.258544921875</v>
      </c>
      <c r="I173" s="19"/>
      <c r="J173" s="19"/>
      <c r="K173" s="19"/>
      <c r="L173" s="20"/>
      <c r="M173" s="20"/>
    </row>
    <row r="174" spans="1:16" x14ac:dyDescent="0.15">
      <c r="D174">
        <v>565.85095214843795</v>
      </c>
      <c r="E174">
        <v>537.75811767578102</v>
      </c>
      <c r="F174">
        <v>470.78756713867199</v>
      </c>
      <c r="G174">
        <v>465.09777832031301</v>
      </c>
      <c r="I174" s="19"/>
      <c r="J174" s="19"/>
      <c r="K174" s="19"/>
      <c r="L174" s="20"/>
      <c r="M174" s="20"/>
    </row>
    <row r="175" spans="1:16" x14ac:dyDescent="0.15">
      <c r="D175">
        <v>565.170166015625</v>
      </c>
      <c r="E175">
        <v>537.12908935546898</v>
      </c>
      <c r="F175">
        <v>471.23947143554699</v>
      </c>
      <c r="G175">
        <v>465.63888549804699</v>
      </c>
      <c r="I175" s="19"/>
      <c r="J175" s="19"/>
      <c r="K175" s="19"/>
      <c r="L175" s="20"/>
      <c r="M175" s="20"/>
    </row>
    <row r="176" spans="1:16" x14ac:dyDescent="0.15">
      <c r="D176">
        <v>565.53759765625</v>
      </c>
      <c r="E176">
        <v>537.05261230468795</v>
      </c>
      <c r="F176">
        <v>471.934326171875</v>
      </c>
      <c r="G176">
        <v>466.40689086914102</v>
      </c>
      <c r="I176" s="19"/>
      <c r="J176" s="19"/>
      <c r="K176" s="19"/>
      <c r="L176" s="20"/>
      <c r="M176" s="20"/>
    </row>
    <row r="177" spans="4:13" x14ac:dyDescent="0.15">
      <c r="D177">
        <v>565.10583496093795</v>
      </c>
      <c r="E177">
        <v>537.05743408203102</v>
      </c>
      <c r="F177">
        <v>471.34408569335898</v>
      </c>
      <c r="G177">
        <v>465.67132568359398</v>
      </c>
      <c r="I177" s="19"/>
      <c r="J177" s="19"/>
      <c r="K177" s="19"/>
      <c r="L177" s="20"/>
      <c r="M177" s="20"/>
    </row>
    <row r="178" spans="4:13" x14ac:dyDescent="0.15">
      <c r="D178">
        <v>564.92706298828102</v>
      </c>
      <c r="E178">
        <v>536.779296875</v>
      </c>
      <c r="F178">
        <v>471.01257324218801</v>
      </c>
      <c r="G178">
        <v>465.12243652343801</v>
      </c>
      <c r="I178" s="19"/>
      <c r="J178" s="19"/>
      <c r="K178" s="19"/>
      <c r="L178" s="19"/>
    </row>
    <row r="179" spans="4:13" x14ac:dyDescent="0.15">
      <c r="D179">
        <v>564.19775390625</v>
      </c>
      <c r="E179">
        <v>535.36138916015602</v>
      </c>
      <c r="F179">
        <v>471.54397583007801</v>
      </c>
      <c r="G179">
        <v>466.16314697265602</v>
      </c>
      <c r="I179" s="19"/>
      <c r="J179" s="19"/>
      <c r="K179" s="19"/>
      <c r="L179" s="19"/>
    </row>
    <row r="180" spans="4:13" x14ac:dyDescent="0.15">
      <c r="D180">
        <v>564.08966064453102</v>
      </c>
      <c r="E180">
        <v>535.96868896484398</v>
      </c>
      <c r="F180">
        <v>471.75210571289102</v>
      </c>
      <c r="G180">
        <v>466.21322631835898</v>
      </c>
      <c r="I180" s="19"/>
      <c r="J180" s="19"/>
      <c r="K180" s="19"/>
      <c r="L180" s="19"/>
    </row>
    <row r="181" spans="4:13" x14ac:dyDescent="0.15">
      <c r="D181">
        <v>563.935791015625</v>
      </c>
      <c r="E181">
        <v>535.95965576171898</v>
      </c>
      <c r="F181">
        <v>471.22451782226602</v>
      </c>
      <c r="G181">
        <v>465.28335571289102</v>
      </c>
      <c r="I181" s="19"/>
      <c r="J181" s="19"/>
      <c r="K181" s="19"/>
      <c r="L181" s="19"/>
    </row>
    <row r="182" spans="4:13" x14ac:dyDescent="0.15">
      <c r="D182">
        <v>564.12255859375</v>
      </c>
      <c r="E182">
        <v>536.47644042968795</v>
      </c>
      <c r="F182">
        <v>471.55795288085898</v>
      </c>
      <c r="G182">
        <v>465.96423339843801</v>
      </c>
      <c r="I182" s="19"/>
      <c r="J182" s="19"/>
      <c r="K182" s="19"/>
      <c r="L182" s="19"/>
    </row>
    <row r="183" spans="4:13" x14ac:dyDescent="0.15">
      <c r="D183">
        <v>561.63385009765602</v>
      </c>
      <c r="E183">
        <v>534.55487060546898</v>
      </c>
      <c r="F183">
        <v>472.26458740234398</v>
      </c>
      <c r="G183">
        <v>466.81857299804699</v>
      </c>
      <c r="I183" s="19"/>
      <c r="J183" s="19"/>
      <c r="K183" s="19"/>
      <c r="L183" s="19"/>
    </row>
    <row r="184" spans="4:13" x14ac:dyDescent="0.15">
      <c r="D184">
        <v>561.75244140625</v>
      </c>
      <c r="E184">
        <v>534.93884277343795</v>
      </c>
      <c r="F184">
        <v>471.59390258789102</v>
      </c>
      <c r="G184">
        <v>466.08856201171898</v>
      </c>
      <c r="I184" s="19"/>
      <c r="J184" s="19"/>
      <c r="K184" s="19"/>
      <c r="L184" s="19"/>
    </row>
    <row r="185" spans="4:13" x14ac:dyDescent="0.15">
      <c r="D185">
        <v>562.83636474609398</v>
      </c>
      <c r="E185">
        <v>535.75280761718795</v>
      </c>
      <c r="F185">
        <v>471.19177246093801</v>
      </c>
      <c r="G185">
        <v>465.33615112304699</v>
      </c>
      <c r="I185" s="19"/>
      <c r="J185" s="19"/>
      <c r="K185" s="19"/>
      <c r="L185" s="19"/>
    </row>
    <row r="186" spans="4:13" x14ac:dyDescent="0.15">
      <c r="D186">
        <v>562.34466552734398</v>
      </c>
      <c r="E186">
        <v>535.5546875</v>
      </c>
      <c r="F186">
        <v>471.66830444335898</v>
      </c>
      <c r="G186">
        <v>465.82000732421898</v>
      </c>
      <c r="I186" s="19"/>
      <c r="J186" s="19"/>
      <c r="K186" s="19"/>
      <c r="L186" s="19"/>
    </row>
    <row r="187" spans="4:13" x14ac:dyDescent="0.15">
      <c r="D187">
        <v>562.54919433593795</v>
      </c>
      <c r="E187">
        <v>535.39709472656295</v>
      </c>
      <c r="F187">
        <v>472.06726074218801</v>
      </c>
      <c r="G187">
        <v>466.48959350585898</v>
      </c>
      <c r="I187" s="19"/>
      <c r="J187" s="19"/>
      <c r="K187" s="19"/>
      <c r="L187" s="19"/>
    </row>
    <row r="188" spans="4:13" x14ac:dyDescent="0.15">
      <c r="D188">
        <v>561.79016113281295</v>
      </c>
      <c r="E188">
        <v>535.01812744140602</v>
      </c>
      <c r="F188">
        <v>472.39846801757801</v>
      </c>
      <c r="G188">
        <v>466.56701660156301</v>
      </c>
      <c r="I188" s="19"/>
      <c r="J188" s="19"/>
      <c r="K188" s="19"/>
      <c r="L188" s="19"/>
    </row>
    <row r="189" spans="4:13" x14ac:dyDescent="0.15">
      <c r="D189">
        <v>561.21569824218795</v>
      </c>
      <c r="E189">
        <v>534.613525390625</v>
      </c>
      <c r="F189">
        <v>470.986328125</v>
      </c>
      <c r="G189">
        <v>465.32913208007801</v>
      </c>
      <c r="I189" s="19"/>
      <c r="J189" s="19"/>
      <c r="K189" s="19"/>
      <c r="L189" s="19"/>
    </row>
    <row r="190" spans="4:13" x14ac:dyDescent="0.15">
      <c r="D190">
        <v>561.57067871093795</v>
      </c>
      <c r="E190">
        <v>534.922119140625</v>
      </c>
      <c r="F190">
        <v>471.61996459960898</v>
      </c>
      <c r="G190">
        <v>465.94976806640602</v>
      </c>
      <c r="I190" s="19"/>
      <c r="J190" s="19"/>
      <c r="K190" s="19"/>
      <c r="L190" s="19"/>
    </row>
    <row r="191" spans="4:13" x14ac:dyDescent="0.15">
      <c r="I191" s="19"/>
      <c r="J191" s="19"/>
      <c r="K191" s="19"/>
      <c r="L191" s="19"/>
    </row>
    <row r="192" spans="4:13" x14ac:dyDescent="0.15">
      <c r="I192" s="19"/>
      <c r="J192" s="19"/>
      <c r="K192" s="19"/>
      <c r="L192" s="19"/>
    </row>
    <row r="193" spans="9:12" x14ac:dyDescent="0.15">
      <c r="I193" s="19"/>
      <c r="J193" s="19"/>
      <c r="K193" s="19"/>
      <c r="L193" s="19"/>
    </row>
    <row r="194" spans="9:12" x14ac:dyDescent="0.15">
      <c r="I194" s="19"/>
      <c r="J194" s="19"/>
      <c r="K194" s="19"/>
      <c r="L194" s="19"/>
    </row>
    <row r="195" spans="9:12" x14ac:dyDescent="0.15">
      <c r="I195" s="19"/>
      <c r="J195" s="19"/>
      <c r="K195" s="19"/>
      <c r="L195" s="19"/>
    </row>
    <row r="196" spans="9:12" x14ac:dyDescent="0.15">
      <c r="I196" s="19"/>
      <c r="J196" s="19"/>
      <c r="K196" s="19"/>
      <c r="L196" s="19"/>
    </row>
    <row r="197" spans="9:12" x14ac:dyDescent="0.15">
      <c r="I197" s="19"/>
      <c r="J197" s="19"/>
      <c r="K197" s="19"/>
      <c r="L197" s="19"/>
    </row>
    <row r="198" spans="9:12" x14ac:dyDescent="0.15">
      <c r="I198" s="19"/>
      <c r="J198" s="19"/>
      <c r="K198" s="19"/>
      <c r="L198" s="19"/>
    </row>
    <row r="199" spans="9:12" x14ac:dyDescent="0.15">
      <c r="I199" s="19"/>
      <c r="J199" s="19"/>
      <c r="K199" s="19"/>
      <c r="L199" s="19"/>
    </row>
    <row r="200" spans="9:12" x14ac:dyDescent="0.15">
      <c r="I200" s="19"/>
      <c r="J200" s="19"/>
      <c r="K200" s="19"/>
      <c r="L200" s="19"/>
    </row>
    <row r="201" spans="9:12" x14ac:dyDescent="0.15">
      <c r="I201" s="19"/>
      <c r="J201" s="19"/>
      <c r="K201" s="19"/>
      <c r="L201" s="19"/>
    </row>
    <row r="202" spans="9:12" x14ac:dyDescent="0.15">
      <c r="I202" s="19"/>
      <c r="J202" s="19"/>
      <c r="K202" s="19"/>
      <c r="L202" s="19"/>
    </row>
    <row r="203" spans="9:12" x14ac:dyDescent="0.15">
      <c r="I203" s="19"/>
      <c r="J203" s="19"/>
      <c r="K203" s="19"/>
      <c r="L203" s="19"/>
    </row>
    <row r="204" spans="9:12" x14ac:dyDescent="0.15">
      <c r="I204" s="19"/>
      <c r="J204" s="19"/>
      <c r="K204" s="19"/>
      <c r="L204" s="19"/>
    </row>
    <row r="205" spans="9:12" x14ac:dyDescent="0.15">
      <c r="I205" s="19"/>
      <c r="J205" s="19"/>
      <c r="K205" s="19"/>
      <c r="L205" s="19"/>
    </row>
    <row r="206" spans="9:12" x14ac:dyDescent="0.15">
      <c r="I206" s="19"/>
      <c r="J206" s="19"/>
      <c r="K206" s="19"/>
      <c r="L206" s="19"/>
    </row>
    <row r="207" spans="9:12" x14ac:dyDescent="0.15">
      <c r="I207" s="19"/>
      <c r="J207" s="19"/>
      <c r="K207" s="19"/>
      <c r="L207" s="19"/>
    </row>
    <row r="208" spans="9:12" x14ac:dyDescent="0.15">
      <c r="I208" s="19"/>
      <c r="J208" s="19"/>
      <c r="K208" s="19"/>
      <c r="L208" s="19"/>
    </row>
    <row r="209" spans="9:12" x14ac:dyDescent="0.15">
      <c r="I209" s="19"/>
      <c r="J209" s="19"/>
      <c r="K209" s="19"/>
      <c r="L209" s="19"/>
    </row>
    <row r="210" spans="9:12" x14ac:dyDescent="0.15">
      <c r="I210" s="19"/>
      <c r="J210" s="19"/>
      <c r="K210" s="19"/>
      <c r="L210" s="19"/>
    </row>
    <row r="211" spans="9:12" x14ac:dyDescent="0.15">
      <c r="I211" s="19"/>
      <c r="J211" s="19"/>
      <c r="K211" s="19"/>
      <c r="L211" s="19"/>
    </row>
    <row r="212" spans="9:12" x14ac:dyDescent="0.15">
      <c r="I212" s="19"/>
      <c r="J212" s="19"/>
      <c r="K212" s="19"/>
      <c r="L212" s="19"/>
    </row>
    <row r="213" spans="9:12" x14ac:dyDescent="0.15">
      <c r="I213" s="19"/>
      <c r="J213" s="19"/>
      <c r="K213" s="19"/>
      <c r="L213" s="19"/>
    </row>
    <row r="214" spans="9:12" x14ac:dyDescent="0.15">
      <c r="I214" s="19"/>
      <c r="J214" s="19"/>
      <c r="K214" s="19"/>
      <c r="L214" s="19"/>
    </row>
    <row r="215" spans="9:12" x14ac:dyDescent="0.15">
      <c r="I215" s="19"/>
      <c r="J215" s="19"/>
      <c r="K215" s="19"/>
      <c r="L215" s="19"/>
    </row>
    <row r="216" spans="9:12" x14ac:dyDescent="0.15">
      <c r="I216" s="19"/>
      <c r="J216" s="19"/>
      <c r="K216" s="19"/>
      <c r="L216" s="19"/>
    </row>
    <row r="217" spans="9:12" x14ac:dyDescent="0.15">
      <c r="I217" s="19"/>
      <c r="J217" s="19"/>
      <c r="K217" s="19"/>
      <c r="L217" s="19"/>
    </row>
    <row r="218" spans="9:12" x14ac:dyDescent="0.15">
      <c r="I218" s="19"/>
      <c r="J218" s="19"/>
      <c r="K218" s="19"/>
      <c r="L218" s="19"/>
    </row>
    <row r="219" spans="9:12" x14ac:dyDescent="0.15">
      <c r="I219" s="19"/>
      <c r="J219" s="19"/>
      <c r="K219" s="19"/>
      <c r="L219" s="19"/>
    </row>
    <row r="220" spans="9:12" x14ac:dyDescent="0.15">
      <c r="I220" s="19"/>
      <c r="J220" s="19"/>
      <c r="K220" s="19"/>
      <c r="L220" s="19"/>
    </row>
    <row r="221" spans="9:12" x14ac:dyDescent="0.15">
      <c r="I221" s="19"/>
      <c r="J221" s="19"/>
      <c r="K221" s="19"/>
      <c r="L221" s="19"/>
    </row>
    <row r="222" spans="9:12" x14ac:dyDescent="0.15">
      <c r="I222" s="19"/>
      <c r="J222" s="19"/>
      <c r="K222" s="19"/>
      <c r="L222" s="19"/>
    </row>
    <row r="223" spans="9:12" x14ac:dyDescent="0.15">
      <c r="I223" s="19"/>
      <c r="J223" s="19"/>
      <c r="K223" s="19"/>
      <c r="L223" s="19"/>
    </row>
    <row r="224" spans="9:12" x14ac:dyDescent="0.15">
      <c r="I224" s="19"/>
      <c r="J224" s="19"/>
      <c r="K224" s="19"/>
      <c r="L224" s="19"/>
    </row>
    <row r="225" spans="9:12" x14ac:dyDescent="0.15">
      <c r="I225" s="19"/>
      <c r="J225" s="19"/>
      <c r="K225" s="19"/>
      <c r="L225" s="19"/>
    </row>
    <row r="226" spans="9:12" x14ac:dyDescent="0.15">
      <c r="I226" s="19"/>
      <c r="J226" s="19"/>
      <c r="K226" s="19"/>
      <c r="L226" s="19"/>
    </row>
    <row r="227" spans="9:12" x14ac:dyDescent="0.15">
      <c r="I227" s="19"/>
      <c r="J227" s="19"/>
      <c r="K227" s="19"/>
      <c r="L227" s="19"/>
    </row>
    <row r="228" spans="9:12" x14ac:dyDescent="0.15">
      <c r="I228" s="19"/>
      <c r="J228" s="19"/>
      <c r="K228" s="19"/>
      <c r="L228" s="19"/>
    </row>
    <row r="229" spans="9:12" x14ac:dyDescent="0.15">
      <c r="I229" s="19"/>
      <c r="J229" s="19"/>
      <c r="K229" s="19"/>
      <c r="L229" s="19"/>
    </row>
    <row r="230" spans="9:12" x14ac:dyDescent="0.15">
      <c r="I230" s="19"/>
      <c r="J230" s="19"/>
      <c r="K230" s="19"/>
      <c r="L230" s="19"/>
    </row>
    <row r="231" spans="9:12" x14ac:dyDescent="0.15">
      <c r="I231" s="19"/>
      <c r="J231" s="19"/>
      <c r="K231" s="19"/>
      <c r="L231" s="19"/>
    </row>
    <row r="232" spans="9:12" x14ac:dyDescent="0.15">
      <c r="I232" s="19"/>
      <c r="J232" s="19"/>
      <c r="K232" s="19"/>
      <c r="L232" s="19"/>
    </row>
    <row r="233" spans="9:12" x14ac:dyDescent="0.15">
      <c r="I233" s="19"/>
      <c r="J233" s="19"/>
      <c r="K233" s="19"/>
      <c r="L233" s="19"/>
    </row>
    <row r="234" spans="9:12" x14ac:dyDescent="0.15">
      <c r="I234" s="19"/>
      <c r="J234" s="19"/>
      <c r="K234" s="19"/>
      <c r="L234" s="19"/>
    </row>
    <row r="235" spans="9:12" x14ac:dyDescent="0.15">
      <c r="I235" s="19"/>
      <c r="J235" s="19"/>
      <c r="K235" s="19"/>
      <c r="L235" s="19"/>
    </row>
    <row r="236" spans="9:12" x14ac:dyDescent="0.15">
      <c r="I236" s="19"/>
      <c r="J236" s="19"/>
      <c r="K236" s="19"/>
      <c r="L236" s="19"/>
    </row>
    <row r="237" spans="9:12" x14ac:dyDescent="0.15">
      <c r="I237" s="19"/>
      <c r="J237" s="19"/>
      <c r="K237" s="19"/>
      <c r="L237" s="19"/>
    </row>
    <row r="238" spans="9:12" x14ac:dyDescent="0.15">
      <c r="I238" s="19"/>
      <c r="J238" s="19"/>
      <c r="K238" s="19"/>
      <c r="L238" s="19"/>
    </row>
    <row r="239" spans="9:12" x14ac:dyDescent="0.15">
      <c r="I239" s="19"/>
      <c r="J239" s="19"/>
      <c r="K239" s="19"/>
      <c r="L239" s="19"/>
    </row>
    <row r="240" spans="9:12" x14ac:dyDescent="0.15">
      <c r="I240" s="19"/>
      <c r="J240" s="19"/>
      <c r="K240" s="19"/>
      <c r="L240" s="19"/>
    </row>
    <row r="241" spans="9:12" x14ac:dyDescent="0.15">
      <c r="I241" s="19"/>
      <c r="J241" s="19"/>
      <c r="K241" s="19"/>
      <c r="L241" s="19"/>
    </row>
    <row r="242" spans="9:12" x14ac:dyDescent="0.15">
      <c r="I242" s="19"/>
      <c r="J242" s="19"/>
      <c r="K242" s="19"/>
      <c r="L242" s="19"/>
    </row>
    <row r="243" spans="9:12" x14ac:dyDescent="0.15">
      <c r="I243" s="19"/>
      <c r="J243" s="19"/>
      <c r="K243" s="19"/>
      <c r="L243" s="19"/>
    </row>
    <row r="244" spans="9:12" x14ac:dyDescent="0.15">
      <c r="I244" s="19"/>
      <c r="J244" s="19"/>
      <c r="K244" s="19"/>
      <c r="L244" s="19"/>
    </row>
    <row r="245" spans="9:12" x14ac:dyDescent="0.15">
      <c r="I245" s="19"/>
      <c r="J245" s="19"/>
      <c r="K245" s="19"/>
      <c r="L245" s="19"/>
    </row>
    <row r="246" spans="9:12" x14ac:dyDescent="0.15">
      <c r="I246" s="19"/>
      <c r="J246" s="19"/>
      <c r="K246" s="19"/>
      <c r="L246" s="19"/>
    </row>
    <row r="247" spans="9:12" x14ac:dyDescent="0.15">
      <c r="I247" s="19"/>
      <c r="J247" s="19"/>
      <c r="K247" s="19"/>
      <c r="L247" s="19"/>
    </row>
    <row r="248" spans="9:12" x14ac:dyDescent="0.15">
      <c r="I248" s="19"/>
      <c r="J248" s="19"/>
      <c r="K248" s="19"/>
      <c r="L248" s="19"/>
    </row>
    <row r="249" spans="9:12" x14ac:dyDescent="0.15">
      <c r="I249" s="19"/>
      <c r="J249" s="19"/>
      <c r="K249" s="19"/>
      <c r="L249" s="19"/>
    </row>
    <row r="250" spans="9:12" x14ac:dyDescent="0.15">
      <c r="I250" s="19"/>
      <c r="J250" s="19"/>
      <c r="K250" s="19"/>
      <c r="L250" s="19"/>
    </row>
    <row r="251" spans="9:12" x14ac:dyDescent="0.15">
      <c r="I251" s="19"/>
      <c r="J251" s="19"/>
      <c r="K251" s="19"/>
      <c r="L251" s="19"/>
    </row>
    <row r="252" spans="9:12" x14ac:dyDescent="0.15">
      <c r="I252" s="19"/>
      <c r="J252" s="19"/>
      <c r="K252" s="19"/>
      <c r="L252" s="19"/>
    </row>
    <row r="253" spans="9:12" x14ac:dyDescent="0.15">
      <c r="I253" s="19"/>
      <c r="J253" s="19"/>
      <c r="K253" s="19"/>
      <c r="L253" s="19"/>
    </row>
    <row r="254" spans="9:12" x14ac:dyDescent="0.15">
      <c r="I254" s="19"/>
      <c r="J254" s="19"/>
      <c r="K254" s="19"/>
      <c r="L254" s="19"/>
    </row>
    <row r="255" spans="9:12" x14ac:dyDescent="0.15">
      <c r="I255" s="19"/>
      <c r="J255" s="19"/>
      <c r="K255" s="19"/>
      <c r="L255" s="19"/>
    </row>
    <row r="256" spans="9:12" x14ac:dyDescent="0.15">
      <c r="I256" s="19"/>
      <c r="J256" s="19"/>
      <c r="K256" s="19"/>
      <c r="L256" s="19"/>
    </row>
    <row r="257" spans="9:12" x14ac:dyDescent="0.15">
      <c r="I257" s="19"/>
      <c r="J257" s="19"/>
      <c r="K257" s="19"/>
      <c r="L257" s="19"/>
    </row>
    <row r="258" spans="9:12" x14ac:dyDescent="0.15">
      <c r="I258" s="19"/>
      <c r="J258" s="19"/>
      <c r="K258" s="19"/>
      <c r="L258" s="19"/>
    </row>
    <row r="259" spans="9:12" x14ac:dyDescent="0.15">
      <c r="I259" s="19"/>
      <c r="J259" s="19"/>
      <c r="K259" s="19"/>
      <c r="L259" s="19"/>
    </row>
    <row r="260" spans="9:12" x14ac:dyDescent="0.15">
      <c r="I260" s="19"/>
      <c r="J260" s="19"/>
      <c r="K260" s="19"/>
      <c r="L260" s="19"/>
    </row>
    <row r="261" spans="9:12" x14ac:dyDescent="0.15">
      <c r="I261" s="19"/>
      <c r="J261" s="19"/>
      <c r="K261" s="19"/>
      <c r="L261" s="19"/>
    </row>
    <row r="262" spans="9:12" x14ac:dyDescent="0.15">
      <c r="I262" s="19"/>
      <c r="J262" s="19"/>
      <c r="K262" s="19"/>
      <c r="L262" s="19"/>
    </row>
    <row r="263" spans="9:12" x14ac:dyDescent="0.15">
      <c r="I263" s="19"/>
      <c r="J263" s="19"/>
      <c r="K263" s="19"/>
      <c r="L263" s="19"/>
    </row>
    <row r="264" spans="9:12" x14ac:dyDescent="0.15">
      <c r="I264" s="19"/>
      <c r="J264" s="19"/>
      <c r="K264" s="19"/>
      <c r="L264" s="19"/>
    </row>
    <row r="265" spans="9:12" x14ac:dyDescent="0.15">
      <c r="I265" s="19"/>
      <c r="J265" s="19"/>
      <c r="K265" s="19"/>
      <c r="L265" s="19"/>
    </row>
    <row r="266" spans="9:12" x14ac:dyDescent="0.15">
      <c r="I266" s="19"/>
      <c r="J266" s="19"/>
      <c r="K266" s="19"/>
      <c r="L266" s="19"/>
    </row>
    <row r="267" spans="9:12" x14ac:dyDescent="0.15">
      <c r="I267" s="19"/>
      <c r="J267" s="19"/>
      <c r="K267" s="19"/>
      <c r="L267" s="19"/>
    </row>
    <row r="268" spans="9:12" x14ac:dyDescent="0.15">
      <c r="I268" s="19"/>
      <c r="J268" s="19"/>
      <c r="K268" s="19"/>
      <c r="L268" s="19"/>
    </row>
    <row r="269" spans="9:12" x14ac:dyDescent="0.15">
      <c r="I269" s="19"/>
      <c r="J269" s="19"/>
      <c r="K269" s="19"/>
      <c r="L269" s="19"/>
    </row>
    <row r="270" spans="9:12" x14ac:dyDescent="0.15">
      <c r="I270" s="19"/>
      <c r="J270" s="19"/>
      <c r="K270" s="19"/>
      <c r="L270" s="19"/>
    </row>
    <row r="271" spans="9:12" x14ac:dyDescent="0.15">
      <c r="I271" s="19"/>
      <c r="J271" s="19"/>
      <c r="K271" s="19"/>
      <c r="L271" s="19"/>
    </row>
    <row r="272" spans="9:12" x14ac:dyDescent="0.15">
      <c r="I272" s="19"/>
      <c r="J272" s="19"/>
      <c r="K272" s="19"/>
      <c r="L272" s="19"/>
    </row>
    <row r="273" spans="9:12" x14ac:dyDescent="0.15">
      <c r="I273" s="19"/>
      <c r="J273" s="19"/>
      <c r="K273" s="19"/>
      <c r="L273" s="19"/>
    </row>
    <row r="274" spans="9:12" x14ac:dyDescent="0.15">
      <c r="I274" s="19"/>
      <c r="J274" s="19"/>
      <c r="K274" s="19"/>
      <c r="L274" s="19"/>
    </row>
    <row r="275" spans="9:12" x14ac:dyDescent="0.15">
      <c r="I275" s="19"/>
      <c r="J275" s="19"/>
      <c r="K275" s="19"/>
      <c r="L275" s="19"/>
    </row>
    <row r="276" spans="9:12" x14ac:dyDescent="0.15">
      <c r="I276" s="19"/>
      <c r="J276" s="19"/>
      <c r="K276" s="19"/>
      <c r="L276" s="19"/>
    </row>
    <row r="277" spans="9:12" x14ac:dyDescent="0.15">
      <c r="I277" s="19"/>
      <c r="J277" s="19"/>
      <c r="K277" s="19"/>
      <c r="L277" s="19"/>
    </row>
    <row r="278" spans="9:12" x14ac:dyDescent="0.15">
      <c r="I278" s="19"/>
      <c r="J278" s="19"/>
      <c r="K278" s="19"/>
      <c r="L278" s="19"/>
    </row>
    <row r="279" spans="9:12" x14ac:dyDescent="0.15">
      <c r="I279" s="19"/>
      <c r="J279" s="19"/>
      <c r="K279" s="19"/>
      <c r="L279" s="19"/>
    </row>
    <row r="280" spans="9:12" x14ac:dyDescent="0.15">
      <c r="I280" s="19"/>
      <c r="J280" s="19"/>
      <c r="K280" s="19"/>
      <c r="L280" s="19"/>
    </row>
    <row r="281" spans="9:12" x14ac:dyDescent="0.15">
      <c r="I281" s="19"/>
      <c r="J281" s="19"/>
      <c r="K281" s="19"/>
      <c r="L281" s="19"/>
    </row>
    <row r="282" spans="9:12" x14ac:dyDescent="0.15">
      <c r="I282" s="19"/>
      <c r="J282" s="19"/>
      <c r="K282" s="19"/>
      <c r="L282" s="19"/>
    </row>
    <row r="283" spans="9:12" x14ac:dyDescent="0.15">
      <c r="I283" s="19"/>
      <c r="J283" s="19"/>
      <c r="K283" s="19"/>
      <c r="L283" s="19"/>
    </row>
    <row r="284" spans="9:12" x14ac:dyDescent="0.15">
      <c r="I284" s="19"/>
      <c r="J284" s="19"/>
      <c r="K284" s="19"/>
      <c r="L284" s="19"/>
    </row>
    <row r="285" spans="9:12" x14ac:dyDescent="0.15">
      <c r="I285" s="19"/>
      <c r="J285" s="19"/>
      <c r="K285" s="19"/>
      <c r="L285" s="19"/>
    </row>
    <row r="286" spans="9:12" x14ac:dyDescent="0.15">
      <c r="I286" s="19"/>
      <c r="J286" s="19"/>
      <c r="K286" s="19"/>
      <c r="L286" s="19"/>
    </row>
    <row r="287" spans="9:12" x14ac:dyDescent="0.15">
      <c r="I287" s="19"/>
      <c r="J287" s="19"/>
      <c r="K287" s="19"/>
      <c r="L287" s="19"/>
    </row>
    <row r="288" spans="9:12" x14ac:dyDescent="0.15">
      <c r="I288" s="19"/>
      <c r="J288" s="19"/>
      <c r="K288" s="19"/>
      <c r="L288" s="19"/>
    </row>
    <row r="289" spans="9:12" x14ac:dyDescent="0.15">
      <c r="I289" s="19"/>
      <c r="J289" s="19"/>
      <c r="K289" s="19"/>
      <c r="L289" s="19"/>
    </row>
    <row r="290" spans="9:12" x14ac:dyDescent="0.15">
      <c r="I290" s="19"/>
      <c r="J290" s="19"/>
      <c r="K290" s="19"/>
      <c r="L290" s="19"/>
    </row>
    <row r="291" spans="9:12" x14ac:dyDescent="0.15">
      <c r="I291" s="19"/>
      <c r="J291" s="19"/>
      <c r="K291" s="19"/>
      <c r="L291" s="19"/>
    </row>
    <row r="292" spans="9:12" x14ac:dyDescent="0.15">
      <c r="I292" s="19"/>
      <c r="J292" s="19"/>
      <c r="K292" s="19"/>
      <c r="L292" s="19"/>
    </row>
    <row r="293" spans="9:12" x14ac:dyDescent="0.15">
      <c r="I293" s="19"/>
      <c r="J293" s="19"/>
      <c r="K293" s="19"/>
      <c r="L293" s="19"/>
    </row>
    <row r="294" spans="9:12" x14ac:dyDescent="0.15">
      <c r="I294" s="19"/>
      <c r="J294" s="19"/>
      <c r="K294" s="19"/>
      <c r="L294" s="19"/>
    </row>
    <row r="295" spans="9:12" x14ac:dyDescent="0.15">
      <c r="I295" s="19"/>
      <c r="J295" s="19"/>
      <c r="K295" s="19"/>
      <c r="L295" s="19"/>
    </row>
    <row r="296" spans="9:12" x14ac:dyDescent="0.15">
      <c r="I296" s="19"/>
      <c r="J296" s="19"/>
      <c r="K296" s="19"/>
      <c r="L296" s="19"/>
    </row>
    <row r="297" spans="9:12" x14ac:dyDescent="0.15">
      <c r="I297" s="19"/>
      <c r="J297" s="19"/>
      <c r="K297" s="19"/>
      <c r="L297" s="19"/>
    </row>
    <row r="298" spans="9:12" x14ac:dyDescent="0.15">
      <c r="I298" s="19"/>
      <c r="J298" s="19"/>
      <c r="K298" s="19"/>
      <c r="L298" s="19"/>
    </row>
    <row r="299" spans="9:12" x14ac:dyDescent="0.15">
      <c r="I299" s="19"/>
      <c r="J299" s="19"/>
      <c r="K299" s="19"/>
      <c r="L299" s="19"/>
    </row>
    <row r="300" spans="9:12" x14ac:dyDescent="0.15">
      <c r="I300" s="19"/>
      <c r="J300" s="19"/>
      <c r="K300" s="19"/>
      <c r="L300" s="19"/>
    </row>
    <row r="301" spans="9:12" x14ac:dyDescent="0.15">
      <c r="I301" s="19"/>
      <c r="J301" s="19"/>
      <c r="K301" s="19"/>
      <c r="L301" s="19"/>
    </row>
    <row r="302" spans="9:12" x14ac:dyDescent="0.15">
      <c r="I302" s="19"/>
      <c r="J302" s="19"/>
      <c r="K302" s="19"/>
      <c r="L302" s="19"/>
    </row>
    <row r="303" spans="9:12" x14ac:dyDescent="0.15">
      <c r="I303" s="19"/>
      <c r="J303" s="19"/>
      <c r="K303" s="19"/>
      <c r="L303" s="19"/>
    </row>
    <row r="304" spans="9:12" x14ac:dyDescent="0.15">
      <c r="I304" s="19"/>
      <c r="J304" s="19"/>
      <c r="K304" s="19"/>
      <c r="L304" s="19"/>
    </row>
    <row r="305" spans="9:12" x14ac:dyDescent="0.15">
      <c r="I305" s="19"/>
      <c r="J305" s="19"/>
      <c r="K305" s="19"/>
      <c r="L305" s="19"/>
    </row>
    <row r="306" spans="9:12" x14ac:dyDescent="0.15">
      <c r="I306" s="19"/>
      <c r="J306" s="19"/>
      <c r="K306" s="19"/>
      <c r="L306" s="19"/>
    </row>
    <row r="307" spans="9:12" x14ac:dyDescent="0.15">
      <c r="I307" s="19"/>
      <c r="J307" s="19"/>
      <c r="K307" s="19"/>
      <c r="L307" s="19"/>
    </row>
    <row r="308" spans="9:12" x14ac:dyDescent="0.15">
      <c r="I308" s="19"/>
      <c r="J308" s="19"/>
      <c r="K308" s="19"/>
      <c r="L308" s="19"/>
    </row>
    <row r="309" spans="9:12" x14ac:dyDescent="0.15">
      <c r="I309" s="19"/>
      <c r="J309" s="19"/>
      <c r="K309" s="19"/>
      <c r="L309" s="19"/>
    </row>
    <row r="310" spans="9:12" x14ac:dyDescent="0.15">
      <c r="I310" s="19"/>
      <c r="J310" s="19"/>
      <c r="K310" s="19"/>
      <c r="L310" s="19"/>
    </row>
    <row r="311" spans="9:12" x14ac:dyDescent="0.15">
      <c r="I311" s="19"/>
      <c r="J311" s="19"/>
      <c r="K311" s="19"/>
      <c r="L311" s="19"/>
    </row>
    <row r="312" spans="9:12" x14ac:dyDescent="0.15">
      <c r="I312" s="19"/>
      <c r="J312" s="19"/>
      <c r="K312" s="19"/>
      <c r="L312" s="19"/>
    </row>
    <row r="313" spans="9:12" x14ac:dyDescent="0.15">
      <c r="I313" s="19"/>
      <c r="J313" s="19"/>
      <c r="K313" s="19"/>
      <c r="L313" s="19"/>
    </row>
    <row r="314" spans="9:12" x14ac:dyDescent="0.15">
      <c r="I314" s="19"/>
      <c r="J314" s="19"/>
      <c r="K314" s="19"/>
      <c r="L314" s="19"/>
    </row>
    <row r="315" spans="9:12" x14ac:dyDescent="0.15">
      <c r="I315" s="19"/>
      <c r="J315" s="19"/>
      <c r="K315" s="19"/>
      <c r="L315" s="19"/>
    </row>
    <row r="316" spans="9:12" x14ac:dyDescent="0.15">
      <c r="I316" s="19"/>
      <c r="J316" s="19"/>
      <c r="K316" s="19"/>
      <c r="L316" s="19"/>
    </row>
    <row r="317" spans="9:12" x14ac:dyDescent="0.15">
      <c r="I317" s="19"/>
      <c r="J317" s="19"/>
      <c r="K317" s="19"/>
      <c r="L317" s="19"/>
    </row>
    <row r="318" spans="9:12" x14ac:dyDescent="0.15">
      <c r="I318" s="19"/>
      <c r="J318" s="19"/>
      <c r="K318" s="19"/>
      <c r="L318" s="19"/>
    </row>
    <row r="319" spans="9:12" x14ac:dyDescent="0.15">
      <c r="I319" s="19"/>
      <c r="J319" s="19"/>
      <c r="K319" s="19"/>
      <c r="L319" s="19"/>
    </row>
    <row r="320" spans="9:12" x14ac:dyDescent="0.15">
      <c r="I320" s="19"/>
      <c r="J320" s="19"/>
      <c r="K320" s="19"/>
      <c r="L320" s="19"/>
    </row>
    <row r="321" spans="9:12" x14ac:dyDescent="0.15">
      <c r="I321" s="19"/>
      <c r="J321" s="19"/>
      <c r="K321" s="19"/>
      <c r="L321" s="19"/>
    </row>
    <row r="322" spans="9:12" x14ac:dyDescent="0.15">
      <c r="I322" s="19"/>
      <c r="J322" s="19"/>
      <c r="K322" s="19"/>
      <c r="L322" s="19"/>
    </row>
    <row r="323" spans="9:12" x14ac:dyDescent="0.15">
      <c r="I323" s="19"/>
      <c r="J323" s="19"/>
      <c r="K323" s="19"/>
      <c r="L323" s="19"/>
    </row>
    <row r="324" spans="9:12" x14ac:dyDescent="0.15">
      <c r="I324" s="19"/>
      <c r="J324" s="19"/>
      <c r="K324" s="19"/>
      <c r="L324" s="19"/>
    </row>
    <row r="325" spans="9:12" x14ac:dyDescent="0.15">
      <c r="I325" s="19"/>
      <c r="J325" s="19"/>
      <c r="K325" s="19"/>
      <c r="L325" s="19"/>
    </row>
    <row r="326" spans="9:12" x14ac:dyDescent="0.15">
      <c r="I326" s="19"/>
      <c r="J326" s="19"/>
      <c r="K326" s="19"/>
      <c r="L326" s="19"/>
    </row>
    <row r="327" spans="9:12" x14ac:dyDescent="0.15">
      <c r="I327" s="19"/>
      <c r="J327" s="19"/>
      <c r="K327" s="19"/>
      <c r="L327" s="19"/>
    </row>
    <row r="328" spans="9:12" x14ac:dyDescent="0.15">
      <c r="I328" s="19"/>
      <c r="J328" s="19"/>
      <c r="K328" s="19"/>
      <c r="L328" s="19"/>
    </row>
    <row r="329" spans="9:12" x14ac:dyDescent="0.15">
      <c r="I329" s="19"/>
      <c r="J329" s="19"/>
      <c r="K329" s="19"/>
      <c r="L329" s="19"/>
    </row>
    <row r="330" spans="9:12" x14ac:dyDescent="0.15">
      <c r="I330" s="19"/>
      <c r="J330" s="19"/>
      <c r="K330" s="19"/>
      <c r="L330" s="19"/>
    </row>
    <row r="331" spans="9:12" x14ac:dyDescent="0.15">
      <c r="I331" s="19"/>
      <c r="J331" s="19"/>
      <c r="K331" s="19"/>
      <c r="L331" s="19"/>
    </row>
    <row r="332" spans="9:12" x14ac:dyDescent="0.15">
      <c r="I332" s="19"/>
      <c r="J332" s="19"/>
      <c r="K332" s="19"/>
      <c r="L332" s="19"/>
    </row>
    <row r="333" spans="9:12" x14ac:dyDescent="0.15">
      <c r="I333" s="19"/>
      <c r="J333" s="19"/>
      <c r="K333" s="19"/>
      <c r="L333" s="19"/>
    </row>
    <row r="334" spans="9:12" x14ac:dyDescent="0.15">
      <c r="I334" s="19"/>
      <c r="J334" s="19"/>
      <c r="K334" s="19"/>
      <c r="L334" s="19"/>
    </row>
    <row r="335" spans="9:12" x14ac:dyDescent="0.15">
      <c r="I335" s="19"/>
      <c r="J335" s="19"/>
      <c r="K335" s="19"/>
      <c r="L335" s="19"/>
    </row>
    <row r="336" spans="9:12" x14ac:dyDescent="0.15">
      <c r="I336" s="19"/>
      <c r="J336" s="19"/>
      <c r="K336" s="19"/>
      <c r="L336" s="19"/>
    </row>
    <row r="337" spans="9:12" x14ac:dyDescent="0.15">
      <c r="I337" s="19"/>
      <c r="J337" s="19"/>
      <c r="K337" s="19"/>
      <c r="L337" s="19"/>
    </row>
    <row r="338" spans="9:12" x14ac:dyDescent="0.15">
      <c r="I338" s="19"/>
      <c r="J338" s="19"/>
      <c r="K338" s="19"/>
      <c r="L338" s="19"/>
    </row>
    <row r="339" spans="9:12" x14ac:dyDescent="0.15">
      <c r="I339" s="19"/>
      <c r="J339" s="19"/>
      <c r="K339" s="19"/>
      <c r="L339" s="19"/>
    </row>
    <row r="340" spans="9:12" x14ac:dyDescent="0.15">
      <c r="I340" s="19"/>
      <c r="J340" s="19"/>
      <c r="K340" s="19"/>
      <c r="L340" s="19"/>
    </row>
    <row r="341" spans="9:12" x14ac:dyDescent="0.15">
      <c r="I341" s="19"/>
      <c r="J341" s="19"/>
      <c r="K341" s="19"/>
      <c r="L341" s="19"/>
    </row>
    <row r="342" spans="9:12" x14ac:dyDescent="0.15">
      <c r="I342" s="19"/>
      <c r="J342" s="19"/>
      <c r="K342" s="19"/>
      <c r="L342" s="19"/>
    </row>
    <row r="343" spans="9:12" x14ac:dyDescent="0.15">
      <c r="I343" s="19"/>
      <c r="J343" s="19"/>
      <c r="K343" s="19"/>
      <c r="L343" s="19"/>
    </row>
    <row r="344" spans="9:12" x14ac:dyDescent="0.15">
      <c r="I344" s="19"/>
      <c r="J344" s="19"/>
      <c r="K344" s="19"/>
      <c r="L344" s="19"/>
    </row>
    <row r="345" spans="9:12" x14ac:dyDescent="0.15">
      <c r="I345" s="19"/>
      <c r="J345" s="19"/>
      <c r="K345" s="19"/>
      <c r="L345" s="19"/>
    </row>
    <row r="346" spans="9:12" x14ac:dyDescent="0.15">
      <c r="I346" s="19"/>
      <c r="J346" s="19"/>
      <c r="K346" s="19"/>
      <c r="L346" s="19"/>
    </row>
    <row r="347" spans="9:12" x14ac:dyDescent="0.15">
      <c r="I347" s="19"/>
      <c r="J347" s="19"/>
      <c r="K347" s="19"/>
      <c r="L347" s="19"/>
    </row>
    <row r="348" spans="9:12" x14ac:dyDescent="0.15">
      <c r="I348" s="19"/>
      <c r="J348" s="19"/>
      <c r="K348" s="19"/>
      <c r="L348" s="19"/>
    </row>
    <row r="349" spans="9:12" x14ac:dyDescent="0.15">
      <c r="I349" s="19"/>
      <c r="J349" s="19"/>
      <c r="K349" s="19"/>
      <c r="L349" s="19"/>
    </row>
    <row r="350" spans="9:12" x14ac:dyDescent="0.15">
      <c r="I350" s="19"/>
      <c r="J350" s="19"/>
      <c r="K350" s="19"/>
      <c r="L350" s="19"/>
    </row>
    <row r="351" spans="9:12" x14ac:dyDescent="0.15">
      <c r="I351" s="19"/>
      <c r="J351" s="19"/>
      <c r="K351" s="19"/>
      <c r="L351" s="19"/>
    </row>
    <row r="352" spans="9:12" x14ac:dyDescent="0.15">
      <c r="I352" s="19"/>
      <c r="J352" s="19"/>
      <c r="K352" s="19"/>
      <c r="L352" s="19"/>
    </row>
    <row r="353" spans="9:12" x14ac:dyDescent="0.15">
      <c r="I353" s="19"/>
      <c r="J353" s="19"/>
      <c r="K353" s="19"/>
      <c r="L353" s="19"/>
    </row>
    <row r="354" spans="9:12" x14ac:dyDescent="0.15">
      <c r="I354" s="19"/>
      <c r="J354" s="19"/>
      <c r="K354" s="19"/>
      <c r="L354" s="19"/>
    </row>
    <row r="355" spans="9:12" x14ac:dyDescent="0.15">
      <c r="I355" s="19"/>
      <c r="J355" s="19"/>
      <c r="K355" s="19"/>
      <c r="L355" s="19"/>
    </row>
    <row r="356" spans="9:12" x14ac:dyDescent="0.15">
      <c r="I356" s="19"/>
      <c r="J356" s="19"/>
      <c r="K356" s="19"/>
      <c r="L356" s="19"/>
    </row>
    <row r="357" spans="9:12" x14ac:dyDescent="0.15">
      <c r="I357" s="19"/>
      <c r="J357" s="19"/>
      <c r="K357" s="19"/>
      <c r="L357" s="19"/>
    </row>
    <row r="358" spans="9:12" x14ac:dyDescent="0.15">
      <c r="I358" s="19"/>
      <c r="J358" s="19"/>
      <c r="K358" s="19"/>
      <c r="L358" s="19"/>
    </row>
    <row r="359" spans="9:12" x14ac:dyDescent="0.15">
      <c r="I359" s="19"/>
      <c r="J359" s="19"/>
      <c r="K359" s="19"/>
      <c r="L359" s="19"/>
    </row>
    <row r="360" spans="9:12" x14ac:dyDescent="0.15">
      <c r="I360" s="19"/>
      <c r="J360" s="19"/>
      <c r="K360" s="19"/>
      <c r="L360" s="19"/>
    </row>
    <row r="361" spans="9:12" x14ac:dyDescent="0.15">
      <c r="I361" s="19"/>
      <c r="J361" s="19"/>
      <c r="K361" s="19"/>
      <c r="L361" s="19"/>
    </row>
    <row r="362" spans="9:12" x14ac:dyDescent="0.15">
      <c r="I362" s="19"/>
      <c r="J362" s="19"/>
      <c r="K362" s="19"/>
      <c r="L362" s="19"/>
    </row>
    <row r="363" spans="9:12" x14ac:dyDescent="0.15">
      <c r="I363" s="19"/>
      <c r="J363" s="19"/>
      <c r="K363" s="19"/>
      <c r="L363" s="19"/>
    </row>
    <row r="364" spans="9:12" x14ac:dyDescent="0.15">
      <c r="I364" s="19"/>
      <c r="J364" s="19"/>
      <c r="K364" s="19"/>
      <c r="L364" s="19"/>
    </row>
    <row r="365" spans="9:12" x14ac:dyDescent="0.15">
      <c r="I365" s="19"/>
      <c r="J365" s="19"/>
      <c r="K365" s="19"/>
      <c r="L365" s="19"/>
    </row>
    <row r="366" spans="9:12" x14ac:dyDescent="0.15">
      <c r="I366" s="19"/>
      <c r="J366" s="19"/>
      <c r="K366" s="19"/>
      <c r="L366" s="19"/>
    </row>
    <row r="367" spans="9:12" x14ac:dyDescent="0.15">
      <c r="I367" s="19"/>
      <c r="J367" s="19"/>
      <c r="K367" s="19"/>
      <c r="L367" s="19"/>
    </row>
    <row r="368" spans="9:12" x14ac:dyDescent="0.15">
      <c r="I368" s="19"/>
      <c r="J368" s="19"/>
      <c r="K368" s="19"/>
      <c r="L368" s="19"/>
    </row>
    <row r="369" spans="9:12" x14ac:dyDescent="0.15">
      <c r="I369" s="19"/>
      <c r="J369" s="19"/>
      <c r="K369" s="19"/>
      <c r="L369" s="19"/>
    </row>
    <row r="370" spans="9:12" x14ac:dyDescent="0.15">
      <c r="I370" s="19"/>
      <c r="J370" s="19"/>
      <c r="K370" s="19"/>
      <c r="L370" s="19"/>
    </row>
    <row r="371" spans="9:12" x14ac:dyDescent="0.15">
      <c r="I371" s="19"/>
      <c r="J371" s="19"/>
      <c r="K371" s="19"/>
      <c r="L371" s="19"/>
    </row>
    <row r="372" spans="9:12" x14ac:dyDescent="0.15">
      <c r="I372" s="19"/>
      <c r="J372" s="19"/>
      <c r="K372" s="19"/>
      <c r="L372" s="19"/>
    </row>
    <row r="373" spans="9:12" x14ac:dyDescent="0.15">
      <c r="I373" s="19"/>
      <c r="J373" s="19"/>
      <c r="K373" s="19"/>
      <c r="L373" s="19"/>
    </row>
    <row r="374" spans="9:12" x14ac:dyDescent="0.15">
      <c r="I374" s="19"/>
      <c r="J374" s="19"/>
      <c r="K374" s="19"/>
      <c r="L374" s="19"/>
    </row>
    <row r="375" spans="9:12" x14ac:dyDescent="0.15">
      <c r="I375" s="19"/>
      <c r="J375" s="19"/>
      <c r="K375" s="19"/>
      <c r="L375" s="19"/>
    </row>
    <row r="376" spans="9:12" x14ac:dyDescent="0.15">
      <c r="I376" s="19"/>
      <c r="J376" s="19"/>
      <c r="K376" s="19"/>
      <c r="L376" s="19"/>
    </row>
    <row r="377" spans="9:12" x14ac:dyDescent="0.15">
      <c r="I377" s="19"/>
      <c r="J377" s="19"/>
      <c r="K377" s="19"/>
      <c r="L377" s="19"/>
    </row>
    <row r="378" spans="9:12" x14ac:dyDescent="0.15">
      <c r="I378" s="19"/>
      <c r="J378" s="19"/>
      <c r="K378" s="19"/>
      <c r="L378" s="19"/>
    </row>
    <row r="379" spans="9:12" x14ac:dyDescent="0.15">
      <c r="I379" s="19"/>
      <c r="J379" s="19"/>
      <c r="K379" s="19"/>
      <c r="L379" s="19"/>
    </row>
    <row r="380" spans="9:12" x14ac:dyDescent="0.15">
      <c r="I380" s="19"/>
      <c r="J380" s="19"/>
      <c r="K380" s="19"/>
      <c r="L380" s="19"/>
    </row>
    <row r="381" spans="9:12" x14ac:dyDescent="0.15">
      <c r="I381" s="19"/>
      <c r="J381" s="19"/>
      <c r="K381" s="19"/>
      <c r="L381" s="19"/>
    </row>
    <row r="382" spans="9:12" x14ac:dyDescent="0.15">
      <c r="I382" s="19"/>
      <c r="J382" s="19"/>
      <c r="K382" s="19"/>
      <c r="L382" s="19"/>
    </row>
    <row r="383" spans="9:12" x14ac:dyDescent="0.15">
      <c r="I383" s="19"/>
      <c r="J383" s="19"/>
      <c r="K383" s="19"/>
      <c r="L383" s="19"/>
    </row>
    <row r="384" spans="9:12" x14ac:dyDescent="0.15">
      <c r="I384" s="19"/>
      <c r="J384" s="19"/>
      <c r="K384" s="19"/>
      <c r="L384" s="19"/>
    </row>
    <row r="385" spans="9:12" x14ac:dyDescent="0.15">
      <c r="I385" s="19"/>
      <c r="J385" s="19"/>
      <c r="K385" s="19"/>
      <c r="L385" s="19"/>
    </row>
    <row r="386" spans="9:12" x14ac:dyDescent="0.15">
      <c r="I386" s="19"/>
      <c r="J386" s="19"/>
      <c r="K386" s="19"/>
      <c r="L386" s="19"/>
    </row>
    <row r="387" spans="9:12" x14ac:dyDescent="0.15">
      <c r="I387" s="19"/>
      <c r="J387" s="19"/>
      <c r="K387" s="19"/>
      <c r="L387" s="19"/>
    </row>
    <row r="388" spans="9:12" x14ac:dyDescent="0.15">
      <c r="I388" s="19"/>
      <c r="J388" s="19"/>
      <c r="K388" s="19"/>
      <c r="L388" s="19"/>
    </row>
    <row r="389" spans="9:12" x14ac:dyDescent="0.15">
      <c r="I389" s="19"/>
      <c r="J389" s="19"/>
      <c r="K389" s="19"/>
      <c r="L389" s="19"/>
    </row>
    <row r="390" spans="9:12" x14ac:dyDescent="0.15">
      <c r="I390" s="19"/>
      <c r="J390" s="19"/>
      <c r="K390" s="19"/>
      <c r="L390" s="19"/>
    </row>
    <row r="391" spans="9:12" x14ac:dyDescent="0.15">
      <c r="I391" s="19"/>
      <c r="J391" s="19"/>
      <c r="K391" s="19"/>
      <c r="L391" s="19"/>
    </row>
    <row r="392" spans="9:12" x14ac:dyDescent="0.15">
      <c r="I392" s="19"/>
      <c r="J392" s="19"/>
      <c r="K392" s="19"/>
      <c r="L392" s="19"/>
    </row>
    <row r="393" spans="9:12" x14ac:dyDescent="0.15">
      <c r="I393" s="19"/>
      <c r="J393" s="19"/>
      <c r="K393" s="19"/>
      <c r="L393" s="19"/>
    </row>
    <row r="394" spans="9:12" x14ac:dyDescent="0.15">
      <c r="I394" s="19"/>
      <c r="J394" s="19"/>
      <c r="K394" s="19"/>
      <c r="L394" s="19"/>
    </row>
    <row r="395" spans="9:12" x14ac:dyDescent="0.15">
      <c r="I395" s="19"/>
      <c r="J395" s="19"/>
      <c r="K395" s="19"/>
      <c r="L395" s="19"/>
    </row>
    <row r="396" spans="9:12" x14ac:dyDescent="0.15">
      <c r="I396" s="19"/>
      <c r="J396" s="19"/>
      <c r="K396" s="19"/>
      <c r="L396" s="19"/>
    </row>
    <row r="397" spans="9:12" x14ac:dyDescent="0.15">
      <c r="I397" s="19"/>
      <c r="J397" s="19"/>
      <c r="K397" s="19"/>
      <c r="L397" s="19"/>
    </row>
    <row r="398" spans="9:12" x14ac:dyDescent="0.15">
      <c r="I398" s="19"/>
      <c r="J398" s="19"/>
      <c r="K398" s="19"/>
      <c r="L398" s="19"/>
    </row>
    <row r="399" spans="9:12" x14ac:dyDescent="0.15">
      <c r="I399" s="19"/>
      <c r="J399" s="19"/>
      <c r="K399" s="19"/>
      <c r="L399" s="19"/>
    </row>
    <row r="400" spans="9:12" x14ac:dyDescent="0.15">
      <c r="I400" s="19"/>
      <c r="J400" s="19"/>
      <c r="K400" s="19"/>
      <c r="L400" s="19"/>
    </row>
    <row r="401" spans="9:12" x14ac:dyDescent="0.15">
      <c r="I401" s="19"/>
      <c r="J401" s="19"/>
      <c r="K401" s="19"/>
      <c r="L401" s="19"/>
    </row>
    <row r="402" spans="9:12" x14ac:dyDescent="0.15">
      <c r="I402" s="19"/>
      <c r="J402" s="19"/>
      <c r="K402" s="19"/>
      <c r="L402" s="19"/>
    </row>
    <row r="403" spans="9:12" x14ac:dyDescent="0.15">
      <c r="I403" s="19"/>
      <c r="J403" s="19"/>
      <c r="K403" s="19"/>
      <c r="L403" s="19"/>
    </row>
    <row r="404" spans="9:12" x14ac:dyDescent="0.15">
      <c r="I404" s="19"/>
      <c r="J404" s="19"/>
      <c r="K404" s="19"/>
      <c r="L404" s="19"/>
    </row>
    <row r="405" spans="9:12" x14ac:dyDescent="0.15">
      <c r="I405" s="19"/>
      <c r="J405" s="19"/>
      <c r="K405" s="19"/>
      <c r="L405" s="19"/>
    </row>
    <row r="406" spans="9:12" x14ac:dyDescent="0.15">
      <c r="I406" s="19"/>
      <c r="J406" s="19"/>
      <c r="K406" s="19"/>
      <c r="L406" s="19"/>
    </row>
    <row r="407" spans="9:12" x14ac:dyDescent="0.15">
      <c r="I407" s="19"/>
      <c r="J407" s="19"/>
      <c r="K407" s="19"/>
      <c r="L407" s="19"/>
    </row>
    <row r="408" spans="9:12" x14ac:dyDescent="0.15">
      <c r="I408" s="19"/>
      <c r="J408" s="19"/>
      <c r="K408" s="19"/>
      <c r="L408" s="19"/>
    </row>
    <row r="409" spans="9:12" x14ac:dyDescent="0.15">
      <c r="I409" s="19"/>
      <c r="J409" s="19"/>
      <c r="K409" s="19"/>
      <c r="L409" s="19"/>
    </row>
    <row r="410" spans="9:12" x14ac:dyDescent="0.15">
      <c r="I410" s="19"/>
      <c r="J410" s="19"/>
      <c r="K410" s="19"/>
      <c r="L410" s="19"/>
    </row>
    <row r="411" spans="9:12" x14ac:dyDescent="0.15">
      <c r="I411" s="19"/>
      <c r="J411" s="19"/>
      <c r="K411" s="19"/>
      <c r="L411" s="19"/>
    </row>
    <row r="412" spans="9:12" x14ac:dyDescent="0.15">
      <c r="I412" s="19"/>
      <c r="J412" s="19"/>
      <c r="K412" s="19"/>
      <c r="L412" s="19"/>
    </row>
    <row r="413" spans="9:12" x14ac:dyDescent="0.15">
      <c r="I413" s="19"/>
      <c r="J413" s="19"/>
      <c r="K413" s="19"/>
      <c r="L413" s="19"/>
    </row>
    <row r="414" spans="9:12" x14ac:dyDescent="0.15">
      <c r="I414" s="19"/>
      <c r="J414" s="19"/>
      <c r="K414" s="19"/>
      <c r="L414" s="19"/>
    </row>
    <row r="415" spans="9:12" x14ac:dyDescent="0.15">
      <c r="I415" s="19"/>
      <c r="J415" s="19"/>
      <c r="K415" s="19"/>
      <c r="L415" s="19"/>
    </row>
    <row r="416" spans="9:12" x14ac:dyDescent="0.15">
      <c r="I416" s="19"/>
      <c r="J416" s="19"/>
      <c r="K416" s="19"/>
      <c r="L416" s="19"/>
    </row>
    <row r="417" spans="9:12" x14ac:dyDescent="0.15">
      <c r="I417" s="19"/>
      <c r="J417" s="19"/>
      <c r="K417" s="19"/>
      <c r="L417" s="19"/>
    </row>
    <row r="418" spans="9:12" x14ac:dyDescent="0.15">
      <c r="I418" s="19"/>
      <c r="J418" s="19"/>
      <c r="K418" s="19"/>
      <c r="L418" s="19"/>
    </row>
    <row r="419" spans="9:12" x14ac:dyDescent="0.15">
      <c r="I419" s="19"/>
      <c r="J419" s="19"/>
      <c r="K419" s="19"/>
      <c r="L419" s="19"/>
    </row>
    <row r="420" spans="9:12" x14ac:dyDescent="0.15">
      <c r="I420" s="19"/>
      <c r="J420" s="19"/>
      <c r="K420" s="19"/>
      <c r="L420" s="19"/>
    </row>
    <row r="421" spans="9:12" x14ac:dyDescent="0.15">
      <c r="I421" s="19"/>
      <c r="J421" s="19"/>
      <c r="K421" s="19"/>
      <c r="L421" s="19"/>
    </row>
    <row r="422" spans="9:12" x14ac:dyDescent="0.15">
      <c r="I422" s="19"/>
      <c r="J422" s="19"/>
      <c r="K422" s="19"/>
      <c r="L422" s="19"/>
    </row>
    <row r="423" spans="9:12" x14ac:dyDescent="0.15">
      <c r="I423" s="19"/>
      <c r="J423" s="19"/>
      <c r="K423" s="19"/>
      <c r="L423" s="19"/>
    </row>
    <row r="424" spans="9:12" x14ac:dyDescent="0.15">
      <c r="I424" s="19"/>
      <c r="J424" s="19"/>
      <c r="K424" s="19"/>
      <c r="L424" s="19"/>
    </row>
    <row r="425" spans="9:12" x14ac:dyDescent="0.15">
      <c r="I425" s="19"/>
      <c r="J425" s="19"/>
      <c r="K425" s="19"/>
      <c r="L425" s="19"/>
    </row>
    <row r="426" spans="9:12" x14ac:dyDescent="0.15">
      <c r="I426" s="19"/>
      <c r="J426" s="19"/>
      <c r="K426" s="19"/>
      <c r="L426" s="19"/>
    </row>
    <row r="427" spans="9:12" x14ac:dyDescent="0.15">
      <c r="I427" s="19"/>
      <c r="J427" s="19"/>
      <c r="K427" s="19"/>
      <c r="L427" s="19"/>
    </row>
    <row r="428" spans="9:12" x14ac:dyDescent="0.15">
      <c r="I428" s="19"/>
      <c r="J428" s="19"/>
      <c r="K428" s="19"/>
      <c r="L428" s="19"/>
    </row>
    <row r="429" spans="9:12" x14ac:dyDescent="0.15">
      <c r="I429" s="19"/>
      <c r="J429" s="19"/>
      <c r="K429" s="19"/>
      <c r="L429" s="19"/>
    </row>
    <row r="430" spans="9:12" x14ac:dyDescent="0.15">
      <c r="I430" s="19"/>
      <c r="J430" s="19"/>
      <c r="K430" s="19"/>
      <c r="L430" s="19"/>
    </row>
    <row r="431" spans="9:12" x14ac:dyDescent="0.15">
      <c r="I431" s="19"/>
      <c r="J431" s="19"/>
      <c r="K431" s="19"/>
      <c r="L431" s="19"/>
    </row>
    <row r="432" spans="9:12" x14ac:dyDescent="0.15">
      <c r="I432" s="19"/>
      <c r="J432" s="19"/>
      <c r="K432" s="19"/>
      <c r="L432" s="19"/>
    </row>
    <row r="433" spans="9:12" x14ac:dyDescent="0.15">
      <c r="I433" s="19"/>
      <c r="J433" s="19"/>
      <c r="K433" s="19"/>
      <c r="L433" s="19"/>
    </row>
    <row r="434" spans="9:12" x14ac:dyDescent="0.15">
      <c r="I434" s="19"/>
      <c r="J434" s="19"/>
      <c r="K434" s="19"/>
      <c r="L434" s="19"/>
    </row>
    <row r="435" spans="9:12" x14ac:dyDescent="0.15">
      <c r="I435" s="19"/>
      <c r="J435" s="19"/>
      <c r="K435" s="19"/>
      <c r="L435" s="19"/>
    </row>
    <row r="436" spans="9:12" x14ac:dyDescent="0.15">
      <c r="I436" s="19"/>
      <c r="J436" s="19"/>
      <c r="K436" s="19"/>
      <c r="L436" s="19"/>
    </row>
    <row r="437" spans="9:12" x14ac:dyDescent="0.15">
      <c r="I437" s="19"/>
      <c r="J437" s="19"/>
      <c r="K437" s="19"/>
      <c r="L437" s="19"/>
    </row>
    <row r="438" spans="9:12" x14ac:dyDescent="0.15">
      <c r="I438" s="19"/>
      <c r="J438" s="19"/>
      <c r="K438" s="19"/>
      <c r="L438" s="19"/>
    </row>
    <row r="439" spans="9:12" x14ac:dyDescent="0.15">
      <c r="I439" s="19"/>
      <c r="J439" s="19"/>
      <c r="K439" s="19"/>
      <c r="L439" s="19"/>
    </row>
    <row r="440" spans="9:12" x14ac:dyDescent="0.15">
      <c r="I440" s="19"/>
      <c r="J440" s="19"/>
      <c r="K440" s="19"/>
      <c r="L440" s="19"/>
    </row>
    <row r="441" spans="9:12" x14ac:dyDescent="0.15">
      <c r="I441" s="19"/>
      <c r="J441" s="19"/>
      <c r="K441" s="19"/>
      <c r="L441" s="19"/>
    </row>
    <row r="442" spans="9:12" x14ac:dyDescent="0.15">
      <c r="I442" s="19"/>
      <c r="J442" s="19"/>
      <c r="K442" s="19"/>
      <c r="L442" s="19"/>
    </row>
    <row r="443" spans="9:12" x14ac:dyDescent="0.15">
      <c r="I443" s="19"/>
      <c r="J443" s="19"/>
      <c r="K443" s="19"/>
      <c r="L443" s="19"/>
    </row>
    <row r="444" spans="9:12" x14ac:dyDescent="0.15">
      <c r="I444" s="19"/>
      <c r="J444" s="19"/>
      <c r="K444" s="19"/>
      <c r="L444" s="19"/>
    </row>
    <row r="445" spans="9:12" x14ac:dyDescent="0.15">
      <c r="I445" s="19"/>
      <c r="J445" s="19"/>
      <c r="K445" s="19"/>
      <c r="L445" s="19"/>
    </row>
    <row r="446" spans="9:12" x14ac:dyDescent="0.15">
      <c r="I446" s="19"/>
      <c r="J446" s="19"/>
      <c r="K446" s="19"/>
      <c r="L446" s="19"/>
    </row>
    <row r="447" spans="9:12" x14ac:dyDescent="0.15">
      <c r="I447" s="19"/>
      <c r="J447" s="19"/>
      <c r="K447" s="19"/>
      <c r="L447" s="19"/>
    </row>
    <row r="448" spans="9:12" x14ac:dyDescent="0.15">
      <c r="I448" s="19"/>
      <c r="J448" s="19"/>
      <c r="K448" s="19"/>
      <c r="L448" s="19"/>
    </row>
    <row r="449" spans="9:12" x14ac:dyDescent="0.15">
      <c r="I449" s="19"/>
      <c r="J449" s="19"/>
      <c r="K449" s="19"/>
      <c r="L449" s="19"/>
    </row>
    <row r="450" spans="9:12" x14ac:dyDescent="0.15">
      <c r="I450" s="19"/>
      <c r="J450" s="19"/>
      <c r="K450" s="19"/>
      <c r="L450" s="19"/>
    </row>
    <row r="451" spans="9:12" x14ac:dyDescent="0.15">
      <c r="I451" s="19"/>
      <c r="J451" s="19"/>
      <c r="K451" s="19"/>
      <c r="L451" s="19"/>
    </row>
    <row r="452" spans="9:12" x14ac:dyDescent="0.15">
      <c r="I452" s="19"/>
      <c r="J452" s="19"/>
      <c r="K452" s="19"/>
      <c r="L452" s="19"/>
    </row>
    <row r="453" spans="9:12" x14ac:dyDescent="0.15">
      <c r="I453" s="19"/>
      <c r="J453" s="19"/>
      <c r="K453" s="19"/>
      <c r="L453" s="19"/>
    </row>
    <row r="454" spans="9:12" x14ac:dyDescent="0.15">
      <c r="I454" s="19"/>
      <c r="J454" s="19"/>
      <c r="K454" s="19"/>
      <c r="L454" s="19"/>
    </row>
    <row r="455" spans="9:12" x14ac:dyDescent="0.15">
      <c r="I455" s="19"/>
      <c r="J455" s="19"/>
      <c r="K455" s="19"/>
      <c r="L455" s="19"/>
    </row>
    <row r="456" spans="9:12" x14ac:dyDescent="0.15">
      <c r="I456" s="19"/>
      <c r="J456" s="19"/>
      <c r="K456" s="19"/>
      <c r="L456" s="19"/>
    </row>
    <row r="457" spans="9:12" x14ac:dyDescent="0.15">
      <c r="I457" s="19"/>
      <c r="J457" s="19"/>
      <c r="K457" s="19"/>
      <c r="L457" s="19"/>
    </row>
    <row r="458" spans="9:12" x14ac:dyDescent="0.15">
      <c r="I458" s="19"/>
      <c r="J458" s="19"/>
      <c r="K458" s="19"/>
      <c r="L458" s="19"/>
    </row>
    <row r="459" spans="9:12" x14ac:dyDescent="0.15">
      <c r="I459" s="19"/>
      <c r="J459" s="19"/>
      <c r="K459" s="19"/>
      <c r="L459" s="19"/>
    </row>
    <row r="460" spans="9:12" x14ac:dyDescent="0.15">
      <c r="I460" s="19"/>
      <c r="J460" s="19"/>
      <c r="K460" s="19"/>
      <c r="L460" s="19"/>
    </row>
    <row r="461" spans="9:12" x14ac:dyDescent="0.15">
      <c r="I461" s="19"/>
      <c r="J461" s="19"/>
      <c r="K461" s="19"/>
      <c r="L461" s="19"/>
    </row>
    <row r="462" spans="9:12" x14ac:dyDescent="0.15">
      <c r="I462" s="19"/>
      <c r="J462" s="19"/>
      <c r="K462" s="19"/>
      <c r="L462" s="19"/>
    </row>
    <row r="463" spans="9:12" x14ac:dyDescent="0.15">
      <c r="I463" s="19"/>
      <c r="J463" s="19"/>
      <c r="K463" s="19"/>
      <c r="L463" s="19"/>
    </row>
    <row r="464" spans="9:12" x14ac:dyDescent="0.15">
      <c r="I464" s="19"/>
      <c r="J464" s="19"/>
      <c r="K464" s="19"/>
      <c r="L464" s="19"/>
    </row>
    <row r="465" spans="9:12" x14ac:dyDescent="0.15">
      <c r="I465" s="19"/>
      <c r="J465" s="19"/>
      <c r="K465" s="19"/>
      <c r="L465" s="19"/>
    </row>
    <row r="466" spans="9:12" x14ac:dyDescent="0.15">
      <c r="I466" s="19"/>
      <c r="J466" s="19"/>
      <c r="K466" s="19"/>
      <c r="L466" s="19"/>
    </row>
    <row r="467" spans="9:12" x14ac:dyDescent="0.15">
      <c r="I467" s="19"/>
      <c r="J467" s="19"/>
      <c r="K467" s="19"/>
      <c r="L467" s="19"/>
    </row>
    <row r="468" spans="9:12" x14ac:dyDescent="0.15">
      <c r="I468" s="19"/>
      <c r="J468" s="19"/>
      <c r="K468" s="19"/>
      <c r="L468" s="19"/>
    </row>
    <row r="469" spans="9:12" x14ac:dyDescent="0.15">
      <c r="I469" s="19"/>
      <c r="J469" s="19"/>
      <c r="K469" s="19"/>
      <c r="L469" s="19"/>
    </row>
    <row r="470" spans="9:12" x14ac:dyDescent="0.15">
      <c r="I470" s="19"/>
      <c r="J470" s="19"/>
      <c r="K470" s="19"/>
      <c r="L470" s="19"/>
    </row>
    <row r="471" spans="9:12" x14ac:dyDescent="0.15">
      <c r="I471" s="19"/>
      <c r="J471" s="19"/>
      <c r="K471" s="19"/>
      <c r="L471" s="19"/>
    </row>
    <row r="472" spans="9:12" x14ac:dyDescent="0.15">
      <c r="I472" s="19"/>
      <c r="J472" s="19"/>
      <c r="K472" s="19"/>
      <c r="L472" s="19"/>
    </row>
    <row r="473" spans="9:12" x14ac:dyDescent="0.15">
      <c r="I473" s="19"/>
      <c r="J473" s="19"/>
      <c r="K473" s="19"/>
      <c r="L473" s="19"/>
    </row>
    <row r="474" spans="9:12" x14ac:dyDescent="0.15">
      <c r="I474" s="19"/>
      <c r="J474" s="19"/>
      <c r="K474" s="19"/>
      <c r="L474" s="19"/>
    </row>
    <row r="475" spans="9:12" x14ac:dyDescent="0.15">
      <c r="I475" s="19"/>
      <c r="J475" s="19"/>
      <c r="K475" s="19"/>
      <c r="L475" s="19"/>
    </row>
    <row r="476" spans="9:12" x14ac:dyDescent="0.15">
      <c r="I476" s="19"/>
      <c r="J476" s="19"/>
      <c r="K476" s="19"/>
      <c r="L476" s="19"/>
    </row>
    <row r="477" spans="9:12" x14ac:dyDescent="0.15">
      <c r="I477" s="19"/>
      <c r="J477" s="19"/>
      <c r="K477" s="19"/>
      <c r="L477" s="19"/>
    </row>
    <row r="478" spans="9:12" x14ac:dyDescent="0.15">
      <c r="I478" s="19"/>
      <c r="J478" s="19"/>
      <c r="K478" s="19"/>
      <c r="L478" s="19"/>
    </row>
    <row r="479" spans="9:12" x14ac:dyDescent="0.15">
      <c r="I479" s="19"/>
      <c r="J479" s="19"/>
      <c r="K479" s="19"/>
      <c r="L479" s="19"/>
    </row>
    <row r="480" spans="9:12" x14ac:dyDescent="0.15">
      <c r="I480" s="19"/>
      <c r="J480" s="19"/>
      <c r="K480" s="19"/>
      <c r="L480" s="19"/>
    </row>
    <row r="481" spans="9:12" x14ac:dyDescent="0.15">
      <c r="I481" s="19"/>
      <c r="J481" s="19"/>
      <c r="K481" s="19"/>
      <c r="L481" s="19"/>
    </row>
    <row r="482" spans="9:12" x14ac:dyDescent="0.15">
      <c r="I482" s="19"/>
      <c r="J482" s="19"/>
      <c r="K482" s="19"/>
      <c r="L482" s="19"/>
    </row>
    <row r="483" spans="9:12" x14ac:dyDescent="0.15">
      <c r="I483" s="19"/>
      <c r="J483" s="19"/>
      <c r="K483" s="19"/>
      <c r="L483" s="19"/>
    </row>
    <row r="484" spans="9:12" x14ac:dyDescent="0.15">
      <c r="I484" s="19"/>
      <c r="J484" s="19"/>
      <c r="K484" s="19"/>
      <c r="L484" s="19"/>
    </row>
    <row r="485" spans="9:12" x14ac:dyDescent="0.15">
      <c r="I485" s="19"/>
      <c r="J485" s="19"/>
      <c r="K485" s="19"/>
      <c r="L485" s="19"/>
    </row>
    <row r="486" spans="9:12" x14ac:dyDescent="0.15">
      <c r="I486" s="19"/>
      <c r="J486" s="19"/>
      <c r="K486" s="19"/>
      <c r="L486" s="19"/>
    </row>
    <row r="487" spans="9:12" x14ac:dyDescent="0.15">
      <c r="I487" s="19"/>
      <c r="J487" s="19"/>
      <c r="K487" s="19"/>
      <c r="L487" s="19"/>
    </row>
    <row r="488" spans="9:12" x14ac:dyDescent="0.15">
      <c r="I488" s="19"/>
      <c r="J488" s="19"/>
      <c r="K488" s="19"/>
      <c r="L488" s="19"/>
    </row>
    <row r="489" spans="9:12" x14ac:dyDescent="0.15">
      <c r="I489" s="19"/>
      <c r="J489" s="19"/>
      <c r="K489" s="19"/>
      <c r="L489" s="19"/>
    </row>
    <row r="490" spans="9:12" x14ac:dyDescent="0.15">
      <c r="I490" s="19"/>
      <c r="J490" s="19"/>
      <c r="K490" s="19"/>
      <c r="L490" s="19"/>
    </row>
    <row r="491" spans="9:12" x14ac:dyDescent="0.15">
      <c r="I491" s="19"/>
      <c r="J491" s="19"/>
      <c r="K491" s="19"/>
      <c r="L491" s="19"/>
    </row>
    <row r="492" spans="9:12" x14ac:dyDescent="0.15">
      <c r="I492" s="19"/>
      <c r="J492" s="19"/>
      <c r="K492" s="19"/>
      <c r="L492" s="19"/>
    </row>
    <row r="493" spans="9:12" x14ac:dyDescent="0.15">
      <c r="I493" s="19"/>
      <c r="J493" s="19"/>
      <c r="K493" s="19"/>
      <c r="L493" s="19"/>
    </row>
    <row r="494" spans="9:12" x14ac:dyDescent="0.15">
      <c r="I494" s="19"/>
      <c r="J494" s="19"/>
      <c r="K494" s="19"/>
      <c r="L494" s="19"/>
    </row>
    <row r="495" spans="9:12" x14ac:dyDescent="0.15">
      <c r="I495" s="19"/>
      <c r="J495" s="19"/>
      <c r="K495" s="19"/>
      <c r="L495" s="19"/>
    </row>
    <row r="496" spans="9:12" x14ac:dyDescent="0.15">
      <c r="I496" s="19"/>
      <c r="J496" s="19"/>
      <c r="K496" s="19"/>
      <c r="L496" s="19"/>
    </row>
    <row r="497" spans="9:12" x14ac:dyDescent="0.15">
      <c r="I497" s="19"/>
      <c r="J497" s="19"/>
      <c r="K497" s="19"/>
      <c r="L497" s="19"/>
    </row>
    <row r="498" spans="9:12" x14ac:dyDescent="0.15">
      <c r="I498" s="19"/>
      <c r="J498" s="19"/>
      <c r="K498" s="19"/>
      <c r="L498" s="19"/>
    </row>
    <row r="499" spans="9:12" x14ac:dyDescent="0.15">
      <c r="I499" s="19"/>
      <c r="J499" s="19"/>
      <c r="K499" s="19"/>
      <c r="L499" s="19"/>
    </row>
    <row r="500" spans="9:12" x14ac:dyDescent="0.15">
      <c r="I500" s="19"/>
      <c r="J500" s="19"/>
      <c r="K500" s="19"/>
      <c r="L500" s="19"/>
    </row>
    <row r="501" spans="9:12" x14ac:dyDescent="0.15">
      <c r="I501" s="19"/>
      <c r="J501" s="19"/>
      <c r="K501" s="19"/>
      <c r="L501" s="19"/>
    </row>
    <row r="502" spans="9:12" x14ac:dyDescent="0.15">
      <c r="I502" s="19"/>
      <c r="J502" s="19"/>
      <c r="K502" s="19"/>
      <c r="L502" s="19"/>
    </row>
    <row r="503" spans="9:12" x14ac:dyDescent="0.15">
      <c r="I503" s="19"/>
      <c r="J503" s="19"/>
      <c r="K503" s="19"/>
      <c r="L503" s="19"/>
    </row>
    <row r="504" spans="9:12" x14ac:dyDescent="0.15">
      <c r="I504" s="19"/>
      <c r="J504" s="19"/>
      <c r="K504" s="19"/>
      <c r="L504" s="19"/>
    </row>
    <row r="505" spans="9:12" x14ac:dyDescent="0.15">
      <c r="I505" s="19"/>
      <c r="J505" s="19"/>
      <c r="K505" s="19"/>
      <c r="L505" s="19"/>
    </row>
    <row r="506" spans="9:12" x14ac:dyDescent="0.15">
      <c r="I506" s="19"/>
      <c r="J506" s="19"/>
      <c r="K506" s="19"/>
      <c r="L506" s="19"/>
    </row>
    <row r="507" spans="9:12" x14ac:dyDescent="0.15">
      <c r="I507" s="19"/>
      <c r="J507" s="19"/>
      <c r="K507" s="19"/>
      <c r="L507" s="19"/>
    </row>
    <row r="508" spans="9:12" x14ac:dyDescent="0.15">
      <c r="I508" s="19"/>
      <c r="J508" s="19"/>
      <c r="K508" s="19"/>
      <c r="L508" s="19"/>
    </row>
    <row r="509" spans="9:12" x14ac:dyDescent="0.15">
      <c r="I509" s="19"/>
      <c r="J509" s="19"/>
      <c r="K509" s="19"/>
      <c r="L509" s="19"/>
    </row>
    <row r="510" spans="9:12" x14ac:dyDescent="0.15">
      <c r="I510" s="19"/>
      <c r="J510" s="19"/>
      <c r="K510" s="19"/>
      <c r="L510" s="19"/>
    </row>
    <row r="511" spans="9:12" x14ac:dyDescent="0.15">
      <c r="I511" s="19"/>
      <c r="J511" s="19"/>
      <c r="K511" s="19"/>
      <c r="L511" s="19"/>
    </row>
    <row r="512" spans="9:12" x14ac:dyDescent="0.15">
      <c r="I512" s="19"/>
      <c r="J512" s="19"/>
      <c r="K512" s="19"/>
      <c r="L512" s="19"/>
    </row>
    <row r="513" spans="9:12" x14ac:dyDescent="0.15">
      <c r="I513" s="19"/>
      <c r="J513" s="19"/>
      <c r="K513" s="19"/>
      <c r="L513" s="19"/>
    </row>
    <row r="514" spans="9:12" x14ac:dyDescent="0.15">
      <c r="I514" s="19"/>
      <c r="J514" s="19"/>
      <c r="K514" s="19"/>
      <c r="L514" s="19"/>
    </row>
    <row r="515" spans="9:12" x14ac:dyDescent="0.15">
      <c r="I515" s="19"/>
      <c r="J515" s="19"/>
      <c r="K515" s="19"/>
      <c r="L515" s="19"/>
    </row>
    <row r="516" spans="9:12" x14ac:dyDescent="0.15">
      <c r="I516" s="19"/>
      <c r="J516" s="19"/>
      <c r="K516" s="19"/>
      <c r="L516" s="19"/>
    </row>
    <row r="517" spans="9:12" x14ac:dyDescent="0.15">
      <c r="I517" s="19"/>
      <c r="J517" s="19"/>
      <c r="K517" s="19"/>
      <c r="L517" s="19"/>
    </row>
    <row r="518" spans="9:12" x14ac:dyDescent="0.15">
      <c r="I518" s="19"/>
      <c r="J518" s="19"/>
      <c r="K518" s="19"/>
      <c r="L518" s="19"/>
    </row>
    <row r="519" spans="9:12" x14ac:dyDescent="0.15">
      <c r="I519" s="19"/>
      <c r="J519" s="19"/>
      <c r="K519" s="19"/>
      <c r="L519" s="19"/>
    </row>
    <row r="520" spans="9:12" x14ac:dyDescent="0.15">
      <c r="I520" s="19"/>
      <c r="J520" s="19"/>
      <c r="K520" s="19"/>
      <c r="L520" s="19"/>
    </row>
    <row r="521" spans="9:12" x14ac:dyDescent="0.15">
      <c r="I521" s="19"/>
      <c r="J521" s="19"/>
      <c r="K521" s="19"/>
      <c r="L521" s="19"/>
    </row>
    <row r="522" spans="9:12" x14ac:dyDescent="0.15">
      <c r="I522" s="19"/>
      <c r="J522" s="19"/>
      <c r="K522" s="19"/>
      <c r="L522" s="19"/>
    </row>
    <row r="523" spans="9:12" x14ac:dyDescent="0.15">
      <c r="I523" s="19"/>
      <c r="J523" s="19"/>
      <c r="K523" s="19"/>
      <c r="L523" s="19"/>
    </row>
    <row r="524" spans="9:12" x14ac:dyDescent="0.15">
      <c r="I524" s="19"/>
      <c r="J524" s="19"/>
      <c r="K524" s="19"/>
      <c r="L524" s="19"/>
    </row>
    <row r="525" spans="9:12" x14ac:dyDescent="0.15">
      <c r="I525" s="19"/>
      <c r="J525" s="19"/>
      <c r="K525" s="19"/>
      <c r="L525" s="19"/>
    </row>
    <row r="526" spans="9:12" x14ac:dyDescent="0.15">
      <c r="I526" s="19"/>
      <c r="J526" s="19"/>
      <c r="K526" s="19"/>
      <c r="L526" s="19"/>
    </row>
    <row r="527" spans="9:12" x14ac:dyDescent="0.15">
      <c r="I527" s="19"/>
      <c r="J527" s="19"/>
      <c r="K527" s="19"/>
      <c r="L527" s="19"/>
    </row>
    <row r="528" spans="9:12" x14ac:dyDescent="0.15">
      <c r="I528" s="19"/>
      <c r="J528" s="19"/>
      <c r="K528" s="19"/>
      <c r="L528" s="19"/>
    </row>
    <row r="529" spans="9:12" x14ac:dyDescent="0.15">
      <c r="I529" s="19"/>
      <c r="J529" s="19"/>
      <c r="K529" s="19"/>
      <c r="L529" s="19"/>
    </row>
    <row r="530" spans="9:12" x14ac:dyDescent="0.15">
      <c r="I530" s="19"/>
      <c r="J530" s="19"/>
      <c r="K530" s="19"/>
      <c r="L530" s="19"/>
    </row>
    <row r="531" spans="9:12" x14ac:dyDescent="0.15">
      <c r="I531" s="19"/>
      <c r="J531" s="19"/>
      <c r="K531" s="19"/>
      <c r="L531" s="19"/>
    </row>
    <row r="532" spans="9:12" x14ac:dyDescent="0.15">
      <c r="I532" s="19"/>
      <c r="J532" s="19"/>
      <c r="K532" s="19"/>
      <c r="L532" s="19"/>
    </row>
    <row r="533" spans="9:12" x14ac:dyDescent="0.15">
      <c r="I533" s="19"/>
      <c r="J533" s="19"/>
      <c r="K533" s="19"/>
      <c r="L533" s="19"/>
    </row>
    <row r="534" spans="9:12" x14ac:dyDescent="0.15">
      <c r="I534" s="19"/>
      <c r="J534" s="19"/>
      <c r="K534" s="19"/>
      <c r="L534" s="19"/>
    </row>
    <row r="535" spans="9:12" x14ac:dyDescent="0.15">
      <c r="I535" s="19"/>
      <c r="J535" s="19"/>
      <c r="K535" s="19"/>
      <c r="L535" s="19"/>
    </row>
    <row r="536" spans="9:12" x14ac:dyDescent="0.15">
      <c r="I536" s="19"/>
      <c r="J536" s="19"/>
      <c r="K536" s="19"/>
      <c r="L536" s="19"/>
    </row>
    <row r="537" spans="9:12" x14ac:dyDescent="0.15">
      <c r="I537" s="19"/>
      <c r="J537" s="19"/>
      <c r="K537" s="19"/>
      <c r="L537" s="19"/>
    </row>
    <row r="538" spans="9:12" x14ac:dyDescent="0.15">
      <c r="I538" s="19"/>
      <c r="J538" s="19"/>
      <c r="K538" s="19"/>
      <c r="L538" s="19"/>
    </row>
    <row r="539" spans="9:12" x14ac:dyDescent="0.15">
      <c r="I539" s="19"/>
      <c r="J539" s="19"/>
      <c r="K539" s="19"/>
      <c r="L539" s="19"/>
    </row>
    <row r="540" spans="9:12" x14ac:dyDescent="0.15">
      <c r="I540" s="19"/>
      <c r="J540" s="19"/>
      <c r="K540" s="19"/>
      <c r="L540" s="19"/>
    </row>
    <row r="541" spans="9:12" x14ac:dyDescent="0.15">
      <c r="I541" s="19"/>
      <c r="J541" s="19"/>
      <c r="K541" s="19"/>
      <c r="L541" s="19"/>
    </row>
    <row r="542" spans="9:12" x14ac:dyDescent="0.15">
      <c r="I542" s="19"/>
      <c r="J542" s="19"/>
      <c r="K542" s="19"/>
      <c r="L542" s="19"/>
    </row>
    <row r="543" spans="9:12" x14ac:dyDescent="0.15">
      <c r="I543" s="19"/>
      <c r="J543" s="19"/>
      <c r="K543" s="19"/>
      <c r="L543" s="19"/>
    </row>
    <row r="544" spans="9:12" x14ac:dyDescent="0.15">
      <c r="I544" s="19"/>
      <c r="J544" s="19"/>
      <c r="K544" s="19"/>
      <c r="L544" s="19"/>
    </row>
    <row r="545" spans="9:12" x14ac:dyDescent="0.15">
      <c r="I545" s="19"/>
      <c r="J545" s="19"/>
      <c r="K545" s="19"/>
      <c r="L545" s="19"/>
    </row>
    <row r="546" spans="9:12" x14ac:dyDescent="0.15">
      <c r="I546" s="19"/>
      <c r="J546" s="19"/>
      <c r="K546" s="19"/>
      <c r="L546" s="19"/>
    </row>
    <row r="547" spans="9:12" x14ac:dyDescent="0.15">
      <c r="I547" s="19"/>
      <c r="J547" s="19"/>
      <c r="K547" s="19"/>
      <c r="L547" s="19"/>
    </row>
    <row r="548" spans="9:12" x14ac:dyDescent="0.15">
      <c r="I548" s="19"/>
      <c r="J548" s="19"/>
      <c r="K548" s="19"/>
      <c r="L548" s="19"/>
    </row>
    <row r="549" spans="9:12" x14ac:dyDescent="0.15">
      <c r="I549" s="19"/>
      <c r="J549" s="19"/>
      <c r="K549" s="19"/>
      <c r="L549" s="19"/>
    </row>
    <row r="550" spans="9:12" x14ac:dyDescent="0.15">
      <c r="I550" s="19"/>
      <c r="J550" s="19"/>
      <c r="K550" s="19"/>
      <c r="L550" s="19"/>
    </row>
    <row r="551" spans="9:12" x14ac:dyDescent="0.15">
      <c r="I551" s="19"/>
      <c r="J551" s="19"/>
      <c r="K551" s="19"/>
      <c r="L551" s="19"/>
    </row>
    <row r="552" spans="9:12" x14ac:dyDescent="0.15">
      <c r="I552" s="19"/>
      <c r="J552" s="19"/>
      <c r="K552" s="19"/>
      <c r="L552" s="19"/>
    </row>
    <row r="553" spans="9:12" x14ac:dyDescent="0.15">
      <c r="I553" s="19"/>
      <c r="J553" s="19"/>
      <c r="K553" s="19"/>
      <c r="L553" s="19"/>
    </row>
    <row r="554" spans="9:12" x14ac:dyDescent="0.15">
      <c r="I554" s="19"/>
      <c r="J554" s="19"/>
      <c r="K554" s="19"/>
      <c r="L554" s="19"/>
    </row>
    <row r="555" spans="9:12" x14ac:dyDescent="0.15">
      <c r="I555" s="19"/>
      <c r="J555" s="19"/>
      <c r="K555" s="19"/>
      <c r="L555" s="19"/>
    </row>
    <row r="556" spans="9:12" x14ac:dyDescent="0.15">
      <c r="I556" s="19"/>
      <c r="J556" s="19"/>
      <c r="K556" s="19"/>
      <c r="L556" s="19"/>
    </row>
    <row r="557" spans="9:12" x14ac:dyDescent="0.15">
      <c r="I557" s="19"/>
      <c r="J557" s="19"/>
      <c r="K557" s="19"/>
      <c r="L557" s="19"/>
    </row>
    <row r="558" spans="9:12" x14ac:dyDescent="0.15">
      <c r="I558" s="19"/>
      <c r="J558" s="19"/>
      <c r="K558" s="19"/>
      <c r="L558" s="19"/>
    </row>
    <row r="559" spans="9:12" x14ac:dyDescent="0.15">
      <c r="I559" s="19"/>
      <c r="J559" s="19"/>
      <c r="K559" s="19"/>
      <c r="L559" s="19"/>
    </row>
    <row r="560" spans="9:12" x14ac:dyDescent="0.15">
      <c r="I560" s="19"/>
      <c r="J560" s="19"/>
      <c r="K560" s="19"/>
      <c r="L560" s="19"/>
    </row>
    <row r="561" spans="9:12" x14ac:dyDescent="0.15">
      <c r="I561" s="19"/>
      <c r="J561" s="19"/>
      <c r="K561" s="19"/>
      <c r="L561" s="19"/>
    </row>
    <row r="562" spans="9:12" x14ac:dyDescent="0.15">
      <c r="I562" s="19"/>
      <c r="J562" s="19"/>
      <c r="K562" s="19"/>
      <c r="L562" s="19"/>
    </row>
    <row r="563" spans="9:12" x14ac:dyDescent="0.15">
      <c r="I563" s="19"/>
      <c r="J563" s="19"/>
      <c r="K563" s="19"/>
      <c r="L563" s="19"/>
    </row>
    <row r="564" spans="9:12" x14ac:dyDescent="0.15">
      <c r="I564" s="19"/>
      <c r="J564" s="19"/>
      <c r="K564" s="19"/>
      <c r="L564" s="19"/>
    </row>
    <row r="565" spans="9:12" x14ac:dyDescent="0.15">
      <c r="I565" s="19"/>
      <c r="J565" s="19"/>
      <c r="K565" s="19"/>
      <c r="L565" s="19"/>
    </row>
    <row r="566" spans="9:12" x14ac:dyDescent="0.15">
      <c r="I566" s="19"/>
      <c r="J566" s="19"/>
      <c r="K566" s="19"/>
      <c r="L566" s="19"/>
    </row>
    <row r="567" spans="9:12" x14ac:dyDescent="0.15">
      <c r="I567" s="19"/>
      <c r="J567" s="19"/>
      <c r="K567" s="19"/>
      <c r="L567" s="19"/>
    </row>
    <row r="568" spans="9:12" x14ac:dyDescent="0.15">
      <c r="I568" s="19"/>
      <c r="J568" s="19"/>
      <c r="K568" s="19"/>
      <c r="L568" s="19"/>
    </row>
    <row r="569" spans="9:12" x14ac:dyDescent="0.15">
      <c r="I569" s="19"/>
      <c r="J569" s="19"/>
      <c r="K569" s="19"/>
      <c r="L569" s="19"/>
    </row>
    <row r="570" spans="9:12" x14ac:dyDescent="0.15">
      <c r="I570" s="19"/>
      <c r="J570" s="19"/>
      <c r="K570" s="19"/>
      <c r="L570" s="19"/>
    </row>
    <row r="571" spans="9:12" x14ac:dyDescent="0.15">
      <c r="I571" s="19"/>
      <c r="J571" s="19"/>
      <c r="K571" s="19"/>
      <c r="L571" s="19"/>
    </row>
    <row r="572" spans="9:12" x14ac:dyDescent="0.15">
      <c r="I572" s="19"/>
      <c r="J572" s="19"/>
      <c r="K572" s="19"/>
      <c r="L572" s="19"/>
    </row>
    <row r="573" spans="9:12" x14ac:dyDescent="0.15">
      <c r="I573" s="19"/>
      <c r="J573" s="19"/>
      <c r="K573" s="19"/>
      <c r="L573" s="19"/>
    </row>
    <row r="574" spans="9:12" x14ac:dyDescent="0.15">
      <c r="I574" s="19"/>
      <c r="J574" s="19"/>
      <c r="K574" s="19"/>
      <c r="L574" s="19"/>
    </row>
    <row r="575" spans="9:12" x14ac:dyDescent="0.15">
      <c r="I575" s="19"/>
      <c r="J575" s="19"/>
      <c r="K575" s="19"/>
      <c r="L575" s="19"/>
    </row>
    <row r="576" spans="9:12" x14ac:dyDescent="0.15">
      <c r="I576" s="19"/>
      <c r="J576" s="19"/>
      <c r="K576" s="19"/>
      <c r="L576" s="19"/>
    </row>
    <row r="577" spans="9:12" x14ac:dyDescent="0.15">
      <c r="I577" s="19"/>
      <c r="J577" s="19"/>
      <c r="K577" s="19"/>
      <c r="L577" s="19"/>
    </row>
    <row r="578" spans="9:12" x14ac:dyDescent="0.15">
      <c r="I578" s="19"/>
      <c r="J578" s="19"/>
      <c r="K578" s="19"/>
      <c r="L578" s="19"/>
    </row>
    <row r="579" spans="9:12" x14ac:dyDescent="0.15">
      <c r="I579" s="19"/>
      <c r="J579" s="19"/>
      <c r="K579" s="19"/>
      <c r="L579" s="19"/>
    </row>
    <row r="580" spans="9:12" x14ac:dyDescent="0.15">
      <c r="I580" s="19"/>
      <c r="J580" s="19"/>
      <c r="K580" s="19"/>
      <c r="L580" s="19"/>
    </row>
    <row r="581" spans="9:12" x14ac:dyDescent="0.15">
      <c r="I581" s="19"/>
      <c r="J581" s="19"/>
      <c r="K581" s="19"/>
      <c r="L581" s="19"/>
    </row>
    <row r="582" spans="9:12" x14ac:dyDescent="0.15">
      <c r="I582" s="19"/>
      <c r="J582" s="19"/>
      <c r="K582" s="19"/>
      <c r="L582" s="19"/>
    </row>
    <row r="583" spans="9:12" x14ac:dyDescent="0.15">
      <c r="I583" s="19"/>
      <c r="J583" s="19"/>
      <c r="K583" s="19"/>
      <c r="L583" s="19"/>
    </row>
    <row r="584" spans="9:12" x14ac:dyDescent="0.15">
      <c r="I584" s="19"/>
      <c r="J584" s="19"/>
      <c r="K584" s="19"/>
      <c r="L584" s="19"/>
    </row>
    <row r="585" spans="9:12" x14ac:dyDescent="0.15">
      <c r="I585" s="19"/>
      <c r="J585" s="19"/>
      <c r="K585" s="19"/>
      <c r="L585" s="19"/>
    </row>
    <row r="586" spans="9:12" x14ac:dyDescent="0.15">
      <c r="I586" s="19"/>
      <c r="J586" s="19"/>
      <c r="K586" s="19"/>
      <c r="L586" s="19"/>
    </row>
    <row r="587" spans="9:12" x14ac:dyDescent="0.15">
      <c r="I587" s="19"/>
      <c r="J587" s="19"/>
      <c r="K587" s="19"/>
      <c r="L587" s="19"/>
    </row>
    <row r="588" spans="9:12" x14ac:dyDescent="0.15">
      <c r="I588" s="19"/>
      <c r="J588" s="19"/>
      <c r="K588" s="19"/>
      <c r="L588" s="19"/>
    </row>
    <row r="589" spans="9:12" x14ac:dyDescent="0.15">
      <c r="I589" s="19"/>
      <c r="J589" s="19"/>
      <c r="K589" s="19"/>
      <c r="L589" s="19"/>
    </row>
    <row r="590" spans="9:12" x14ac:dyDescent="0.15">
      <c r="I590" s="19"/>
      <c r="J590" s="19"/>
      <c r="K590" s="19"/>
      <c r="L590" s="19"/>
    </row>
    <row r="591" spans="9:12" x14ac:dyDescent="0.15">
      <c r="I591" s="19"/>
      <c r="J591" s="19"/>
      <c r="K591" s="19"/>
      <c r="L591" s="19"/>
    </row>
    <row r="592" spans="9:12" x14ac:dyDescent="0.15">
      <c r="I592" s="19"/>
      <c r="J592" s="19"/>
      <c r="K592" s="19"/>
      <c r="L592" s="19"/>
    </row>
    <row r="593" spans="9:12" x14ac:dyDescent="0.15">
      <c r="I593" s="19"/>
      <c r="J593" s="19"/>
      <c r="K593" s="19"/>
      <c r="L593" s="19"/>
    </row>
    <row r="594" spans="9:12" x14ac:dyDescent="0.15">
      <c r="I594" s="19"/>
      <c r="J594" s="19"/>
      <c r="K594" s="19"/>
      <c r="L594" s="19"/>
    </row>
    <row r="595" spans="9:12" x14ac:dyDescent="0.15">
      <c r="I595" s="19"/>
      <c r="J595" s="19"/>
      <c r="K595" s="19"/>
      <c r="L595" s="19"/>
    </row>
    <row r="596" spans="9:12" x14ac:dyDescent="0.15">
      <c r="I596" s="19"/>
      <c r="J596" s="19"/>
      <c r="K596" s="19"/>
      <c r="L596" s="19"/>
    </row>
    <row r="597" spans="9:12" x14ac:dyDescent="0.15">
      <c r="I597" s="19"/>
      <c r="J597" s="19"/>
      <c r="K597" s="19"/>
      <c r="L597" s="19"/>
    </row>
    <row r="598" spans="9:12" x14ac:dyDescent="0.15">
      <c r="I598" s="19"/>
      <c r="J598" s="19"/>
      <c r="K598" s="19"/>
      <c r="L598" s="19"/>
    </row>
    <row r="599" spans="9:12" x14ac:dyDescent="0.15">
      <c r="I599" s="19"/>
      <c r="J599" s="19"/>
      <c r="K599" s="19"/>
      <c r="L599" s="19"/>
    </row>
    <row r="600" spans="9:12" x14ac:dyDescent="0.15">
      <c r="I600" s="19"/>
      <c r="J600" s="19"/>
      <c r="K600" s="19"/>
      <c r="L600" s="19"/>
    </row>
    <row r="601" spans="9:12" x14ac:dyDescent="0.15">
      <c r="I601" s="19"/>
      <c r="J601" s="19"/>
      <c r="K601" s="19"/>
      <c r="L601" s="19"/>
    </row>
    <row r="602" spans="9:12" x14ac:dyDescent="0.15">
      <c r="I602" s="19"/>
      <c r="J602" s="19"/>
      <c r="K602" s="19"/>
      <c r="L602" s="19"/>
    </row>
    <row r="603" spans="9:12" x14ac:dyDescent="0.15">
      <c r="I603" s="19"/>
      <c r="J603" s="19"/>
      <c r="K603" s="19"/>
      <c r="L603" s="19"/>
    </row>
    <row r="604" spans="9:12" x14ac:dyDescent="0.15">
      <c r="I604" s="19"/>
      <c r="J604" s="19"/>
      <c r="K604" s="19"/>
      <c r="L604" s="19"/>
    </row>
    <row r="605" spans="9:12" x14ac:dyDescent="0.15">
      <c r="I605" s="19"/>
      <c r="J605" s="19"/>
      <c r="K605" s="19"/>
      <c r="L605" s="19"/>
    </row>
    <row r="606" spans="9:12" x14ac:dyDescent="0.15">
      <c r="I606" s="19"/>
      <c r="J606" s="19"/>
      <c r="K606" s="19"/>
      <c r="L606" s="19"/>
    </row>
    <row r="607" spans="9:12" x14ac:dyDescent="0.15">
      <c r="I607" s="19"/>
      <c r="J607" s="19"/>
      <c r="K607" s="19"/>
      <c r="L607" s="19"/>
    </row>
    <row r="608" spans="9:12" x14ac:dyDescent="0.15">
      <c r="I608" s="19"/>
      <c r="J608" s="19"/>
      <c r="K608" s="19"/>
      <c r="L608" s="19"/>
    </row>
    <row r="609" spans="9:12" x14ac:dyDescent="0.15">
      <c r="I609" s="19"/>
      <c r="J609" s="19"/>
      <c r="K609" s="19"/>
      <c r="L609" s="19"/>
    </row>
    <row r="610" spans="9:12" x14ac:dyDescent="0.15">
      <c r="I610" s="19"/>
      <c r="J610" s="19"/>
      <c r="K610" s="19"/>
      <c r="L610" s="19"/>
    </row>
    <row r="611" spans="9:12" x14ac:dyDescent="0.15">
      <c r="I611" s="19"/>
      <c r="J611" s="19"/>
      <c r="K611" s="19"/>
      <c r="L611" s="19"/>
    </row>
    <row r="612" spans="9:12" x14ac:dyDescent="0.15">
      <c r="I612" s="19"/>
      <c r="J612" s="19"/>
      <c r="K612" s="19"/>
      <c r="L612" s="19"/>
    </row>
    <row r="613" spans="9:12" x14ac:dyDescent="0.15">
      <c r="I613" s="19"/>
      <c r="J613" s="19"/>
      <c r="K613" s="19"/>
      <c r="L613" s="19"/>
    </row>
    <row r="614" spans="9:12" x14ac:dyDescent="0.15">
      <c r="I614" s="19"/>
      <c r="J614" s="19"/>
      <c r="K614" s="19"/>
      <c r="L614" s="19"/>
    </row>
    <row r="615" spans="9:12" x14ac:dyDescent="0.15">
      <c r="I615" s="19"/>
      <c r="J615" s="19"/>
      <c r="K615" s="19"/>
      <c r="L615" s="19"/>
    </row>
    <row r="616" spans="9:12" x14ac:dyDescent="0.15">
      <c r="I616" s="19"/>
      <c r="J616" s="19"/>
      <c r="K616" s="19"/>
      <c r="L616" s="19"/>
    </row>
    <row r="617" spans="9:12" x14ac:dyDescent="0.15">
      <c r="I617" s="19"/>
      <c r="J617" s="19"/>
      <c r="K617" s="19"/>
      <c r="L617" s="19"/>
    </row>
    <row r="618" spans="9:12" x14ac:dyDescent="0.15">
      <c r="I618" s="19"/>
      <c r="J618" s="19"/>
      <c r="K618" s="19"/>
      <c r="L618" s="19"/>
    </row>
    <row r="619" spans="9:12" x14ac:dyDescent="0.15">
      <c r="I619" s="19"/>
      <c r="J619" s="19"/>
      <c r="K619" s="19"/>
      <c r="L619" s="19"/>
    </row>
    <row r="620" spans="9:12" x14ac:dyDescent="0.15">
      <c r="I620" s="19"/>
      <c r="J620" s="19"/>
      <c r="K620" s="19"/>
      <c r="L620" s="19"/>
    </row>
    <row r="621" spans="9:12" x14ac:dyDescent="0.15">
      <c r="I621" s="19"/>
      <c r="J621" s="19"/>
      <c r="K621" s="19"/>
      <c r="L621" s="19"/>
    </row>
    <row r="622" spans="9:12" x14ac:dyDescent="0.15">
      <c r="I622" s="19"/>
      <c r="J622" s="19"/>
      <c r="K622" s="19"/>
      <c r="L622" s="19"/>
    </row>
    <row r="623" spans="9:12" x14ac:dyDescent="0.15">
      <c r="I623" s="19"/>
      <c r="J623" s="19"/>
      <c r="K623" s="19"/>
      <c r="L623" s="19"/>
    </row>
    <row r="624" spans="9:12" x14ac:dyDescent="0.15">
      <c r="I624" s="19"/>
      <c r="J624" s="19"/>
      <c r="K624" s="19"/>
      <c r="L624" s="19"/>
    </row>
    <row r="625" spans="9:12" x14ac:dyDescent="0.15">
      <c r="I625" s="19"/>
      <c r="J625" s="19"/>
      <c r="K625" s="19"/>
      <c r="L625" s="19"/>
    </row>
    <row r="626" spans="9:12" x14ac:dyDescent="0.15">
      <c r="I626" s="19"/>
      <c r="J626" s="19"/>
      <c r="K626" s="19"/>
      <c r="L626" s="19"/>
    </row>
    <row r="627" spans="9:12" x14ac:dyDescent="0.15">
      <c r="I627" s="19"/>
      <c r="J627" s="19"/>
      <c r="K627" s="19"/>
      <c r="L627" s="19"/>
    </row>
    <row r="628" spans="9:12" x14ac:dyDescent="0.15">
      <c r="I628" s="19"/>
      <c r="J628" s="19"/>
      <c r="K628" s="19"/>
      <c r="L628" s="19"/>
    </row>
    <row r="629" spans="9:12" x14ac:dyDescent="0.15">
      <c r="I629" s="19"/>
      <c r="J629" s="19"/>
      <c r="K629" s="19"/>
      <c r="L629" s="19"/>
    </row>
    <row r="630" spans="9:12" x14ac:dyDescent="0.15">
      <c r="I630" s="19"/>
      <c r="J630" s="19"/>
      <c r="K630" s="19"/>
      <c r="L630" s="19"/>
    </row>
    <row r="631" spans="9:12" x14ac:dyDescent="0.15">
      <c r="I631" s="19"/>
      <c r="J631" s="19"/>
      <c r="K631" s="19"/>
      <c r="L631" s="19"/>
    </row>
    <row r="632" spans="9:12" x14ac:dyDescent="0.15">
      <c r="I632" s="19"/>
      <c r="J632" s="19"/>
      <c r="K632" s="19"/>
      <c r="L632" s="19"/>
    </row>
    <row r="633" spans="9:12" x14ac:dyDescent="0.15">
      <c r="I633" s="19"/>
      <c r="J633" s="19"/>
      <c r="K633" s="19"/>
      <c r="L633" s="19"/>
    </row>
    <row r="634" spans="9:12" x14ac:dyDescent="0.15">
      <c r="I634" s="19"/>
      <c r="J634" s="19"/>
      <c r="K634" s="19"/>
      <c r="L634" s="19"/>
    </row>
    <row r="635" spans="9:12" x14ac:dyDescent="0.15">
      <c r="I635" s="19"/>
      <c r="J635" s="19"/>
      <c r="K635" s="19"/>
      <c r="L635" s="19"/>
    </row>
    <row r="636" spans="9:12" x14ac:dyDescent="0.15">
      <c r="I636" s="19"/>
      <c r="J636" s="19"/>
      <c r="K636" s="19"/>
      <c r="L636" s="19"/>
    </row>
    <row r="637" spans="9:12" x14ac:dyDescent="0.15">
      <c r="I637" s="19"/>
      <c r="J637" s="19"/>
      <c r="K637" s="19"/>
      <c r="L637" s="19"/>
    </row>
    <row r="638" spans="9:12" x14ac:dyDescent="0.15">
      <c r="I638" s="19"/>
      <c r="J638" s="19"/>
      <c r="K638" s="19"/>
      <c r="L638" s="19"/>
    </row>
    <row r="639" spans="9:12" x14ac:dyDescent="0.15">
      <c r="I639" s="19"/>
      <c r="J639" s="19"/>
      <c r="K639" s="19"/>
      <c r="L639" s="19"/>
    </row>
    <row r="640" spans="9:12" x14ac:dyDescent="0.15">
      <c r="I640" s="19"/>
      <c r="J640" s="19"/>
      <c r="K640" s="19"/>
      <c r="L640" s="19"/>
    </row>
    <row r="641" spans="9:12" x14ac:dyDescent="0.15">
      <c r="I641" s="19"/>
      <c r="J641" s="19"/>
      <c r="K641" s="19"/>
      <c r="L641" s="19"/>
    </row>
    <row r="642" spans="9:12" x14ac:dyDescent="0.15">
      <c r="I642" s="19"/>
      <c r="J642" s="19"/>
      <c r="K642" s="19"/>
      <c r="L642" s="19"/>
    </row>
    <row r="643" spans="9:12" x14ac:dyDescent="0.15">
      <c r="I643" s="19"/>
      <c r="J643" s="19"/>
      <c r="K643" s="19"/>
      <c r="L643" s="19"/>
    </row>
    <row r="644" spans="9:12" x14ac:dyDescent="0.15">
      <c r="I644" s="19"/>
      <c r="J644" s="19"/>
      <c r="K644" s="19"/>
      <c r="L644" s="19"/>
    </row>
    <row r="645" spans="9:12" x14ac:dyDescent="0.15">
      <c r="I645" s="19"/>
      <c r="J645" s="19"/>
      <c r="K645" s="19"/>
      <c r="L645" s="19"/>
    </row>
    <row r="646" spans="9:12" x14ac:dyDescent="0.15">
      <c r="I646" s="19"/>
      <c r="J646" s="19"/>
      <c r="K646" s="19"/>
      <c r="L646" s="19"/>
    </row>
    <row r="647" spans="9:12" x14ac:dyDescent="0.15">
      <c r="I647" s="19"/>
      <c r="J647" s="19"/>
      <c r="K647" s="19"/>
      <c r="L647" s="19"/>
    </row>
    <row r="648" spans="9:12" x14ac:dyDescent="0.15">
      <c r="I648" s="19"/>
      <c r="J648" s="19"/>
      <c r="K648" s="19"/>
      <c r="L648" s="19"/>
    </row>
    <row r="649" spans="9:12" x14ac:dyDescent="0.15">
      <c r="I649" s="19"/>
      <c r="J649" s="19"/>
      <c r="K649" s="19"/>
      <c r="L649" s="19"/>
    </row>
    <row r="650" spans="9:12" x14ac:dyDescent="0.15">
      <c r="I650" s="19"/>
      <c r="J650" s="19"/>
      <c r="K650" s="19"/>
      <c r="L650" s="19"/>
    </row>
    <row r="651" spans="9:12" x14ac:dyDescent="0.15">
      <c r="I651" s="19"/>
      <c r="J651" s="19"/>
      <c r="K651" s="19"/>
      <c r="L651" s="19"/>
    </row>
    <row r="652" spans="9:12" x14ac:dyDescent="0.15">
      <c r="I652" s="19"/>
      <c r="J652" s="19"/>
      <c r="K652" s="19"/>
      <c r="L652" s="19"/>
    </row>
    <row r="653" spans="9:12" x14ac:dyDescent="0.15">
      <c r="I653" s="19"/>
      <c r="J653" s="19"/>
      <c r="K653" s="19"/>
      <c r="L653" s="19"/>
    </row>
    <row r="654" spans="9:12" x14ac:dyDescent="0.15">
      <c r="I654" s="19"/>
      <c r="J654" s="19"/>
      <c r="K654" s="19"/>
      <c r="L654" s="19"/>
    </row>
    <row r="655" spans="9:12" x14ac:dyDescent="0.15">
      <c r="I655" s="19"/>
      <c r="J655" s="19"/>
      <c r="K655" s="19"/>
      <c r="L655" s="19"/>
    </row>
    <row r="656" spans="9:12" x14ac:dyDescent="0.15">
      <c r="I656" s="19"/>
      <c r="J656" s="19"/>
      <c r="K656" s="19"/>
      <c r="L656" s="19"/>
    </row>
    <row r="657" spans="9:12" x14ac:dyDescent="0.15">
      <c r="I657" s="19"/>
      <c r="J657" s="19"/>
      <c r="K657" s="19"/>
      <c r="L657" s="19"/>
    </row>
    <row r="658" spans="9:12" x14ac:dyDescent="0.15">
      <c r="I658" s="19"/>
      <c r="J658" s="19"/>
      <c r="K658" s="19"/>
      <c r="L658" s="19"/>
    </row>
    <row r="659" spans="9:12" x14ac:dyDescent="0.15">
      <c r="I659" s="19"/>
      <c r="J659" s="19"/>
      <c r="K659" s="19"/>
      <c r="L659" s="19"/>
    </row>
    <row r="660" spans="9:12" x14ac:dyDescent="0.15">
      <c r="I660" s="19"/>
      <c r="J660" s="19"/>
      <c r="K660" s="19"/>
      <c r="L660" s="19"/>
    </row>
    <row r="661" spans="9:12" x14ac:dyDescent="0.15">
      <c r="I661" s="19"/>
      <c r="J661" s="19"/>
      <c r="K661" s="19"/>
      <c r="L661" s="19"/>
    </row>
    <row r="662" spans="9:12" x14ac:dyDescent="0.15">
      <c r="I662" s="19"/>
      <c r="J662" s="19"/>
      <c r="K662" s="19"/>
      <c r="L662" s="19"/>
    </row>
    <row r="663" spans="9:12" x14ac:dyDescent="0.15">
      <c r="I663" s="19"/>
      <c r="J663" s="19"/>
      <c r="K663" s="19"/>
      <c r="L663" s="19"/>
    </row>
    <row r="664" spans="9:12" x14ac:dyDescent="0.15">
      <c r="I664" s="19"/>
      <c r="J664" s="19"/>
      <c r="K664" s="19"/>
      <c r="L664" s="19"/>
    </row>
    <row r="665" spans="9:12" x14ac:dyDescent="0.15">
      <c r="I665" s="19"/>
      <c r="J665" s="19"/>
      <c r="K665" s="19"/>
      <c r="L665" s="19"/>
    </row>
    <row r="666" spans="9:12" x14ac:dyDescent="0.15">
      <c r="I666" s="19"/>
      <c r="J666" s="19"/>
      <c r="K666" s="19"/>
      <c r="L666" s="19"/>
    </row>
    <row r="667" spans="9:12" x14ac:dyDescent="0.15">
      <c r="I667" s="19"/>
      <c r="J667" s="19"/>
      <c r="K667" s="19"/>
      <c r="L667" s="19"/>
    </row>
    <row r="668" spans="9:12" x14ac:dyDescent="0.15">
      <c r="I668" s="19"/>
      <c r="J668" s="19"/>
      <c r="K668" s="19"/>
      <c r="L668" s="19"/>
    </row>
    <row r="669" spans="9:12" x14ac:dyDescent="0.15">
      <c r="I669" s="19"/>
      <c r="J669" s="19"/>
      <c r="K669" s="19"/>
      <c r="L669" s="19"/>
    </row>
    <row r="670" spans="9:12" x14ac:dyDescent="0.15">
      <c r="I670" s="19"/>
      <c r="J670" s="19"/>
      <c r="K670" s="19"/>
      <c r="L670" s="19"/>
    </row>
    <row r="671" spans="9:12" x14ac:dyDescent="0.15">
      <c r="I671" s="19"/>
      <c r="J671" s="19"/>
      <c r="K671" s="19"/>
      <c r="L671" s="19"/>
    </row>
    <row r="672" spans="9:12" x14ac:dyDescent="0.15">
      <c r="I672" s="19"/>
      <c r="J672" s="19"/>
      <c r="K672" s="19"/>
      <c r="L672" s="19"/>
    </row>
    <row r="673" spans="9:12" x14ac:dyDescent="0.15">
      <c r="I673" s="19"/>
      <c r="J673" s="19"/>
      <c r="K673" s="19"/>
      <c r="L673" s="19"/>
    </row>
    <row r="674" spans="9:12" x14ac:dyDescent="0.15">
      <c r="I674" s="19"/>
      <c r="J674" s="19"/>
      <c r="K674" s="19"/>
      <c r="L674" s="19"/>
    </row>
    <row r="675" spans="9:12" x14ac:dyDescent="0.15">
      <c r="I675" s="19"/>
      <c r="J675" s="19"/>
      <c r="K675" s="19"/>
      <c r="L675" s="19"/>
    </row>
    <row r="676" spans="9:12" x14ac:dyDescent="0.15">
      <c r="I676" s="19"/>
      <c r="J676" s="19"/>
      <c r="K676" s="19"/>
      <c r="L676" s="19"/>
    </row>
    <row r="677" spans="9:12" x14ac:dyDescent="0.15">
      <c r="I677" s="19"/>
      <c r="J677" s="19"/>
      <c r="K677" s="19"/>
      <c r="L677" s="19"/>
    </row>
    <row r="678" spans="9:12" x14ac:dyDescent="0.15">
      <c r="I678" s="19"/>
      <c r="J678" s="19"/>
      <c r="K678" s="19"/>
      <c r="L678" s="19"/>
    </row>
    <row r="679" spans="9:12" x14ac:dyDescent="0.15">
      <c r="I679" s="19"/>
      <c r="J679" s="19"/>
      <c r="K679" s="19"/>
      <c r="L679" s="19"/>
    </row>
    <row r="680" spans="9:12" x14ac:dyDescent="0.15">
      <c r="I680" s="19"/>
      <c r="J680" s="19"/>
      <c r="K680" s="19"/>
      <c r="L680" s="19"/>
    </row>
    <row r="681" spans="9:12" x14ac:dyDescent="0.15">
      <c r="I681" s="19"/>
      <c r="J681" s="19"/>
      <c r="K681" s="19"/>
      <c r="L681" s="19"/>
    </row>
    <row r="682" spans="9:12" x14ac:dyDescent="0.15">
      <c r="I682" s="19"/>
      <c r="J682" s="19"/>
      <c r="K682" s="19"/>
      <c r="L682" s="19"/>
    </row>
    <row r="683" spans="9:12" x14ac:dyDescent="0.15">
      <c r="I683" s="19"/>
      <c r="J683" s="19"/>
      <c r="K683" s="19"/>
      <c r="L683" s="19"/>
    </row>
    <row r="684" spans="9:12" x14ac:dyDescent="0.15">
      <c r="I684" s="19"/>
      <c r="J684" s="19"/>
      <c r="K684" s="19"/>
      <c r="L684" s="19"/>
    </row>
    <row r="685" spans="9:12" x14ac:dyDescent="0.15">
      <c r="I685" s="19"/>
      <c r="J685" s="19"/>
      <c r="K685" s="19"/>
      <c r="L685" s="19"/>
    </row>
    <row r="686" spans="9:12" x14ac:dyDescent="0.15">
      <c r="I686" s="19"/>
      <c r="J686" s="19"/>
      <c r="K686" s="19"/>
      <c r="L686" s="19"/>
    </row>
    <row r="687" spans="9:12" x14ac:dyDescent="0.15">
      <c r="I687" s="19"/>
      <c r="J687" s="19"/>
      <c r="K687" s="19"/>
      <c r="L687" s="19"/>
    </row>
    <row r="688" spans="9:12" x14ac:dyDescent="0.15">
      <c r="I688" s="19"/>
      <c r="J688" s="19"/>
      <c r="K688" s="19"/>
      <c r="L688" s="19"/>
    </row>
    <row r="689" spans="9:12" x14ac:dyDescent="0.15">
      <c r="I689" s="19"/>
      <c r="J689" s="19"/>
      <c r="K689" s="19"/>
      <c r="L689" s="19"/>
    </row>
    <row r="690" spans="9:12" x14ac:dyDescent="0.15">
      <c r="I690" s="19"/>
      <c r="J690" s="19"/>
      <c r="K690" s="19"/>
      <c r="L690" s="19"/>
    </row>
    <row r="691" spans="9:12" x14ac:dyDescent="0.15">
      <c r="I691" s="19"/>
      <c r="J691" s="19"/>
      <c r="K691" s="19"/>
      <c r="L691" s="19"/>
    </row>
    <row r="692" spans="9:12" x14ac:dyDescent="0.15">
      <c r="I692" s="19"/>
      <c r="J692" s="19"/>
      <c r="K692" s="19"/>
      <c r="L692" s="19"/>
    </row>
    <row r="693" spans="9:12" x14ac:dyDescent="0.15">
      <c r="I693" s="19"/>
      <c r="J693" s="19"/>
      <c r="K693" s="19"/>
      <c r="L693" s="19"/>
    </row>
    <row r="694" spans="9:12" x14ac:dyDescent="0.15">
      <c r="I694" s="19"/>
      <c r="J694" s="19"/>
      <c r="K694" s="19"/>
      <c r="L694" s="19"/>
    </row>
    <row r="695" spans="9:12" x14ac:dyDescent="0.15">
      <c r="I695" s="19"/>
      <c r="J695" s="19"/>
      <c r="K695" s="19"/>
      <c r="L695" s="19"/>
    </row>
    <row r="696" spans="9:12" x14ac:dyDescent="0.15">
      <c r="I696" s="19"/>
      <c r="J696" s="19"/>
      <c r="K696" s="19"/>
      <c r="L696" s="19"/>
    </row>
    <row r="697" spans="9:12" x14ac:dyDescent="0.15">
      <c r="I697" s="19"/>
      <c r="J697" s="19"/>
      <c r="K697" s="19"/>
      <c r="L697" s="19"/>
    </row>
    <row r="698" spans="9:12" x14ac:dyDescent="0.15">
      <c r="I698" s="19"/>
      <c r="J698" s="19"/>
      <c r="K698" s="19"/>
      <c r="L698" s="19"/>
    </row>
    <row r="699" spans="9:12" x14ac:dyDescent="0.15">
      <c r="I699" s="19"/>
      <c r="J699" s="19"/>
      <c r="K699" s="19"/>
      <c r="L699" s="19"/>
    </row>
    <row r="700" spans="9:12" x14ac:dyDescent="0.15">
      <c r="I700" s="19"/>
      <c r="J700" s="19"/>
      <c r="K700" s="19"/>
      <c r="L700" s="19"/>
    </row>
    <row r="701" spans="9:12" x14ac:dyDescent="0.15">
      <c r="I701" s="19"/>
      <c r="J701" s="19"/>
      <c r="K701" s="19"/>
      <c r="L701" s="19"/>
    </row>
    <row r="702" spans="9:12" x14ac:dyDescent="0.15">
      <c r="I702" s="19"/>
      <c r="J702" s="19"/>
      <c r="K702" s="19"/>
      <c r="L702" s="19"/>
    </row>
    <row r="703" spans="9:12" x14ac:dyDescent="0.15">
      <c r="I703" s="19"/>
      <c r="J703" s="19"/>
      <c r="K703" s="19"/>
      <c r="L703" s="19"/>
    </row>
    <row r="704" spans="9:12" x14ac:dyDescent="0.15">
      <c r="I704" s="19"/>
      <c r="J704" s="19"/>
      <c r="K704" s="19"/>
      <c r="L704" s="19"/>
    </row>
    <row r="705" spans="9:12" x14ac:dyDescent="0.15">
      <c r="I705" s="19"/>
      <c r="J705" s="19"/>
      <c r="K705" s="19"/>
      <c r="L705" s="19"/>
    </row>
    <row r="706" spans="9:12" x14ac:dyDescent="0.15">
      <c r="I706" s="19"/>
      <c r="J706" s="19"/>
      <c r="K706" s="19"/>
      <c r="L706" s="19"/>
    </row>
    <row r="707" spans="9:12" x14ac:dyDescent="0.15">
      <c r="I707" s="19"/>
      <c r="J707" s="19"/>
      <c r="K707" s="19"/>
      <c r="L707" s="19"/>
    </row>
    <row r="708" spans="9:12" x14ac:dyDescent="0.15">
      <c r="I708" s="19"/>
      <c r="J708" s="19"/>
      <c r="K708" s="19"/>
      <c r="L708" s="19"/>
    </row>
    <row r="709" spans="9:12" x14ac:dyDescent="0.15">
      <c r="I709" s="19"/>
      <c r="J709" s="19"/>
      <c r="K709" s="19"/>
      <c r="L709" s="19"/>
    </row>
    <row r="710" spans="9:12" x14ac:dyDescent="0.15">
      <c r="I710" s="19"/>
      <c r="J710" s="19"/>
      <c r="K710" s="19"/>
      <c r="L710" s="19"/>
    </row>
    <row r="711" spans="9:12" x14ac:dyDescent="0.15">
      <c r="I711" s="19"/>
      <c r="J711" s="19"/>
      <c r="K711" s="19"/>
      <c r="L711" s="19"/>
    </row>
    <row r="712" spans="9:12" x14ac:dyDescent="0.15">
      <c r="I712" s="19"/>
      <c r="J712" s="19"/>
      <c r="K712" s="19"/>
      <c r="L712" s="19"/>
    </row>
    <row r="713" spans="9:12" x14ac:dyDescent="0.15">
      <c r="I713" s="19"/>
      <c r="J713" s="19"/>
      <c r="K713" s="19"/>
      <c r="L713" s="19"/>
    </row>
    <row r="714" spans="9:12" x14ac:dyDescent="0.15">
      <c r="I714" s="19"/>
      <c r="J714" s="19"/>
      <c r="K714" s="19"/>
      <c r="L714" s="19"/>
    </row>
    <row r="715" spans="9:12" x14ac:dyDescent="0.15">
      <c r="I715" s="19"/>
      <c r="J715" s="19"/>
      <c r="K715" s="19"/>
      <c r="L715" s="19"/>
    </row>
    <row r="716" spans="9:12" x14ac:dyDescent="0.15">
      <c r="I716" s="19"/>
      <c r="J716" s="19"/>
      <c r="K716" s="19"/>
      <c r="L716" s="19"/>
    </row>
    <row r="717" spans="9:12" x14ac:dyDescent="0.15">
      <c r="I717" s="19"/>
      <c r="J717" s="19"/>
      <c r="K717" s="19"/>
      <c r="L717" s="19"/>
    </row>
    <row r="718" spans="9:12" x14ac:dyDescent="0.15">
      <c r="I718" s="19"/>
      <c r="J718" s="19"/>
      <c r="K718" s="19"/>
      <c r="L718" s="19"/>
    </row>
    <row r="719" spans="9:12" x14ac:dyDescent="0.15">
      <c r="I719" s="19"/>
      <c r="J719" s="19"/>
      <c r="K719" s="19"/>
      <c r="L719" s="19"/>
    </row>
    <row r="720" spans="9:12" x14ac:dyDescent="0.15">
      <c r="I720" s="19"/>
      <c r="J720" s="19"/>
      <c r="K720" s="19"/>
      <c r="L720" s="19"/>
    </row>
    <row r="721" spans="9:12" x14ac:dyDescent="0.15">
      <c r="I721" s="19"/>
      <c r="J721" s="19"/>
      <c r="K721" s="19"/>
      <c r="L721" s="19"/>
    </row>
    <row r="722" spans="9:12" x14ac:dyDescent="0.15">
      <c r="I722" s="19"/>
      <c r="J722" s="19"/>
      <c r="K722" s="19"/>
      <c r="L722" s="19"/>
    </row>
    <row r="723" spans="9:12" x14ac:dyDescent="0.15">
      <c r="I723" s="19"/>
      <c r="J723" s="19"/>
      <c r="K723" s="19"/>
      <c r="L723" s="19"/>
    </row>
    <row r="724" spans="9:12" x14ac:dyDescent="0.15">
      <c r="I724" s="19"/>
      <c r="J724" s="19"/>
      <c r="K724" s="19"/>
      <c r="L724" s="19"/>
    </row>
    <row r="725" spans="9:12" x14ac:dyDescent="0.15">
      <c r="I725" s="19"/>
      <c r="J725" s="19"/>
      <c r="K725" s="19"/>
      <c r="L725" s="19"/>
    </row>
    <row r="726" spans="9:12" x14ac:dyDescent="0.15">
      <c r="I726" s="19"/>
      <c r="J726" s="19"/>
      <c r="K726" s="19"/>
      <c r="L726" s="19"/>
    </row>
    <row r="727" spans="9:12" x14ac:dyDescent="0.15">
      <c r="I727" s="19"/>
      <c r="J727" s="19"/>
      <c r="K727" s="19"/>
      <c r="L727" s="19"/>
    </row>
    <row r="728" spans="9:12" x14ac:dyDescent="0.15">
      <c r="I728" s="19"/>
      <c r="J728" s="19"/>
      <c r="K728" s="19"/>
      <c r="L728" s="19"/>
    </row>
    <row r="729" spans="9:12" x14ac:dyDescent="0.15">
      <c r="I729" s="19"/>
      <c r="J729" s="19"/>
      <c r="K729" s="19"/>
      <c r="L729" s="19"/>
    </row>
    <row r="730" spans="9:12" x14ac:dyDescent="0.15">
      <c r="I730" s="19"/>
      <c r="J730" s="19"/>
      <c r="K730" s="19"/>
      <c r="L730" s="19"/>
    </row>
    <row r="731" spans="9:12" x14ac:dyDescent="0.15">
      <c r="I731" s="19"/>
      <c r="J731" s="19"/>
      <c r="K731" s="19"/>
      <c r="L731" s="19"/>
    </row>
    <row r="732" spans="9:12" x14ac:dyDescent="0.15">
      <c r="I732" s="19"/>
      <c r="J732" s="19"/>
      <c r="K732" s="19"/>
      <c r="L732" s="19"/>
    </row>
    <row r="733" spans="9:12" x14ac:dyDescent="0.15">
      <c r="I733" s="19"/>
      <c r="J733" s="19"/>
      <c r="K733" s="19"/>
      <c r="L733" s="19"/>
    </row>
    <row r="734" spans="9:12" x14ac:dyDescent="0.15">
      <c r="I734" s="19"/>
      <c r="J734" s="19"/>
      <c r="K734" s="19"/>
      <c r="L734" s="19"/>
    </row>
    <row r="735" spans="9:12" x14ac:dyDescent="0.15">
      <c r="I735" s="19"/>
      <c r="J735" s="19"/>
      <c r="K735" s="19"/>
      <c r="L735" s="19"/>
    </row>
    <row r="736" spans="9:12" x14ac:dyDescent="0.15">
      <c r="I736" s="19"/>
      <c r="J736" s="19"/>
      <c r="K736" s="19"/>
      <c r="L736" s="19"/>
    </row>
    <row r="737" spans="9:12" x14ac:dyDescent="0.15">
      <c r="I737" s="19"/>
      <c r="J737" s="19"/>
      <c r="K737" s="19"/>
      <c r="L737" s="19"/>
    </row>
    <row r="738" spans="9:12" x14ac:dyDescent="0.15">
      <c r="I738" s="19"/>
      <c r="J738" s="19"/>
      <c r="K738" s="19"/>
      <c r="L738" s="19"/>
    </row>
    <row r="739" spans="9:12" x14ac:dyDescent="0.15">
      <c r="I739" s="19"/>
      <c r="J739" s="19"/>
      <c r="K739" s="19"/>
      <c r="L739" s="19"/>
    </row>
    <row r="740" spans="9:12" x14ac:dyDescent="0.15">
      <c r="I740" s="19"/>
      <c r="J740" s="19"/>
      <c r="K740" s="19"/>
      <c r="L740" s="19"/>
    </row>
    <row r="741" spans="9:12" x14ac:dyDescent="0.15">
      <c r="I741" s="19"/>
      <c r="J741" s="19"/>
      <c r="K741" s="19"/>
      <c r="L741" s="19"/>
    </row>
    <row r="742" spans="9:12" x14ac:dyDescent="0.15">
      <c r="I742" s="19"/>
      <c r="J742" s="19"/>
      <c r="K742" s="19"/>
      <c r="L742" s="19"/>
    </row>
    <row r="743" spans="9:12" x14ac:dyDescent="0.15">
      <c r="I743" s="19"/>
      <c r="J743" s="19"/>
      <c r="K743" s="19"/>
      <c r="L743" s="19"/>
    </row>
    <row r="744" spans="9:12" x14ac:dyDescent="0.15">
      <c r="I744" s="19"/>
      <c r="J744" s="19"/>
      <c r="K744" s="19"/>
      <c r="L744" s="19"/>
    </row>
    <row r="745" spans="9:12" x14ac:dyDescent="0.15">
      <c r="I745" s="19"/>
      <c r="J745" s="19"/>
      <c r="K745" s="19"/>
      <c r="L745" s="19"/>
    </row>
    <row r="746" spans="9:12" x14ac:dyDescent="0.15">
      <c r="I746" s="19"/>
      <c r="J746" s="19"/>
      <c r="K746" s="19"/>
      <c r="L746" s="19"/>
    </row>
    <row r="747" spans="9:12" x14ac:dyDescent="0.15">
      <c r="I747" s="19"/>
      <c r="J747" s="19"/>
      <c r="K747" s="19"/>
      <c r="L747" s="19"/>
    </row>
    <row r="748" spans="9:12" x14ac:dyDescent="0.15">
      <c r="I748" s="19"/>
      <c r="J748" s="19"/>
      <c r="K748" s="19"/>
      <c r="L748" s="19"/>
    </row>
    <row r="749" spans="9:12" x14ac:dyDescent="0.15">
      <c r="I749" s="19"/>
      <c r="J749" s="19"/>
      <c r="K749" s="19"/>
      <c r="L749" s="19"/>
    </row>
    <row r="750" spans="9:12" x14ac:dyDescent="0.15">
      <c r="I750" s="19"/>
      <c r="J750" s="19"/>
      <c r="K750" s="19"/>
      <c r="L750" s="19"/>
    </row>
    <row r="751" spans="9:12" x14ac:dyDescent="0.15">
      <c r="I751" s="19"/>
      <c r="J751" s="19"/>
      <c r="K751" s="19"/>
      <c r="L751" s="19"/>
    </row>
    <row r="752" spans="9:12" x14ac:dyDescent="0.15">
      <c r="I752" s="19"/>
      <c r="J752" s="19"/>
      <c r="K752" s="19"/>
      <c r="L752" s="19"/>
    </row>
    <row r="753" spans="9:12" x14ac:dyDescent="0.15">
      <c r="I753" s="19"/>
      <c r="J753" s="19"/>
      <c r="K753" s="19"/>
      <c r="L753" s="19"/>
    </row>
    <row r="754" spans="9:12" x14ac:dyDescent="0.15">
      <c r="I754" s="19"/>
      <c r="J754" s="19"/>
      <c r="K754" s="19"/>
      <c r="L754" s="19"/>
    </row>
    <row r="755" spans="9:12" x14ac:dyDescent="0.15">
      <c r="I755" s="19"/>
      <c r="J755" s="19"/>
      <c r="K755" s="19"/>
      <c r="L755" s="19"/>
    </row>
    <row r="756" spans="9:12" x14ac:dyDescent="0.15">
      <c r="I756" s="19"/>
      <c r="J756" s="19"/>
      <c r="K756" s="19"/>
      <c r="L756" s="19"/>
    </row>
    <row r="757" spans="9:12" x14ac:dyDescent="0.15">
      <c r="I757" s="19"/>
      <c r="J757" s="19"/>
      <c r="K757" s="19"/>
      <c r="L757" s="19"/>
    </row>
    <row r="758" spans="9:12" x14ac:dyDescent="0.15">
      <c r="I758" s="19"/>
      <c r="J758" s="19"/>
      <c r="K758" s="19"/>
      <c r="L758" s="19"/>
    </row>
    <row r="759" spans="9:12" x14ac:dyDescent="0.15">
      <c r="I759" s="19"/>
      <c r="J759" s="19"/>
      <c r="K759" s="19"/>
      <c r="L759" s="19"/>
    </row>
    <row r="760" spans="9:12" x14ac:dyDescent="0.15">
      <c r="I760" s="19"/>
      <c r="J760" s="19"/>
      <c r="K760" s="19"/>
      <c r="L760" s="19"/>
    </row>
    <row r="761" spans="9:12" x14ac:dyDescent="0.15">
      <c r="I761" s="19"/>
      <c r="J761" s="19"/>
      <c r="K761" s="19"/>
      <c r="L761" s="19"/>
    </row>
    <row r="762" spans="9:12" x14ac:dyDescent="0.15">
      <c r="I762" s="19"/>
      <c r="J762" s="19"/>
      <c r="K762" s="19"/>
      <c r="L762" s="19"/>
    </row>
    <row r="763" spans="9:12" x14ac:dyDescent="0.15">
      <c r="I763" s="19"/>
      <c r="J763" s="19"/>
      <c r="K763" s="19"/>
      <c r="L763" s="19"/>
    </row>
    <row r="764" spans="9:12" x14ac:dyDescent="0.15">
      <c r="I764" s="19"/>
      <c r="J764" s="19"/>
      <c r="K764" s="19"/>
      <c r="L764" s="19"/>
    </row>
    <row r="765" spans="9:12" x14ac:dyDescent="0.15">
      <c r="I765" s="19"/>
      <c r="J765" s="19"/>
      <c r="K765" s="19"/>
      <c r="L765" s="19"/>
    </row>
    <row r="766" spans="9:12" x14ac:dyDescent="0.15">
      <c r="I766" s="19"/>
      <c r="J766" s="19"/>
      <c r="K766" s="19"/>
      <c r="L766" s="19"/>
    </row>
    <row r="767" spans="9:12" x14ac:dyDescent="0.15">
      <c r="I767" s="19"/>
      <c r="J767" s="19"/>
      <c r="K767" s="19"/>
      <c r="L767" s="19"/>
    </row>
    <row r="768" spans="9:12" x14ac:dyDescent="0.15">
      <c r="I768" s="19"/>
      <c r="J768" s="19"/>
      <c r="K768" s="19"/>
      <c r="L768" s="19"/>
    </row>
    <row r="769" spans="9:12" x14ac:dyDescent="0.15">
      <c r="I769" s="19"/>
      <c r="J769" s="19"/>
      <c r="K769" s="19"/>
      <c r="L769" s="19"/>
    </row>
    <row r="770" spans="9:12" x14ac:dyDescent="0.15">
      <c r="I770" s="19"/>
      <c r="J770" s="19"/>
      <c r="K770" s="19"/>
      <c r="L770" s="19"/>
    </row>
    <row r="771" spans="9:12" x14ac:dyDescent="0.15">
      <c r="I771" s="19"/>
      <c r="J771" s="19"/>
      <c r="K771" s="19"/>
      <c r="L771" s="19"/>
    </row>
    <row r="772" spans="9:12" x14ac:dyDescent="0.15">
      <c r="I772" s="19"/>
      <c r="J772" s="19"/>
      <c r="K772" s="19"/>
      <c r="L772" s="19"/>
    </row>
    <row r="773" spans="9:12" x14ac:dyDescent="0.15">
      <c r="I773" s="19"/>
      <c r="J773" s="19"/>
      <c r="K773" s="19"/>
      <c r="L773" s="19"/>
    </row>
    <row r="774" spans="9:12" x14ac:dyDescent="0.15">
      <c r="I774" s="19"/>
      <c r="J774" s="19"/>
      <c r="K774" s="19"/>
      <c r="L774" s="19"/>
    </row>
    <row r="775" spans="9:12" x14ac:dyDescent="0.15">
      <c r="I775" s="19"/>
      <c r="J775" s="19"/>
      <c r="K775" s="19"/>
      <c r="L775" s="19"/>
    </row>
    <row r="776" spans="9:12" x14ac:dyDescent="0.15">
      <c r="I776" s="19"/>
      <c r="J776" s="19"/>
      <c r="K776" s="19"/>
      <c r="L776" s="19"/>
    </row>
    <row r="777" spans="9:12" x14ac:dyDescent="0.15">
      <c r="I777" s="19"/>
      <c r="J777" s="19"/>
      <c r="K777" s="19"/>
      <c r="L777" s="19"/>
    </row>
    <row r="778" spans="9:12" x14ac:dyDescent="0.15">
      <c r="I778" s="19"/>
      <c r="J778" s="19"/>
      <c r="K778" s="19"/>
      <c r="L778" s="19"/>
    </row>
    <row r="779" spans="9:12" x14ac:dyDescent="0.15">
      <c r="I779" s="19"/>
      <c r="J779" s="19"/>
      <c r="K779" s="19"/>
      <c r="L779" s="19"/>
    </row>
    <row r="780" spans="9:12" x14ac:dyDescent="0.15">
      <c r="I780" s="19"/>
      <c r="J780" s="19"/>
      <c r="K780" s="19"/>
      <c r="L780" s="19"/>
    </row>
    <row r="781" spans="9:12" x14ac:dyDescent="0.15">
      <c r="I781" s="19"/>
      <c r="J781" s="19"/>
      <c r="K781" s="19"/>
      <c r="L781" s="19"/>
    </row>
    <row r="782" spans="9:12" x14ac:dyDescent="0.15">
      <c r="I782" s="19"/>
      <c r="J782" s="19"/>
      <c r="K782" s="19"/>
      <c r="L782" s="19"/>
    </row>
    <row r="783" spans="9:12" x14ac:dyDescent="0.15">
      <c r="I783" s="19"/>
      <c r="J783" s="19"/>
      <c r="K783" s="19"/>
      <c r="L783" s="19"/>
    </row>
    <row r="784" spans="9:12" x14ac:dyDescent="0.15">
      <c r="I784" s="19"/>
      <c r="J784" s="19"/>
      <c r="K784" s="19"/>
      <c r="L784" s="19"/>
    </row>
    <row r="785" spans="9:12" x14ac:dyDescent="0.15">
      <c r="I785" s="19"/>
      <c r="J785" s="19"/>
      <c r="K785" s="19"/>
      <c r="L785" s="19"/>
    </row>
    <row r="786" spans="9:12" x14ac:dyDescent="0.15">
      <c r="I786" s="19"/>
      <c r="J786" s="19"/>
      <c r="K786" s="19"/>
      <c r="L786" s="19"/>
    </row>
    <row r="787" spans="9:12" x14ac:dyDescent="0.15">
      <c r="I787" s="19"/>
      <c r="J787" s="19"/>
      <c r="K787" s="19"/>
      <c r="L787" s="19"/>
    </row>
    <row r="788" spans="9:12" x14ac:dyDescent="0.15">
      <c r="I788" s="19"/>
      <c r="J788" s="19"/>
      <c r="K788" s="19"/>
      <c r="L788" s="19"/>
    </row>
    <row r="789" spans="9:12" x14ac:dyDescent="0.15">
      <c r="I789" s="19"/>
      <c r="J789" s="19"/>
      <c r="K789" s="19"/>
      <c r="L789" s="19"/>
    </row>
    <row r="790" spans="9:12" x14ac:dyDescent="0.15">
      <c r="I790" s="19"/>
      <c r="J790" s="19"/>
      <c r="K790" s="19"/>
      <c r="L790" s="19"/>
    </row>
    <row r="791" spans="9:12" x14ac:dyDescent="0.15">
      <c r="I791" s="19"/>
      <c r="J791" s="19"/>
      <c r="K791" s="19"/>
      <c r="L791" s="19"/>
    </row>
    <row r="792" spans="9:12" x14ac:dyDescent="0.15">
      <c r="I792" s="19"/>
      <c r="J792" s="19"/>
      <c r="K792" s="19"/>
      <c r="L792" s="19"/>
    </row>
    <row r="793" spans="9:12" x14ac:dyDescent="0.15">
      <c r="I793" s="19"/>
      <c r="J793" s="19"/>
      <c r="K793" s="19"/>
      <c r="L793" s="19"/>
    </row>
    <row r="794" spans="9:12" x14ac:dyDescent="0.15">
      <c r="I794" s="19"/>
      <c r="J794" s="19"/>
      <c r="K794" s="19"/>
      <c r="L794" s="19"/>
    </row>
    <row r="795" spans="9:12" x14ac:dyDescent="0.15">
      <c r="I795" s="19"/>
      <c r="J795" s="19"/>
      <c r="K795" s="19"/>
      <c r="L795" s="19"/>
    </row>
    <row r="796" spans="9:12" x14ac:dyDescent="0.15">
      <c r="I796" s="19"/>
      <c r="J796" s="19"/>
      <c r="K796" s="19"/>
      <c r="L796" s="19"/>
    </row>
    <row r="797" spans="9:12" x14ac:dyDescent="0.15">
      <c r="I797" s="19"/>
      <c r="J797" s="19"/>
      <c r="K797" s="19"/>
      <c r="L797" s="19"/>
    </row>
    <row r="798" spans="9:12" x14ac:dyDescent="0.15">
      <c r="I798" s="19"/>
      <c r="J798" s="19"/>
      <c r="K798" s="19"/>
      <c r="L798" s="19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V798"/>
  <sheetViews>
    <sheetView zoomScale="75" zoomScaleNormal="75" zoomScalePageLayoutView="75" workbookViewId="0">
      <selection activeCell="D8" sqref="D1:G1048576"/>
    </sheetView>
  </sheetViews>
  <sheetFormatPr baseColWidth="10" defaultColWidth="11.5" defaultRowHeight="13" x14ac:dyDescent="0.15"/>
  <cols>
    <col min="1" max="2" width="11.5" style="18"/>
    <col min="3" max="3" width="13.1640625" style="18" customWidth="1"/>
    <col min="8" max="8" width="4.5" style="18" customWidth="1"/>
    <col min="9" max="10" width="8.5" style="18" customWidth="1"/>
    <col min="11" max="11" width="13.5" style="18" customWidth="1"/>
    <col min="12" max="12" width="17.5" style="18" customWidth="1"/>
    <col min="13" max="13" width="12.5" style="18" customWidth="1"/>
    <col min="14" max="14" width="11.5" style="18"/>
    <col min="15" max="15" width="6.5" style="18" customWidth="1"/>
    <col min="16" max="16" width="9.5" style="18" customWidth="1"/>
    <col min="17" max="16384" width="11.5" style="18"/>
  </cols>
  <sheetData>
    <row r="1" spans="1:16" s="16" customFormat="1" ht="55.5" customHeight="1" x14ac:dyDescent="0.2">
      <c r="A1" s="16" t="s">
        <v>11</v>
      </c>
      <c r="B1" s="16" t="s">
        <v>6</v>
      </c>
      <c r="C1" s="16" t="s">
        <v>4</v>
      </c>
      <c r="D1" t="s">
        <v>39</v>
      </c>
      <c r="E1" t="s">
        <v>40</v>
      </c>
      <c r="F1" t="s">
        <v>41</v>
      </c>
      <c r="G1" t="s">
        <v>42</v>
      </c>
      <c r="I1" s="16" t="s">
        <v>0</v>
      </c>
      <c r="J1" s="16" t="s">
        <v>1</v>
      </c>
      <c r="K1" s="16" t="s">
        <v>2</v>
      </c>
      <c r="L1" s="16" t="s">
        <v>3</v>
      </c>
      <c r="M1" s="17" t="s">
        <v>12</v>
      </c>
      <c r="N1" s="17" t="s">
        <v>15</v>
      </c>
      <c r="O1" s="16" t="s">
        <v>13</v>
      </c>
      <c r="P1" s="16" t="s">
        <v>14</v>
      </c>
    </row>
    <row r="2" spans="1:16" x14ac:dyDescent="0.15">
      <c r="A2" s="18">
        <v>0.5</v>
      </c>
      <c r="B2" s="18">
        <v>0</v>
      </c>
      <c r="C2" s="18" t="s">
        <v>9</v>
      </c>
      <c r="D2">
        <v>648.94586181640602</v>
      </c>
      <c r="E2">
        <v>549.57550048828102</v>
      </c>
      <c r="F2">
        <v>478.200927734375</v>
      </c>
      <c r="G2">
        <v>471.551025390625</v>
      </c>
      <c r="I2" s="19">
        <f t="shared" ref="I2:J65" si="0">D2-F2</f>
        <v>170.74493408203102</v>
      </c>
      <c r="J2" s="19">
        <f t="shared" si="0"/>
        <v>78.024475097656023</v>
      </c>
      <c r="K2" s="19">
        <f t="shared" ref="K2:K65" si="1">I2-0.7*J2</f>
        <v>116.12780151367181</v>
      </c>
      <c r="L2" s="20">
        <f t="shared" ref="L2:L65" si="2">K2/J2</f>
        <v>1.4883509484469506</v>
      </c>
      <c r="M2" s="20"/>
      <c r="N2" s="18">
        <f>LINEST(V64:V104,U64:U104)</f>
        <v>-7.5505725116607903E-3</v>
      </c>
      <c r="O2" s="21">
        <f>AVERAGE(M38:M45)</f>
        <v>1.4873167915226289</v>
      </c>
    </row>
    <row r="3" spans="1:16" x14ac:dyDescent="0.15">
      <c r="A3" s="18">
        <v>1</v>
      </c>
      <c r="B3" s="18">
        <v>1</v>
      </c>
      <c r="C3" s="18" t="s">
        <v>7</v>
      </c>
      <c r="D3">
        <v>649.966552734375</v>
      </c>
      <c r="E3">
        <v>550.10314941406295</v>
      </c>
      <c r="F3">
        <v>478.10867309570301</v>
      </c>
      <c r="G3">
        <v>471.99493408203102</v>
      </c>
      <c r="I3" s="19">
        <f t="shared" si="0"/>
        <v>171.85787963867199</v>
      </c>
      <c r="J3" s="19">
        <f t="shared" si="0"/>
        <v>78.108215332031932</v>
      </c>
      <c r="K3" s="19">
        <f t="shared" si="1"/>
        <v>117.18212890624963</v>
      </c>
      <c r="L3" s="20">
        <f t="shared" si="2"/>
        <v>1.500253570102934</v>
      </c>
      <c r="M3" s="20"/>
    </row>
    <row r="4" spans="1:16" ht="15" x14ac:dyDescent="0.15">
      <c r="A4" s="18">
        <v>1.5</v>
      </c>
      <c r="B4" s="18">
        <v>2</v>
      </c>
      <c r="D4">
        <v>654.56610107421898</v>
      </c>
      <c r="E4">
        <v>551.94738769531295</v>
      </c>
      <c r="F4">
        <v>478.96286010742199</v>
      </c>
      <c r="G4">
        <v>472.46154785156301</v>
      </c>
      <c r="I4" s="19">
        <f t="shared" si="0"/>
        <v>175.60324096679699</v>
      </c>
      <c r="J4" s="19">
        <f t="shared" si="0"/>
        <v>79.485839843749943</v>
      </c>
      <c r="K4" s="19">
        <f t="shared" si="1"/>
        <v>119.96315307617203</v>
      </c>
      <c r="L4" s="20">
        <f t="shared" si="2"/>
        <v>1.5092392973640432</v>
      </c>
      <c r="M4" s="20"/>
      <c r="N4" s="16" t="s">
        <v>16</v>
      </c>
    </row>
    <row r="5" spans="1:16" x14ac:dyDescent="0.15">
      <c r="A5" s="18">
        <v>2</v>
      </c>
      <c r="B5" s="18">
        <v>3</v>
      </c>
      <c r="D5">
        <v>654.17517089843795</v>
      </c>
      <c r="E5">
        <v>551.32073974609398</v>
      </c>
      <c r="F5">
        <v>477.92306518554699</v>
      </c>
      <c r="G5">
        <v>471.53097534179699</v>
      </c>
      <c r="I5" s="19">
        <f t="shared" si="0"/>
        <v>176.25210571289097</v>
      </c>
      <c r="J5" s="19">
        <f t="shared" si="0"/>
        <v>79.789764404296989</v>
      </c>
      <c r="K5" s="19">
        <f t="shared" si="1"/>
        <v>120.39927062988308</v>
      </c>
      <c r="L5" s="20">
        <f t="shared" si="2"/>
        <v>1.5089563370536674</v>
      </c>
      <c r="M5" s="20"/>
      <c r="N5" s="18">
        <f>RSQ(V64:V104,U64:U104)</f>
        <v>0.99576895765593298</v>
      </c>
    </row>
    <row r="6" spans="1:16" x14ac:dyDescent="0.15">
      <c r="A6" s="18">
        <v>2.5</v>
      </c>
      <c r="B6" s="18">
        <v>4</v>
      </c>
      <c r="C6" s="18" t="s">
        <v>5</v>
      </c>
      <c r="D6">
        <v>655.75866699218795</v>
      </c>
      <c r="E6">
        <v>552.04162597656295</v>
      </c>
      <c r="F6">
        <v>477.83639526367199</v>
      </c>
      <c r="G6">
        <v>471.52713012695301</v>
      </c>
      <c r="I6" s="19">
        <f t="shared" si="0"/>
        <v>177.92227172851597</v>
      </c>
      <c r="J6" s="19">
        <f t="shared" si="0"/>
        <v>80.514495849609943</v>
      </c>
      <c r="K6" s="19">
        <f t="shared" si="1"/>
        <v>121.56212463378901</v>
      </c>
      <c r="L6" s="20">
        <f t="shared" si="2"/>
        <v>1.5098166280622365</v>
      </c>
      <c r="M6" s="20">
        <f t="shared" ref="M6:M22" si="3">L6+ABS($N$2)*A6</f>
        <v>1.5286930593413885</v>
      </c>
      <c r="P6" s="18">
        <f t="shared" ref="P6:P69" si="4">(M6-$O$2)/$O$2*100</f>
        <v>2.7819404752635828</v>
      </c>
    </row>
    <row r="7" spans="1:16" x14ac:dyDescent="0.15">
      <c r="A7" s="18">
        <v>3</v>
      </c>
      <c r="B7" s="18">
        <v>5</v>
      </c>
      <c r="C7" s="18" t="s">
        <v>8</v>
      </c>
      <c r="D7">
        <v>653.00274658203102</v>
      </c>
      <c r="E7">
        <v>550.36529541015602</v>
      </c>
      <c r="F7">
        <v>477.95587158203102</v>
      </c>
      <c r="G7">
        <v>471.45840454101602</v>
      </c>
      <c r="I7" s="19">
        <f t="shared" si="0"/>
        <v>175.046875</v>
      </c>
      <c r="J7" s="19">
        <f t="shared" si="0"/>
        <v>78.90689086914</v>
      </c>
      <c r="K7" s="19">
        <f t="shared" si="1"/>
        <v>119.81205139160201</v>
      </c>
      <c r="L7" s="20">
        <f t="shared" si="2"/>
        <v>1.518397823965711</v>
      </c>
      <c r="M7" s="20">
        <f t="shared" si="3"/>
        <v>1.5410495415006933</v>
      </c>
      <c r="P7" s="18">
        <f t="shared" si="4"/>
        <v>3.6127306760959752</v>
      </c>
    </row>
    <row r="8" spans="1:16" x14ac:dyDescent="0.15">
      <c r="A8" s="18">
        <v>3.5</v>
      </c>
      <c r="B8" s="18">
        <v>6</v>
      </c>
      <c r="D8">
        <v>652.00231933593795</v>
      </c>
      <c r="E8">
        <v>550.90979003906295</v>
      </c>
      <c r="F8">
        <v>477.05126953125</v>
      </c>
      <c r="G8">
        <v>471.28729248046898</v>
      </c>
      <c r="I8" s="19">
        <f t="shared" si="0"/>
        <v>174.95104980468795</v>
      </c>
      <c r="J8" s="19">
        <f t="shared" si="0"/>
        <v>79.622497558593977</v>
      </c>
      <c r="K8" s="19">
        <f t="shared" si="1"/>
        <v>119.21530151367217</v>
      </c>
      <c r="L8" s="20">
        <f t="shared" si="2"/>
        <v>1.4972564936931545</v>
      </c>
      <c r="M8" s="20">
        <f t="shared" si="3"/>
        <v>1.5236834974839673</v>
      </c>
      <c r="P8" s="18">
        <f t="shared" si="4"/>
        <v>2.4451217231339308</v>
      </c>
    </row>
    <row r="9" spans="1:16" x14ac:dyDescent="0.15">
      <c r="A9" s="18">
        <v>4</v>
      </c>
      <c r="B9" s="18">
        <v>7</v>
      </c>
      <c r="D9">
        <v>652.04443359375</v>
      </c>
      <c r="E9">
        <v>551.00646972656295</v>
      </c>
      <c r="F9">
        <v>477.285888671875</v>
      </c>
      <c r="G9">
        <v>471.14199829101602</v>
      </c>
      <c r="I9" s="19">
        <f t="shared" si="0"/>
        <v>174.758544921875</v>
      </c>
      <c r="J9" s="19">
        <f t="shared" si="0"/>
        <v>79.864471435546932</v>
      </c>
      <c r="K9" s="19">
        <f t="shared" si="1"/>
        <v>118.85341491699215</v>
      </c>
      <c r="L9" s="20">
        <f t="shared" si="2"/>
        <v>1.4881888376724624</v>
      </c>
      <c r="M9" s="20">
        <f t="shared" si="3"/>
        <v>1.5183911277191056</v>
      </c>
      <c r="P9" s="18">
        <f t="shared" si="4"/>
        <v>2.0892883327609444</v>
      </c>
    </row>
    <row r="10" spans="1:16" x14ac:dyDescent="0.15">
      <c r="A10" s="18">
        <v>4.5</v>
      </c>
      <c r="B10" s="18">
        <v>8</v>
      </c>
      <c r="D10">
        <v>649.837646484375</v>
      </c>
      <c r="E10">
        <v>549.591064453125</v>
      </c>
      <c r="F10">
        <v>477.87213134765602</v>
      </c>
      <c r="G10">
        <v>471.687255859375</v>
      </c>
      <c r="I10" s="19">
        <f t="shared" si="0"/>
        <v>171.96551513671898</v>
      </c>
      <c r="J10" s="19">
        <f t="shared" si="0"/>
        <v>77.90380859375</v>
      </c>
      <c r="K10" s="19">
        <f t="shared" si="1"/>
        <v>117.43284912109398</v>
      </c>
      <c r="L10" s="20">
        <f t="shared" si="2"/>
        <v>1.5074083185519029</v>
      </c>
      <c r="M10" s="20">
        <f t="shared" si="3"/>
        <v>1.5413858948543764</v>
      </c>
      <c r="P10" s="18">
        <f t="shared" si="4"/>
        <v>3.6353454516165793</v>
      </c>
    </row>
    <row r="11" spans="1:16" x14ac:dyDescent="0.15">
      <c r="A11" s="18">
        <v>5</v>
      </c>
      <c r="B11" s="18">
        <v>9</v>
      </c>
      <c r="D11">
        <v>651.68078613281295</v>
      </c>
      <c r="E11">
        <v>550.72894287109398</v>
      </c>
      <c r="F11">
        <v>477.03524780273398</v>
      </c>
      <c r="G11">
        <v>470.88436889648398</v>
      </c>
      <c r="I11" s="19">
        <f t="shared" si="0"/>
        <v>174.64553833007898</v>
      </c>
      <c r="J11" s="19">
        <f t="shared" si="0"/>
        <v>79.84457397461</v>
      </c>
      <c r="K11" s="19">
        <f t="shared" si="1"/>
        <v>118.75433654785198</v>
      </c>
      <c r="L11" s="20">
        <f t="shared" si="2"/>
        <v>1.4873188074823345</v>
      </c>
      <c r="M11" s="20">
        <f t="shared" si="3"/>
        <v>1.5250716700406384</v>
      </c>
      <c r="P11" s="18">
        <f t="shared" si="4"/>
        <v>2.5384557434706467</v>
      </c>
    </row>
    <row r="12" spans="1:16" x14ac:dyDescent="0.15">
      <c r="A12" s="18">
        <v>5.5</v>
      </c>
      <c r="B12" s="18">
        <v>10</v>
      </c>
      <c r="D12">
        <v>653.300048828125</v>
      </c>
      <c r="E12">
        <v>551.927978515625</v>
      </c>
      <c r="F12">
        <v>477.100830078125</v>
      </c>
      <c r="G12">
        <v>470.802734375</v>
      </c>
      <c r="I12" s="19">
        <f t="shared" si="0"/>
        <v>176.19921875</v>
      </c>
      <c r="J12" s="19">
        <f t="shared" si="0"/>
        <v>81.125244140625</v>
      </c>
      <c r="K12" s="19">
        <f t="shared" si="1"/>
        <v>119.4115478515625</v>
      </c>
      <c r="L12" s="20">
        <f t="shared" si="2"/>
        <v>1.4719406901823413</v>
      </c>
      <c r="M12" s="20">
        <f t="shared" si="3"/>
        <v>1.5134688389964757</v>
      </c>
      <c r="P12" s="18">
        <f t="shared" si="4"/>
        <v>1.7583374048425724</v>
      </c>
    </row>
    <row r="13" spans="1:16" x14ac:dyDescent="0.15">
      <c r="A13" s="18">
        <v>6</v>
      </c>
      <c r="B13" s="18">
        <v>11</v>
      </c>
      <c r="D13">
        <v>651.61218261718795</v>
      </c>
      <c r="E13">
        <v>551.63903808593795</v>
      </c>
      <c r="F13">
        <v>477.78649902343801</v>
      </c>
      <c r="G13">
        <v>471.7080078125</v>
      </c>
      <c r="I13" s="19">
        <f t="shared" si="0"/>
        <v>173.82568359374994</v>
      </c>
      <c r="J13" s="19">
        <f t="shared" si="0"/>
        <v>79.931030273437955</v>
      </c>
      <c r="K13" s="19">
        <f t="shared" si="1"/>
        <v>117.87396240234338</v>
      </c>
      <c r="L13" s="20">
        <f t="shared" si="2"/>
        <v>1.4746958971891837</v>
      </c>
      <c r="M13" s="20">
        <f t="shared" si="3"/>
        <v>1.5199993322591485</v>
      </c>
      <c r="P13" s="18">
        <f t="shared" si="4"/>
        <v>2.1974162413013012</v>
      </c>
    </row>
    <row r="14" spans="1:16" x14ac:dyDescent="0.15">
      <c r="A14" s="18">
        <v>6.5</v>
      </c>
      <c r="B14" s="18">
        <v>12</v>
      </c>
      <c r="D14">
        <v>650.48742675781295</v>
      </c>
      <c r="E14">
        <v>551.17242431640602</v>
      </c>
      <c r="F14">
        <v>476.84701538085898</v>
      </c>
      <c r="G14">
        <v>470.76504516601602</v>
      </c>
      <c r="I14" s="19">
        <f t="shared" si="0"/>
        <v>173.64041137695398</v>
      </c>
      <c r="J14" s="19">
        <f t="shared" si="0"/>
        <v>80.40737915039</v>
      </c>
      <c r="K14" s="19">
        <f t="shared" si="1"/>
        <v>117.35524597168097</v>
      </c>
      <c r="L14" s="20">
        <f t="shared" si="2"/>
        <v>1.4595084084532279</v>
      </c>
      <c r="M14" s="20">
        <f t="shared" si="3"/>
        <v>1.508587129779023</v>
      </c>
      <c r="P14" s="18">
        <f t="shared" si="4"/>
        <v>1.4301148469263758</v>
      </c>
    </row>
    <row r="15" spans="1:16" x14ac:dyDescent="0.15">
      <c r="A15" s="18">
        <v>7</v>
      </c>
      <c r="B15" s="18">
        <v>13</v>
      </c>
      <c r="D15">
        <v>649.68664550781295</v>
      </c>
      <c r="E15">
        <v>551.41802978515602</v>
      </c>
      <c r="F15">
        <v>477.32043457031301</v>
      </c>
      <c r="G15">
        <v>471.14633178710898</v>
      </c>
      <c r="I15" s="19">
        <f t="shared" si="0"/>
        <v>172.36621093749994</v>
      </c>
      <c r="J15" s="19">
        <f t="shared" si="0"/>
        <v>80.271697998047046</v>
      </c>
      <c r="K15" s="19">
        <f t="shared" si="1"/>
        <v>116.17602233886701</v>
      </c>
      <c r="L15" s="20">
        <f t="shared" si="2"/>
        <v>1.4472849738608182</v>
      </c>
      <c r="M15" s="20">
        <f t="shared" si="3"/>
        <v>1.5001389814424437</v>
      </c>
      <c r="P15" s="18">
        <f t="shared" si="4"/>
        <v>0.86210214211918224</v>
      </c>
    </row>
    <row r="16" spans="1:16" x14ac:dyDescent="0.15">
      <c r="A16" s="18">
        <v>7.5</v>
      </c>
      <c r="B16" s="18">
        <v>14</v>
      </c>
      <c r="D16">
        <v>646.97918701171898</v>
      </c>
      <c r="E16">
        <v>549.06231689453102</v>
      </c>
      <c r="F16">
        <v>476.84719848632801</v>
      </c>
      <c r="G16">
        <v>470.74462890625</v>
      </c>
      <c r="I16" s="19">
        <f t="shared" si="0"/>
        <v>170.13198852539097</v>
      </c>
      <c r="J16" s="19">
        <f t="shared" si="0"/>
        <v>78.317687988281023</v>
      </c>
      <c r="K16" s="19">
        <f t="shared" si="1"/>
        <v>115.30960693359425</v>
      </c>
      <c r="L16" s="20">
        <f t="shared" si="2"/>
        <v>1.4723316008875094</v>
      </c>
      <c r="M16" s="20">
        <f t="shared" si="3"/>
        <v>1.5289608947249653</v>
      </c>
      <c r="P16" s="18">
        <f t="shared" si="4"/>
        <v>2.7999484332926579</v>
      </c>
    </row>
    <row r="17" spans="1:16" x14ac:dyDescent="0.15">
      <c r="A17" s="18">
        <v>8</v>
      </c>
      <c r="B17" s="18">
        <v>15</v>
      </c>
      <c r="D17">
        <v>646.25054931640602</v>
      </c>
      <c r="E17">
        <v>549.71887207031295</v>
      </c>
      <c r="F17">
        <v>476.42611694335898</v>
      </c>
      <c r="G17">
        <v>470.298095703125</v>
      </c>
      <c r="I17" s="19">
        <f t="shared" si="0"/>
        <v>169.82443237304705</v>
      </c>
      <c r="J17" s="19">
        <f t="shared" si="0"/>
        <v>79.420776367187955</v>
      </c>
      <c r="K17" s="19">
        <f t="shared" si="1"/>
        <v>114.22988891601548</v>
      </c>
      <c r="L17" s="20">
        <f t="shared" si="2"/>
        <v>1.4382872359229244</v>
      </c>
      <c r="M17" s="20">
        <f t="shared" si="3"/>
        <v>1.4986918160162108</v>
      </c>
      <c r="P17" s="18">
        <f t="shared" si="4"/>
        <v>0.76480172606246666</v>
      </c>
    </row>
    <row r="18" spans="1:16" x14ac:dyDescent="0.15">
      <c r="A18" s="18">
        <v>8.5</v>
      </c>
      <c r="B18" s="18">
        <v>16</v>
      </c>
      <c r="D18">
        <v>647.55480957031295</v>
      </c>
      <c r="E18">
        <v>550.86907958984398</v>
      </c>
      <c r="F18">
        <v>477.41375732421898</v>
      </c>
      <c r="G18">
        <v>471.48141479492199</v>
      </c>
      <c r="I18" s="19">
        <f t="shared" si="0"/>
        <v>170.14105224609398</v>
      </c>
      <c r="J18" s="19">
        <f t="shared" si="0"/>
        <v>79.387664794921989</v>
      </c>
      <c r="K18" s="19">
        <f t="shared" si="1"/>
        <v>114.56968688964858</v>
      </c>
      <c r="L18" s="20">
        <f t="shared" si="2"/>
        <v>1.4431673634135791</v>
      </c>
      <c r="M18" s="20">
        <f t="shared" si="3"/>
        <v>1.5073472297626958</v>
      </c>
      <c r="P18" s="18">
        <f t="shared" si="4"/>
        <v>1.3467499563129985</v>
      </c>
    </row>
    <row r="19" spans="1:16" x14ac:dyDescent="0.15">
      <c r="A19" s="18">
        <v>9</v>
      </c>
      <c r="B19" s="18">
        <v>17</v>
      </c>
      <c r="D19">
        <v>647.66168212890602</v>
      </c>
      <c r="E19">
        <v>551.14666748046898</v>
      </c>
      <c r="F19">
        <v>476.41705322265602</v>
      </c>
      <c r="G19">
        <v>470.51770019531301</v>
      </c>
      <c r="I19" s="19">
        <f t="shared" si="0"/>
        <v>171.24462890625</v>
      </c>
      <c r="J19" s="19">
        <f t="shared" si="0"/>
        <v>80.628967285155966</v>
      </c>
      <c r="K19" s="19">
        <f t="shared" si="1"/>
        <v>114.80435180664082</v>
      </c>
      <c r="L19" s="20">
        <f t="shared" si="2"/>
        <v>1.4238598815313941</v>
      </c>
      <c r="M19" s="20">
        <f t="shared" si="3"/>
        <v>1.4918150341363412</v>
      </c>
      <c r="P19" s="18">
        <f t="shared" si="4"/>
        <v>0.30244011493390754</v>
      </c>
    </row>
    <row r="20" spans="1:16" x14ac:dyDescent="0.15">
      <c r="A20" s="18">
        <v>9.5</v>
      </c>
      <c r="B20" s="18">
        <v>18</v>
      </c>
      <c r="D20">
        <v>646.69958496093795</v>
      </c>
      <c r="E20">
        <v>551.06817626953102</v>
      </c>
      <c r="F20">
        <v>476.92498779296898</v>
      </c>
      <c r="G20">
        <v>470.89779663085898</v>
      </c>
      <c r="I20" s="19">
        <f t="shared" si="0"/>
        <v>169.77459716796898</v>
      </c>
      <c r="J20" s="19">
        <f t="shared" si="0"/>
        <v>80.170379638672046</v>
      </c>
      <c r="K20" s="19">
        <f t="shared" si="1"/>
        <v>113.65533142089855</v>
      </c>
      <c r="L20" s="20">
        <f t="shared" si="2"/>
        <v>1.4176723614524867</v>
      </c>
      <c r="M20" s="20">
        <f t="shared" si="3"/>
        <v>1.4894028003132642</v>
      </c>
      <c r="P20" s="18">
        <f t="shared" si="4"/>
        <v>0.14025315941601305</v>
      </c>
    </row>
    <row r="21" spans="1:16" x14ac:dyDescent="0.15">
      <c r="A21" s="18">
        <v>10</v>
      </c>
      <c r="B21" s="18">
        <v>19</v>
      </c>
      <c r="D21">
        <v>647.520751953125</v>
      </c>
      <c r="E21">
        <v>550.315673828125</v>
      </c>
      <c r="F21">
        <v>476.78875732421898</v>
      </c>
      <c r="G21">
        <v>470.84649658203102</v>
      </c>
      <c r="I21" s="19">
        <f t="shared" si="0"/>
        <v>170.73199462890602</v>
      </c>
      <c r="J21" s="19">
        <f t="shared" si="0"/>
        <v>79.469177246093977</v>
      </c>
      <c r="K21" s="19">
        <f t="shared" si="1"/>
        <v>115.10357055664025</v>
      </c>
      <c r="L21" s="20">
        <f t="shared" si="2"/>
        <v>1.4484052125039177</v>
      </c>
      <c r="M21" s="20">
        <f t="shared" si="3"/>
        <v>1.5239109376205255</v>
      </c>
      <c r="P21" s="18">
        <f t="shared" si="4"/>
        <v>2.4604136997897883</v>
      </c>
    </row>
    <row r="22" spans="1:16" x14ac:dyDescent="0.15">
      <c r="A22" s="18">
        <v>10.5</v>
      </c>
      <c r="B22" s="18">
        <v>20</v>
      </c>
      <c r="D22">
        <v>644.46862792968795</v>
      </c>
      <c r="E22">
        <v>550.21447753906295</v>
      </c>
      <c r="F22">
        <v>476.52066040039102</v>
      </c>
      <c r="G22">
        <v>470.70031738281301</v>
      </c>
      <c r="I22" s="19">
        <f t="shared" si="0"/>
        <v>167.94796752929693</v>
      </c>
      <c r="J22" s="19">
        <f t="shared" si="0"/>
        <v>79.514160156249943</v>
      </c>
      <c r="K22" s="19">
        <f t="shared" si="1"/>
        <v>112.28805541992197</v>
      </c>
      <c r="L22" s="20">
        <f t="shared" si="2"/>
        <v>1.4121768399398222</v>
      </c>
      <c r="M22" s="20">
        <f t="shared" si="3"/>
        <v>1.4914578513122605</v>
      </c>
      <c r="P22" s="18">
        <f t="shared" si="4"/>
        <v>0.27842486639260372</v>
      </c>
    </row>
    <row r="23" spans="1:16" x14ac:dyDescent="0.15">
      <c r="A23" s="18">
        <v>11</v>
      </c>
      <c r="B23" s="18">
        <v>21</v>
      </c>
      <c r="D23">
        <v>639.65106201171898</v>
      </c>
      <c r="E23">
        <v>547.44592285156295</v>
      </c>
      <c r="F23">
        <v>476.09976196289102</v>
      </c>
      <c r="G23">
        <v>470.296875</v>
      </c>
      <c r="I23" s="19">
        <f t="shared" si="0"/>
        <v>163.55130004882795</v>
      </c>
      <c r="J23" s="19">
        <f t="shared" si="0"/>
        <v>77.149047851562955</v>
      </c>
      <c r="K23" s="19">
        <f t="shared" si="1"/>
        <v>109.54696655273389</v>
      </c>
      <c r="L23" s="20">
        <f t="shared" si="2"/>
        <v>1.419939320100301</v>
      </c>
      <c r="M23" s="20">
        <f>L23+ABS($N$2)*A23</f>
        <v>1.5029956177285697</v>
      </c>
      <c r="P23" s="18">
        <f t="shared" si="4"/>
        <v>1.0541685735888036</v>
      </c>
    </row>
    <row r="24" spans="1:16" x14ac:dyDescent="0.15">
      <c r="A24" s="18">
        <v>11.5</v>
      </c>
      <c r="B24" s="18">
        <v>22</v>
      </c>
      <c r="D24">
        <v>638.25830078125</v>
      </c>
      <c r="E24">
        <v>547.08605957031295</v>
      </c>
      <c r="F24">
        <v>476.16046142578102</v>
      </c>
      <c r="G24">
        <v>470.35479736328102</v>
      </c>
      <c r="I24" s="19">
        <f t="shared" si="0"/>
        <v>162.09783935546898</v>
      </c>
      <c r="J24" s="19">
        <f t="shared" si="0"/>
        <v>76.731262207031932</v>
      </c>
      <c r="K24" s="19">
        <f t="shared" si="1"/>
        <v>108.38595581054662</v>
      </c>
      <c r="L24" s="20">
        <f t="shared" si="2"/>
        <v>1.4125397223116933</v>
      </c>
      <c r="M24" s="20">
        <f t="shared" ref="M24:M87" si="5">L24+ABS($N$2)*A24</f>
        <v>1.4993713061957925</v>
      </c>
      <c r="P24" s="18">
        <f t="shared" si="4"/>
        <v>0.81048736502348884</v>
      </c>
    </row>
    <row r="25" spans="1:16" x14ac:dyDescent="0.15">
      <c r="A25" s="18">
        <v>12</v>
      </c>
      <c r="B25" s="18">
        <v>23</v>
      </c>
      <c r="D25">
        <v>635.07122802734398</v>
      </c>
      <c r="E25">
        <v>545.48370361328102</v>
      </c>
      <c r="F25">
        <v>476.01309204101602</v>
      </c>
      <c r="G25">
        <v>469.80987548828102</v>
      </c>
      <c r="I25" s="19">
        <f t="shared" si="0"/>
        <v>159.05813598632795</v>
      </c>
      <c r="J25" s="19">
        <f t="shared" si="0"/>
        <v>75.673828125</v>
      </c>
      <c r="K25" s="19">
        <f t="shared" si="1"/>
        <v>106.08645629882795</v>
      </c>
      <c r="L25" s="20">
        <f t="shared" si="2"/>
        <v>1.401890969802553</v>
      </c>
      <c r="M25" s="20">
        <f t="shared" si="5"/>
        <v>1.4924978399424824</v>
      </c>
      <c r="P25" s="18">
        <f t="shared" si="4"/>
        <v>0.34834868061628654</v>
      </c>
    </row>
    <row r="26" spans="1:16" x14ac:dyDescent="0.15">
      <c r="A26" s="18">
        <v>12.5</v>
      </c>
      <c r="B26" s="18">
        <v>24</v>
      </c>
      <c r="D26">
        <v>637.19012451171898</v>
      </c>
      <c r="E26">
        <v>546.98040771484398</v>
      </c>
      <c r="F26">
        <v>476.5595703125</v>
      </c>
      <c r="G26">
        <v>470.96911621093801</v>
      </c>
      <c r="I26" s="19">
        <f t="shared" si="0"/>
        <v>160.63055419921898</v>
      </c>
      <c r="J26" s="19">
        <f t="shared" si="0"/>
        <v>76.011291503905966</v>
      </c>
      <c r="K26" s="19">
        <f t="shared" si="1"/>
        <v>107.42265014648481</v>
      </c>
      <c r="L26" s="20">
        <f t="shared" si="2"/>
        <v>1.4132459536089415</v>
      </c>
      <c r="M26" s="20">
        <f t="shared" si="5"/>
        <v>1.5076281100047013</v>
      </c>
      <c r="P26" s="18">
        <f t="shared" si="4"/>
        <v>1.3656349876396479</v>
      </c>
    </row>
    <row r="27" spans="1:16" x14ac:dyDescent="0.15">
      <c r="A27" s="18">
        <v>13</v>
      </c>
      <c r="B27" s="18">
        <v>25</v>
      </c>
      <c r="D27">
        <v>634.81866455078102</v>
      </c>
      <c r="E27">
        <v>546.12365722656295</v>
      </c>
      <c r="F27">
        <v>475.82312011718801</v>
      </c>
      <c r="G27">
        <v>469.88052368164102</v>
      </c>
      <c r="I27" s="19">
        <f t="shared" si="0"/>
        <v>158.99554443359301</v>
      </c>
      <c r="J27" s="19">
        <f t="shared" si="0"/>
        <v>76.243133544921932</v>
      </c>
      <c r="K27" s="19">
        <f t="shared" si="1"/>
        <v>105.62535095214767</v>
      </c>
      <c r="L27" s="20">
        <f t="shared" si="2"/>
        <v>1.3853752599230977</v>
      </c>
      <c r="M27" s="20">
        <f t="shared" si="5"/>
        <v>1.4835327025746881</v>
      </c>
      <c r="P27" s="18">
        <f t="shared" si="4"/>
        <v>-0.25442387052370119</v>
      </c>
    </row>
    <row r="28" spans="1:16" x14ac:dyDescent="0.15">
      <c r="A28" s="18">
        <v>13.5</v>
      </c>
      <c r="B28" s="18">
        <v>26</v>
      </c>
      <c r="D28">
        <v>636.95281982421898</v>
      </c>
      <c r="E28">
        <v>547.209716796875</v>
      </c>
      <c r="F28">
        <v>476.19781494140602</v>
      </c>
      <c r="G28">
        <v>470.21734619140602</v>
      </c>
      <c r="I28" s="19">
        <f t="shared" si="0"/>
        <v>160.75500488281295</v>
      </c>
      <c r="J28" s="19">
        <f t="shared" si="0"/>
        <v>76.992370605468977</v>
      </c>
      <c r="K28" s="19">
        <f t="shared" si="1"/>
        <v>106.86034545898468</v>
      </c>
      <c r="L28" s="20">
        <f t="shared" si="2"/>
        <v>1.3879342150220024</v>
      </c>
      <c r="M28" s="20">
        <f t="shared" si="5"/>
        <v>1.4898669439294232</v>
      </c>
      <c r="P28" s="18">
        <f t="shared" si="4"/>
        <v>0.17145993518863253</v>
      </c>
    </row>
    <row r="29" spans="1:16" x14ac:dyDescent="0.15">
      <c r="A29" s="18">
        <v>14</v>
      </c>
      <c r="B29" s="18">
        <v>27</v>
      </c>
      <c r="D29">
        <v>634.73956298828102</v>
      </c>
      <c r="E29">
        <v>545.38488769531295</v>
      </c>
      <c r="F29">
        <v>475.951171875</v>
      </c>
      <c r="G29">
        <v>470.241943359375</v>
      </c>
      <c r="I29" s="19">
        <f t="shared" si="0"/>
        <v>158.78839111328102</v>
      </c>
      <c r="J29" s="19">
        <f t="shared" si="0"/>
        <v>75.142944335937955</v>
      </c>
      <c r="K29" s="19">
        <f t="shared" si="1"/>
        <v>106.18833007812447</v>
      </c>
      <c r="L29" s="20">
        <f t="shared" si="2"/>
        <v>1.4131510418781754</v>
      </c>
      <c r="M29" s="20">
        <f t="shared" si="5"/>
        <v>1.5188590570414264</v>
      </c>
      <c r="P29" s="18">
        <f t="shared" si="4"/>
        <v>2.1207496411377447</v>
      </c>
    </row>
    <row r="30" spans="1:16" x14ac:dyDescent="0.15">
      <c r="A30" s="18">
        <v>14.5</v>
      </c>
      <c r="B30" s="18">
        <v>28</v>
      </c>
      <c r="D30">
        <v>637.08251953125</v>
      </c>
      <c r="E30">
        <v>547.13909912109398</v>
      </c>
      <c r="F30">
        <v>475.91906738281301</v>
      </c>
      <c r="G30">
        <v>469.77236938476602</v>
      </c>
      <c r="I30" s="19">
        <f t="shared" si="0"/>
        <v>161.16345214843699</v>
      </c>
      <c r="J30" s="19">
        <f t="shared" si="0"/>
        <v>77.366729736327954</v>
      </c>
      <c r="K30" s="19">
        <f t="shared" si="1"/>
        <v>107.00674133300743</v>
      </c>
      <c r="L30" s="20">
        <f t="shared" si="2"/>
        <v>1.3831105657133889</v>
      </c>
      <c r="M30" s="20">
        <f t="shared" si="5"/>
        <v>1.4925938671324703</v>
      </c>
      <c r="P30" s="18">
        <f t="shared" si="4"/>
        <v>0.35480508523265647</v>
      </c>
    </row>
    <row r="31" spans="1:16" x14ac:dyDescent="0.15">
      <c r="A31" s="18">
        <v>15</v>
      </c>
      <c r="B31" s="18">
        <v>29</v>
      </c>
      <c r="D31">
        <v>636.08929443359398</v>
      </c>
      <c r="E31">
        <v>547.31597900390602</v>
      </c>
      <c r="F31">
        <v>476.50009155273398</v>
      </c>
      <c r="G31">
        <v>470.47619628906301</v>
      </c>
      <c r="I31" s="19">
        <f t="shared" si="0"/>
        <v>159.58920288086</v>
      </c>
      <c r="J31" s="19">
        <f t="shared" si="0"/>
        <v>76.839782714843011</v>
      </c>
      <c r="K31" s="19">
        <f t="shared" si="1"/>
        <v>105.8013549804699</v>
      </c>
      <c r="L31" s="20">
        <f t="shared" si="2"/>
        <v>1.3769085653600166</v>
      </c>
      <c r="M31" s="20">
        <f t="shared" si="5"/>
        <v>1.4901671530349285</v>
      </c>
      <c r="P31" s="18">
        <f t="shared" si="4"/>
        <v>0.19164454597339922</v>
      </c>
    </row>
    <row r="32" spans="1:16" x14ac:dyDescent="0.15">
      <c r="A32" s="18">
        <v>15.5</v>
      </c>
      <c r="B32" s="18">
        <v>30</v>
      </c>
      <c r="D32">
        <v>633.74157714843795</v>
      </c>
      <c r="E32">
        <v>546.25054931640602</v>
      </c>
      <c r="F32">
        <v>475.76138305664102</v>
      </c>
      <c r="G32">
        <v>469.82067871093801</v>
      </c>
      <c r="I32" s="19">
        <f t="shared" si="0"/>
        <v>157.98019409179693</v>
      </c>
      <c r="J32" s="19">
        <f t="shared" si="0"/>
        <v>76.429870605468011</v>
      </c>
      <c r="K32" s="19">
        <f t="shared" si="1"/>
        <v>104.47928466796932</v>
      </c>
      <c r="L32" s="20">
        <f t="shared" si="2"/>
        <v>1.3669954409224734</v>
      </c>
      <c r="M32" s="20">
        <f t="shared" si="5"/>
        <v>1.4840293148532155</v>
      </c>
      <c r="P32" s="18">
        <f t="shared" si="4"/>
        <v>-0.22103405865859857</v>
      </c>
    </row>
    <row r="33" spans="1:16" x14ac:dyDescent="0.15">
      <c r="A33" s="18">
        <v>16</v>
      </c>
      <c r="B33" s="18">
        <v>31</v>
      </c>
      <c r="D33">
        <v>637.47662353515602</v>
      </c>
      <c r="E33">
        <v>548.24578857421898</v>
      </c>
      <c r="F33">
        <v>476.10379028320301</v>
      </c>
      <c r="G33">
        <v>470.24142456054699</v>
      </c>
      <c r="I33" s="19">
        <f t="shared" si="0"/>
        <v>161.37283325195301</v>
      </c>
      <c r="J33" s="19">
        <f t="shared" si="0"/>
        <v>78.004364013671989</v>
      </c>
      <c r="K33" s="19">
        <f t="shared" si="1"/>
        <v>106.76977844238263</v>
      </c>
      <c r="L33" s="20">
        <f t="shared" si="2"/>
        <v>1.3687667323801123</v>
      </c>
      <c r="M33" s="20">
        <f t="shared" si="5"/>
        <v>1.4895758925666849</v>
      </c>
      <c r="P33" s="18">
        <f t="shared" si="4"/>
        <v>0.15189104681211091</v>
      </c>
    </row>
    <row r="34" spans="1:16" x14ac:dyDescent="0.15">
      <c r="A34" s="18">
        <v>16.5</v>
      </c>
      <c r="B34" s="18">
        <v>32</v>
      </c>
      <c r="D34">
        <v>633.88928222656295</v>
      </c>
      <c r="E34">
        <v>546.47589111328102</v>
      </c>
      <c r="F34">
        <v>476.26477050781301</v>
      </c>
      <c r="G34">
        <v>470.64993286132801</v>
      </c>
      <c r="I34" s="19">
        <f t="shared" si="0"/>
        <v>157.62451171874994</v>
      </c>
      <c r="J34" s="19">
        <f t="shared" si="0"/>
        <v>75.825958251953011</v>
      </c>
      <c r="K34" s="19">
        <f t="shared" si="1"/>
        <v>104.54634094238284</v>
      </c>
      <c r="L34" s="20">
        <f t="shared" si="2"/>
        <v>1.378767157745614</v>
      </c>
      <c r="M34" s="20">
        <f t="shared" si="5"/>
        <v>1.5033516041880171</v>
      </c>
      <c r="P34" s="18">
        <f t="shared" si="4"/>
        <v>1.0781033843484471</v>
      </c>
    </row>
    <row r="35" spans="1:16" x14ac:dyDescent="0.15">
      <c r="A35" s="18">
        <v>17</v>
      </c>
      <c r="B35" s="18">
        <v>33</v>
      </c>
      <c r="D35">
        <v>634.70654296875</v>
      </c>
      <c r="E35">
        <v>546.89947509765602</v>
      </c>
      <c r="F35">
        <v>475.34100341796898</v>
      </c>
      <c r="G35">
        <v>469.38043212890602</v>
      </c>
      <c r="I35" s="19">
        <f t="shared" si="0"/>
        <v>159.36553955078102</v>
      </c>
      <c r="J35" s="19">
        <f t="shared" si="0"/>
        <v>77.51904296875</v>
      </c>
      <c r="K35" s="19">
        <f t="shared" si="1"/>
        <v>105.10220947265603</v>
      </c>
      <c r="L35" s="20">
        <f t="shared" si="2"/>
        <v>1.3558243942075696</v>
      </c>
      <c r="M35" s="20">
        <f t="shared" si="5"/>
        <v>1.4841841269058031</v>
      </c>
      <c r="P35" s="18">
        <f t="shared" si="4"/>
        <v>-0.21062524370606134</v>
      </c>
    </row>
    <row r="36" spans="1:16" x14ac:dyDescent="0.15">
      <c r="A36" s="18">
        <v>17.5</v>
      </c>
      <c r="B36" s="18">
        <v>34</v>
      </c>
      <c r="D36">
        <v>635.40863037109398</v>
      </c>
      <c r="E36">
        <v>547.17486572265602</v>
      </c>
      <c r="F36">
        <v>476.55242919921898</v>
      </c>
      <c r="G36">
        <v>470.67575073242199</v>
      </c>
      <c r="I36" s="19">
        <f t="shared" si="0"/>
        <v>158.856201171875</v>
      </c>
      <c r="J36" s="19">
        <f t="shared" si="0"/>
        <v>76.499114990234034</v>
      </c>
      <c r="K36" s="19">
        <f t="shared" si="1"/>
        <v>105.30682067871118</v>
      </c>
      <c r="L36" s="20">
        <f t="shared" si="2"/>
        <v>1.3765756727009819</v>
      </c>
      <c r="M36" s="20">
        <f t="shared" si="5"/>
        <v>1.5087106916550457</v>
      </c>
      <c r="P36" s="18">
        <f t="shared" si="4"/>
        <v>1.4384225508887709</v>
      </c>
    </row>
    <row r="37" spans="1:16" x14ac:dyDescent="0.15">
      <c r="A37" s="18">
        <v>18</v>
      </c>
      <c r="B37" s="18">
        <v>35</v>
      </c>
      <c r="D37">
        <v>634.92462158203102</v>
      </c>
      <c r="E37">
        <v>547.50256347656295</v>
      </c>
      <c r="F37">
        <v>475.80603027343801</v>
      </c>
      <c r="G37">
        <v>469.96597290039102</v>
      </c>
      <c r="I37" s="19">
        <f t="shared" si="0"/>
        <v>159.11859130859301</v>
      </c>
      <c r="J37" s="19">
        <f t="shared" si="0"/>
        <v>77.536590576171932</v>
      </c>
      <c r="K37" s="19">
        <f t="shared" si="1"/>
        <v>104.84297790527266</v>
      </c>
      <c r="L37" s="20">
        <f t="shared" si="2"/>
        <v>1.3521742073798684</v>
      </c>
      <c r="M37" s="20">
        <f t="shared" si="5"/>
        <v>1.4880845125897626</v>
      </c>
      <c r="P37" s="18">
        <f t="shared" si="4"/>
        <v>5.1617857843707496E-2</v>
      </c>
    </row>
    <row r="38" spans="1:16" x14ac:dyDescent="0.15">
      <c r="A38" s="18">
        <v>18.5</v>
      </c>
      <c r="B38" s="18">
        <v>36</v>
      </c>
      <c r="D38">
        <v>634.81744384765602</v>
      </c>
      <c r="E38">
        <v>547.87371826171898</v>
      </c>
      <c r="F38">
        <v>475.85366821289102</v>
      </c>
      <c r="G38">
        <v>470.22171020507801</v>
      </c>
      <c r="I38" s="19">
        <f t="shared" si="0"/>
        <v>158.963775634765</v>
      </c>
      <c r="J38" s="19">
        <f t="shared" si="0"/>
        <v>77.652008056640966</v>
      </c>
      <c r="K38" s="19">
        <f t="shared" si="1"/>
        <v>104.60736999511633</v>
      </c>
      <c r="L38" s="20">
        <f t="shared" si="2"/>
        <v>1.3471302624758084</v>
      </c>
      <c r="M38" s="20">
        <f t="shared" si="5"/>
        <v>1.486815853941533</v>
      </c>
      <c r="P38" s="18">
        <f t="shared" si="4"/>
        <v>-3.3680624326374094E-2</v>
      </c>
    </row>
    <row r="39" spans="1:16" x14ac:dyDescent="0.15">
      <c r="A39" s="18">
        <v>19</v>
      </c>
      <c r="B39" s="18">
        <v>37</v>
      </c>
      <c r="D39">
        <v>635.429931640625</v>
      </c>
      <c r="E39">
        <v>547.5068359375</v>
      </c>
      <c r="F39">
        <v>475.99441528320301</v>
      </c>
      <c r="G39">
        <v>469.87075805664102</v>
      </c>
      <c r="I39" s="19">
        <f t="shared" si="0"/>
        <v>159.43551635742199</v>
      </c>
      <c r="J39" s="19">
        <f t="shared" si="0"/>
        <v>77.636077880858977</v>
      </c>
      <c r="K39" s="19">
        <f t="shared" si="1"/>
        <v>105.09026184082072</v>
      </c>
      <c r="L39" s="20">
        <f t="shared" si="2"/>
        <v>1.3536266219178816</v>
      </c>
      <c r="M39" s="20">
        <f t="shared" si="5"/>
        <v>1.4970874996394365</v>
      </c>
      <c r="P39" s="18">
        <f t="shared" si="4"/>
        <v>0.65693523884746874</v>
      </c>
    </row>
    <row r="40" spans="1:16" x14ac:dyDescent="0.15">
      <c r="A40" s="18">
        <v>19.5</v>
      </c>
      <c r="B40" s="18">
        <v>38</v>
      </c>
      <c r="D40">
        <v>640.65350341796898</v>
      </c>
      <c r="E40">
        <v>550.80059814453102</v>
      </c>
      <c r="F40">
        <v>475.50759887695301</v>
      </c>
      <c r="G40">
        <v>469.55609130859398</v>
      </c>
      <c r="I40" s="19">
        <f t="shared" si="0"/>
        <v>165.14590454101597</v>
      </c>
      <c r="J40" s="19">
        <f t="shared" si="0"/>
        <v>81.244506835937045</v>
      </c>
      <c r="K40" s="19">
        <f t="shared" si="1"/>
        <v>108.27474975586003</v>
      </c>
      <c r="L40" s="20">
        <f t="shared" si="2"/>
        <v>1.3327024062624582</v>
      </c>
      <c r="M40" s="20">
        <f t="shared" si="5"/>
        <v>1.4799385702398435</v>
      </c>
      <c r="P40" s="18">
        <f t="shared" si="4"/>
        <v>-0.49607597553120591</v>
      </c>
    </row>
    <row r="41" spans="1:16" x14ac:dyDescent="0.15">
      <c r="A41" s="18">
        <v>20</v>
      </c>
      <c r="B41" s="18">
        <v>39</v>
      </c>
      <c r="D41">
        <v>640.77349853515602</v>
      </c>
      <c r="E41">
        <v>551.089111328125</v>
      </c>
      <c r="F41">
        <v>475.71795654296898</v>
      </c>
      <c r="G41">
        <v>470.13711547851602</v>
      </c>
      <c r="I41" s="19">
        <f t="shared" si="0"/>
        <v>165.05554199218705</v>
      </c>
      <c r="J41" s="19">
        <f t="shared" si="0"/>
        <v>80.951995849608977</v>
      </c>
      <c r="K41" s="19">
        <f t="shared" si="1"/>
        <v>108.38914489746077</v>
      </c>
      <c r="L41" s="20">
        <f t="shared" si="2"/>
        <v>1.3389311005848945</v>
      </c>
      <c r="M41" s="20">
        <f t="shared" si="5"/>
        <v>1.4899425508181103</v>
      </c>
      <c r="P41" s="18">
        <f t="shared" si="4"/>
        <v>0.17654337733882353</v>
      </c>
    </row>
    <row r="42" spans="1:16" x14ac:dyDescent="0.15">
      <c r="A42" s="18">
        <v>20.5</v>
      </c>
      <c r="B42" s="18">
        <v>40</v>
      </c>
      <c r="D42">
        <v>640.110107421875</v>
      </c>
      <c r="E42">
        <v>551.09484863281295</v>
      </c>
      <c r="F42">
        <v>474.51806640625</v>
      </c>
      <c r="G42">
        <v>468.93511962890602</v>
      </c>
      <c r="I42" s="19">
        <f t="shared" si="0"/>
        <v>165.592041015625</v>
      </c>
      <c r="J42" s="19">
        <f t="shared" si="0"/>
        <v>82.159729003906932</v>
      </c>
      <c r="K42" s="19">
        <f t="shared" si="1"/>
        <v>108.08023071289014</v>
      </c>
      <c r="L42" s="20">
        <f t="shared" si="2"/>
        <v>1.315489133462826</v>
      </c>
      <c r="M42" s="20">
        <f t="shared" si="5"/>
        <v>1.4702758699518723</v>
      </c>
      <c r="P42" s="18">
        <f t="shared" si="4"/>
        <v>-1.145749289451041</v>
      </c>
    </row>
    <row r="43" spans="1:16" x14ac:dyDescent="0.15">
      <c r="A43" s="18">
        <v>21</v>
      </c>
      <c r="B43" s="18">
        <v>41</v>
      </c>
      <c r="D43">
        <v>636.31488037109398</v>
      </c>
      <c r="E43">
        <v>548.52996826171898</v>
      </c>
      <c r="F43">
        <v>475.44253540039102</v>
      </c>
      <c r="G43">
        <v>469.62289428710898</v>
      </c>
      <c r="I43" s="19">
        <f t="shared" si="0"/>
        <v>160.87234497070295</v>
      </c>
      <c r="J43" s="19">
        <f t="shared" si="0"/>
        <v>78.90707397461</v>
      </c>
      <c r="K43" s="19">
        <f t="shared" si="1"/>
        <v>105.63739318847595</v>
      </c>
      <c r="L43" s="20">
        <f t="shared" si="2"/>
        <v>1.3387569436736051</v>
      </c>
      <c r="M43" s="20">
        <f t="shared" si="5"/>
        <v>1.4973189664184816</v>
      </c>
      <c r="P43" s="18">
        <f t="shared" si="4"/>
        <v>0.67249794750270431</v>
      </c>
    </row>
    <row r="44" spans="1:16" x14ac:dyDescent="0.15">
      <c r="A44" s="18">
        <v>21.5</v>
      </c>
      <c r="B44" s="18">
        <v>42</v>
      </c>
      <c r="D44">
        <v>635.535400390625</v>
      </c>
      <c r="E44">
        <v>548.308837890625</v>
      </c>
      <c r="F44">
        <v>474.77917480468801</v>
      </c>
      <c r="G44">
        <v>468.993896484375</v>
      </c>
      <c r="I44" s="19">
        <f t="shared" si="0"/>
        <v>160.75622558593699</v>
      </c>
      <c r="J44" s="19">
        <f t="shared" si="0"/>
        <v>79.31494140625</v>
      </c>
      <c r="K44" s="19">
        <f t="shared" si="1"/>
        <v>105.23576660156199</v>
      </c>
      <c r="L44" s="20">
        <f t="shared" si="2"/>
        <v>1.3268088551253652</v>
      </c>
      <c r="M44" s="20">
        <f t="shared" si="5"/>
        <v>1.4891461641260721</v>
      </c>
      <c r="P44" s="18">
        <f t="shared" si="4"/>
        <v>0.122998181279893</v>
      </c>
    </row>
    <row r="45" spans="1:16" x14ac:dyDescent="0.15">
      <c r="A45" s="18">
        <v>22</v>
      </c>
      <c r="B45" s="18">
        <v>43</v>
      </c>
      <c r="D45">
        <v>635.22357177734398</v>
      </c>
      <c r="E45">
        <v>548.55926513671898</v>
      </c>
      <c r="F45">
        <v>475.53671264648398</v>
      </c>
      <c r="G45">
        <v>469.58050537109398</v>
      </c>
      <c r="I45" s="19">
        <f t="shared" si="0"/>
        <v>159.68685913086</v>
      </c>
      <c r="J45" s="19">
        <f t="shared" si="0"/>
        <v>78.978759765625</v>
      </c>
      <c r="K45" s="19">
        <f t="shared" si="1"/>
        <v>104.40172729492249</v>
      </c>
      <c r="L45" s="20">
        <f t="shared" si="2"/>
        <v>1.3218962617891434</v>
      </c>
      <c r="M45" s="20">
        <f t="shared" si="5"/>
        <v>1.4880088570456809</v>
      </c>
      <c r="P45" s="18">
        <f t="shared" si="4"/>
        <v>4.6531144339701389E-2</v>
      </c>
    </row>
    <row r="46" spans="1:16" ht="15" x14ac:dyDescent="0.2">
      <c r="A46" s="18">
        <v>22.5</v>
      </c>
      <c r="B46" s="18">
        <v>44</v>
      </c>
      <c r="C46" s="24" t="s">
        <v>27</v>
      </c>
      <c r="D46">
        <v>638.209228515625</v>
      </c>
      <c r="E46">
        <v>550.15557861328102</v>
      </c>
      <c r="F46">
        <v>474.91662597656301</v>
      </c>
      <c r="G46">
        <v>469.12106323242199</v>
      </c>
      <c r="I46" s="19">
        <f t="shared" si="0"/>
        <v>163.29260253906199</v>
      </c>
      <c r="J46" s="19">
        <f t="shared" si="0"/>
        <v>81.034515380859034</v>
      </c>
      <c r="K46" s="19">
        <f t="shared" si="1"/>
        <v>106.56844177246066</v>
      </c>
      <c r="L46" s="20">
        <f t="shared" si="2"/>
        <v>1.3150993903226691</v>
      </c>
      <c r="M46" s="20">
        <f t="shared" si="5"/>
        <v>1.484987271835037</v>
      </c>
      <c r="P46" s="18">
        <f t="shared" si="4"/>
        <v>-0.15662565640821194</v>
      </c>
    </row>
    <row r="47" spans="1:16" x14ac:dyDescent="0.15">
      <c r="A47" s="18">
        <v>23</v>
      </c>
      <c r="B47" s="18">
        <v>45</v>
      </c>
      <c r="D47">
        <v>641.02697753906295</v>
      </c>
      <c r="E47">
        <v>552.23626708984398</v>
      </c>
      <c r="F47">
        <v>474.85104370117199</v>
      </c>
      <c r="G47">
        <v>469.30560302734398</v>
      </c>
      <c r="I47" s="19">
        <f t="shared" si="0"/>
        <v>166.17593383789097</v>
      </c>
      <c r="J47" s="19">
        <f t="shared" si="0"/>
        <v>82.9306640625</v>
      </c>
      <c r="K47" s="19">
        <f t="shared" si="1"/>
        <v>108.12446899414097</v>
      </c>
      <c r="L47" s="20">
        <f t="shared" si="2"/>
        <v>1.3037935993452781</v>
      </c>
      <c r="M47" s="20">
        <f t="shared" si="5"/>
        <v>1.4774567671134762</v>
      </c>
      <c r="P47" s="18">
        <f t="shared" si="4"/>
        <v>-0.66294043510788014</v>
      </c>
    </row>
    <row r="48" spans="1:16" x14ac:dyDescent="0.15">
      <c r="A48" s="18">
        <v>23.5</v>
      </c>
      <c r="B48" s="18">
        <v>46</v>
      </c>
      <c r="D48">
        <v>639.24963378906295</v>
      </c>
      <c r="E48">
        <v>551.08386230468795</v>
      </c>
      <c r="F48">
        <v>475.00924682617199</v>
      </c>
      <c r="G48">
        <v>469.43084716796898</v>
      </c>
      <c r="I48" s="19">
        <f t="shared" si="0"/>
        <v>164.24038696289097</v>
      </c>
      <c r="J48" s="19">
        <f t="shared" si="0"/>
        <v>81.653015136718977</v>
      </c>
      <c r="K48" s="19">
        <f t="shared" si="1"/>
        <v>107.08327636718769</v>
      </c>
      <c r="L48" s="20">
        <f t="shared" si="2"/>
        <v>1.3114430151524539</v>
      </c>
      <c r="M48" s="20">
        <f t="shared" si="5"/>
        <v>1.4888814691764825</v>
      </c>
      <c r="P48" s="18">
        <f t="shared" si="4"/>
        <v>0.10520137086946825</v>
      </c>
    </row>
    <row r="49" spans="1:22" x14ac:dyDescent="0.15">
      <c r="A49" s="18">
        <v>24</v>
      </c>
      <c r="B49" s="18">
        <v>47</v>
      </c>
      <c r="D49">
        <v>641.12811279296898</v>
      </c>
      <c r="E49">
        <v>552.64935302734398</v>
      </c>
      <c r="F49">
        <v>474.75946044921898</v>
      </c>
      <c r="G49">
        <v>469.04116821289102</v>
      </c>
      <c r="I49" s="19">
        <f t="shared" si="0"/>
        <v>166.36865234375</v>
      </c>
      <c r="J49" s="19">
        <f t="shared" si="0"/>
        <v>83.608184814452954</v>
      </c>
      <c r="K49" s="19">
        <f t="shared" si="1"/>
        <v>107.84292297363294</v>
      </c>
      <c r="L49" s="20">
        <f t="shared" si="2"/>
        <v>1.2898608337564414</v>
      </c>
      <c r="M49" s="20">
        <f t="shared" si="5"/>
        <v>1.4710745740363005</v>
      </c>
      <c r="P49" s="18">
        <f t="shared" si="4"/>
        <v>-1.0920482831166403</v>
      </c>
    </row>
    <row r="50" spans="1:22" x14ac:dyDescent="0.15">
      <c r="A50" s="18">
        <v>24.5</v>
      </c>
      <c r="B50" s="18">
        <v>48</v>
      </c>
      <c r="D50">
        <v>639.46276855468795</v>
      </c>
      <c r="E50">
        <v>551.285400390625</v>
      </c>
      <c r="F50">
        <v>475.26321411132801</v>
      </c>
      <c r="G50">
        <v>469.64346313476602</v>
      </c>
      <c r="I50" s="19">
        <f t="shared" si="0"/>
        <v>164.19955444335994</v>
      </c>
      <c r="J50" s="19">
        <f t="shared" si="0"/>
        <v>81.641937255858977</v>
      </c>
      <c r="K50" s="19">
        <f t="shared" si="1"/>
        <v>107.05019836425866</v>
      </c>
      <c r="L50" s="20">
        <f t="shared" si="2"/>
        <v>1.3112158035737482</v>
      </c>
      <c r="M50" s="20">
        <f t="shared" si="5"/>
        <v>1.4962048301094375</v>
      </c>
      <c r="P50" s="18">
        <f t="shared" si="4"/>
        <v>0.59758880135479309</v>
      </c>
    </row>
    <row r="51" spans="1:22" x14ac:dyDescent="0.15">
      <c r="A51" s="18">
        <v>25</v>
      </c>
      <c r="B51" s="18">
        <v>49</v>
      </c>
      <c r="D51">
        <v>638.32043457031295</v>
      </c>
      <c r="E51">
        <v>550.54833984375</v>
      </c>
      <c r="F51">
        <v>474.43014526367199</v>
      </c>
      <c r="G51">
        <v>468.84616088867199</v>
      </c>
      <c r="I51" s="19">
        <f t="shared" si="0"/>
        <v>163.89028930664097</v>
      </c>
      <c r="J51" s="19">
        <f t="shared" si="0"/>
        <v>81.702178955078011</v>
      </c>
      <c r="K51" s="19">
        <f t="shared" si="1"/>
        <v>106.69876403808635</v>
      </c>
      <c r="L51" s="20">
        <f t="shared" si="2"/>
        <v>1.3059475940874492</v>
      </c>
      <c r="M51" s="20">
        <f t="shared" si="5"/>
        <v>1.4947119068789689</v>
      </c>
      <c r="P51" s="18">
        <f t="shared" si="4"/>
        <v>0.49721185146907304</v>
      </c>
    </row>
    <row r="52" spans="1:22" x14ac:dyDescent="0.15">
      <c r="A52" s="18">
        <v>25.5</v>
      </c>
      <c r="B52" s="18">
        <v>50</v>
      </c>
      <c r="D52">
        <v>633.2021484375</v>
      </c>
      <c r="E52">
        <v>548.43206787109398</v>
      </c>
      <c r="F52">
        <v>475.88278198242199</v>
      </c>
      <c r="G52">
        <v>470.02178955078102</v>
      </c>
      <c r="I52" s="19">
        <f t="shared" si="0"/>
        <v>157.31936645507801</v>
      </c>
      <c r="J52" s="19">
        <f t="shared" si="0"/>
        <v>78.410278320312955</v>
      </c>
      <c r="K52" s="19">
        <f t="shared" si="1"/>
        <v>102.43217163085895</v>
      </c>
      <c r="L52" s="20">
        <f t="shared" si="2"/>
        <v>1.3063615360784007</v>
      </c>
      <c r="M52" s="20">
        <f t="shared" si="5"/>
        <v>1.4989011351257508</v>
      </c>
      <c r="P52" s="18">
        <f t="shared" si="4"/>
        <v>0.77887533235354744</v>
      </c>
      <c r="R52" s="29"/>
      <c r="S52" s="29"/>
      <c r="T52" s="29"/>
    </row>
    <row r="53" spans="1:22" x14ac:dyDescent="0.15">
      <c r="A53" s="18">
        <v>26</v>
      </c>
      <c r="B53" s="18">
        <v>51</v>
      </c>
      <c r="D53">
        <v>632.819580078125</v>
      </c>
      <c r="E53">
        <v>548.10284423828102</v>
      </c>
      <c r="F53">
        <v>474.34466552734398</v>
      </c>
      <c r="G53">
        <v>468.67312622070301</v>
      </c>
      <c r="I53" s="19">
        <f t="shared" si="0"/>
        <v>158.47491455078102</v>
      </c>
      <c r="J53" s="19">
        <f t="shared" si="0"/>
        <v>79.429718017578011</v>
      </c>
      <c r="K53" s="19">
        <f t="shared" si="1"/>
        <v>102.87411193847642</v>
      </c>
      <c r="L53" s="20">
        <f t="shared" si="2"/>
        <v>1.2951589720576635</v>
      </c>
      <c r="M53" s="20">
        <f t="shared" si="5"/>
        <v>1.4914738573608441</v>
      </c>
      <c r="P53" s="18">
        <f t="shared" si="4"/>
        <v>0.27950103581897484</v>
      </c>
      <c r="R53" s="29"/>
      <c r="S53" s="34"/>
      <c r="T53" s="29"/>
      <c r="U53" s="22"/>
    </row>
    <row r="54" spans="1:22" x14ac:dyDescent="0.15">
      <c r="A54" s="18">
        <v>26.5</v>
      </c>
      <c r="B54" s="18">
        <v>52</v>
      </c>
      <c r="D54">
        <v>631.172119140625</v>
      </c>
      <c r="E54">
        <v>548.33215332031295</v>
      </c>
      <c r="F54">
        <v>475.42892456054699</v>
      </c>
      <c r="G54">
        <v>470.01989746093801</v>
      </c>
      <c r="I54" s="19">
        <f t="shared" si="0"/>
        <v>155.74319458007801</v>
      </c>
      <c r="J54" s="19">
        <f t="shared" si="0"/>
        <v>78.312255859374943</v>
      </c>
      <c r="K54" s="19">
        <f t="shared" si="1"/>
        <v>100.92461547851556</v>
      </c>
      <c r="L54" s="20">
        <f t="shared" si="2"/>
        <v>1.2887461147811341</v>
      </c>
      <c r="M54" s="20">
        <f t="shared" si="5"/>
        <v>1.488836286340145</v>
      </c>
      <c r="P54" s="18">
        <f t="shared" si="4"/>
        <v>0.10216349510587786</v>
      </c>
      <c r="R54" s="29"/>
      <c r="S54" s="34"/>
      <c r="T54" s="29"/>
    </row>
    <row r="55" spans="1:22" x14ac:dyDescent="0.15">
      <c r="A55" s="18">
        <v>27</v>
      </c>
      <c r="B55" s="18">
        <v>53</v>
      </c>
      <c r="D55">
        <v>630.65228271484398</v>
      </c>
      <c r="E55">
        <v>548.02606201171898</v>
      </c>
      <c r="F55">
        <v>474.36648559570301</v>
      </c>
      <c r="G55">
        <v>468.55487060546898</v>
      </c>
      <c r="I55" s="19">
        <f t="shared" si="0"/>
        <v>156.28579711914097</v>
      </c>
      <c r="J55" s="19">
        <f t="shared" si="0"/>
        <v>79.47119140625</v>
      </c>
      <c r="K55" s="19">
        <f t="shared" si="1"/>
        <v>100.65596313476597</v>
      </c>
      <c r="L55" s="20">
        <f t="shared" si="2"/>
        <v>1.2665717142734303</v>
      </c>
      <c r="M55" s="20">
        <f t="shared" si="5"/>
        <v>1.4704371720882716</v>
      </c>
      <c r="P55" s="18">
        <f t="shared" si="4"/>
        <v>-1.1349041125984232</v>
      </c>
      <c r="R55" s="35"/>
      <c r="S55" s="34"/>
      <c r="T55" s="29"/>
    </row>
    <row r="56" spans="1:22" x14ac:dyDescent="0.15">
      <c r="A56" s="18">
        <v>27.5</v>
      </c>
      <c r="B56" s="18">
        <v>54</v>
      </c>
      <c r="D56">
        <v>630.93060302734398</v>
      </c>
      <c r="E56">
        <v>547.745849609375</v>
      </c>
      <c r="F56">
        <v>474.92098999023398</v>
      </c>
      <c r="G56">
        <v>469.68585205078102</v>
      </c>
      <c r="I56" s="19">
        <f t="shared" si="0"/>
        <v>156.00961303711</v>
      </c>
      <c r="J56" s="19">
        <f t="shared" si="0"/>
        <v>78.059997558593977</v>
      </c>
      <c r="K56" s="19">
        <f t="shared" si="1"/>
        <v>101.36761474609422</v>
      </c>
      <c r="L56" s="20">
        <f t="shared" si="2"/>
        <v>1.2985859328269247</v>
      </c>
      <c r="M56" s="20">
        <f t="shared" si="5"/>
        <v>1.5062266768975965</v>
      </c>
      <c r="P56" s="18">
        <f t="shared" si="4"/>
        <v>1.2714093919163503</v>
      </c>
      <c r="R56" s="35"/>
      <c r="S56" s="34"/>
      <c r="T56" s="29"/>
    </row>
    <row r="57" spans="1:22" x14ac:dyDescent="0.15">
      <c r="A57" s="18">
        <v>28</v>
      </c>
      <c r="B57" s="18">
        <v>55</v>
      </c>
      <c r="D57">
        <v>632.72015380859398</v>
      </c>
      <c r="E57">
        <v>548.82604980468795</v>
      </c>
      <c r="F57">
        <v>474.58206176757801</v>
      </c>
      <c r="G57">
        <v>469.05773925781301</v>
      </c>
      <c r="I57" s="19">
        <f t="shared" si="0"/>
        <v>158.13809204101597</v>
      </c>
      <c r="J57" s="19">
        <f t="shared" si="0"/>
        <v>79.768310546874943</v>
      </c>
      <c r="K57" s="19">
        <f t="shared" si="1"/>
        <v>102.30027465820351</v>
      </c>
      <c r="L57" s="20">
        <f t="shared" si="2"/>
        <v>1.2824676109704982</v>
      </c>
      <c r="M57" s="20">
        <f t="shared" si="5"/>
        <v>1.4938836412970002</v>
      </c>
      <c r="P57" s="18">
        <f t="shared" si="4"/>
        <v>0.44152327276885145</v>
      </c>
      <c r="R57" s="29"/>
      <c r="S57" s="34"/>
      <c r="T57" s="29"/>
    </row>
    <row r="58" spans="1:22" x14ac:dyDescent="0.15">
      <c r="A58" s="18">
        <v>28.5</v>
      </c>
      <c r="B58" s="18">
        <v>56</v>
      </c>
      <c r="D58">
        <v>633.11456298828102</v>
      </c>
      <c r="E58">
        <v>548.75573730468795</v>
      </c>
      <c r="F58">
        <v>474.85800170898398</v>
      </c>
      <c r="G58">
        <v>469.04360961914102</v>
      </c>
      <c r="I58" s="19">
        <f t="shared" si="0"/>
        <v>158.25656127929705</v>
      </c>
      <c r="J58" s="19">
        <f t="shared" si="0"/>
        <v>79.712127685546932</v>
      </c>
      <c r="K58" s="19">
        <f t="shared" si="1"/>
        <v>102.45807189941419</v>
      </c>
      <c r="L58" s="20">
        <f t="shared" si="2"/>
        <v>1.2853511112336229</v>
      </c>
      <c r="M58" s="20">
        <f t="shared" si="5"/>
        <v>1.5005424278159554</v>
      </c>
      <c r="P58" s="18">
        <f t="shared" si="4"/>
        <v>0.88922792835458231</v>
      </c>
      <c r="R58" s="29"/>
      <c r="S58" s="34"/>
      <c r="T58" s="29"/>
    </row>
    <row r="59" spans="1:22" x14ac:dyDescent="0.15">
      <c r="A59" s="18">
        <v>29</v>
      </c>
      <c r="B59" s="18">
        <v>57</v>
      </c>
      <c r="D59">
        <v>636.113037109375</v>
      </c>
      <c r="E59">
        <v>550.60125732421898</v>
      </c>
      <c r="F59">
        <v>474.30194091796898</v>
      </c>
      <c r="G59">
        <v>468.98028564453102</v>
      </c>
      <c r="I59" s="19">
        <f t="shared" si="0"/>
        <v>161.81109619140602</v>
      </c>
      <c r="J59" s="19">
        <f t="shared" si="0"/>
        <v>81.620971679687955</v>
      </c>
      <c r="K59" s="19">
        <f t="shared" si="1"/>
        <v>104.67641601562445</v>
      </c>
      <c r="L59" s="20">
        <f t="shared" si="2"/>
        <v>1.2824696136480085</v>
      </c>
      <c r="M59" s="20">
        <f t="shared" si="5"/>
        <v>1.5014362164861714</v>
      </c>
      <c r="P59" s="18">
        <f t="shared" si="4"/>
        <v>0.94932196315002404</v>
      </c>
      <c r="R59" s="36"/>
      <c r="S59" s="34"/>
      <c r="T59" s="29"/>
    </row>
    <row r="60" spans="1:22" x14ac:dyDescent="0.15">
      <c r="A60" s="18">
        <v>29.5</v>
      </c>
      <c r="B60" s="18">
        <v>58</v>
      </c>
      <c r="D60">
        <v>635.43255615234398</v>
      </c>
      <c r="E60">
        <v>550.59490966796898</v>
      </c>
      <c r="F60">
        <v>474.01394653320301</v>
      </c>
      <c r="G60">
        <v>468.324951171875</v>
      </c>
      <c r="I60" s="19">
        <f t="shared" si="0"/>
        <v>161.41860961914097</v>
      </c>
      <c r="J60" s="19">
        <f t="shared" si="0"/>
        <v>82.269958496093977</v>
      </c>
      <c r="K60" s="19">
        <f t="shared" si="1"/>
        <v>103.82963867187519</v>
      </c>
      <c r="L60" s="20">
        <f t="shared" si="2"/>
        <v>1.2620601805312059</v>
      </c>
      <c r="M60" s="20">
        <f t="shared" si="5"/>
        <v>1.4848020696251993</v>
      </c>
      <c r="P60" s="18">
        <f t="shared" si="4"/>
        <v>-0.16907775880450393</v>
      </c>
      <c r="R60" s="35"/>
      <c r="S60" s="34"/>
      <c r="T60" s="29"/>
    </row>
    <row r="61" spans="1:22" x14ac:dyDescent="0.15">
      <c r="A61" s="18">
        <v>30</v>
      </c>
      <c r="B61" s="18">
        <v>59</v>
      </c>
      <c r="D61">
        <v>635.04193115234398</v>
      </c>
      <c r="E61">
        <v>549.927978515625</v>
      </c>
      <c r="F61">
        <v>474.57388305664102</v>
      </c>
      <c r="G61">
        <v>469.10552978515602</v>
      </c>
      <c r="I61" s="19">
        <f t="shared" si="0"/>
        <v>160.46804809570295</v>
      </c>
      <c r="J61" s="19">
        <f t="shared" si="0"/>
        <v>80.822448730468977</v>
      </c>
      <c r="K61" s="19">
        <f t="shared" si="1"/>
        <v>103.89233398437467</v>
      </c>
      <c r="L61" s="20">
        <f t="shared" si="2"/>
        <v>1.2854390780813927</v>
      </c>
      <c r="M61" s="20">
        <f t="shared" si="5"/>
        <v>1.5119562534312163</v>
      </c>
      <c r="P61" s="18">
        <f t="shared" si="4"/>
        <v>1.6566384544991926</v>
      </c>
      <c r="R61" s="35"/>
      <c r="S61" s="34"/>
      <c r="T61" s="29"/>
    </row>
    <row r="62" spans="1:22" x14ac:dyDescent="0.15">
      <c r="A62" s="18">
        <v>30.5</v>
      </c>
      <c r="B62" s="18">
        <v>60</v>
      </c>
      <c r="D62">
        <v>633.79632568359398</v>
      </c>
      <c r="E62">
        <v>549.9091796875</v>
      </c>
      <c r="F62">
        <v>474.05337524414102</v>
      </c>
      <c r="G62">
        <v>468.58120727539102</v>
      </c>
      <c r="I62" s="19">
        <f t="shared" si="0"/>
        <v>159.74295043945295</v>
      </c>
      <c r="J62" s="19">
        <f t="shared" si="0"/>
        <v>81.327972412108977</v>
      </c>
      <c r="K62" s="19">
        <f t="shared" si="1"/>
        <v>102.81336975097668</v>
      </c>
      <c r="L62" s="20">
        <f t="shared" si="2"/>
        <v>1.2641821344075304</v>
      </c>
      <c r="M62" s="20">
        <f t="shared" si="5"/>
        <v>1.4944745960131844</v>
      </c>
      <c r="P62" s="18">
        <f t="shared" si="4"/>
        <v>0.48125621463789431</v>
      </c>
      <c r="R62" s="29"/>
      <c r="S62" s="29"/>
      <c r="T62" s="29"/>
      <c r="U62" s="16" t="s">
        <v>17</v>
      </c>
    </row>
    <row r="63" spans="1:22" x14ac:dyDescent="0.15">
      <c r="A63" s="18">
        <v>31</v>
      </c>
      <c r="B63" s="18">
        <v>61</v>
      </c>
      <c r="D63">
        <v>630.77069091796898</v>
      </c>
      <c r="E63">
        <v>548.72210693359398</v>
      </c>
      <c r="F63">
        <v>474.22814941406301</v>
      </c>
      <c r="G63">
        <v>468.71377563476602</v>
      </c>
      <c r="I63" s="19">
        <f t="shared" si="0"/>
        <v>156.54254150390597</v>
      </c>
      <c r="J63" s="19">
        <f t="shared" si="0"/>
        <v>80.008331298827954</v>
      </c>
      <c r="K63" s="19">
        <f t="shared" si="1"/>
        <v>100.5367095947264</v>
      </c>
      <c r="L63" s="20">
        <f t="shared" si="2"/>
        <v>1.2565780083479778</v>
      </c>
      <c r="M63" s="20">
        <f t="shared" si="5"/>
        <v>1.4906457562094624</v>
      </c>
      <c r="P63" s="18">
        <f t="shared" si="4"/>
        <v>0.22382351263751438</v>
      </c>
      <c r="R63" s="29"/>
      <c r="S63" s="29"/>
      <c r="T63" s="29"/>
    </row>
    <row r="64" spans="1:22" x14ac:dyDescent="0.15">
      <c r="A64" s="18">
        <v>31.5</v>
      </c>
      <c r="B64" s="18">
        <v>62</v>
      </c>
      <c r="D64">
        <v>628.23498535156295</v>
      </c>
      <c r="E64">
        <v>547.45147705078102</v>
      </c>
      <c r="F64">
        <v>474.84143066406301</v>
      </c>
      <c r="G64">
        <v>469.49905395507801</v>
      </c>
      <c r="I64" s="19">
        <f t="shared" si="0"/>
        <v>153.39355468749994</v>
      </c>
      <c r="J64" s="19">
        <f t="shared" si="0"/>
        <v>77.952423095703011</v>
      </c>
      <c r="K64" s="19">
        <f t="shared" si="1"/>
        <v>98.826858520507841</v>
      </c>
      <c r="L64" s="20">
        <f t="shared" si="2"/>
        <v>1.2677843047826374</v>
      </c>
      <c r="M64" s="20">
        <f t="shared" si="5"/>
        <v>1.5056273388999522</v>
      </c>
      <c r="P64" s="18">
        <f t="shared" si="4"/>
        <v>1.2311127986780821</v>
      </c>
      <c r="R64" s="29"/>
      <c r="S64" s="29"/>
      <c r="T64" s="29"/>
      <c r="U64" s="18">
        <v>12.5</v>
      </c>
      <c r="V64" s="20">
        <f t="shared" ref="V64:V83" si="6">L26</f>
        <v>1.4132459536089415</v>
      </c>
    </row>
    <row r="65" spans="1:22" x14ac:dyDescent="0.15">
      <c r="A65" s="18">
        <v>32</v>
      </c>
      <c r="B65" s="18">
        <v>63</v>
      </c>
      <c r="D65">
        <v>625.5830078125</v>
      </c>
      <c r="E65">
        <v>546.56732177734398</v>
      </c>
      <c r="F65">
        <v>474.36315917968801</v>
      </c>
      <c r="G65">
        <v>468.34799194335898</v>
      </c>
      <c r="I65" s="19">
        <f t="shared" si="0"/>
        <v>151.21984863281199</v>
      </c>
      <c r="J65" s="19">
        <f t="shared" si="0"/>
        <v>78.219329833985</v>
      </c>
      <c r="K65" s="19">
        <f t="shared" si="1"/>
        <v>96.466317749022494</v>
      </c>
      <c r="L65" s="20">
        <f t="shared" si="2"/>
        <v>1.2332797782052778</v>
      </c>
      <c r="M65" s="20">
        <f t="shared" si="5"/>
        <v>1.474898098578423</v>
      </c>
      <c r="P65" s="18">
        <f t="shared" si="4"/>
        <v>-0.83497295364306989</v>
      </c>
      <c r="R65" s="29"/>
      <c r="S65" s="29"/>
      <c r="T65" s="29"/>
      <c r="U65" s="18">
        <v>13</v>
      </c>
      <c r="V65" s="20">
        <f t="shared" si="6"/>
        <v>1.3853752599230977</v>
      </c>
    </row>
    <row r="66" spans="1:22" x14ac:dyDescent="0.15">
      <c r="A66" s="18">
        <v>32.5</v>
      </c>
      <c r="B66" s="18">
        <v>64</v>
      </c>
      <c r="D66">
        <v>623.50750732421898</v>
      </c>
      <c r="E66">
        <v>544.99322509765602</v>
      </c>
      <c r="F66">
        <v>474.37799072265602</v>
      </c>
      <c r="G66">
        <v>468.61242675781301</v>
      </c>
      <c r="I66" s="19">
        <f t="shared" ref="I66:J129" si="7">D66-F66</f>
        <v>149.12951660156295</v>
      </c>
      <c r="J66" s="19">
        <f t="shared" si="7"/>
        <v>76.380798339843011</v>
      </c>
      <c r="K66" s="19">
        <f t="shared" ref="K66:K129" si="8">I66-0.7*J66</f>
        <v>95.66295776367285</v>
      </c>
      <c r="L66" s="20">
        <f t="shared" ref="L66:L129" si="9">K66/J66</f>
        <v>1.2524477335002082</v>
      </c>
      <c r="M66" s="20">
        <f t="shared" si="5"/>
        <v>1.4978413401291839</v>
      </c>
      <c r="P66" s="18">
        <f t="shared" si="4"/>
        <v>0.70761983368591075</v>
      </c>
      <c r="R66" s="29"/>
      <c r="S66" s="29"/>
      <c r="T66" s="29"/>
      <c r="U66" s="18">
        <v>13.5</v>
      </c>
      <c r="V66" s="20">
        <f t="shared" si="6"/>
        <v>1.3879342150220024</v>
      </c>
    </row>
    <row r="67" spans="1:22" x14ac:dyDescent="0.15">
      <c r="A67" s="18">
        <v>33</v>
      </c>
      <c r="B67" s="18">
        <v>65</v>
      </c>
      <c r="D67">
        <v>628.67926025390602</v>
      </c>
      <c r="E67">
        <v>548.62774658203102</v>
      </c>
      <c r="F67">
        <v>474.34536743164102</v>
      </c>
      <c r="G67">
        <v>468.81893920898398</v>
      </c>
      <c r="I67" s="19">
        <f t="shared" si="7"/>
        <v>154.333892822265</v>
      </c>
      <c r="J67" s="19">
        <f t="shared" si="7"/>
        <v>79.808807373047046</v>
      </c>
      <c r="K67" s="19">
        <f t="shared" si="8"/>
        <v>98.467727661132074</v>
      </c>
      <c r="L67" s="20">
        <f t="shared" si="9"/>
        <v>1.2337952527077418</v>
      </c>
      <c r="M67" s="20">
        <f t="shared" si="5"/>
        <v>1.482964145592548</v>
      </c>
      <c r="P67" s="18">
        <f t="shared" si="4"/>
        <v>-0.29265089689634327</v>
      </c>
      <c r="R67" s="29"/>
      <c r="S67" s="29"/>
      <c r="T67" s="29"/>
      <c r="U67" s="18">
        <v>14</v>
      </c>
      <c r="V67" s="20">
        <f t="shared" si="6"/>
        <v>1.4131510418781754</v>
      </c>
    </row>
    <row r="68" spans="1:22" x14ac:dyDescent="0.15">
      <c r="A68" s="18">
        <v>33.5</v>
      </c>
      <c r="B68" s="18">
        <v>66</v>
      </c>
      <c r="D68">
        <v>627.17041015625</v>
      </c>
      <c r="E68">
        <v>547.17346191406295</v>
      </c>
      <c r="F68">
        <v>473.07482910156301</v>
      </c>
      <c r="G68">
        <v>467.87667846679699</v>
      </c>
      <c r="I68" s="19">
        <f t="shared" si="7"/>
        <v>154.09558105468699</v>
      </c>
      <c r="J68" s="19">
        <f t="shared" si="7"/>
        <v>79.296783447265966</v>
      </c>
      <c r="K68" s="19">
        <f t="shared" si="8"/>
        <v>98.587832641600812</v>
      </c>
      <c r="L68" s="20">
        <f t="shared" si="9"/>
        <v>1.2432765662829666</v>
      </c>
      <c r="M68" s="20">
        <f t="shared" si="5"/>
        <v>1.4962207454236029</v>
      </c>
      <c r="P68" s="18">
        <f t="shared" si="4"/>
        <v>0.59865887023696818</v>
      </c>
      <c r="R68" s="29"/>
      <c r="S68" s="29"/>
      <c r="T68" s="29"/>
      <c r="U68" s="18">
        <v>14.5</v>
      </c>
      <c r="V68" s="20">
        <f t="shared" si="6"/>
        <v>1.3831105657133889</v>
      </c>
    </row>
    <row r="69" spans="1:22" x14ac:dyDescent="0.15">
      <c r="A69" s="18">
        <v>34</v>
      </c>
      <c r="B69" s="18">
        <v>67</v>
      </c>
      <c r="D69">
        <v>628.63439941406295</v>
      </c>
      <c r="E69">
        <v>548.58410644531295</v>
      </c>
      <c r="F69">
        <v>474.80551147460898</v>
      </c>
      <c r="G69">
        <v>469.19796752929699</v>
      </c>
      <c r="I69" s="19">
        <f t="shared" si="7"/>
        <v>153.82888793945398</v>
      </c>
      <c r="J69" s="19">
        <f t="shared" si="7"/>
        <v>79.386138916015966</v>
      </c>
      <c r="K69" s="19">
        <f t="shared" si="8"/>
        <v>98.258590698242813</v>
      </c>
      <c r="L69" s="20">
        <f t="shared" si="9"/>
        <v>1.2377298107695143</v>
      </c>
      <c r="M69" s="20">
        <f t="shared" si="5"/>
        <v>1.4944492761659811</v>
      </c>
      <c r="P69" s="18">
        <f t="shared" si="4"/>
        <v>0.47955383036121246</v>
      </c>
      <c r="U69" s="18">
        <v>15</v>
      </c>
      <c r="V69" s="20">
        <f t="shared" si="6"/>
        <v>1.3769085653600166</v>
      </c>
    </row>
    <row r="70" spans="1:22" x14ac:dyDescent="0.15">
      <c r="A70" s="18">
        <v>34.5</v>
      </c>
      <c r="B70" s="18">
        <v>68</v>
      </c>
      <c r="D70">
        <v>626.74523925781295</v>
      </c>
      <c r="E70">
        <v>547.23333740234398</v>
      </c>
      <c r="F70">
        <v>473.37451171875</v>
      </c>
      <c r="G70">
        <v>468.08303833007801</v>
      </c>
      <c r="I70" s="19">
        <f t="shared" si="7"/>
        <v>153.37072753906295</v>
      </c>
      <c r="J70" s="19">
        <f t="shared" si="7"/>
        <v>79.150299072265966</v>
      </c>
      <c r="K70" s="19">
        <f t="shared" si="8"/>
        <v>97.965518188476779</v>
      </c>
      <c r="L70" s="20">
        <f t="shared" si="9"/>
        <v>1.2377150729276727</v>
      </c>
      <c r="M70" s="20">
        <f t="shared" si="5"/>
        <v>1.49820982457997</v>
      </c>
      <c r="P70" s="18">
        <f t="shared" ref="P70:P133" si="10">(M70-$O$2)/$O$2*100</f>
        <v>0.73239494904037705</v>
      </c>
      <c r="U70" s="18">
        <v>15.5</v>
      </c>
      <c r="V70" s="20">
        <f t="shared" si="6"/>
        <v>1.3669954409224734</v>
      </c>
    </row>
    <row r="71" spans="1:22" x14ac:dyDescent="0.15">
      <c r="A71" s="18">
        <v>35</v>
      </c>
      <c r="B71" s="18">
        <v>69</v>
      </c>
      <c r="D71">
        <v>624.60552978515602</v>
      </c>
      <c r="E71">
        <v>545.98718261718795</v>
      </c>
      <c r="F71">
        <v>474.23373413085898</v>
      </c>
      <c r="G71">
        <v>469.00210571289102</v>
      </c>
      <c r="I71" s="19">
        <f t="shared" si="7"/>
        <v>150.37179565429705</v>
      </c>
      <c r="J71" s="19">
        <f t="shared" si="7"/>
        <v>76.985076904296932</v>
      </c>
      <c r="K71" s="19">
        <f t="shared" si="8"/>
        <v>96.482241821289193</v>
      </c>
      <c r="L71" s="20">
        <f t="shared" si="9"/>
        <v>1.2532590172148548</v>
      </c>
      <c r="M71" s="20">
        <f t="shared" si="5"/>
        <v>1.5175290551229823</v>
      </c>
      <c r="P71" s="18">
        <f t="shared" si="10"/>
        <v>2.0313267336559742</v>
      </c>
      <c r="U71" s="18">
        <v>16</v>
      </c>
      <c r="V71" s="20">
        <f t="shared" si="6"/>
        <v>1.3687667323801123</v>
      </c>
    </row>
    <row r="72" spans="1:22" x14ac:dyDescent="0.15">
      <c r="A72" s="18">
        <v>35.5</v>
      </c>
      <c r="B72" s="18">
        <v>70</v>
      </c>
      <c r="D72">
        <v>624.712890625</v>
      </c>
      <c r="E72">
        <v>546.37658691406295</v>
      </c>
      <c r="F72">
        <v>473.35583496093801</v>
      </c>
      <c r="G72">
        <v>467.89724731445301</v>
      </c>
      <c r="I72" s="19">
        <f t="shared" si="7"/>
        <v>151.35705566406199</v>
      </c>
      <c r="J72" s="19">
        <f t="shared" si="7"/>
        <v>78.479339599609943</v>
      </c>
      <c r="K72" s="19">
        <f t="shared" si="8"/>
        <v>96.421517944335022</v>
      </c>
      <c r="L72" s="20">
        <f t="shared" si="9"/>
        <v>1.2286229526938355</v>
      </c>
      <c r="M72" s="20">
        <f t="shared" si="5"/>
        <v>1.4966682768577935</v>
      </c>
      <c r="P72" s="18">
        <f t="shared" si="10"/>
        <v>0.62874872310095431</v>
      </c>
      <c r="U72" s="18">
        <v>16.5</v>
      </c>
      <c r="V72" s="20">
        <f t="shared" si="6"/>
        <v>1.378767157745614</v>
      </c>
    </row>
    <row r="73" spans="1:22" x14ac:dyDescent="0.15">
      <c r="A73" s="18">
        <v>36</v>
      </c>
      <c r="B73" s="18">
        <v>71</v>
      </c>
      <c r="D73">
        <v>625.73571777343795</v>
      </c>
      <c r="E73">
        <v>547.02020263671898</v>
      </c>
      <c r="F73">
        <v>474.39352416992199</v>
      </c>
      <c r="G73">
        <v>468.67050170898398</v>
      </c>
      <c r="I73" s="19">
        <f t="shared" si="7"/>
        <v>151.34219360351597</v>
      </c>
      <c r="J73" s="19">
        <f t="shared" si="7"/>
        <v>78.349700927735</v>
      </c>
      <c r="K73" s="19">
        <f t="shared" si="8"/>
        <v>96.49740295410146</v>
      </c>
      <c r="L73" s="20">
        <f t="shared" si="9"/>
        <v>1.2316243943688412</v>
      </c>
      <c r="M73" s="20">
        <f t="shared" si="5"/>
        <v>1.5034450047886296</v>
      </c>
      <c r="P73" s="18">
        <f t="shared" si="10"/>
        <v>1.0843831897769167</v>
      </c>
      <c r="U73" s="18">
        <v>17</v>
      </c>
      <c r="V73" s="20">
        <f t="shared" si="6"/>
        <v>1.3558243942075696</v>
      </c>
    </row>
    <row r="74" spans="1:22" x14ac:dyDescent="0.15">
      <c r="A74" s="18">
        <v>36.5</v>
      </c>
      <c r="B74" s="18">
        <v>72</v>
      </c>
      <c r="D74">
        <v>625.85998535156295</v>
      </c>
      <c r="E74">
        <v>548.05969238281295</v>
      </c>
      <c r="F74">
        <v>473.50079345703102</v>
      </c>
      <c r="G74">
        <v>468.13711547851602</v>
      </c>
      <c r="I74" s="19">
        <f t="shared" si="7"/>
        <v>152.35919189453193</v>
      </c>
      <c r="J74" s="19">
        <f t="shared" si="7"/>
        <v>79.922576904296932</v>
      </c>
      <c r="K74" s="19">
        <f t="shared" si="8"/>
        <v>96.413388061524074</v>
      </c>
      <c r="L74" s="20">
        <f t="shared" si="9"/>
        <v>1.2063348279795085</v>
      </c>
      <c r="M74" s="20">
        <f t="shared" si="5"/>
        <v>1.4819307246551274</v>
      </c>
      <c r="P74" s="18">
        <f t="shared" si="10"/>
        <v>-0.36213313116619111</v>
      </c>
      <c r="U74" s="18">
        <v>17.5</v>
      </c>
      <c r="V74" s="20">
        <f t="shared" si="6"/>
        <v>1.3765756727009819</v>
      </c>
    </row>
    <row r="75" spans="1:22" x14ac:dyDescent="0.15">
      <c r="A75" s="18">
        <v>37</v>
      </c>
      <c r="B75" s="18">
        <v>73</v>
      </c>
      <c r="D75">
        <v>622.52490234375</v>
      </c>
      <c r="E75">
        <v>545.16223144531295</v>
      </c>
      <c r="F75">
        <v>474.04571533203102</v>
      </c>
      <c r="G75">
        <v>468.62496948242199</v>
      </c>
      <c r="I75" s="19">
        <f t="shared" si="7"/>
        <v>148.47918701171898</v>
      </c>
      <c r="J75" s="19">
        <f t="shared" si="7"/>
        <v>76.537261962890966</v>
      </c>
      <c r="K75" s="19">
        <f t="shared" si="8"/>
        <v>94.903103637695295</v>
      </c>
      <c r="L75" s="20">
        <f t="shared" si="9"/>
        <v>1.2399594812224795</v>
      </c>
      <c r="M75" s="20">
        <f t="shared" si="5"/>
        <v>1.5193306641539288</v>
      </c>
      <c r="P75" s="18">
        <f t="shared" si="10"/>
        <v>2.1524582263692462</v>
      </c>
      <c r="U75" s="18">
        <v>18</v>
      </c>
      <c r="V75" s="20">
        <f t="shared" si="6"/>
        <v>1.3521742073798684</v>
      </c>
    </row>
    <row r="76" spans="1:22" x14ac:dyDescent="0.15">
      <c r="A76" s="18">
        <v>37.5</v>
      </c>
      <c r="B76" s="18">
        <v>74</v>
      </c>
      <c r="D76">
        <v>620.74835205078102</v>
      </c>
      <c r="E76">
        <v>545.34729003906295</v>
      </c>
      <c r="F76">
        <v>473.42840576171898</v>
      </c>
      <c r="G76">
        <v>468.29757690429699</v>
      </c>
      <c r="I76" s="19">
        <f t="shared" si="7"/>
        <v>147.31994628906205</v>
      </c>
      <c r="J76" s="19">
        <f t="shared" si="7"/>
        <v>77.049713134765966</v>
      </c>
      <c r="K76" s="19">
        <f t="shared" si="8"/>
        <v>93.38514709472588</v>
      </c>
      <c r="L76" s="20">
        <f t="shared" si="9"/>
        <v>1.2120116129619842</v>
      </c>
      <c r="M76" s="20">
        <f t="shared" si="5"/>
        <v>1.4951580821492638</v>
      </c>
      <c r="P76" s="18">
        <f t="shared" si="10"/>
        <v>0.52721052242054689</v>
      </c>
      <c r="U76" s="18">
        <v>18.5</v>
      </c>
      <c r="V76" s="20">
        <f t="shared" si="6"/>
        <v>1.3471302624758084</v>
      </c>
    </row>
    <row r="77" spans="1:22" x14ac:dyDescent="0.15">
      <c r="A77" s="18">
        <v>38</v>
      </c>
      <c r="B77" s="18">
        <v>75</v>
      </c>
      <c r="D77">
        <v>618.26739501953102</v>
      </c>
      <c r="E77">
        <v>543.31115722656295</v>
      </c>
      <c r="F77">
        <v>473.51507568359398</v>
      </c>
      <c r="G77">
        <v>467.68933105468801</v>
      </c>
      <c r="I77" s="19">
        <f t="shared" si="7"/>
        <v>144.75231933593705</v>
      </c>
      <c r="J77" s="19">
        <f t="shared" si="7"/>
        <v>75.621826171874943</v>
      </c>
      <c r="K77" s="19">
        <f t="shared" si="8"/>
        <v>91.817041015624596</v>
      </c>
      <c r="L77" s="20">
        <f t="shared" si="9"/>
        <v>1.2141605891259597</v>
      </c>
      <c r="M77" s="20">
        <f t="shared" si="5"/>
        <v>1.5010823445690697</v>
      </c>
      <c r="P77" s="18">
        <f t="shared" si="10"/>
        <v>0.92552932400827104</v>
      </c>
      <c r="U77" s="18">
        <v>19</v>
      </c>
      <c r="V77" s="20">
        <f t="shared" si="6"/>
        <v>1.3536266219178816</v>
      </c>
    </row>
    <row r="78" spans="1:22" x14ac:dyDescent="0.15">
      <c r="A78" s="18">
        <v>38.5</v>
      </c>
      <c r="B78" s="18">
        <v>76</v>
      </c>
      <c r="D78">
        <v>617.902099609375</v>
      </c>
      <c r="E78">
        <v>543.91906738281295</v>
      </c>
      <c r="F78">
        <v>472.88522338867199</v>
      </c>
      <c r="G78">
        <v>467.15246582031301</v>
      </c>
      <c r="I78" s="19">
        <f t="shared" si="7"/>
        <v>145.01687622070301</v>
      </c>
      <c r="J78" s="19">
        <f t="shared" si="7"/>
        <v>76.766601562499943</v>
      </c>
      <c r="K78" s="19">
        <f t="shared" si="8"/>
        <v>91.280255126953051</v>
      </c>
      <c r="L78" s="20">
        <f t="shared" si="9"/>
        <v>1.1890620825859635</v>
      </c>
      <c r="M78" s="20">
        <f t="shared" si="5"/>
        <v>1.479759124284904</v>
      </c>
      <c r="P78" s="18">
        <f t="shared" si="10"/>
        <v>-0.5081410551404979</v>
      </c>
      <c r="U78" s="18">
        <v>19.5</v>
      </c>
      <c r="V78" s="20">
        <f t="shared" si="6"/>
        <v>1.3327024062624582</v>
      </c>
    </row>
    <row r="79" spans="1:22" x14ac:dyDescent="0.15">
      <c r="A79" s="18">
        <v>39</v>
      </c>
      <c r="B79" s="18">
        <v>77</v>
      </c>
      <c r="D79">
        <v>616.27941894531295</v>
      </c>
      <c r="E79">
        <v>543.80511474609398</v>
      </c>
      <c r="F79">
        <v>473.83306884765602</v>
      </c>
      <c r="G79">
        <v>468.40954589843801</v>
      </c>
      <c r="I79" s="19">
        <f t="shared" si="7"/>
        <v>142.44635009765693</v>
      </c>
      <c r="J79" s="19">
        <f t="shared" si="7"/>
        <v>75.395568847655966</v>
      </c>
      <c r="K79" s="19">
        <f t="shared" si="8"/>
        <v>89.669451904297759</v>
      </c>
      <c r="L79" s="20">
        <f t="shared" si="9"/>
        <v>1.1893199199210707</v>
      </c>
      <c r="M79" s="20">
        <f t="shared" si="5"/>
        <v>1.4837922478758414</v>
      </c>
      <c r="P79" s="18">
        <f t="shared" si="10"/>
        <v>-0.23697329761060681</v>
      </c>
      <c r="U79" s="18">
        <v>20</v>
      </c>
      <c r="V79" s="20">
        <f t="shared" si="6"/>
        <v>1.3389311005848945</v>
      </c>
    </row>
    <row r="80" spans="1:22" x14ac:dyDescent="0.15">
      <c r="A80" s="18">
        <v>39.5</v>
      </c>
      <c r="B80" s="18">
        <v>78</v>
      </c>
      <c r="D80">
        <v>620.3603515625</v>
      </c>
      <c r="E80">
        <v>545.630859375</v>
      </c>
      <c r="F80">
        <v>473.37451171875</v>
      </c>
      <c r="G80">
        <v>467.95306396484398</v>
      </c>
      <c r="I80" s="19">
        <f t="shared" si="7"/>
        <v>146.98583984375</v>
      </c>
      <c r="J80" s="19">
        <f t="shared" si="7"/>
        <v>77.677795410156023</v>
      </c>
      <c r="K80" s="19">
        <f t="shared" si="8"/>
        <v>92.61138305664079</v>
      </c>
      <c r="L80" s="20">
        <f t="shared" si="9"/>
        <v>1.1922504052494294</v>
      </c>
      <c r="M80" s="20">
        <f t="shared" si="5"/>
        <v>1.4904980194600306</v>
      </c>
      <c r="P80" s="18">
        <f t="shared" si="10"/>
        <v>0.21389040690819897</v>
      </c>
      <c r="U80" s="18">
        <v>20.5</v>
      </c>
      <c r="V80" s="20">
        <f t="shared" si="6"/>
        <v>1.315489133462826</v>
      </c>
    </row>
    <row r="81" spans="1:22" x14ac:dyDescent="0.15">
      <c r="A81" s="18">
        <v>40</v>
      </c>
      <c r="B81" s="18">
        <v>79</v>
      </c>
      <c r="D81">
        <v>620.45611572265602</v>
      </c>
      <c r="E81">
        <v>545.34619140625</v>
      </c>
      <c r="F81">
        <v>472.65200805664102</v>
      </c>
      <c r="G81">
        <v>467.4111328125</v>
      </c>
      <c r="I81" s="19">
        <f t="shared" si="7"/>
        <v>147.804107666015</v>
      </c>
      <c r="J81" s="19">
        <f t="shared" si="7"/>
        <v>77.93505859375</v>
      </c>
      <c r="K81" s="19">
        <f t="shared" si="8"/>
        <v>93.249566650389994</v>
      </c>
      <c r="L81" s="20">
        <f t="shared" si="9"/>
        <v>1.1965034521430147</v>
      </c>
      <c r="M81" s="20">
        <f t="shared" si="5"/>
        <v>1.4985263526094463</v>
      </c>
      <c r="P81" s="18">
        <f t="shared" si="10"/>
        <v>0.75367676548193718</v>
      </c>
      <c r="U81" s="18">
        <v>21</v>
      </c>
      <c r="V81" s="20">
        <f t="shared" si="6"/>
        <v>1.3387569436736051</v>
      </c>
    </row>
    <row r="82" spans="1:22" x14ac:dyDescent="0.15">
      <c r="A82" s="18">
        <v>40.5</v>
      </c>
      <c r="B82" s="18">
        <v>80</v>
      </c>
      <c r="D82">
        <v>617.91320800781295</v>
      </c>
      <c r="E82">
        <v>544.33557128906295</v>
      </c>
      <c r="F82">
        <v>474.27035522460898</v>
      </c>
      <c r="G82">
        <v>468.74514770507801</v>
      </c>
      <c r="I82" s="19">
        <f t="shared" si="7"/>
        <v>143.64285278320398</v>
      </c>
      <c r="J82" s="19">
        <f t="shared" si="7"/>
        <v>75.590423583984943</v>
      </c>
      <c r="K82" s="19">
        <f t="shared" si="8"/>
        <v>90.72955627441452</v>
      </c>
      <c r="L82" s="20">
        <f t="shared" si="9"/>
        <v>1.2002784476212016</v>
      </c>
      <c r="M82" s="20">
        <f t="shared" si="5"/>
        <v>1.5060766343434637</v>
      </c>
      <c r="P82" s="18">
        <f t="shared" si="10"/>
        <v>1.2613212550118278</v>
      </c>
      <c r="U82" s="18">
        <v>21.5</v>
      </c>
      <c r="V82" s="20">
        <f t="shared" si="6"/>
        <v>1.3268088551253652</v>
      </c>
    </row>
    <row r="83" spans="1:22" x14ac:dyDescent="0.15">
      <c r="A83" s="18">
        <v>41</v>
      </c>
      <c r="B83" s="18">
        <v>81</v>
      </c>
      <c r="D83">
        <v>615.515625</v>
      </c>
      <c r="E83">
        <v>543.91534423828102</v>
      </c>
      <c r="F83">
        <v>473.023193359375</v>
      </c>
      <c r="G83">
        <v>467.29006958007801</v>
      </c>
      <c r="I83" s="19">
        <f t="shared" si="7"/>
        <v>142.492431640625</v>
      </c>
      <c r="J83" s="19">
        <f t="shared" si="7"/>
        <v>76.625274658203011</v>
      </c>
      <c r="K83" s="19">
        <f t="shared" si="8"/>
        <v>88.854739379882886</v>
      </c>
      <c r="L83" s="20">
        <f t="shared" si="9"/>
        <v>1.1596009251024677</v>
      </c>
      <c r="M83" s="20">
        <f t="shared" si="5"/>
        <v>1.4691743980805601</v>
      </c>
      <c r="P83" s="18">
        <f t="shared" si="10"/>
        <v>-1.2198069399522931</v>
      </c>
      <c r="U83" s="18">
        <v>22</v>
      </c>
      <c r="V83" s="20">
        <f t="shared" si="6"/>
        <v>1.3218962617891434</v>
      </c>
    </row>
    <row r="84" spans="1:22" x14ac:dyDescent="0.15">
      <c r="A84" s="18">
        <v>41.5</v>
      </c>
      <c r="B84" s="18">
        <v>82</v>
      </c>
      <c r="D84">
        <v>612.658447265625</v>
      </c>
      <c r="E84">
        <v>542.78936767578102</v>
      </c>
      <c r="F84">
        <v>473.38198852539102</v>
      </c>
      <c r="G84">
        <v>468.06436157226602</v>
      </c>
      <c r="I84" s="19">
        <f t="shared" si="7"/>
        <v>139.27645874023398</v>
      </c>
      <c r="J84" s="19">
        <f t="shared" si="7"/>
        <v>74.725006103515</v>
      </c>
      <c r="K84" s="19">
        <f t="shared" si="8"/>
        <v>86.968954467773472</v>
      </c>
      <c r="L84" s="20">
        <f t="shared" si="9"/>
        <v>1.1638534274229055</v>
      </c>
      <c r="M84" s="20">
        <f t="shared" si="5"/>
        <v>1.4772021866568283</v>
      </c>
      <c r="P84" s="18">
        <f t="shared" si="10"/>
        <v>-0.68005719584768265</v>
      </c>
      <c r="U84" s="18">
        <v>65</v>
      </c>
      <c r="V84" s="20">
        <f t="shared" ref="V84:V104" si="11">L131</f>
        <v>0.98247757390511015</v>
      </c>
    </row>
    <row r="85" spans="1:22" x14ac:dyDescent="0.15">
      <c r="A85" s="18">
        <v>42</v>
      </c>
      <c r="B85" s="18">
        <v>83</v>
      </c>
      <c r="D85">
        <v>615.81219482421898</v>
      </c>
      <c r="E85">
        <v>544.158203125</v>
      </c>
      <c r="F85">
        <v>473.33316040039102</v>
      </c>
      <c r="G85">
        <v>467.62115478515602</v>
      </c>
      <c r="I85" s="19">
        <f t="shared" si="7"/>
        <v>142.47903442382795</v>
      </c>
      <c r="J85" s="19">
        <f t="shared" si="7"/>
        <v>76.537048339843977</v>
      </c>
      <c r="K85" s="19">
        <f t="shared" si="8"/>
        <v>88.903100585937182</v>
      </c>
      <c r="L85" s="20">
        <f t="shared" si="9"/>
        <v>1.1615694949612478</v>
      </c>
      <c r="M85" s="20">
        <f t="shared" si="5"/>
        <v>1.4786935404510011</v>
      </c>
      <c r="P85" s="18">
        <f t="shared" si="10"/>
        <v>-0.57978576728094167</v>
      </c>
      <c r="U85" s="18">
        <v>65.5</v>
      </c>
      <c r="V85" s="20">
        <f t="shared" si="11"/>
        <v>0.98614579708833239</v>
      </c>
    </row>
    <row r="86" spans="1:22" x14ac:dyDescent="0.15">
      <c r="A86" s="18">
        <v>42.5</v>
      </c>
      <c r="B86" s="18">
        <v>84</v>
      </c>
      <c r="D86">
        <v>616.88232421875</v>
      </c>
      <c r="E86">
        <v>544.72198486328102</v>
      </c>
      <c r="F86">
        <v>473.95306396484398</v>
      </c>
      <c r="G86">
        <v>468.290771484375</v>
      </c>
      <c r="I86" s="19">
        <f t="shared" si="7"/>
        <v>142.92926025390602</v>
      </c>
      <c r="J86" s="19">
        <f t="shared" si="7"/>
        <v>76.431213378906023</v>
      </c>
      <c r="K86" s="19">
        <f t="shared" si="8"/>
        <v>89.427410888671801</v>
      </c>
      <c r="L86" s="20">
        <f t="shared" si="9"/>
        <v>1.170037827939973</v>
      </c>
      <c r="M86" s="20">
        <f t="shared" si="5"/>
        <v>1.4909371596855565</v>
      </c>
      <c r="P86" s="18">
        <f t="shared" si="10"/>
        <v>0.24341607541600691</v>
      </c>
      <c r="U86" s="18">
        <v>66</v>
      </c>
      <c r="V86" s="20">
        <f t="shared" si="11"/>
        <v>0.97550034390901408</v>
      </c>
    </row>
    <row r="87" spans="1:22" ht="15" x14ac:dyDescent="0.2">
      <c r="A87" s="18">
        <v>43</v>
      </c>
      <c r="B87" s="18">
        <v>85</v>
      </c>
      <c r="C87" s="26" t="s">
        <v>28</v>
      </c>
      <c r="D87">
        <v>615.28326416015602</v>
      </c>
      <c r="E87">
        <v>544.20031738281295</v>
      </c>
      <c r="F87">
        <v>472.97714233398398</v>
      </c>
      <c r="G87">
        <v>467.44723510742199</v>
      </c>
      <c r="I87" s="19">
        <f t="shared" si="7"/>
        <v>142.30612182617205</v>
      </c>
      <c r="J87" s="19">
        <f t="shared" si="7"/>
        <v>76.753082275390966</v>
      </c>
      <c r="K87" s="19">
        <f t="shared" si="8"/>
        <v>88.578964233398381</v>
      </c>
      <c r="L87" s="20">
        <f t="shared" si="9"/>
        <v>1.1540769648256732</v>
      </c>
      <c r="M87" s="20">
        <f t="shared" si="5"/>
        <v>1.4787515828270872</v>
      </c>
      <c r="P87" s="18">
        <f t="shared" si="10"/>
        <v>-0.57588327815307627</v>
      </c>
      <c r="U87" s="18">
        <v>66.5</v>
      </c>
      <c r="V87" s="20">
        <f t="shared" si="11"/>
        <v>0.9757265471794041</v>
      </c>
    </row>
    <row r="88" spans="1:22" x14ac:dyDescent="0.15">
      <c r="A88" s="18">
        <v>43.5</v>
      </c>
      <c r="B88" s="18">
        <v>86</v>
      </c>
      <c r="D88">
        <v>614.781005859375</v>
      </c>
      <c r="E88">
        <v>544.10192871093795</v>
      </c>
      <c r="F88">
        <v>473.35165405273398</v>
      </c>
      <c r="G88">
        <v>467.69421386718801</v>
      </c>
      <c r="I88" s="19">
        <f t="shared" si="7"/>
        <v>141.42935180664102</v>
      </c>
      <c r="J88" s="19">
        <f t="shared" si="7"/>
        <v>76.407714843749943</v>
      </c>
      <c r="K88" s="19">
        <f t="shared" si="8"/>
        <v>87.943951416016063</v>
      </c>
      <c r="L88" s="20">
        <f t="shared" si="9"/>
        <v>1.1509826147249287</v>
      </c>
      <c r="M88" s="20">
        <f t="shared" ref="M88:M151" si="12">L88+ABS($N$2)*A88</f>
        <v>1.4794325189821731</v>
      </c>
      <c r="P88" s="18">
        <f t="shared" si="10"/>
        <v>-0.53010041878060821</v>
      </c>
      <c r="U88" s="18">
        <v>67</v>
      </c>
      <c r="V88" s="20">
        <f t="shared" si="11"/>
        <v>0.98399987747976825</v>
      </c>
    </row>
    <row r="89" spans="1:22" x14ac:dyDescent="0.15">
      <c r="A89" s="18">
        <v>44</v>
      </c>
      <c r="B89" s="18">
        <v>87</v>
      </c>
      <c r="D89">
        <v>618.144775390625</v>
      </c>
      <c r="E89">
        <v>546.38610839843795</v>
      </c>
      <c r="F89">
        <v>473.5400390625</v>
      </c>
      <c r="G89">
        <v>468.05859375</v>
      </c>
      <c r="I89" s="19">
        <f t="shared" si="7"/>
        <v>144.604736328125</v>
      </c>
      <c r="J89" s="19">
        <f t="shared" si="7"/>
        <v>78.327514648437955</v>
      </c>
      <c r="K89" s="19">
        <f t="shared" si="8"/>
        <v>89.775476074218432</v>
      </c>
      <c r="L89" s="20">
        <f t="shared" si="9"/>
        <v>1.1461550449693578</v>
      </c>
      <c r="M89" s="20">
        <f t="shared" si="12"/>
        <v>1.4783802354824327</v>
      </c>
      <c r="P89" s="18">
        <f t="shared" si="10"/>
        <v>-0.60085088066863246</v>
      </c>
      <c r="U89" s="18">
        <v>67.5</v>
      </c>
      <c r="V89" s="20">
        <f t="shared" si="11"/>
        <v>1.0026621074323667</v>
      </c>
    </row>
    <row r="90" spans="1:22" x14ac:dyDescent="0.15">
      <c r="A90" s="18">
        <v>44.5</v>
      </c>
      <c r="B90" s="18">
        <v>88</v>
      </c>
      <c r="D90">
        <v>616.65533447265602</v>
      </c>
      <c r="E90">
        <v>545.80340576171898</v>
      </c>
      <c r="F90">
        <v>472.36437988281301</v>
      </c>
      <c r="G90">
        <v>466.90301513671898</v>
      </c>
      <c r="I90" s="19">
        <f t="shared" si="7"/>
        <v>144.29095458984301</v>
      </c>
      <c r="J90" s="19">
        <f t="shared" si="7"/>
        <v>78.900390625</v>
      </c>
      <c r="K90" s="19">
        <f t="shared" si="8"/>
        <v>89.060681152343022</v>
      </c>
      <c r="L90" s="20">
        <f t="shared" si="9"/>
        <v>1.1287736403693251</v>
      </c>
      <c r="M90" s="20">
        <f t="shared" si="12"/>
        <v>1.4647741171382302</v>
      </c>
      <c r="P90" s="18">
        <f t="shared" si="10"/>
        <v>-1.5156605850809177</v>
      </c>
      <c r="U90" s="18">
        <v>68</v>
      </c>
      <c r="V90" s="20">
        <f t="shared" si="11"/>
        <v>0.99613828282207106</v>
      </c>
    </row>
    <row r="91" spans="1:22" x14ac:dyDescent="0.15">
      <c r="A91" s="18">
        <v>45</v>
      </c>
      <c r="B91" s="18">
        <v>89</v>
      </c>
      <c r="D91">
        <v>615.36560058593795</v>
      </c>
      <c r="E91">
        <v>545.10009765625</v>
      </c>
      <c r="F91">
        <v>473.37884521484398</v>
      </c>
      <c r="G91">
        <v>467.86935424804699</v>
      </c>
      <c r="I91" s="19">
        <f t="shared" si="7"/>
        <v>141.98675537109398</v>
      </c>
      <c r="J91" s="19">
        <f t="shared" si="7"/>
        <v>77.230743408203011</v>
      </c>
      <c r="K91" s="19">
        <f t="shared" si="8"/>
        <v>87.925234985351864</v>
      </c>
      <c r="L91" s="20">
        <f t="shared" si="9"/>
        <v>1.1384745388325881</v>
      </c>
      <c r="M91" s="20">
        <f t="shared" si="12"/>
        <v>1.4782503018573236</v>
      </c>
      <c r="P91" s="18">
        <f t="shared" si="10"/>
        <v>-0.6095869902755191</v>
      </c>
      <c r="U91" s="18">
        <v>68.5</v>
      </c>
      <c r="V91" s="20">
        <f t="shared" si="11"/>
        <v>0.98866509654052748</v>
      </c>
    </row>
    <row r="92" spans="1:22" x14ac:dyDescent="0.15">
      <c r="A92" s="18">
        <v>45.5</v>
      </c>
      <c r="B92" s="18">
        <v>90</v>
      </c>
      <c r="D92">
        <v>617.10858154296898</v>
      </c>
      <c r="E92">
        <v>546.58044433593795</v>
      </c>
      <c r="F92">
        <v>473.4599609375</v>
      </c>
      <c r="G92">
        <v>468.10552978515602</v>
      </c>
      <c r="I92" s="19">
        <f t="shared" si="7"/>
        <v>143.64862060546898</v>
      </c>
      <c r="J92" s="19">
        <f t="shared" si="7"/>
        <v>78.474914550781932</v>
      </c>
      <c r="K92" s="19">
        <f t="shared" si="8"/>
        <v>88.716180419921628</v>
      </c>
      <c r="L92" s="20">
        <f t="shared" si="9"/>
        <v>1.1305036893351756</v>
      </c>
      <c r="M92" s="20">
        <f t="shared" si="12"/>
        <v>1.4740547386157417</v>
      </c>
      <c r="P92" s="18">
        <f t="shared" si="10"/>
        <v>-0.89167640562373263</v>
      </c>
      <c r="U92" s="18">
        <v>69</v>
      </c>
      <c r="V92" s="20">
        <f t="shared" si="11"/>
        <v>0.97232291310021568</v>
      </c>
    </row>
    <row r="93" spans="1:22" x14ac:dyDescent="0.15">
      <c r="A93" s="18">
        <v>46</v>
      </c>
      <c r="B93" s="18">
        <v>91</v>
      </c>
      <c r="D93">
        <v>614.61822509765602</v>
      </c>
      <c r="E93">
        <v>545.32476806640602</v>
      </c>
      <c r="F93">
        <v>472.71133422851602</v>
      </c>
      <c r="G93">
        <v>467.39892578125</v>
      </c>
      <c r="I93" s="19">
        <f t="shared" si="7"/>
        <v>141.90689086914</v>
      </c>
      <c r="J93" s="19">
        <f t="shared" si="7"/>
        <v>77.925842285156023</v>
      </c>
      <c r="K93" s="19">
        <f t="shared" si="8"/>
        <v>87.358801269530787</v>
      </c>
      <c r="L93" s="20">
        <f t="shared" si="9"/>
        <v>1.1210504591000312</v>
      </c>
      <c r="M93" s="20">
        <f t="shared" si="12"/>
        <v>1.4683767946364275</v>
      </c>
      <c r="P93" s="18">
        <f t="shared" si="10"/>
        <v>-1.2734339445473302</v>
      </c>
      <c r="U93" s="18">
        <v>69.5</v>
      </c>
      <c r="V93" s="20">
        <f t="shared" si="11"/>
        <v>0.95976349871738031</v>
      </c>
    </row>
    <row r="94" spans="1:22" x14ac:dyDescent="0.15">
      <c r="A94" s="18">
        <v>46.5</v>
      </c>
      <c r="B94" s="18">
        <v>92</v>
      </c>
      <c r="D94">
        <v>616.11566162109398</v>
      </c>
      <c r="E94">
        <v>545.576416015625</v>
      </c>
      <c r="F94">
        <v>473.63665771484398</v>
      </c>
      <c r="G94">
        <v>468.21331787109398</v>
      </c>
      <c r="I94" s="19">
        <f t="shared" si="7"/>
        <v>142.47900390625</v>
      </c>
      <c r="J94" s="19">
        <f t="shared" si="7"/>
        <v>77.363098144531023</v>
      </c>
      <c r="K94" s="19">
        <f t="shared" si="8"/>
        <v>88.324835205078287</v>
      </c>
      <c r="L94" s="20">
        <f t="shared" si="9"/>
        <v>1.1416920640906645</v>
      </c>
      <c r="M94" s="20">
        <f t="shared" si="12"/>
        <v>1.4927936858828912</v>
      </c>
      <c r="P94" s="18">
        <f t="shared" si="10"/>
        <v>0.36823993324619175</v>
      </c>
      <c r="U94" s="18">
        <v>70</v>
      </c>
      <c r="V94" s="20">
        <f t="shared" si="11"/>
        <v>0.95390019623353151</v>
      </c>
    </row>
    <row r="95" spans="1:22" x14ac:dyDescent="0.15">
      <c r="A95" s="18">
        <v>47</v>
      </c>
      <c r="B95" s="18">
        <v>93</v>
      </c>
      <c r="D95">
        <v>617.165283203125</v>
      </c>
      <c r="E95">
        <v>547.07537841796898</v>
      </c>
      <c r="F95">
        <v>473.04815673828102</v>
      </c>
      <c r="G95">
        <v>467.73416137695301</v>
      </c>
      <c r="I95" s="19">
        <f t="shared" si="7"/>
        <v>144.11712646484398</v>
      </c>
      <c r="J95" s="19">
        <f t="shared" si="7"/>
        <v>79.341217041015966</v>
      </c>
      <c r="K95" s="19">
        <f t="shared" si="8"/>
        <v>88.578274536132795</v>
      </c>
      <c r="L95" s="20">
        <f t="shared" si="9"/>
        <v>1.1164219284705663</v>
      </c>
      <c r="M95" s="20">
        <f t="shared" si="12"/>
        <v>1.4712988365186235</v>
      </c>
      <c r="P95" s="18">
        <f t="shared" si="10"/>
        <v>-1.0769699565892161</v>
      </c>
      <c r="U95" s="18">
        <v>70.5</v>
      </c>
      <c r="V95" s="20">
        <f t="shared" si="11"/>
        <v>1.0018075525144352</v>
      </c>
    </row>
    <row r="96" spans="1:22" x14ac:dyDescent="0.15">
      <c r="A96" s="18">
        <v>47.5</v>
      </c>
      <c r="B96" s="18">
        <v>94</v>
      </c>
      <c r="D96">
        <v>614.99981689453102</v>
      </c>
      <c r="E96">
        <v>545.89898681640602</v>
      </c>
      <c r="F96">
        <v>472.97174072265602</v>
      </c>
      <c r="G96">
        <v>467.70086669921898</v>
      </c>
      <c r="I96" s="19">
        <f t="shared" si="7"/>
        <v>142.028076171875</v>
      </c>
      <c r="J96" s="19">
        <f t="shared" si="7"/>
        <v>78.198120117187045</v>
      </c>
      <c r="K96" s="19">
        <f t="shared" si="8"/>
        <v>87.289392089844071</v>
      </c>
      <c r="L96" s="20">
        <f t="shared" si="9"/>
        <v>1.1162594696526327</v>
      </c>
      <c r="M96" s="20">
        <f t="shared" si="12"/>
        <v>1.4749116639565203</v>
      </c>
      <c r="P96" s="18">
        <f t="shared" si="10"/>
        <v>-0.83406088311615934</v>
      </c>
      <c r="U96" s="18">
        <v>71</v>
      </c>
      <c r="V96" s="20">
        <f t="shared" si="11"/>
        <v>0.97494758993046904</v>
      </c>
    </row>
    <row r="97" spans="1:22" x14ac:dyDescent="0.15">
      <c r="A97" s="18">
        <v>48</v>
      </c>
      <c r="B97" s="18">
        <v>95</v>
      </c>
      <c r="D97">
        <v>617.64733886718795</v>
      </c>
      <c r="E97">
        <v>547.17144775390602</v>
      </c>
      <c r="F97">
        <v>473.14059448242199</v>
      </c>
      <c r="G97">
        <v>467.75109863281301</v>
      </c>
      <c r="I97" s="19">
        <f t="shared" si="7"/>
        <v>144.50674438476597</v>
      </c>
      <c r="J97" s="19">
        <f t="shared" si="7"/>
        <v>79.420349121093011</v>
      </c>
      <c r="K97" s="19">
        <f t="shared" si="8"/>
        <v>88.912500000000861</v>
      </c>
      <c r="L97" s="20">
        <f t="shared" si="9"/>
        <v>1.1195178689586855</v>
      </c>
      <c r="M97" s="20">
        <f t="shared" si="12"/>
        <v>1.4819453495184036</v>
      </c>
      <c r="P97" s="18">
        <f t="shared" si="10"/>
        <v>-0.3611498259712555</v>
      </c>
      <c r="U97" s="18">
        <v>71.5</v>
      </c>
      <c r="V97" s="20">
        <f t="shared" si="11"/>
        <v>0.95040123979787483</v>
      </c>
    </row>
    <row r="98" spans="1:22" x14ac:dyDescent="0.15">
      <c r="A98" s="18">
        <v>48.5</v>
      </c>
      <c r="B98" s="18">
        <v>96</v>
      </c>
      <c r="D98">
        <v>615.83856201171898</v>
      </c>
      <c r="E98">
        <v>546.45379638671898</v>
      </c>
      <c r="F98">
        <v>472.29776000976602</v>
      </c>
      <c r="G98">
        <v>466.50479125976602</v>
      </c>
      <c r="I98" s="19">
        <f t="shared" si="7"/>
        <v>143.54080200195295</v>
      </c>
      <c r="J98" s="19">
        <f t="shared" si="7"/>
        <v>79.949005126952954</v>
      </c>
      <c r="K98" s="19">
        <f t="shared" si="8"/>
        <v>87.576498413085886</v>
      </c>
      <c r="L98" s="20">
        <f t="shared" si="9"/>
        <v>1.0954044803186862</v>
      </c>
      <c r="M98" s="20">
        <f t="shared" si="12"/>
        <v>1.4616072471342345</v>
      </c>
      <c r="P98" s="18">
        <f t="shared" si="10"/>
        <v>-1.7285856338698631</v>
      </c>
      <c r="U98" s="18">
        <v>72</v>
      </c>
      <c r="V98" s="20">
        <f t="shared" si="11"/>
        <v>0.95471136026880488</v>
      </c>
    </row>
    <row r="99" spans="1:22" x14ac:dyDescent="0.15">
      <c r="A99" s="18">
        <v>49</v>
      </c>
      <c r="B99" s="18">
        <v>97</v>
      </c>
      <c r="D99">
        <v>613.88360595703102</v>
      </c>
      <c r="E99">
        <v>545.64593505859398</v>
      </c>
      <c r="F99">
        <v>471.97592163085898</v>
      </c>
      <c r="G99">
        <v>466.76818847656301</v>
      </c>
      <c r="I99" s="19">
        <f t="shared" si="7"/>
        <v>141.90768432617205</v>
      </c>
      <c r="J99" s="19">
        <f t="shared" si="7"/>
        <v>78.877746582030966</v>
      </c>
      <c r="K99" s="19">
        <f t="shared" si="8"/>
        <v>86.693261718750364</v>
      </c>
      <c r="L99" s="20">
        <f t="shared" si="9"/>
        <v>1.0990839048449672</v>
      </c>
      <c r="M99" s="20">
        <f t="shared" si="12"/>
        <v>1.469061957916346</v>
      </c>
      <c r="P99" s="18">
        <f t="shared" si="10"/>
        <v>-1.2273668737105188</v>
      </c>
      <c r="U99" s="18">
        <v>72.5</v>
      </c>
      <c r="V99" s="20">
        <f t="shared" si="11"/>
        <v>0.93242060897173029</v>
      </c>
    </row>
    <row r="100" spans="1:22" x14ac:dyDescent="0.15">
      <c r="A100" s="18">
        <v>49.5</v>
      </c>
      <c r="B100" s="18">
        <v>98</v>
      </c>
      <c r="D100">
        <v>613.42236328125</v>
      </c>
      <c r="E100">
        <v>546.485107421875</v>
      </c>
      <c r="F100">
        <v>473.10989379882801</v>
      </c>
      <c r="G100">
        <v>467.53967285156301</v>
      </c>
      <c r="I100" s="19">
        <f t="shared" si="7"/>
        <v>140.31246948242199</v>
      </c>
      <c r="J100" s="19">
        <f t="shared" si="7"/>
        <v>78.945434570311988</v>
      </c>
      <c r="K100" s="19">
        <f t="shared" si="8"/>
        <v>85.0506652832036</v>
      </c>
      <c r="L100" s="20">
        <f t="shared" si="9"/>
        <v>1.0773348167138663</v>
      </c>
      <c r="M100" s="20">
        <f t="shared" si="12"/>
        <v>1.4510881560410755</v>
      </c>
      <c r="P100" s="18">
        <f t="shared" si="10"/>
        <v>-2.4358385307049835</v>
      </c>
      <c r="U100" s="18">
        <v>73</v>
      </c>
      <c r="V100" s="20">
        <f t="shared" si="11"/>
        <v>0.92887706123424885</v>
      </c>
    </row>
    <row r="101" spans="1:22" x14ac:dyDescent="0.15">
      <c r="A101" s="18">
        <v>50</v>
      </c>
      <c r="B101" s="18">
        <v>99</v>
      </c>
      <c r="D101">
        <v>612.804931640625</v>
      </c>
      <c r="E101">
        <v>545.19305419921898</v>
      </c>
      <c r="F101">
        <v>471.84197998046898</v>
      </c>
      <c r="G101">
        <v>466.60336303710898</v>
      </c>
      <c r="I101" s="19">
        <f t="shared" si="7"/>
        <v>140.96295166015602</v>
      </c>
      <c r="J101" s="19">
        <f t="shared" si="7"/>
        <v>78.58969116211</v>
      </c>
      <c r="K101" s="19">
        <f t="shared" si="8"/>
        <v>85.950167846679022</v>
      </c>
      <c r="L101" s="20">
        <f t="shared" si="9"/>
        <v>1.0936570251865003</v>
      </c>
      <c r="M101" s="20">
        <f t="shared" si="12"/>
        <v>1.4711856507695398</v>
      </c>
      <c r="P101" s="18">
        <f t="shared" si="10"/>
        <v>-1.0845800198742428</v>
      </c>
      <c r="U101" s="18">
        <v>73.5</v>
      </c>
      <c r="V101" s="20">
        <f t="shared" si="11"/>
        <v>0.94286984271712726</v>
      </c>
    </row>
    <row r="102" spans="1:22" x14ac:dyDescent="0.15">
      <c r="A102" s="18">
        <v>50.5</v>
      </c>
      <c r="B102" s="18">
        <v>100</v>
      </c>
      <c r="D102">
        <v>611.04888916015602</v>
      </c>
      <c r="E102">
        <v>544.989990234375</v>
      </c>
      <c r="F102">
        <v>473.00958251953102</v>
      </c>
      <c r="G102">
        <v>467.94418334960898</v>
      </c>
      <c r="I102" s="19">
        <f t="shared" si="7"/>
        <v>138.039306640625</v>
      </c>
      <c r="J102" s="19">
        <f t="shared" si="7"/>
        <v>77.045806884766023</v>
      </c>
      <c r="K102" s="19">
        <f t="shared" si="8"/>
        <v>84.107241821288795</v>
      </c>
      <c r="L102" s="20">
        <f t="shared" si="9"/>
        <v>1.0916524236949616</v>
      </c>
      <c r="M102" s="20">
        <f t="shared" si="12"/>
        <v>1.4729563355338315</v>
      </c>
      <c r="P102" s="18">
        <f t="shared" si="10"/>
        <v>-0.96552772554231114</v>
      </c>
      <c r="U102" s="18">
        <v>74</v>
      </c>
      <c r="V102" s="20">
        <f t="shared" si="11"/>
        <v>0.926932422890824</v>
      </c>
    </row>
    <row r="103" spans="1:22" x14ac:dyDescent="0.15">
      <c r="A103" s="18">
        <v>51</v>
      </c>
      <c r="B103" s="18">
        <v>101</v>
      </c>
      <c r="D103">
        <v>611.17547607421898</v>
      </c>
      <c r="E103">
        <v>545.25872802734398</v>
      </c>
      <c r="F103">
        <v>472.119140625</v>
      </c>
      <c r="G103">
        <v>466.80517578125</v>
      </c>
      <c r="I103" s="19">
        <f t="shared" si="7"/>
        <v>139.05633544921898</v>
      </c>
      <c r="J103" s="19">
        <f t="shared" si="7"/>
        <v>78.453552246093977</v>
      </c>
      <c r="K103" s="19">
        <f t="shared" si="8"/>
        <v>84.138848876953205</v>
      </c>
      <c r="L103" s="20">
        <f t="shared" si="9"/>
        <v>1.0724670390070488</v>
      </c>
      <c r="M103" s="20">
        <f t="shared" si="12"/>
        <v>1.4575462371017491</v>
      </c>
      <c r="P103" s="18">
        <f t="shared" si="10"/>
        <v>-2.0016283410881388</v>
      </c>
      <c r="U103" s="18">
        <v>74.5</v>
      </c>
      <c r="V103" s="20">
        <f t="shared" si="11"/>
        <v>0.92445447436960859</v>
      </c>
    </row>
    <row r="104" spans="1:22" x14ac:dyDescent="0.15">
      <c r="A104" s="18">
        <v>51.5</v>
      </c>
      <c r="B104" s="18">
        <v>102</v>
      </c>
      <c r="D104">
        <v>608.70178222656295</v>
      </c>
      <c r="E104">
        <v>543.640380859375</v>
      </c>
      <c r="F104">
        <v>472.55676269531301</v>
      </c>
      <c r="G104">
        <v>467.42822265625</v>
      </c>
      <c r="I104" s="19">
        <f t="shared" si="7"/>
        <v>136.14501953124994</v>
      </c>
      <c r="J104" s="19">
        <f t="shared" si="7"/>
        <v>76.212158203125</v>
      </c>
      <c r="K104" s="19">
        <f t="shared" si="8"/>
        <v>82.796508789062443</v>
      </c>
      <c r="L104" s="20">
        <f t="shared" si="9"/>
        <v>1.0863950154565687</v>
      </c>
      <c r="M104" s="20">
        <f t="shared" si="12"/>
        <v>1.4752494998070995</v>
      </c>
      <c r="P104" s="18">
        <f t="shared" si="10"/>
        <v>-0.81134643166204978</v>
      </c>
      <c r="U104" s="18">
        <v>75</v>
      </c>
      <c r="V104" s="20">
        <f t="shared" si="11"/>
        <v>0.92136285183091682</v>
      </c>
    </row>
    <row r="105" spans="1:22" x14ac:dyDescent="0.15">
      <c r="A105" s="18">
        <v>52</v>
      </c>
      <c r="B105" s="18">
        <v>103</v>
      </c>
      <c r="D105">
        <v>608.60388183593795</v>
      </c>
      <c r="E105">
        <v>544.35870361328102</v>
      </c>
      <c r="F105">
        <v>471.90948486328102</v>
      </c>
      <c r="G105">
        <v>467.17041015625</v>
      </c>
      <c r="I105" s="19">
        <f t="shared" si="7"/>
        <v>136.69439697265693</v>
      </c>
      <c r="J105" s="19">
        <f t="shared" si="7"/>
        <v>77.188293457031023</v>
      </c>
      <c r="K105" s="19">
        <f t="shared" si="8"/>
        <v>82.662591552735222</v>
      </c>
      <c r="L105" s="20">
        <f t="shared" si="9"/>
        <v>1.0709213515486207</v>
      </c>
      <c r="M105" s="20">
        <f t="shared" si="12"/>
        <v>1.4635511221549817</v>
      </c>
      <c r="P105" s="18">
        <f t="shared" si="10"/>
        <v>-1.5978888628909518</v>
      </c>
      <c r="V105" s="20"/>
    </row>
    <row r="106" spans="1:22" x14ac:dyDescent="0.15">
      <c r="A106" s="18">
        <v>52.5</v>
      </c>
      <c r="B106" s="18">
        <v>104</v>
      </c>
      <c r="D106">
        <v>608.38195800781295</v>
      </c>
      <c r="E106">
        <v>543.81604003906295</v>
      </c>
      <c r="F106">
        <v>472.30245971679699</v>
      </c>
      <c r="G106">
        <v>467.31570434570301</v>
      </c>
      <c r="I106" s="19">
        <f t="shared" si="7"/>
        <v>136.07949829101597</v>
      </c>
      <c r="J106" s="19">
        <f t="shared" si="7"/>
        <v>76.500335693359943</v>
      </c>
      <c r="K106" s="19">
        <f t="shared" si="8"/>
        <v>82.529263305664017</v>
      </c>
      <c r="L106" s="20">
        <f t="shared" si="9"/>
        <v>1.0788091654456278</v>
      </c>
      <c r="M106" s="20">
        <f t="shared" si="12"/>
        <v>1.4752142223078193</v>
      </c>
      <c r="P106" s="18">
        <f t="shared" si="10"/>
        <v>-0.81371832038685288</v>
      </c>
    </row>
    <row r="107" spans="1:22" x14ac:dyDescent="0.15">
      <c r="A107" s="18">
        <v>53</v>
      </c>
      <c r="B107" s="18">
        <v>105</v>
      </c>
      <c r="D107">
        <v>610.52874755859398</v>
      </c>
      <c r="E107">
        <v>546.00061035156295</v>
      </c>
      <c r="F107">
        <v>472.441650390625</v>
      </c>
      <c r="G107">
        <v>466.91085815429699</v>
      </c>
      <c r="I107" s="19">
        <f t="shared" si="7"/>
        <v>138.08709716796898</v>
      </c>
      <c r="J107" s="19">
        <f t="shared" si="7"/>
        <v>79.089752197265966</v>
      </c>
      <c r="K107" s="19">
        <f t="shared" si="8"/>
        <v>82.724270629882795</v>
      </c>
      <c r="L107" s="20">
        <f t="shared" si="9"/>
        <v>1.0459543535242291</v>
      </c>
      <c r="M107" s="20">
        <f t="shared" si="12"/>
        <v>1.4461346966422508</v>
      </c>
      <c r="P107" s="18">
        <f t="shared" si="10"/>
        <v>-2.768885224392458</v>
      </c>
    </row>
    <row r="108" spans="1:22" x14ac:dyDescent="0.15">
      <c r="A108" s="18">
        <v>53.5</v>
      </c>
      <c r="B108" s="18">
        <v>106</v>
      </c>
      <c r="D108">
        <v>612.00830078125</v>
      </c>
      <c r="E108">
        <v>546.738037109375</v>
      </c>
      <c r="F108">
        <v>472.976806640625</v>
      </c>
      <c r="G108">
        <v>467.30123901367199</v>
      </c>
      <c r="I108" s="19">
        <f t="shared" si="7"/>
        <v>139.031494140625</v>
      </c>
      <c r="J108" s="19">
        <f t="shared" si="7"/>
        <v>79.436798095703011</v>
      </c>
      <c r="K108" s="19">
        <f t="shared" si="8"/>
        <v>83.425735473632898</v>
      </c>
      <c r="L108" s="20">
        <f t="shared" si="9"/>
        <v>1.0502152336644301</v>
      </c>
      <c r="M108" s="20">
        <f t="shared" si="12"/>
        <v>1.4541708630382824</v>
      </c>
      <c r="P108" s="18">
        <f t="shared" si="10"/>
        <v>-2.2285721961367502</v>
      </c>
    </row>
    <row r="109" spans="1:22" x14ac:dyDescent="0.15">
      <c r="A109" s="18">
        <v>54</v>
      </c>
      <c r="B109" s="18">
        <v>107</v>
      </c>
      <c r="D109">
        <v>612.12164306640602</v>
      </c>
      <c r="E109">
        <v>546.57440185546898</v>
      </c>
      <c r="F109">
        <v>471.79940795898398</v>
      </c>
      <c r="G109">
        <v>466.21856689453102</v>
      </c>
      <c r="I109" s="19">
        <f t="shared" si="7"/>
        <v>140.32223510742205</v>
      </c>
      <c r="J109" s="19">
        <f t="shared" si="7"/>
        <v>80.355834960937955</v>
      </c>
      <c r="K109" s="19">
        <f t="shared" si="8"/>
        <v>84.073150634765483</v>
      </c>
      <c r="L109" s="20">
        <f t="shared" si="9"/>
        <v>1.0462606813261857</v>
      </c>
      <c r="M109" s="20">
        <f t="shared" si="12"/>
        <v>1.4539915969558683</v>
      </c>
      <c r="P109" s="18">
        <f t="shared" si="10"/>
        <v>-2.2406251819858851</v>
      </c>
    </row>
    <row r="110" spans="1:22" x14ac:dyDescent="0.15">
      <c r="A110" s="18">
        <v>54.5</v>
      </c>
      <c r="B110" s="18">
        <v>108</v>
      </c>
      <c r="D110">
        <v>608.23529052734398</v>
      </c>
      <c r="E110">
        <v>544.473388671875</v>
      </c>
      <c r="F110">
        <v>472.57821655273398</v>
      </c>
      <c r="G110">
        <v>467.29391479492199</v>
      </c>
      <c r="I110" s="19">
        <f t="shared" si="7"/>
        <v>135.65707397461</v>
      </c>
      <c r="J110" s="19">
        <f t="shared" si="7"/>
        <v>77.179473876953011</v>
      </c>
      <c r="K110" s="19">
        <f t="shared" si="8"/>
        <v>81.631442260742887</v>
      </c>
      <c r="L110" s="20">
        <f t="shared" si="9"/>
        <v>1.057683321227191</v>
      </c>
      <c r="M110" s="20">
        <f t="shared" si="12"/>
        <v>1.4691895231127041</v>
      </c>
      <c r="P110" s="18">
        <f t="shared" si="10"/>
        <v>-1.2187900058175964</v>
      </c>
    </row>
    <row r="111" spans="1:22" x14ac:dyDescent="0.15">
      <c r="A111" s="18">
        <v>55</v>
      </c>
      <c r="B111" s="18">
        <v>109</v>
      </c>
      <c r="D111">
        <v>607.90930175781295</v>
      </c>
      <c r="E111">
        <v>544.95654296875</v>
      </c>
      <c r="F111">
        <v>471.97610473632801</v>
      </c>
      <c r="G111">
        <v>466.551025390625</v>
      </c>
      <c r="I111" s="19">
        <f t="shared" si="7"/>
        <v>135.93319702148494</v>
      </c>
      <c r="J111" s="19">
        <f t="shared" si="7"/>
        <v>78.405517578125</v>
      </c>
      <c r="K111" s="19">
        <f t="shared" si="8"/>
        <v>81.049334716797446</v>
      </c>
      <c r="L111" s="20">
        <f t="shared" si="9"/>
        <v>1.0337197842745964</v>
      </c>
      <c r="M111" s="20">
        <f t="shared" si="12"/>
        <v>1.44900127241594</v>
      </c>
      <c r="P111" s="18">
        <f t="shared" si="10"/>
        <v>-2.576150509768913</v>
      </c>
    </row>
    <row r="112" spans="1:22" x14ac:dyDescent="0.15">
      <c r="A112" s="18">
        <v>55.5</v>
      </c>
      <c r="B112" s="18">
        <v>110</v>
      </c>
      <c r="D112">
        <v>607.241943359375</v>
      </c>
      <c r="E112">
        <v>544.59197998046898</v>
      </c>
      <c r="F112">
        <v>472.95324707031301</v>
      </c>
      <c r="G112">
        <v>467.91610717773398</v>
      </c>
      <c r="I112" s="19">
        <f t="shared" si="7"/>
        <v>134.28869628906199</v>
      </c>
      <c r="J112" s="19">
        <f t="shared" si="7"/>
        <v>76.675872802735</v>
      </c>
      <c r="K112" s="19">
        <f t="shared" si="8"/>
        <v>80.6155853271475</v>
      </c>
      <c r="L112" s="20">
        <f t="shared" si="9"/>
        <v>1.0513813847877318</v>
      </c>
      <c r="M112" s="20">
        <f t="shared" si="12"/>
        <v>1.4704381591849056</v>
      </c>
      <c r="P112" s="18">
        <f t="shared" si="10"/>
        <v>-1.1348377449866531</v>
      </c>
    </row>
    <row r="113" spans="1:16" x14ac:dyDescent="0.15">
      <c r="A113" s="18">
        <v>56</v>
      </c>
      <c r="B113" s="18">
        <v>111</v>
      </c>
      <c r="D113">
        <v>606.48834228515602</v>
      </c>
      <c r="E113">
        <v>544.52490234375</v>
      </c>
      <c r="F113">
        <v>471.98605346679699</v>
      </c>
      <c r="G113">
        <v>466.54318237304699</v>
      </c>
      <c r="I113" s="19">
        <f t="shared" si="7"/>
        <v>134.50228881835903</v>
      </c>
      <c r="J113" s="19">
        <f t="shared" si="7"/>
        <v>77.981719970703011</v>
      </c>
      <c r="K113" s="19">
        <f t="shared" si="8"/>
        <v>79.915084838866932</v>
      </c>
      <c r="L113" s="20">
        <f t="shared" si="9"/>
        <v>1.0247925394424522</v>
      </c>
      <c r="M113" s="20">
        <f t="shared" si="12"/>
        <v>1.4476246000954565</v>
      </c>
      <c r="P113" s="18">
        <f t="shared" si="10"/>
        <v>-2.6687113097498099</v>
      </c>
    </row>
    <row r="114" spans="1:16" x14ac:dyDescent="0.15">
      <c r="A114" s="18">
        <v>56.5</v>
      </c>
      <c r="B114" s="18">
        <v>112</v>
      </c>
      <c r="D114">
        <v>607.86846923828102</v>
      </c>
      <c r="E114">
        <v>545.374267578125</v>
      </c>
      <c r="F114">
        <v>472.89047241210898</v>
      </c>
      <c r="G114">
        <v>467.50079345703102</v>
      </c>
      <c r="I114" s="19">
        <f t="shared" si="7"/>
        <v>134.97799682617205</v>
      </c>
      <c r="J114" s="19">
        <f t="shared" si="7"/>
        <v>77.873474121093977</v>
      </c>
      <c r="K114" s="19">
        <f t="shared" si="8"/>
        <v>80.466564941406261</v>
      </c>
      <c r="L114" s="20">
        <f t="shared" si="9"/>
        <v>1.0332987689271447</v>
      </c>
      <c r="M114" s="20">
        <f t="shared" si="12"/>
        <v>1.4599061158359794</v>
      </c>
      <c r="P114" s="18">
        <f t="shared" si="10"/>
        <v>-1.8429614889634904</v>
      </c>
    </row>
    <row r="115" spans="1:16" x14ac:dyDescent="0.15">
      <c r="A115" s="18">
        <v>57</v>
      </c>
      <c r="B115" s="18">
        <v>113</v>
      </c>
      <c r="D115">
        <v>605.68127441406295</v>
      </c>
      <c r="E115">
        <v>544.48590087890602</v>
      </c>
      <c r="F115">
        <v>471.63299560546898</v>
      </c>
      <c r="G115">
        <v>466.59149169921898</v>
      </c>
      <c r="I115" s="19">
        <f t="shared" si="7"/>
        <v>134.04827880859398</v>
      </c>
      <c r="J115" s="19">
        <f t="shared" si="7"/>
        <v>77.894409179687045</v>
      </c>
      <c r="K115" s="19">
        <f t="shared" si="8"/>
        <v>79.522192382813046</v>
      </c>
      <c r="L115" s="20">
        <f t="shared" si="9"/>
        <v>1.0208973047009193</v>
      </c>
      <c r="M115" s="20">
        <f t="shared" si="12"/>
        <v>1.4512799378655843</v>
      </c>
      <c r="P115" s="18">
        <f t="shared" si="10"/>
        <v>-2.422944046785898</v>
      </c>
    </row>
    <row r="116" spans="1:16" x14ac:dyDescent="0.15">
      <c r="A116" s="18">
        <v>57.5</v>
      </c>
      <c r="B116" s="18">
        <v>114</v>
      </c>
      <c r="D116">
        <v>605.75714111328102</v>
      </c>
      <c r="E116">
        <v>544.51025390625</v>
      </c>
      <c r="F116">
        <v>472.0048828125</v>
      </c>
      <c r="G116">
        <v>466.76119995117199</v>
      </c>
      <c r="I116" s="19">
        <f t="shared" si="7"/>
        <v>133.75225830078102</v>
      </c>
      <c r="J116" s="19">
        <f t="shared" si="7"/>
        <v>77.749053955078011</v>
      </c>
      <c r="K116" s="19">
        <f t="shared" si="8"/>
        <v>79.327920532226415</v>
      </c>
      <c r="L116" s="20">
        <f t="shared" si="9"/>
        <v>1.0203072127161914</v>
      </c>
      <c r="M116" s="20">
        <f t="shared" si="12"/>
        <v>1.4544651321366868</v>
      </c>
      <c r="P116" s="18">
        <f t="shared" si="10"/>
        <v>-2.2087869627499068</v>
      </c>
    </row>
    <row r="117" spans="1:16" x14ac:dyDescent="0.15">
      <c r="A117" s="18">
        <v>58</v>
      </c>
      <c r="B117" s="18">
        <v>115</v>
      </c>
      <c r="D117">
        <v>606.57116699218795</v>
      </c>
      <c r="E117">
        <v>545.18414306640602</v>
      </c>
      <c r="F117">
        <v>471.80813598632801</v>
      </c>
      <c r="G117">
        <v>466.44113159179699</v>
      </c>
      <c r="I117" s="19">
        <f t="shared" si="7"/>
        <v>134.76303100585994</v>
      </c>
      <c r="J117" s="19">
        <f t="shared" si="7"/>
        <v>78.743011474609034</v>
      </c>
      <c r="K117" s="19">
        <f t="shared" si="8"/>
        <v>79.642922973633631</v>
      </c>
      <c r="L117" s="20">
        <f t="shared" si="9"/>
        <v>1.0114284618046996</v>
      </c>
      <c r="M117" s="20">
        <f t="shared" si="12"/>
        <v>1.4493616674810255</v>
      </c>
      <c r="P117" s="18">
        <f t="shared" si="10"/>
        <v>-2.55191928565179</v>
      </c>
    </row>
    <row r="118" spans="1:16" x14ac:dyDescent="0.15">
      <c r="A118" s="18">
        <v>58.5</v>
      </c>
      <c r="B118" s="18">
        <v>116</v>
      </c>
      <c r="D118">
        <v>605.940185546875</v>
      </c>
      <c r="E118">
        <v>544.576416015625</v>
      </c>
      <c r="F118">
        <v>472.58956909179699</v>
      </c>
      <c r="G118">
        <v>467.37048339843801</v>
      </c>
      <c r="I118" s="19">
        <f t="shared" si="7"/>
        <v>133.35061645507801</v>
      </c>
      <c r="J118" s="19">
        <f t="shared" si="7"/>
        <v>77.205932617186988</v>
      </c>
      <c r="K118" s="19">
        <f t="shared" si="8"/>
        <v>79.306463623047122</v>
      </c>
      <c r="L118" s="20">
        <f t="shared" si="9"/>
        <v>1.0272068600773892</v>
      </c>
      <c r="M118" s="20">
        <f t="shared" si="12"/>
        <v>1.4689153520095455</v>
      </c>
      <c r="P118" s="18">
        <f t="shared" si="10"/>
        <v>-1.2372239470412383</v>
      </c>
    </row>
    <row r="119" spans="1:16" x14ac:dyDescent="0.15">
      <c r="A119" s="18">
        <v>59</v>
      </c>
      <c r="B119" s="18">
        <v>117</v>
      </c>
      <c r="D119">
        <v>605.84039306640602</v>
      </c>
      <c r="E119">
        <v>545.16363525390602</v>
      </c>
      <c r="F119">
        <v>471.28973388671898</v>
      </c>
      <c r="G119">
        <v>466.12210083007801</v>
      </c>
      <c r="I119" s="19">
        <f t="shared" si="7"/>
        <v>134.55065917968705</v>
      </c>
      <c r="J119" s="19">
        <f t="shared" si="7"/>
        <v>79.041534423828011</v>
      </c>
      <c r="K119" s="19">
        <f t="shared" si="8"/>
        <v>79.22158508300744</v>
      </c>
      <c r="L119" s="20">
        <f t="shared" si="9"/>
        <v>1.0022779246442002</v>
      </c>
      <c r="M119" s="20">
        <f t="shared" si="12"/>
        <v>1.4477617028321867</v>
      </c>
      <c r="P119" s="18">
        <f t="shared" si="10"/>
        <v>-2.6594931836914109</v>
      </c>
    </row>
    <row r="120" spans="1:16" x14ac:dyDescent="0.15">
      <c r="A120" s="18">
        <v>59.5</v>
      </c>
      <c r="B120" s="18">
        <v>118</v>
      </c>
      <c r="D120">
        <v>605.67449951171898</v>
      </c>
      <c r="E120">
        <v>545.19677734375</v>
      </c>
      <c r="F120">
        <v>472.89935302734398</v>
      </c>
      <c r="G120">
        <v>467.30645751953102</v>
      </c>
      <c r="I120" s="19">
        <f t="shared" si="7"/>
        <v>132.775146484375</v>
      </c>
      <c r="J120" s="19">
        <f t="shared" si="7"/>
        <v>77.890319824218977</v>
      </c>
      <c r="K120" s="19">
        <f t="shared" si="8"/>
        <v>78.251922607421719</v>
      </c>
      <c r="L120" s="20">
        <f t="shared" si="9"/>
        <v>1.004642461143038</v>
      </c>
      <c r="M120" s="20">
        <f t="shared" si="12"/>
        <v>1.453901525586855</v>
      </c>
      <c r="P120" s="18">
        <f t="shared" si="10"/>
        <v>-2.2466811459558125</v>
      </c>
    </row>
    <row r="121" spans="1:16" x14ac:dyDescent="0.15">
      <c r="A121" s="18">
        <v>60</v>
      </c>
      <c r="B121" s="18">
        <v>119</v>
      </c>
      <c r="D121">
        <v>606.53680419921898</v>
      </c>
      <c r="E121">
        <v>545.99920654296898</v>
      </c>
      <c r="F121">
        <v>471.830810546875</v>
      </c>
      <c r="G121">
        <v>466.62777709960898</v>
      </c>
      <c r="I121" s="19">
        <f t="shared" si="7"/>
        <v>134.70599365234398</v>
      </c>
      <c r="J121" s="19">
        <f t="shared" si="7"/>
        <v>79.37142944336</v>
      </c>
      <c r="K121" s="19">
        <f t="shared" si="8"/>
        <v>79.145993041991971</v>
      </c>
      <c r="L121" s="20">
        <f t="shared" si="9"/>
        <v>0.99715972859567936</v>
      </c>
      <c r="M121" s="20">
        <f t="shared" si="12"/>
        <v>1.4501940792953267</v>
      </c>
      <c r="P121" s="18">
        <f t="shared" si="10"/>
        <v>-2.495951934308362</v>
      </c>
    </row>
    <row r="122" spans="1:16" x14ac:dyDescent="0.15">
      <c r="A122" s="18">
        <v>60.5</v>
      </c>
      <c r="B122" s="18">
        <v>120</v>
      </c>
      <c r="D122">
        <v>604.90222167968795</v>
      </c>
      <c r="E122">
        <v>544.50500488281295</v>
      </c>
      <c r="F122">
        <v>472.62078857421898</v>
      </c>
      <c r="G122">
        <v>467.22012329101602</v>
      </c>
      <c r="I122" s="19">
        <f t="shared" si="7"/>
        <v>132.28143310546898</v>
      </c>
      <c r="J122" s="19">
        <f t="shared" si="7"/>
        <v>77.284881591796932</v>
      </c>
      <c r="K122" s="19">
        <f t="shared" si="8"/>
        <v>78.182015991211131</v>
      </c>
      <c r="L122" s="20">
        <f t="shared" si="9"/>
        <v>1.0116081487211519</v>
      </c>
      <c r="M122" s="20">
        <f t="shared" si="12"/>
        <v>1.4684177856766296</v>
      </c>
      <c r="P122" s="18">
        <f t="shared" si="10"/>
        <v>-1.2706779049170507</v>
      </c>
    </row>
    <row r="123" spans="1:16" x14ac:dyDescent="0.15">
      <c r="A123" s="18">
        <v>61</v>
      </c>
      <c r="B123" s="18">
        <v>121</v>
      </c>
      <c r="D123">
        <v>606.12261962890602</v>
      </c>
      <c r="E123">
        <v>545.35144042968795</v>
      </c>
      <c r="F123">
        <v>471.13711547851602</v>
      </c>
      <c r="G123">
        <v>465.94104003906301</v>
      </c>
      <c r="I123" s="19">
        <f t="shared" si="7"/>
        <v>134.98550415039</v>
      </c>
      <c r="J123" s="19">
        <f t="shared" si="7"/>
        <v>79.410400390624943</v>
      </c>
      <c r="K123" s="19">
        <f t="shared" si="8"/>
        <v>79.398223876952542</v>
      </c>
      <c r="L123" s="20">
        <f t="shared" si="9"/>
        <v>0.99984666348976325</v>
      </c>
      <c r="M123" s="20">
        <f t="shared" si="12"/>
        <v>1.4604315867010715</v>
      </c>
      <c r="P123" s="18">
        <f t="shared" si="10"/>
        <v>-1.80763136507279</v>
      </c>
    </row>
    <row r="124" spans="1:16" x14ac:dyDescent="0.15">
      <c r="A124" s="18">
        <v>61.5</v>
      </c>
      <c r="B124" s="18">
        <v>122</v>
      </c>
      <c r="D124">
        <v>605.70916748046898</v>
      </c>
      <c r="E124">
        <v>545.52056884765602</v>
      </c>
      <c r="F124">
        <v>472.56671142578102</v>
      </c>
      <c r="G124">
        <v>467.30123901367199</v>
      </c>
      <c r="I124" s="19">
        <f t="shared" si="7"/>
        <v>133.14245605468795</v>
      </c>
      <c r="J124" s="19">
        <f t="shared" si="7"/>
        <v>78.219329833984034</v>
      </c>
      <c r="K124" s="19">
        <f t="shared" si="8"/>
        <v>78.388925170899142</v>
      </c>
      <c r="L124" s="20">
        <f t="shared" si="9"/>
        <v>1.0021682023775333</v>
      </c>
      <c r="M124" s="20">
        <f t="shared" si="12"/>
        <v>1.466528411844672</v>
      </c>
      <c r="P124" s="18">
        <f t="shared" si="10"/>
        <v>-1.3977102791043556</v>
      </c>
    </row>
    <row r="125" spans="1:16" x14ac:dyDescent="0.15">
      <c r="A125" s="18">
        <v>62</v>
      </c>
      <c r="B125" s="18">
        <v>123</v>
      </c>
      <c r="D125">
        <v>606.42510986328102</v>
      </c>
      <c r="E125">
        <v>546.36114501953102</v>
      </c>
      <c r="F125">
        <v>471.514404296875</v>
      </c>
      <c r="G125">
        <v>466.045166015625</v>
      </c>
      <c r="I125" s="19">
        <f t="shared" si="7"/>
        <v>134.91070556640602</v>
      </c>
      <c r="J125" s="19">
        <f t="shared" si="7"/>
        <v>80.315979003906023</v>
      </c>
      <c r="K125" s="19">
        <f t="shared" si="8"/>
        <v>78.68952026367181</v>
      </c>
      <c r="L125" s="20">
        <f t="shared" si="9"/>
        <v>0.97974925089121911</v>
      </c>
      <c r="M125" s="20">
        <f t="shared" si="12"/>
        <v>1.447884746614188</v>
      </c>
      <c r="P125" s="18">
        <f t="shared" si="10"/>
        <v>-2.6512203138695578</v>
      </c>
    </row>
    <row r="126" spans="1:16" x14ac:dyDescent="0.15">
      <c r="A126" s="18">
        <v>62.5</v>
      </c>
      <c r="B126" s="18">
        <v>124</v>
      </c>
      <c r="D126">
        <v>608.41882324218795</v>
      </c>
      <c r="E126">
        <v>547.94927978515602</v>
      </c>
      <c r="F126">
        <v>472.61224365234398</v>
      </c>
      <c r="G126">
        <v>467.49224853515602</v>
      </c>
      <c r="I126" s="19">
        <f t="shared" si="7"/>
        <v>135.80657958984398</v>
      </c>
      <c r="J126" s="19">
        <f t="shared" si="7"/>
        <v>80.45703125</v>
      </c>
      <c r="K126" s="19">
        <f t="shared" si="8"/>
        <v>79.486657714843972</v>
      </c>
      <c r="L126" s="20">
        <f t="shared" si="9"/>
        <v>0.98793923265524386</v>
      </c>
      <c r="M126" s="20">
        <f t="shared" si="12"/>
        <v>1.4598500146340432</v>
      </c>
      <c r="P126" s="18">
        <f t="shared" si="10"/>
        <v>-1.8467334629138947</v>
      </c>
    </row>
    <row r="127" spans="1:16" x14ac:dyDescent="0.15">
      <c r="A127" s="18">
        <v>63</v>
      </c>
      <c r="B127" s="18">
        <v>125</v>
      </c>
      <c r="D127">
        <v>611.83856201171898</v>
      </c>
      <c r="E127">
        <v>550.13214111328102</v>
      </c>
      <c r="F127">
        <v>471.35006713867199</v>
      </c>
      <c r="G127">
        <v>466.25448608398398</v>
      </c>
      <c r="I127" s="19">
        <f t="shared" si="7"/>
        <v>140.48849487304699</v>
      </c>
      <c r="J127" s="19">
        <f t="shared" si="7"/>
        <v>83.877655029297046</v>
      </c>
      <c r="K127" s="19">
        <f t="shared" si="8"/>
        <v>81.77413635253906</v>
      </c>
      <c r="L127" s="20">
        <f t="shared" si="9"/>
        <v>0.97492158458622546</v>
      </c>
      <c r="M127" s="20">
        <f t="shared" si="12"/>
        <v>1.4506076528208554</v>
      </c>
      <c r="P127" s="18">
        <f t="shared" si="10"/>
        <v>-2.4681452472672492</v>
      </c>
    </row>
    <row r="128" spans="1:16" x14ac:dyDescent="0.15">
      <c r="A128" s="18">
        <v>63.5</v>
      </c>
      <c r="B128" s="18">
        <v>126</v>
      </c>
      <c r="D128">
        <v>611.52429199218795</v>
      </c>
      <c r="E128">
        <v>549.16809082031295</v>
      </c>
      <c r="F128">
        <v>472.14773559570301</v>
      </c>
      <c r="G128">
        <v>466.96826171875</v>
      </c>
      <c r="I128" s="19">
        <f t="shared" si="7"/>
        <v>139.37655639648494</v>
      </c>
      <c r="J128" s="19">
        <f t="shared" si="7"/>
        <v>82.199829101562955</v>
      </c>
      <c r="K128" s="19">
        <f t="shared" si="8"/>
        <v>81.836676025390886</v>
      </c>
      <c r="L128" s="20">
        <f t="shared" si="9"/>
        <v>0.99558207018017797</v>
      </c>
      <c r="M128" s="20">
        <f t="shared" si="12"/>
        <v>1.4750434246706381</v>
      </c>
      <c r="P128" s="18">
        <f t="shared" si="10"/>
        <v>-0.82520192886587407</v>
      </c>
    </row>
    <row r="129" spans="1:16" x14ac:dyDescent="0.15">
      <c r="A129" s="18">
        <v>64</v>
      </c>
      <c r="B129" s="18">
        <v>127</v>
      </c>
      <c r="D129">
        <v>612.02130126953102</v>
      </c>
      <c r="E129">
        <v>550.02374267578102</v>
      </c>
      <c r="F129">
        <v>471.79400634765602</v>
      </c>
      <c r="G129">
        <v>466.57928466796898</v>
      </c>
      <c r="I129" s="19">
        <f t="shared" si="7"/>
        <v>140.227294921875</v>
      </c>
      <c r="J129" s="19">
        <f t="shared" si="7"/>
        <v>83.444458007812045</v>
      </c>
      <c r="K129" s="19">
        <f t="shared" si="8"/>
        <v>81.816174316406574</v>
      </c>
      <c r="L129" s="20">
        <f t="shared" si="9"/>
        <v>0.98048661672350934</v>
      </c>
      <c r="M129" s="20">
        <f t="shared" si="12"/>
        <v>1.4637232574698</v>
      </c>
      <c r="P129" s="18">
        <f t="shared" si="10"/>
        <v>-1.5863153154261862</v>
      </c>
    </row>
    <row r="130" spans="1:16" x14ac:dyDescent="0.15">
      <c r="A130" s="18">
        <v>64.5</v>
      </c>
      <c r="B130" s="18">
        <v>128</v>
      </c>
      <c r="D130">
        <v>611.55511474609398</v>
      </c>
      <c r="E130">
        <v>549.39367675781295</v>
      </c>
      <c r="F130">
        <v>471.40536499023398</v>
      </c>
      <c r="G130">
        <v>466.39718627929699</v>
      </c>
      <c r="I130" s="19">
        <f t="shared" ref="I130:J152" si="13">D130-F130</f>
        <v>140.14974975586</v>
      </c>
      <c r="J130" s="19">
        <f t="shared" si="13"/>
        <v>82.996490478515966</v>
      </c>
      <c r="K130" s="19">
        <f t="shared" ref="K130:K170" si="14">I130-0.7*J130</f>
        <v>82.052206420898827</v>
      </c>
      <c r="L130" s="20">
        <f t="shared" ref="L130:L170" si="15">K130/J130</f>
        <v>0.98862260256821854</v>
      </c>
      <c r="M130" s="20">
        <f t="shared" si="12"/>
        <v>1.4756345295703395</v>
      </c>
      <c r="P130" s="18">
        <f t="shared" si="10"/>
        <v>-0.78545888938225206</v>
      </c>
    </row>
    <row r="131" spans="1:16" x14ac:dyDescent="0.15">
      <c r="A131" s="18">
        <v>65</v>
      </c>
      <c r="B131" s="18">
        <v>129</v>
      </c>
      <c r="D131">
        <v>612.382568359375</v>
      </c>
      <c r="E131">
        <v>550.29455566406295</v>
      </c>
      <c r="F131">
        <v>471.94873046875</v>
      </c>
      <c r="G131">
        <v>466.82608032226602</v>
      </c>
      <c r="I131" s="19">
        <f t="shared" si="13"/>
        <v>140.433837890625</v>
      </c>
      <c r="J131" s="19">
        <f t="shared" si="13"/>
        <v>83.468475341796932</v>
      </c>
      <c r="K131" s="19">
        <f t="shared" si="14"/>
        <v>82.005905151367159</v>
      </c>
      <c r="L131" s="20">
        <f t="shared" si="15"/>
        <v>0.98247757390511015</v>
      </c>
      <c r="M131" s="20">
        <f t="shared" si="12"/>
        <v>1.4732647871630615</v>
      </c>
      <c r="P131" s="18">
        <f t="shared" si="10"/>
        <v>-0.94478892725884567</v>
      </c>
    </row>
    <row r="132" spans="1:16" x14ac:dyDescent="0.15">
      <c r="A132" s="18">
        <v>65.5</v>
      </c>
      <c r="B132" s="18">
        <v>130</v>
      </c>
      <c r="D132">
        <v>610.36590576171898</v>
      </c>
      <c r="E132">
        <v>548.939697265625</v>
      </c>
      <c r="F132">
        <v>471.64923095703102</v>
      </c>
      <c r="G132">
        <v>466.67120361328102</v>
      </c>
      <c r="I132" s="19">
        <f t="shared" si="13"/>
        <v>138.71667480468795</v>
      </c>
      <c r="J132" s="19">
        <f t="shared" si="13"/>
        <v>82.268493652343977</v>
      </c>
      <c r="K132" s="19">
        <f t="shared" si="14"/>
        <v>81.128729248047165</v>
      </c>
      <c r="L132" s="20">
        <f t="shared" si="15"/>
        <v>0.98614579708833239</v>
      </c>
      <c r="M132" s="20">
        <f t="shared" si="12"/>
        <v>1.4807082966021141</v>
      </c>
      <c r="P132" s="18">
        <f t="shared" si="10"/>
        <v>-0.44432329132446258</v>
      </c>
    </row>
    <row r="133" spans="1:16" x14ac:dyDescent="0.15">
      <c r="A133" s="18">
        <v>66</v>
      </c>
      <c r="B133" s="18">
        <v>131</v>
      </c>
      <c r="D133">
        <v>612.40557861328102</v>
      </c>
      <c r="E133">
        <v>550.68310546875</v>
      </c>
      <c r="F133">
        <v>472.05215454101602</v>
      </c>
      <c r="G133">
        <v>466.9150390625</v>
      </c>
      <c r="I133" s="19">
        <f t="shared" si="13"/>
        <v>140.353424072265</v>
      </c>
      <c r="J133" s="19">
        <f t="shared" si="13"/>
        <v>83.76806640625</v>
      </c>
      <c r="K133" s="19">
        <f t="shared" si="14"/>
        <v>81.715777587890003</v>
      </c>
      <c r="L133" s="20">
        <f t="shared" si="15"/>
        <v>0.97550034390901408</v>
      </c>
      <c r="M133" s="20">
        <f t="shared" si="12"/>
        <v>1.4738381296786263</v>
      </c>
      <c r="P133" s="18">
        <f t="shared" si="10"/>
        <v>-0.90624014472423986</v>
      </c>
    </row>
    <row r="134" spans="1:16" x14ac:dyDescent="0.15">
      <c r="A134" s="18">
        <v>66.5</v>
      </c>
      <c r="B134" s="18">
        <v>132</v>
      </c>
      <c r="D134">
        <v>612.57025146484398</v>
      </c>
      <c r="E134">
        <v>550.244873046875</v>
      </c>
      <c r="F134">
        <v>471.72509765625</v>
      </c>
      <c r="G134">
        <v>466.19467163085898</v>
      </c>
      <c r="I134" s="19">
        <f t="shared" si="13"/>
        <v>140.84515380859398</v>
      </c>
      <c r="J134" s="19">
        <f t="shared" si="13"/>
        <v>84.050201416016023</v>
      </c>
      <c r="K134" s="19">
        <f t="shared" si="14"/>
        <v>82.010012817382773</v>
      </c>
      <c r="L134" s="20">
        <f t="shared" si="15"/>
        <v>0.9757265471794041</v>
      </c>
      <c r="M134" s="20">
        <f t="shared" si="12"/>
        <v>1.4778396192048466</v>
      </c>
      <c r="P134" s="18">
        <f t="shared" ref="P134:P170" si="16">(M134-$O$2)/$O$2*100</f>
        <v>-0.63719930897035337</v>
      </c>
    </row>
    <row r="135" spans="1:16" x14ac:dyDescent="0.15">
      <c r="A135" s="18">
        <v>67</v>
      </c>
      <c r="B135" s="18">
        <v>133</v>
      </c>
      <c r="D135">
        <v>612.97473144531295</v>
      </c>
      <c r="E135">
        <v>550.608154296875</v>
      </c>
      <c r="F135">
        <v>472.03820800781301</v>
      </c>
      <c r="G135">
        <v>466.91662597656301</v>
      </c>
      <c r="I135" s="19">
        <f t="shared" si="13"/>
        <v>140.93652343749994</v>
      </c>
      <c r="J135" s="19">
        <f t="shared" si="13"/>
        <v>83.691528320311988</v>
      </c>
      <c r="K135" s="19">
        <f t="shared" si="14"/>
        <v>82.352453613281554</v>
      </c>
      <c r="L135" s="20">
        <f t="shared" si="15"/>
        <v>0.98399987747976825</v>
      </c>
      <c r="M135" s="20">
        <f t="shared" si="12"/>
        <v>1.4898882357610412</v>
      </c>
      <c r="P135" s="18">
        <f t="shared" si="16"/>
        <v>0.17289149514542115</v>
      </c>
    </row>
    <row r="136" spans="1:16" x14ac:dyDescent="0.15">
      <c r="A136" s="18">
        <v>67.5</v>
      </c>
      <c r="B136" s="18">
        <v>134</v>
      </c>
      <c r="D136">
        <v>612.805419921875</v>
      </c>
      <c r="E136">
        <v>549.20538330078102</v>
      </c>
      <c r="F136">
        <v>471.07360839843801</v>
      </c>
      <c r="G136">
        <v>465.96408081054699</v>
      </c>
      <c r="I136" s="19">
        <f t="shared" si="13"/>
        <v>141.73181152343699</v>
      </c>
      <c r="J136" s="19">
        <f t="shared" si="13"/>
        <v>83.241302490234034</v>
      </c>
      <c r="K136" s="19">
        <f t="shared" si="14"/>
        <v>83.462899780273176</v>
      </c>
      <c r="L136" s="20">
        <f t="shared" si="15"/>
        <v>1.0026621074323667</v>
      </c>
      <c r="M136" s="20">
        <f t="shared" si="12"/>
        <v>1.5123257519694699</v>
      </c>
      <c r="P136" s="18">
        <f t="shared" si="16"/>
        <v>1.6814817521987608</v>
      </c>
    </row>
    <row r="137" spans="1:16" x14ac:dyDescent="0.15">
      <c r="A137" s="18">
        <v>68</v>
      </c>
      <c r="B137" s="18">
        <v>135</v>
      </c>
      <c r="D137">
        <v>613.23333740234398</v>
      </c>
      <c r="E137">
        <v>550.015869140625</v>
      </c>
      <c r="F137">
        <v>471.85714721679699</v>
      </c>
      <c r="G137">
        <v>466.6640625</v>
      </c>
      <c r="I137" s="19">
        <f t="shared" si="13"/>
        <v>141.37619018554699</v>
      </c>
      <c r="J137" s="19">
        <f t="shared" si="13"/>
        <v>83.351806640625</v>
      </c>
      <c r="K137" s="19">
        <f t="shared" si="14"/>
        <v>83.029925537109492</v>
      </c>
      <c r="L137" s="20">
        <f t="shared" si="15"/>
        <v>0.99613828282207106</v>
      </c>
      <c r="M137" s="20">
        <f t="shared" si="12"/>
        <v>1.509577213615005</v>
      </c>
      <c r="P137" s="18">
        <f t="shared" si="16"/>
        <v>1.4966833037356606</v>
      </c>
    </row>
    <row r="138" spans="1:16" x14ac:dyDescent="0.15">
      <c r="A138" s="18">
        <v>68.5</v>
      </c>
      <c r="B138" s="18">
        <v>136</v>
      </c>
      <c r="D138">
        <v>610.60552978515602</v>
      </c>
      <c r="E138">
        <v>548.74432373046898</v>
      </c>
      <c r="F138">
        <v>471.44216918945301</v>
      </c>
      <c r="G138">
        <v>466.33404541015602</v>
      </c>
      <c r="I138" s="19">
        <f t="shared" si="13"/>
        <v>139.16336059570301</v>
      </c>
      <c r="J138" s="19">
        <f t="shared" si="13"/>
        <v>82.410278320312955</v>
      </c>
      <c r="K138" s="19">
        <f t="shared" si="14"/>
        <v>81.476165771483949</v>
      </c>
      <c r="L138" s="20">
        <f t="shared" si="15"/>
        <v>0.98866509654052748</v>
      </c>
      <c r="M138" s="20">
        <f t="shared" si="12"/>
        <v>1.5058793135892916</v>
      </c>
      <c r="P138" s="18">
        <f t="shared" si="16"/>
        <v>1.2480543602052339</v>
      </c>
    </row>
    <row r="139" spans="1:16" x14ac:dyDescent="0.15">
      <c r="A139" s="18">
        <v>69</v>
      </c>
      <c r="B139" s="18">
        <v>137</v>
      </c>
      <c r="D139">
        <v>611.72998046875</v>
      </c>
      <c r="E139">
        <v>549.83148193359398</v>
      </c>
      <c r="F139">
        <v>470.71847534179699</v>
      </c>
      <c r="G139">
        <v>465.5107421875</v>
      </c>
      <c r="I139" s="19">
        <f t="shared" si="13"/>
        <v>141.01150512695301</v>
      </c>
      <c r="J139" s="19">
        <f t="shared" si="13"/>
        <v>84.320739746093977</v>
      </c>
      <c r="K139" s="19">
        <f t="shared" si="14"/>
        <v>81.986987304687233</v>
      </c>
      <c r="L139" s="20">
        <f t="shared" si="15"/>
        <v>0.97232291310021568</v>
      </c>
      <c r="M139" s="20">
        <f t="shared" si="12"/>
        <v>1.4933124164048102</v>
      </c>
      <c r="P139" s="18">
        <f t="shared" si="16"/>
        <v>0.40311686900564953</v>
      </c>
    </row>
    <row r="140" spans="1:16" x14ac:dyDescent="0.15">
      <c r="A140" s="18">
        <v>69.5</v>
      </c>
      <c r="B140" s="18">
        <v>138</v>
      </c>
      <c r="D140">
        <v>610.32122802734398</v>
      </c>
      <c r="E140">
        <v>549.74157714843795</v>
      </c>
      <c r="F140">
        <v>471.88470458984398</v>
      </c>
      <c r="G140">
        <v>466.33419799804699</v>
      </c>
      <c r="I140" s="19">
        <f t="shared" si="13"/>
        <v>138.4365234375</v>
      </c>
      <c r="J140" s="19">
        <f t="shared" si="13"/>
        <v>83.407379150390966</v>
      </c>
      <c r="K140" s="19">
        <f t="shared" si="14"/>
        <v>80.051358032226318</v>
      </c>
      <c r="L140" s="20">
        <f t="shared" si="15"/>
        <v>0.95976349871738031</v>
      </c>
      <c r="M140" s="20">
        <f t="shared" si="12"/>
        <v>1.4845282882778053</v>
      </c>
      <c r="P140" s="18">
        <f t="shared" si="16"/>
        <v>-0.18748549473235593</v>
      </c>
    </row>
    <row r="141" spans="1:16" x14ac:dyDescent="0.15">
      <c r="A141" s="18">
        <v>70</v>
      </c>
      <c r="B141" s="18">
        <v>139</v>
      </c>
      <c r="D141">
        <v>609.08898925781295</v>
      </c>
      <c r="E141">
        <v>549.20104980468795</v>
      </c>
      <c r="F141">
        <v>470.50479125976602</v>
      </c>
      <c r="G141">
        <v>465.40869140625</v>
      </c>
      <c r="I141" s="19">
        <f t="shared" si="13"/>
        <v>138.58419799804693</v>
      </c>
      <c r="J141" s="19">
        <f t="shared" si="13"/>
        <v>83.792358398437955</v>
      </c>
      <c r="K141" s="19">
        <f t="shared" si="14"/>
        <v>79.929547119140366</v>
      </c>
      <c r="L141" s="20">
        <f t="shared" si="15"/>
        <v>0.95390019623353151</v>
      </c>
      <c r="M141" s="20">
        <f t="shared" si="12"/>
        <v>1.4824402720497867</v>
      </c>
      <c r="P141" s="18">
        <f t="shared" si="16"/>
        <v>-0.32787362454570823</v>
      </c>
    </row>
    <row r="142" spans="1:16" x14ac:dyDescent="0.15">
      <c r="A142" s="18">
        <v>70.5</v>
      </c>
      <c r="B142" s="18">
        <v>140</v>
      </c>
      <c r="D142">
        <v>609.12585449218795</v>
      </c>
      <c r="E142">
        <v>547.298828125</v>
      </c>
      <c r="F142">
        <v>471.83743286132801</v>
      </c>
      <c r="G142">
        <v>466.626708984375</v>
      </c>
      <c r="I142" s="19">
        <f t="shared" si="13"/>
        <v>137.28842163085994</v>
      </c>
      <c r="J142" s="19">
        <f t="shared" si="13"/>
        <v>80.672119140625</v>
      </c>
      <c r="K142" s="19">
        <f t="shared" si="14"/>
        <v>80.817938232422449</v>
      </c>
      <c r="L142" s="20">
        <f t="shared" si="15"/>
        <v>1.0018075525144352</v>
      </c>
      <c r="M142" s="20">
        <f t="shared" si="12"/>
        <v>1.5341229145865209</v>
      </c>
      <c r="P142" s="18">
        <f t="shared" si="16"/>
        <v>3.1470177255226632</v>
      </c>
    </row>
    <row r="143" spans="1:16" x14ac:dyDescent="0.15">
      <c r="A143" s="18">
        <v>71</v>
      </c>
      <c r="B143" s="18">
        <v>141</v>
      </c>
      <c r="D143">
        <v>606.25183105468795</v>
      </c>
      <c r="E143">
        <v>546.56378173828102</v>
      </c>
      <c r="F143">
        <v>471.00262451171898</v>
      </c>
      <c r="G143">
        <v>465.81546020507801</v>
      </c>
      <c r="I143" s="19">
        <f t="shared" si="13"/>
        <v>135.24920654296898</v>
      </c>
      <c r="J143" s="19">
        <f t="shared" si="13"/>
        <v>80.748321533203011</v>
      </c>
      <c r="K143" s="19">
        <f t="shared" si="14"/>
        <v>78.725381469726869</v>
      </c>
      <c r="L143" s="20">
        <f t="shared" si="15"/>
        <v>0.97494758993046904</v>
      </c>
      <c r="M143" s="20">
        <f t="shared" si="12"/>
        <v>1.5110382382583851</v>
      </c>
      <c r="P143" s="18">
        <f t="shared" si="16"/>
        <v>1.5949155466382938</v>
      </c>
    </row>
    <row r="144" spans="1:16" x14ac:dyDescent="0.15">
      <c r="A144" s="18">
        <v>71.5</v>
      </c>
      <c r="B144" s="18">
        <v>142</v>
      </c>
      <c r="D144">
        <v>606.25811767578102</v>
      </c>
      <c r="E144">
        <v>548.12213134765602</v>
      </c>
      <c r="F144">
        <v>471.612060546875</v>
      </c>
      <c r="G144">
        <v>466.53829956054699</v>
      </c>
      <c r="I144" s="19">
        <f t="shared" si="13"/>
        <v>134.64605712890602</v>
      </c>
      <c r="J144" s="19">
        <f t="shared" si="13"/>
        <v>81.583831787109034</v>
      </c>
      <c r="K144" s="19">
        <f t="shared" si="14"/>
        <v>77.537374877929693</v>
      </c>
      <c r="L144" s="20">
        <f t="shared" si="15"/>
        <v>0.95040123979787483</v>
      </c>
      <c r="M144" s="20">
        <f t="shared" si="12"/>
        <v>1.4902671743816214</v>
      </c>
      <c r="P144" s="18">
        <f t="shared" si="16"/>
        <v>0.19836949840202409</v>
      </c>
    </row>
    <row r="145" spans="1:16" x14ac:dyDescent="0.15">
      <c r="A145" s="18">
        <v>72</v>
      </c>
      <c r="B145" s="18">
        <v>143</v>
      </c>
      <c r="D145">
        <v>604.24334716796898</v>
      </c>
      <c r="E145">
        <v>546.63098144531295</v>
      </c>
      <c r="F145">
        <v>471.56845092773398</v>
      </c>
      <c r="G145">
        <v>466.45089721679699</v>
      </c>
      <c r="I145" s="19">
        <f t="shared" si="13"/>
        <v>132.674896240235</v>
      </c>
      <c r="J145" s="19">
        <f t="shared" si="13"/>
        <v>80.180084228515966</v>
      </c>
      <c r="K145" s="19">
        <f t="shared" si="14"/>
        <v>76.54883728027383</v>
      </c>
      <c r="L145" s="20">
        <f t="shared" si="15"/>
        <v>0.95471136026880488</v>
      </c>
      <c r="M145" s="20">
        <f t="shared" si="12"/>
        <v>1.4983525811083818</v>
      </c>
      <c r="P145" s="18">
        <f t="shared" si="16"/>
        <v>0.74199320875380603</v>
      </c>
    </row>
    <row r="146" spans="1:16" x14ac:dyDescent="0.15">
      <c r="A146" s="18">
        <v>72.5</v>
      </c>
      <c r="B146" s="18">
        <v>144</v>
      </c>
      <c r="D146">
        <v>603.92413330078102</v>
      </c>
      <c r="E146">
        <v>546.98260498046898</v>
      </c>
      <c r="F146">
        <v>471.21194458007801</v>
      </c>
      <c r="G146">
        <v>465.684814453125</v>
      </c>
      <c r="I146" s="19">
        <f t="shared" si="13"/>
        <v>132.71218872070301</v>
      </c>
      <c r="J146" s="19">
        <f t="shared" si="13"/>
        <v>81.297790527343977</v>
      </c>
      <c r="K146" s="19">
        <f t="shared" si="14"/>
        <v>75.803735351562239</v>
      </c>
      <c r="L146" s="20">
        <f t="shared" si="15"/>
        <v>0.93242060897173029</v>
      </c>
      <c r="M146" s="20">
        <f t="shared" si="12"/>
        <v>1.4798371160671375</v>
      </c>
      <c r="P146" s="18">
        <f t="shared" si="16"/>
        <v>-0.50289726426298675</v>
      </c>
    </row>
    <row r="147" spans="1:16" x14ac:dyDescent="0.15">
      <c r="A147" s="18">
        <v>73</v>
      </c>
      <c r="B147" s="18">
        <v>145</v>
      </c>
      <c r="D147">
        <v>603.98614501953102</v>
      </c>
      <c r="E147">
        <v>547.69683837890602</v>
      </c>
      <c r="F147">
        <v>470.80377197265602</v>
      </c>
      <c r="G147">
        <v>465.93353271484398</v>
      </c>
      <c r="I147" s="19">
        <f t="shared" si="13"/>
        <v>133.182373046875</v>
      </c>
      <c r="J147" s="19">
        <f t="shared" si="13"/>
        <v>81.763305664062045</v>
      </c>
      <c r="K147" s="19">
        <f t="shared" si="14"/>
        <v>75.948059082031563</v>
      </c>
      <c r="L147" s="20">
        <f t="shared" si="15"/>
        <v>0.92887706123424885</v>
      </c>
      <c r="M147" s="20">
        <f t="shared" si="12"/>
        <v>1.4800688545854865</v>
      </c>
      <c r="P147" s="18">
        <f t="shared" si="16"/>
        <v>-0.48731628516896525</v>
      </c>
    </row>
    <row r="148" spans="1:16" x14ac:dyDescent="0.15">
      <c r="A148" s="18">
        <v>73.5</v>
      </c>
      <c r="B148" s="18">
        <v>146</v>
      </c>
      <c r="D148">
        <v>603.40197753906295</v>
      </c>
      <c r="E148">
        <v>546.56610107421898</v>
      </c>
      <c r="F148">
        <v>471.43292236328102</v>
      </c>
      <c r="G148">
        <v>466.23773193359398</v>
      </c>
      <c r="I148" s="19">
        <f t="shared" si="13"/>
        <v>131.96905517578193</v>
      </c>
      <c r="J148" s="19">
        <f t="shared" si="13"/>
        <v>80.328369140625</v>
      </c>
      <c r="K148" s="19">
        <f t="shared" si="14"/>
        <v>75.739196777344432</v>
      </c>
      <c r="L148" s="20">
        <f t="shared" si="15"/>
        <v>0.94286984271712726</v>
      </c>
      <c r="M148" s="20">
        <f t="shared" si="12"/>
        <v>1.4978369223241952</v>
      </c>
      <c r="P148" s="18">
        <f t="shared" si="16"/>
        <v>0.70732280180851237</v>
      </c>
    </row>
    <row r="149" spans="1:16" x14ac:dyDescent="0.15">
      <c r="A149" s="18">
        <v>74</v>
      </c>
      <c r="B149" s="18">
        <v>147</v>
      </c>
      <c r="D149">
        <v>602.64715576171898</v>
      </c>
      <c r="E149">
        <v>546.49835205078102</v>
      </c>
      <c r="F149">
        <v>471.08215332031301</v>
      </c>
      <c r="G149">
        <v>465.63143920898398</v>
      </c>
      <c r="I149" s="19">
        <f t="shared" si="13"/>
        <v>131.56500244140597</v>
      </c>
      <c r="J149" s="19">
        <f t="shared" si="13"/>
        <v>80.866912841797046</v>
      </c>
      <c r="K149" s="19">
        <f t="shared" si="14"/>
        <v>74.958163452148028</v>
      </c>
      <c r="L149" s="20">
        <f t="shared" si="15"/>
        <v>0.926932422890824</v>
      </c>
      <c r="M149" s="20">
        <f t="shared" si="12"/>
        <v>1.4856747887537225</v>
      </c>
      <c r="P149" s="18">
        <f t="shared" si="16"/>
        <v>-0.11040033826454493</v>
      </c>
    </row>
    <row r="150" spans="1:16" x14ac:dyDescent="0.15">
      <c r="A150" s="18">
        <v>74.5</v>
      </c>
      <c r="B150" s="18">
        <v>148</v>
      </c>
      <c r="D150">
        <v>603.05780029296898</v>
      </c>
      <c r="E150">
        <v>547.45568847656295</v>
      </c>
      <c r="F150">
        <v>470.86935424804699</v>
      </c>
      <c r="G150">
        <v>466.08163452148398</v>
      </c>
      <c r="I150" s="19">
        <f t="shared" si="13"/>
        <v>132.18844604492199</v>
      </c>
      <c r="J150" s="19">
        <f t="shared" si="13"/>
        <v>81.374053955078978</v>
      </c>
      <c r="K150" s="19">
        <f t="shared" si="14"/>
        <v>75.226608276366704</v>
      </c>
      <c r="L150" s="20">
        <f t="shared" si="15"/>
        <v>0.92445447436960859</v>
      </c>
      <c r="M150" s="20">
        <f t="shared" si="12"/>
        <v>1.4869721264883373</v>
      </c>
      <c r="P150" s="18">
        <f t="shared" si="16"/>
        <v>-2.3173612794264747E-2</v>
      </c>
    </row>
    <row r="151" spans="1:16" x14ac:dyDescent="0.15">
      <c r="A151" s="18">
        <v>75</v>
      </c>
      <c r="B151" s="18">
        <v>149</v>
      </c>
      <c r="D151">
        <v>601.739990234375</v>
      </c>
      <c r="E151">
        <v>546.884033203125</v>
      </c>
      <c r="F151">
        <v>471.73086547851602</v>
      </c>
      <c r="G151">
        <v>466.69894409179699</v>
      </c>
      <c r="I151" s="19">
        <f t="shared" si="13"/>
        <v>130.00912475585898</v>
      </c>
      <c r="J151" s="19">
        <f t="shared" si="13"/>
        <v>80.185089111328011</v>
      </c>
      <c r="K151" s="19">
        <f t="shared" si="14"/>
        <v>73.879562377929375</v>
      </c>
      <c r="L151" s="20">
        <f t="shared" si="15"/>
        <v>0.92136285183091682</v>
      </c>
      <c r="M151" s="20">
        <f t="shared" si="12"/>
        <v>1.4876557902054761</v>
      </c>
      <c r="P151" s="18">
        <f t="shared" si="16"/>
        <v>2.2792634681425922E-2</v>
      </c>
    </row>
    <row r="152" spans="1:16" x14ac:dyDescent="0.15">
      <c r="A152" s="18">
        <v>75.5</v>
      </c>
      <c r="B152" s="18">
        <v>150</v>
      </c>
      <c r="D152">
        <v>601.15960693359398</v>
      </c>
      <c r="E152">
        <v>546.00848388671898</v>
      </c>
      <c r="F152">
        <v>471.44235229492199</v>
      </c>
      <c r="G152">
        <v>465.94696044921898</v>
      </c>
      <c r="I152" s="19">
        <f t="shared" si="13"/>
        <v>129.71725463867199</v>
      </c>
      <c r="J152" s="19">
        <f t="shared" si="13"/>
        <v>80.0615234375</v>
      </c>
      <c r="K152" s="19">
        <f t="shared" si="14"/>
        <v>73.674188232421983</v>
      </c>
      <c r="L152" s="20">
        <f t="shared" si="15"/>
        <v>0.9202196644426297</v>
      </c>
      <c r="M152" s="20">
        <f t="shared" ref="M152:M170" si="17">L152+ABS($N$2)*A152</f>
        <v>1.4902878890730193</v>
      </c>
      <c r="P152" s="18">
        <f t="shared" si="16"/>
        <v>0.19976225423696398</v>
      </c>
    </row>
    <row r="153" spans="1:16" x14ac:dyDescent="0.15">
      <c r="A153" s="18">
        <v>76</v>
      </c>
      <c r="B153" s="18">
        <v>151</v>
      </c>
      <c r="D153">
        <v>602.29315185546898</v>
      </c>
      <c r="E153">
        <v>547.44104003906295</v>
      </c>
      <c r="F153">
        <v>470.9658203125</v>
      </c>
      <c r="G153">
        <v>465.70416259765602</v>
      </c>
      <c r="I153" s="19">
        <f t="shared" ref="I153:J170" si="18">D153-F153</f>
        <v>131.32733154296898</v>
      </c>
      <c r="J153" s="19">
        <f t="shared" si="18"/>
        <v>81.736877441406932</v>
      </c>
      <c r="K153" s="19">
        <f t="shared" si="14"/>
        <v>74.111517333984125</v>
      </c>
      <c r="L153" s="20">
        <f t="shared" si="15"/>
        <v>0.90670844854711941</v>
      </c>
      <c r="M153" s="20">
        <f t="shared" si="17"/>
        <v>1.4805519594333396</v>
      </c>
      <c r="P153" s="18">
        <f t="shared" si="16"/>
        <v>-0.45483464772584176</v>
      </c>
    </row>
    <row r="154" spans="1:16" x14ac:dyDescent="0.15">
      <c r="A154" s="18">
        <v>76.5</v>
      </c>
      <c r="B154" s="18">
        <v>152</v>
      </c>
      <c r="D154">
        <v>600.62823486328102</v>
      </c>
      <c r="E154">
        <v>545.927978515625</v>
      </c>
      <c r="F154">
        <v>471.19989013671898</v>
      </c>
      <c r="G154">
        <v>466.12506103515602</v>
      </c>
      <c r="I154" s="19">
        <f t="shared" si="18"/>
        <v>129.42834472656205</v>
      </c>
      <c r="J154" s="19">
        <f t="shared" si="18"/>
        <v>79.802917480468977</v>
      </c>
      <c r="K154" s="19">
        <f t="shared" si="14"/>
        <v>73.566302490233767</v>
      </c>
      <c r="L154" s="20">
        <f t="shared" si="15"/>
        <v>0.92184978711133503</v>
      </c>
      <c r="M154" s="20">
        <f t="shared" si="17"/>
        <v>1.4994685842533855</v>
      </c>
      <c r="P154" s="18">
        <f t="shared" si="16"/>
        <v>0.81702787193818438</v>
      </c>
    </row>
    <row r="155" spans="1:16" x14ac:dyDescent="0.15">
      <c r="A155" s="18">
        <v>77</v>
      </c>
      <c r="B155" s="18">
        <v>153</v>
      </c>
      <c r="D155">
        <v>600.96466064453102</v>
      </c>
      <c r="E155">
        <v>545.45861816406295</v>
      </c>
      <c r="F155">
        <v>470.76190185546898</v>
      </c>
      <c r="G155">
        <v>465.51666259765602</v>
      </c>
      <c r="I155" s="19">
        <f t="shared" si="18"/>
        <v>130.20275878906205</v>
      </c>
      <c r="J155" s="19">
        <f t="shared" si="18"/>
        <v>79.941955566406932</v>
      </c>
      <c r="K155" s="19">
        <f t="shared" si="14"/>
        <v>74.243389892577198</v>
      </c>
      <c r="L155" s="20">
        <f t="shared" si="15"/>
        <v>0.92871620873602478</v>
      </c>
      <c r="M155" s="20">
        <f t="shared" si="17"/>
        <v>1.5101102921339056</v>
      </c>
      <c r="P155" s="18">
        <f t="shared" si="16"/>
        <v>1.5325249295371735</v>
      </c>
    </row>
    <row r="156" spans="1:16" x14ac:dyDescent="0.15">
      <c r="A156" s="18">
        <v>77.5</v>
      </c>
      <c r="B156" s="18">
        <v>154</v>
      </c>
      <c r="D156">
        <v>600.58258056640602</v>
      </c>
      <c r="E156">
        <v>546.35437011718795</v>
      </c>
      <c r="F156">
        <v>470.22937011718801</v>
      </c>
      <c r="G156">
        <v>465.45123291015602</v>
      </c>
      <c r="I156" s="19">
        <f t="shared" si="18"/>
        <v>130.35321044921801</v>
      </c>
      <c r="J156" s="19">
        <f t="shared" si="18"/>
        <v>80.903137207031932</v>
      </c>
      <c r="K156" s="19">
        <f t="shared" si="14"/>
        <v>73.721014404295659</v>
      </c>
      <c r="L156" s="20">
        <f t="shared" si="15"/>
        <v>0.91122565761130936</v>
      </c>
      <c r="M156" s="20">
        <f t="shared" si="17"/>
        <v>1.4963950272650206</v>
      </c>
      <c r="P156" s="18">
        <f t="shared" si="16"/>
        <v>0.61037673978641616</v>
      </c>
    </row>
    <row r="157" spans="1:16" x14ac:dyDescent="0.15">
      <c r="A157" s="18">
        <v>78</v>
      </c>
      <c r="B157" s="18">
        <v>155</v>
      </c>
      <c r="D157">
        <v>600.80773925781295</v>
      </c>
      <c r="E157">
        <v>546.88360595703102</v>
      </c>
      <c r="F157">
        <v>471.91436767578102</v>
      </c>
      <c r="G157">
        <v>466.765380859375</v>
      </c>
      <c r="I157" s="19">
        <f t="shared" si="18"/>
        <v>128.89337158203193</v>
      </c>
      <c r="J157" s="19">
        <f t="shared" si="18"/>
        <v>80.118225097656023</v>
      </c>
      <c r="K157" s="19">
        <f t="shared" si="14"/>
        <v>72.810614013672719</v>
      </c>
      <c r="L157" s="20">
        <f t="shared" si="15"/>
        <v>0.90878965335195505</v>
      </c>
      <c r="M157" s="20">
        <f t="shared" si="17"/>
        <v>1.4977343092614968</v>
      </c>
      <c r="P157" s="18">
        <f t="shared" si="16"/>
        <v>0.70042359490899364</v>
      </c>
    </row>
    <row r="158" spans="1:16" x14ac:dyDescent="0.15">
      <c r="A158" s="18">
        <v>78.5</v>
      </c>
      <c r="B158" s="18">
        <v>156</v>
      </c>
      <c r="D158">
        <v>600.32257080078102</v>
      </c>
      <c r="E158">
        <v>546.12322998046898</v>
      </c>
      <c r="F158">
        <v>470.9052734375</v>
      </c>
      <c r="G158">
        <v>465.95831298828102</v>
      </c>
      <c r="I158" s="19">
        <f t="shared" si="18"/>
        <v>129.41729736328102</v>
      </c>
      <c r="J158" s="19">
        <f t="shared" si="18"/>
        <v>80.164916992187955</v>
      </c>
      <c r="K158" s="19">
        <f t="shared" si="14"/>
        <v>73.301855468749466</v>
      </c>
      <c r="L158" s="20">
        <f t="shared" si="15"/>
        <v>0.91438821643004642</v>
      </c>
      <c r="M158" s="20">
        <f t="shared" si="17"/>
        <v>1.5071081585954185</v>
      </c>
      <c r="P158" s="18">
        <f t="shared" si="16"/>
        <v>1.3306759653085309</v>
      </c>
    </row>
    <row r="159" spans="1:16" x14ac:dyDescent="0.15">
      <c r="A159" s="18">
        <v>79</v>
      </c>
      <c r="B159" s="18">
        <v>157</v>
      </c>
      <c r="D159">
        <v>600.16131591796898</v>
      </c>
      <c r="E159">
        <v>546.35882568359398</v>
      </c>
      <c r="F159">
        <v>470.50094604492199</v>
      </c>
      <c r="G159">
        <v>465.69143676757801</v>
      </c>
      <c r="I159" s="19">
        <f t="shared" si="18"/>
        <v>129.66036987304699</v>
      </c>
      <c r="J159" s="19">
        <f t="shared" si="18"/>
        <v>80.667388916015966</v>
      </c>
      <c r="K159" s="19">
        <f t="shared" si="14"/>
        <v>73.193197631835815</v>
      </c>
      <c r="L159" s="20">
        <f t="shared" si="15"/>
        <v>0.90734556572840552</v>
      </c>
      <c r="M159" s="20">
        <f t="shared" si="17"/>
        <v>1.5038407941496079</v>
      </c>
      <c r="P159" s="18">
        <f t="shared" si="16"/>
        <v>1.1109941554591571</v>
      </c>
    </row>
    <row r="160" spans="1:16" x14ac:dyDescent="0.15">
      <c r="A160" s="18">
        <v>79.5</v>
      </c>
      <c r="B160" s="18">
        <v>158</v>
      </c>
      <c r="D160">
        <v>599.315185546875</v>
      </c>
      <c r="E160">
        <v>545.93829345703102</v>
      </c>
      <c r="F160">
        <v>471.68707275390602</v>
      </c>
      <c r="G160">
        <v>466.43658447265602</v>
      </c>
      <c r="I160" s="19">
        <f t="shared" si="18"/>
        <v>127.62811279296898</v>
      </c>
      <c r="J160" s="19">
        <f t="shared" si="18"/>
        <v>79.501708984375</v>
      </c>
      <c r="K160" s="19">
        <f t="shared" si="14"/>
        <v>71.97691650390648</v>
      </c>
      <c r="L160" s="20">
        <f t="shared" si="15"/>
        <v>0.90535055690504196</v>
      </c>
      <c r="M160" s="20">
        <f t="shared" si="17"/>
        <v>1.5056210715820748</v>
      </c>
      <c r="P160" s="18">
        <f t="shared" si="16"/>
        <v>1.2306914144838701</v>
      </c>
    </row>
    <row r="161" spans="1:16" x14ac:dyDescent="0.15">
      <c r="A161" s="18">
        <v>80</v>
      </c>
      <c r="B161" s="18">
        <v>159</v>
      </c>
      <c r="D161">
        <v>598.15191650390602</v>
      </c>
      <c r="E161">
        <v>545.206787109375</v>
      </c>
      <c r="F161">
        <v>470.56741333007801</v>
      </c>
      <c r="G161">
        <v>465.699462890625</v>
      </c>
      <c r="I161" s="19">
        <f t="shared" si="18"/>
        <v>127.58450317382801</v>
      </c>
      <c r="J161" s="19">
        <f t="shared" si="18"/>
        <v>79.50732421875</v>
      </c>
      <c r="K161" s="19">
        <f t="shared" si="14"/>
        <v>71.929376220703006</v>
      </c>
      <c r="L161" s="20">
        <f t="shared" si="15"/>
        <v>0.90468868028814997</v>
      </c>
      <c r="M161" s="20">
        <f t="shared" si="17"/>
        <v>1.5087344812210133</v>
      </c>
      <c r="P161" s="18">
        <f t="shared" si="16"/>
        <v>1.4400220464436653</v>
      </c>
    </row>
    <row r="162" spans="1:16" x14ac:dyDescent="0.15">
      <c r="A162" s="18">
        <v>80.5</v>
      </c>
      <c r="B162" s="18">
        <v>160</v>
      </c>
      <c r="D162">
        <v>600.0263671875</v>
      </c>
      <c r="E162">
        <v>546.4521484375</v>
      </c>
      <c r="F162">
        <v>470.14199829101602</v>
      </c>
      <c r="G162">
        <v>465.38357543945301</v>
      </c>
      <c r="I162" s="19">
        <f t="shared" si="18"/>
        <v>129.88436889648398</v>
      </c>
      <c r="J162" s="19">
        <f t="shared" si="18"/>
        <v>81.068572998046989</v>
      </c>
      <c r="K162" s="19">
        <f t="shared" si="14"/>
        <v>73.136367797851079</v>
      </c>
      <c r="L162" s="20">
        <f t="shared" si="15"/>
        <v>0.90215437490941153</v>
      </c>
      <c r="M162" s="20">
        <f t="shared" si="17"/>
        <v>1.5099754620981052</v>
      </c>
      <c r="P162" s="18">
        <f t="shared" si="16"/>
        <v>1.5234596089162478</v>
      </c>
    </row>
    <row r="163" spans="1:16" x14ac:dyDescent="0.15">
      <c r="A163" s="18">
        <v>81</v>
      </c>
      <c r="B163" s="18">
        <v>161</v>
      </c>
      <c r="D163">
        <v>600.61126708984398</v>
      </c>
      <c r="E163">
        <v>546.53985595703102</v>
      </c>
      <c r="F163">
        <v>471.49765014648398</v>
      </c>
      <c r="G163">
        <v>466.29635620117199</v>
      </c>
      <c r="I163" s="19">
        <f t="shared" si="18"/>
        <v>129.11361694336</v>
      </c>
      <c r="J163" s="19">
        <f t="shared" si="18"/>
        <v>80.243499755859034</v>
      </c>
      <c r="K163" s="19">
        <f t="shared" si="14"/>
        <v>72.943167114258671</v>
      </c>
      <c r="L163" s="20">
        <f t="shared" si="15"/>
        <v>0.909022753695793</v>
      </c>
      <c r="M163" s="20">
        <f t="shared" si="17"/>
        <v>1.5206191271403169</v>
      </c>
      <c r="P163" s="18">
        <f t="shared" si="16"/>
        <v>2.2390882566178134</v>
      </c>
    </row>
    <row r="164" spans="1:16" x14ac:dyDescent="0.15">
      <c r="A164" s="18">
        <v>81.5</v>
      </c>
      <c r="B164" s="18">
        <v>162</v>
      </c>
      <c r="D164">
        <v>600.03594970703102</v>
      </c>
      <c r="E164">
        <v>546.14709472656295</v>
      </c>
      <c r="F164">
        <v>471.02337646484398</v>
      </c>
      <c r="G164">
        <v>466.07623291015602</v>
      </c>
      <c r="I164" s="19">
        <f t="shared" si="18"/>
        <v>129.01257324218705</v>
      </c>
      <c r="J164" s="19">
        <f t="shared" si="18"/>
        <v>80.070861816406932</v>
      </c>
      <c r="K164" s="19">
        <f t="shared" si="14"/>
        <v>72.962969970702204</v>
      </c>
      <c r="L164" s="20">
        <f t="shared" si="15"/>
        <v>0.91122998198767624</v>
      </c>
      <c r="M164" s="20">
        <f t="shared" si="17"/>
        <v>1.5266016416880306</v>
      </c>
      <c r="P164" s="18">
        <f t="shared" si="16"/>
        <v>2.6413236500331694</v>
      </c>
    </row>
    <row r="165" spans="1:16" x14ac:dyDescent="0.15">
      <c r="A165" s="18">
        <v>82</v>
      </c>
      <c r="B165" s="18">
        <v>163</v>
      </c>
      <c r="D165">
        <v>600.11474609375</v>
      </c>
      <c r="E165">
        <v>546.38336181640602</v>
      </c>
      <c r="F165">
        <v>470.58486938476602</v>
      </c>
      <c r="G165">
        <v>465.23669433593801</v>
      </c>
      <c r="I165" s="19">
        <f t="shared" si="18"/>
        <v>129.52987670898398</v>
      </c>
      <c r="J165" s="19">
        <f t="shared" si="18"/>
        <v>81.146667480468011</v>
      </c>
      <c r="K165" s="19">
        <f t="shared" si="14"/>
        <v>72.727209472656369</v>
      </c>
      <c r="L165" s="20">
        <f t="shared" si="15"/>
        <v>0.89624394606422741</v>
      </c>
      <c r="M165" s="20">
        <f t="shared" si="17"/>
        <v>1.5153908920204122</v>
      </c>
      <c r="P165" s="18">
        <f t="shared" si="16"/>
        <v>1.8875669701168856</v>
      </c>
    </row>
    <row r="166" spans="1:16" x14ac:dyDescent="0.15">
      <c r="A166" s="18">
        <v>82.5</v>
      </c>
      <c r="B166" s="18">
        <v>164</v>
      </c>
      <c r="D166">
        <v>599.68865966796898</v>
      </c>
      <c r="E166">
        <v>546.65197753906295</v>
      </c>
      <c r="F166">
        <v>471.35372924804699</v>
      </c>
      <c r="G166">
        <v>466.21890258789102</v>
      </c>
      <c r="I166" s="19">
        <f t="shared" si="18"/>
        <v>128.33493041992199</v>
      </c>
      <c r="J166" s="19">
        <f t="shared" si="18"/>
        <v>80.433074951171932</v>
      </c>
      <c r="K166" s="19">
        <f t="shared" si="14"/>
        <v>72.031777954101642</v>
      </c>
      <c r="L166" s="20">
        <f t="shared" si="15"/>
        <v>0.89554922521400038</v>
      </c>
      <c r="M166" s="20">
        <f t="shared" si="17"/>
        <v>1.5184714574260156</v>
      </c>
      <c r="P166" s="18">
        <f t="shared" si="16"/>
        <v>2.0946893144057386</v>
      </c>
    </row>
    <row r="167" spans="1:16" x14ac:dyDescent="0.15">
      <c r="A167" s="18">
        <v>83</v>
      </c>
      <c r="B167" s="18">
        <v>165</v>
      </c>
      <c r="D167">
        <v>598.14154052734398</v>
      </c>
      <c r="E167">
        <v>545.61419677734398</v>
      </c>
      <c r="F167">
        <v>471.22378540039102</v>
      </c>
      <c r="G167">
        <v>466.05844116210898</v>
      </c>
      <c r="I167" s="19">
        <f t="shared" si="18"/>
        <v>126.91775512695295</v>
      </c>
      <c r="J167" s="19">
        <f t="shared" si="18"/>
        <v>79.555755615235</v>
      </c>
      <c r="K167" s="19">
        <f t="shared" si="14"/>
        <v>71.228726196288449</v>
      </c>
      <c r="L167" s="20">
        <f t="shared" si="15"/>
        <v>0.89533089900849461</v>
      </c>
      <c r="M167" s="20">
        <f t="shared" si="17"/>
        <v>1.5220284174763403</v>
      </c>
      <c r="P167" s="18">
        <f t="shared" si="16"/>
        <v>2.3338421344773304</v>
      </c>
    </row>
    <row r="168" spans="1:16" x14ac:dyDescent="0.15">
      <c r="A168" s="18">
        <v>83.5</v>
      </c>
      <c r="B168" s="18">
        <v>166</v>
      </c>
      <c r="D168">
        <v>598.84393310546898</v>
      </c>
      <c r="E168">
        <v>546.75714111328102</v>
      </c>
      <c r="F168">
        <v>470.52957153320301</v>
      </c>
      <c r="G168">
        <v>465.60214233398398</v>
      </c>
      <c r="I168" s="19">
        <f t="shared" si="18"/>
        <v>128.31436157226597</v>
      </c>
      <c r="J168" s="19">
        <f t="shared" si="18"/>
        <v>81.154998779297046</v>
      </c>
      <c r="K168" s="19">
        <f t="shared" si="14"/>
        <v>71.505862426758029</v>
      </c>
      <c r="L168" s="20">
        <f t="shared" si="15"/>
        <v>0.88110237819385506</v>
      </c>
      <c r="M168" s="20">
        <f t="shared" si="17"/>
        <v>1.511575182917531</v>
      </c>
      <c r="P168" s="18">
        <f t="shared" si="16"/>
        <v>1.6310171130434032</v>
      </c>
    </row>
    <row r="169" spans="1:16" x14ac:dyDescent="0.15">
      <c r="A169" s="18">
        <v>84</v>
      </c>
      <c r="B169" s="18">
        <v>167</v>
      </c>
      <c r="D169">
        <v>599.14831542968795</v>
      </c>
      <c r="E169">
        <v>546.75744628906295</v>
      </c>
      <c r="F169">
        <v>470.75823974609398</v>
      </c>
      <c r="G169">
        <v>465.71499633789102</v>
      </c>
      <c r="I169" s="19">
        <f t="shared" si="18"/>
        <v>128.39007568359398</v>
      </c>
      <c r="J169" s="19">
        <f t="shared" si="18"/>
        <v>81.042449951171932</v>
      </c>
      <c r="K169" s="19">
        <f t="shared" si="14"/>
        <v>71.660360717773628</v>
      </c>
      <c r="L169" s="20">
        <f t="shared" si="15"/>
        <v>0.88423240858277341</v>
      </c>
      <c r="M169" s="20">
        <f t="shared" si="17"/>
        <v>1.5184804995622798</v>
      </c>
      <c r="P169" s="18">
        <f t="shared" si="16"/>
        <v>2.0952972639909051</v>
      </c>
    </row>
    <row r="170" spans="1:16" x14ac:dyDescent="0.15">
      <c r="A170" s="18">
        <v>84.5</v>
      </c>
      <c r="B170" s="18">
        <v>168</v>
      </c>
      <c r="D170">
        <v>597.76422119140602</v>
      </c>
      <c r="E170">
        <v>545.75836181640602</v>
      </c>
      <c r="F170">
        <v>471.06558227539102</v>
      </c>
      <c r="G170">
        <v>466.28326416015602</v>
      </c>
      <c r="I170" s="19">
        <f t="shared" si="18"/>
        <v>126.698638916015</v>
      </c>
      <c r="J170" s="19">
        <f t="shared" si="18"/>
        <v>79.47509765625</v>
      </c>
      <c r="K170" s="19">
        <f t="shared" si="14"/>
        <v>71.06607055664</v>
      </c>
      <c r="L170" s="20">
        <f t="shared" si="15"/>
        <v>0.89419293152704038</v>
      </c>
      <c r="M170" s="20">
        <f t="shared" si="17"/>
        <v>1.532216308762377</v>
      </c>
      <c r="P170" s="18">
        <f t="shared" si="16"/>
        <v>3.0188267553802466</v>
      </c>
    </row>
    <row r="171" spans="1:16" x14ac:dyDescent="0.15">
      <c r="D171">
        <v>598.00524902343795</v>
      </c>
      <c r="E171">
        <v>545.58135986328102</v>
      </c>
      <c r="F171">
        <v>470.43869018554699</v>
      </c>
      <c r="G171">
        <v>465.26129150390602</v>
      </c>
      <c r="I171" s="19"/>
      <c r="J171" s="19"/>
      <c r="K171" s="19"/>
      <c r="L171" s="20"/>
      <c r="M171" s="20"/>
    </row>
    <row r="172" spans="1:16" x14ac:dyDescent="0.15">
      <c r="D172">
        <v>599.10565185546898</v>
      </c>
      <c r="E172">
        <v>546.73199462890602</v>
      </c>
      <c r="F172">
        <v>470.38687133789102</v>
      </c>
      <c r="G172">
        <v>465.69735717773398</v>
      </c>
      <c r="I172" s="19"/>
      <c r="J172" s="19"/>
      <c r="K172" s="19"/>
      <c r="L172" s="20"/>
      <c r="M172" s="20"/>
    </row>
    <row r="173" spans="1:16" x14ac:dyDescent="0.15">
      <c r="D173">
        <v>597.87048339843795</v>
      </c>
      <c r="E173">
        <v>545.89361572265602</v>
      </c>
      <c r="F173">
        <v>471.40277099609398</v>
      </c>
      <c r="G173">
        <v>466.36856079101602</v>
      </c>
      <c r="I173" s="19"/>
      <c r="J173" s="19"/>
      <c r="K173" s="19"/>
      <c r="L173" s="20"/>
      <c r="M173" s="20"/>
    </row>
    <row r="174" spans="1:16" x14ac:dyDescent="0.15">
      <c r="D174">
        <v>599.34033203125</v>
      </c>
      <c r="E174">
        <v>546.87554931640602</v>
      </c>
      <c r="F174">
        <v>470.69805908203102</v>
      </c>
      <c r="G174">
        <v>465.61257934570301</v>
      </c>
      <c r="I174" s="19"/>
      <c r="J174" s="19"/>
      <c r="K174" s="19"/>
      <c r="L174" s="20"/>
      <c r="M174" s="20"/>
    </row>
    <row r="175" spans="1:16" x14ac:dyDescent="0.15">
      <c r="D175">
        <v>600.66613769531295</v>
      </c>
      <c r="E175">
        <v>548.160400390625</v>
      </c>
      <c r="F175">
        <v>470.60910034179699</v>
      </c>
      <c r="G175">
        <v>465.54684448242199</v>
      </c>
      <c r="I175" s="19"/>
      <c r="J175" s="19"/>
      <c r="K175" s="19"/>
      <c r="L175" s="20"/>
      <c r="M175" s="20"/>
    </row>
    <row r="176" spans="1:16" x14ac:dyDescent="0.15">
      <c r="D176">
        <v>599.54913330078102</v>
      </c>
      <c r="E176">
        <v>547.58148193359398</v>
      </c>
      <c r="F176">
        <v>471.48300170898398</v>
      </c>
      <c r="G176">
        <v>466.21612548828102</v>
      </c>
      <c r="I176" s="19"/>
      <c r="J176" s="19"/>
      <c r="K176" s="19"/>
      <c r="L176" s="20"/>
      <c r="M176" s="20"/>
    </row>
    <row r="177" spans="4:13" x14ac:dyDescent="0.15">
      <c r="D177">
        <v>600.5654296875</v>
      </c>
      <c r="E177">
        <v>548.1962890625</v>
      </c>
      <c r="F177">
        <v>470.81982421875</v>
      </c>
      <c r="G177">
        <v>465.57351684570301</v>
      </c>
      <c r="I177" s="19"/>
      <c r="J177" s="19"/>
      <c r="K177" s="19"/>
      <c r="L177" s="20"/>
      <c r="M177" s="20"/>
    </row>
    <row r="178" spans="4:13" x14ac:dyDescent="0.15">
      <c r="D178">
        <v>604.51165771484398</v>
      </c>
      <c r="E178">
        <v>551.22204589843795</v>
      </c>
      <c r="F178">
        <v>471.13153076171898</v>
      </c>
      <c r="G178">
        <v>465.91836547851602</v>
      </c>
      <c r="I178" s="19"/>
      <c r="J178" s="19"/>
      <c r="K178" s="19"/>
      <c r="L178" s="19"/>
    </row>
    <row r="179" spans="4:13" x14ac:dyDescent="0.15">
      <c r="D179">
        <v>602.251953125</v>
      </c>
      <c r="E179">
        <v>549.241455078125</v>
      </c>
      <c r="F179">
        <v>471.312744140625</v>
      </c>
      <c r="G179">
        <v>466.02041625976602</v>
      </c>
      <c r="I179" s="19"/>
      <c r="J179" s="19"/>
      <c r="K179" s="19"/>
      <c r="L179" s="19"/>
    </row>
    <row r="180" spans="4:13" x14ac:dyDescent="0.15">
      <c r="D180">
        <v>602.37469482421898</v>
      </c>
      <c r="E180">
        <v>550.34326171875</v>
      </c>
      <c r="F180">
        <v>470.51858520507801</v>
      </c>
      <c r="G180">
        <v>465.40100097656301</v>
      </c>
      <c r="I180" s="19"/>
      <c r="J180" s="19"/>
      <c r="K180" s="19"/>
      <c r="L180" s="19"/>
    </row>
    <row r="181" spans="4:13" x14ac:dyDescent="0.15">
      <c r="D181">
        <v>602.79150390625</v>
      </c>
      <c r="E181">
        <v>550.12384033203102</v>
      </c>
      <c r="F181">
        <v>471.25744628906301</v>
      </c>
      <c r="G181">
        <v>466.17529296875</v>
      </c>
      <c r="I181" s="19"/>
      <c r="J181" s="19"/>
      <c r="K181" s="19"/>
      <c r="L181" s="19"/>
    </row>
    <row r="182" spans="4:13" x14ac:dyDescent="0.15">
      <c r="D182">
        <v>599.64532470703102</v>
      </c>
      <c r="E182">
        <v>545.32537841796898</v>
      </c>
      <c r="F182">
        <v>470.44863891601602</v>
      </c>
      <c r="G182">
        <v>465.61853027343801</v>
      </c>
      <c r="I182" s="19"/>
      <c r="J182" s="19"/>
      <c r="K182" s="19"/>
      <c r="L182" s="19"/>
    </row>
    <row r="183" spans="4:13" x14ac:dyDescent="0.15">
      <c r="D183">
        <v>597.25134277343795</v>
      </c>
      <c r="E183">
        <v>542.33013916015602</v>
      </c>
      <c r="F183">
        <v>470.64486694335898</v>
      </c>
      <c r="G183">
        <v>465.92465209960898</v>
      </c>
      <c r="I183" s="19"/>
      <c r="J183" s="19"/>
      <c r="K183" s="19"/>
      <c r="L183" s="19"/>
    </row>
    <row r="184" spans="4:13" x14ac:dyDescent="0.15">
      <c r="D184">
        <v>597.08728027343795</v>
      </c>
      <c r="E184">
        <v>540.86968994140602</v>
      </c>
      <c r="F184">
        <v>471.52606201171898</v>
      </c>
      <c r="G184">
        <v>466.29373168945301</v>
      </c>
      <c r="I184" s="19"/>
      <c r="J184" s="19"/>
      <c r="K184" s="19"/>
      <c r="L184" s="19"/>
    </row>
    <row r="185" spans="4:13" x14ac:dyDescent="0.15">
      <c r="D185">
        <v>597.18225097656295</v>
      </c>
      <c r="E185">
        <v>540.14263916015602</v>
      </c>
      <c r="F185">
        <v>470.57440185546898</v>
      </c>
      <c r="G185">
        <v>465.46032714843801</v>
      </c>
      <c r="I185" s="19"/>
      <c r="J185" s="19"/>
      <c r="K185" s="19"/>
      <c r="L185" s="19"/>
    </row>
    <row r="186" spans="4:13" x14ac:dyDescent="0.15">
      <c r="D186">
        <v>600.632080078125</v>
      </c>
      <c r="E186">
        <v>540.88323974609398</v>
      </c>
      <c r="F186">
        <v>471.52676391601602</v>
      </c>
      <c r="G186">
        <v>466.40554809570301</v>
      </c>
      <c r="I186" s="19"/>
      <c r="J186" s="19"/>
      <c r="K186" s="19"/>
      <c r="L186" s="19"/>
    </row>
    <row r="187" spans="4:13" x14ac:dyDescent="0.15">
      <c r="D187">
        <v>602.11022949218795</v>
      </c>
      <c r="E187">
        <v>541.321044921875</v>
      </c>
      <c r="F187">
        <v>470.23983764648398</v>
      </c>
      <c r="G187">
        <v>465.39474487304699</v>
      </c>
      <c r="I187" s="19"/>
      <c r="J187" s="19"/>
      <c r="K187" s="19"/>
      <c r="L187" s="19"/>
    </row>
    <row r="188" spans="4:13" x14ac:dyDescent="0.15">
      <c r="D188">
        <v>606.56945800781295</v>
      </c>
      <c r="E188">
        <v>542.61138916015602</v>
      </c>
      <c r="F188">
        <v>471.00872802734398</v>
      </c>
      <c r="G188">
        <v>466.385498046875</v>
      </c>
      <c r="I188" s="19"/>
      <c r="J188" s="19"/>
      <c r="K188" s="19"/>
      <c r="L188" s="19"/>
    </row>
    <row r="189" spans="4:13" x14ac:dyDescent="0.15">
      <c r="D189">
        <v>607.93615722656295</v>
      </c>
      <c r="E189">
        <v>542.36224365234398</v>
      </c>
      <c r="F189">
        <v>471.14810180664102</v>
      </c>
      <c r="G189">
        <v>465.92742919921898</v>
      </c>
      <c r="I189" s="19"/>
      <c r="J189" s="19"/>
      <c r="K189" s="19"/>
      <c r="L189" s="19"/>
    </row>
    <row r="190" spans="4:13" x14ac:dyDescent="0.15">
      <c r="D190">
        <v>608.40417480468795</v>
      </c>
      <c r="E190">
        <v>542.44104003906295</v>
      </c>
      <c r="F190">
        <v>470.01202392578102</v>
      </c>
      <c r="G190">
        <v>465.15994262695301</v>
      </c>
      <c r="I190" s="19"/>
      <c r="J190" s="19"/>
      <c r="K190" s="19"/>
      <c r="L190" s="19"/>
    </row>
    <row r="191" spans="4:13" x14ac:dyDescent="0.15">
      <c r="D191">
        <v>609.95544433593795</v>
      </c>
      <c r="E191">
        <v>540.189697265625</v>
      </c>
      <c r="F191">
        <v>471.43222045898398</v>
      </c>
      <c r="G191">
        <v>466.55712890625</v>
      </c>
      <c r="I191" s="19"/>
      <c r="J191" s="19"/>
      <c r="K191" s="19"/>
      <c r="L191" s="19"/>
    </row>
    <row r="192" spans="4:13" x14ac:dyDescent="0.15">
      <c r="I192" s="19"/>
      <c r="J192" s="19"/>
      <c r="K192" s="19"/>
      <c r="L192" s="19"/>
    </row>
    <row r="193" spans="9:12" x14ac:dyDescent="0.15">
      <c r="I193" s="19"/>
      <c r="J193" s="19"/>
      <c r="K193" s="19"/>
      <c r="L193" s="19"/>
    </row>
    <row r="194" spans="9:12" x14ac:dyDescent="0.15">
      <c r="I194" s="19"/>
      <c r="J194" s="19"/>
      <c r="K194" s="19"/>
      <c r="L194" s="19"/>
    </row>
    <row r="195" spans="9:12" x14ac:dyDescent="0.15">
      <c r="I195" s="19"/>
      <c r="J195" s="19"/>
      <c r="K195" s="19"/>
      <c r="L195" s="19"/>
    </row>
    <row r="196" spans="9:12" x14ac:dyDescent="0.15">
      <c r="I196" s="19"/>
      <c r="J196" s="19"/>
      <c r="K196" s="19"/>
      <c r="L196" s="19"/>
    </row>
    <row r="197" spans="9:12" x14ac:dyDescent="0.15">
      <c r="I197" s="19"/>
      <c r="J197" s="19"/>
      <c r="K197" s="19"/>
      <c r="L197" s="19"/>
    </row>
    <row r="198" spans="9:12" x14ac:dyDescent="0.15">
      <c r="I198" s="19"/>
      <c r="J198" s="19"/>
      <c r="K198" s="19"/>
      <c r="L198" s="19"/>
    </row>
    <row r="199" spans="9:12" x14ac:dyDescent="0.15">
      <c r="I199" s="19"/>
      <c r="J199" s="19"/>
      <c r="K199" s="19"/>
      <c r="L199" s="19"/>
    </row>
    <row r="200" spans="9:12" x14ac:dyDescent="0.15">
      <c r="I200" s="19"/>
      <c r="J200" s="19"/>
      <c r="K200" s="19"/>
      <c r="L200" s="19"/>
    </row>
    <row r="201" spans="9:12" x14ac:dyDescent="0.15">
      <c r="I201" s="19"/>
      <c r="J201" s="19"/>
      <c r="K201" s="19"/>
      <c r="L201" s="19"/>
    </row>
    <row r="202" spans="9:12" x14ac:dyDescent="0.15">
      <c r="I202" s="19"/>
      <c r="J202" s="19"/>
      <c r="K202" s="19"/>
      <c r="L202" s="19"/>
    </row>
    <row r="203" spans="9:12" x14ac:dyDescent="0.15">
      <c r="I203" s="19"/>
      <c r="J203" s="19"/>
      <c r="K203" s="19"/>
      <c r="L203" s="19"/>
    </row>
    <row r="204" spans="9:12" x14ac:dyDescent="0.15">
      <c r="I204" s="19"/>
      <c r="J204" s="19"/>
      <c r="K204" s="19"/>
      <c r="L204" s="19"/>
    </row>
    <row r="205" spans="9:12" x14ac:dyDescent="0.15">
      <c r="I205" s="19"/>
      <c r="J205" s="19"/>
      <c r="K205" s="19"/>
      <c r="L205" s="19"/>
    </row>
    <row r="206" spans="9:12" x14ac:dyDescent="0.15">
      <c r="I206" s="19"/>
      <c r="J206" s="19"/>
      <c r="K206" s="19"/>
      <c r="L206" s="19"/>
    </row>
    <row r="207" spans="9:12" x14ac:dyDescent="0.15">
      <c r="I207" s="19"/>
      <c r="J207" s="19"/>
      <c r="K207" s="19"/>
      <c r="L207" s="19"/>
    </row>
    <row r="208" spans="9:12" x14ac:dyDescent="0.15">
      <c r="I208" s="19"/>
      <c r="J208" s="19"/>
      <c r="K208" s="19"/>
      <c r="L208" s="19"/>
    </row>
    <row r="209" spans="9:12" x14ac:dyDescent="0.15">
      <c r="I209" s="19"/>
      <c r="J209" s="19"/>
      <c r="K209" s="19"/>
      <c r="L209" s="19"/>
    </row>
    <row r="210" spans="9:12" x14ac:dyDescent="0.15">
      <c r="I210" s="19"/>
      <c r="J210" s="19"/>
      <c r="K210" s="19"/>
      <c r="L210" s="19"/>
    </row>
    <row r="211" spans="9:12" x14ac:dyDescent="0.15">
      <c r="I211" s="19"/>
      <c r="J211" s="19"/>
      <c r="K211" s="19"/>
      <c r="L211" s="19"/>
    </row>
    <row r="212" spans="9:12" x14ac:dyDescent="0.15">
      <c r="I212" s="19"/>
      <c r="J212" s="19"/>
      <c r="K212" s="19"/>
      <c r="L212" s="19"/>
    </row>
    <row r="213" spans="9:12" x14ac:dyDescent="0.15">
      <c r="I213" s="19"/>
      <c r="J213" s="19"/>
      <c r="K213" s="19"/>
      <c r="L213" s="19"/>
    </row>
    <row r="214" spans="9:12" x14ac:dyDescent="0.15">
      <c r="I214" s="19"/>
      <c r="J214" s="19"/>
      <c r="K214" s="19"/>
      <c r="L214" s="19"/>
    </row>
    <row r="215" spans="9:12" x14ac:dyDescent="0.15">
      <c r="I215" s="19"/>
      <c r="J215" s="19"/>
      <c r="K215" s="19"/>
      <c r="L215" s="19"/>
    </row>
    <row r="216" spans="9:12" x14ac:dyDescent="0.15">
      <c r="I216" s="19"/>
      <c r="J216" s="19"/>
      <c r="K216" s="19"/>
      <c r="L216" s="19"/>
    </row>
    <row r="217" spans="9:12" x14ac:dyDescent="0.15">
      <c r="I217" s="19"/>
      <c r="J217" s="19"/>
      <c r="K217" s="19"/>
      <c r="L217" s="19"/>
    </row>
    <row r="218" spans="9:12" x14ac:dyDescent="0.15">
      <c r="I218" s="19"/>
      <c r="J218" s="19"/>
      <c r="K218" s="19"/>
      <c r="L218" s="19"/>
    </row>
    <row r="219" spans="9:12" x14ac:dyDescent="0.15">
      <c r="I219" s="19"/>
      <c r="J219" s="19"/>
      <c r="K219" s="19"/>
      <c r="L219" s="19"/>
    </row>
    <row r="220" spans="9:12" x14ac:dyDescent="0.15">
      <c r="I220" s="19"/>
      <c r="J220" s="19"/>
      <c r="K220" s="19"/>
      <c r="L220" s="19"/>
    </row>
    <row r="221" spans="9:12" x14ac:dyDescent="0.15">
      <c r="I221" s="19"/>
      <c r="J221" s="19"/>
      <c r="K221" s="19"/>
      <c r="L221" s="19"/>
    </row>
    <row r="222" spans="9:12" x14ac:dyDescent="0.15">
      <c r="I222" s="19"/>
      <c r="J222" s="19"/>
      <c r="K222" s="19"/>
      <c r="L222" s="19"/>
    </row>
    <row r="223" spans="9:12" x14ac:dyDescent="0.15">
      <c r="I223" s="19"/>
      <c r="J223" s="19"/>
      <c r="K223" s="19"/>
      <c r="L223" s="19"/>
    </row>
    <row r="224" spans="9:12" x14ac:dyDescent="0.15">
      <c r="I224" s="19"/>
      <c r="J224" s="19"/>
      <c r="K224" s="19"/>
      <c r="L224" s="19"/>
    </row>
    <row r="225" spans="9:12" x14ac:dyDescent="0.15">
      <c r="I225" s="19"/>
      <c r="J225" s="19"/>
      <c r="K225" s="19"/>
      <c r="L225" s="19"/>
    </row>
    <row r="226" spans="9:12" x14ac:dyDescent="0.15">
      <c r="I226" s="19"/>
      <c r="J226" s="19"/>
      <c r="K226" s="19"/>
      <c r="L226" s="19"/>
    </row>
    <row r="227" spans="9:12" x14ac:dyDescent="0.15">
      <c r="I227" s="19"/>
      <c r="J227" s="19"/>
      <c r="K227" s="19"/>
      <c r="L227" s="19"/>
    </row>
    <row r="228" spans="9:12" x14ac:dyDescent="0.15">
      <c r="I228" s="19"/>
      <c r="J228" s="19"/>
      <c r="K228" s="19"/>
      <c r="L228" s="19"/>
    </row>
    <row r="229" spans="9:12" x14ac:dyDescent="0.15">
      <c r="I229" s="19"/>
      <c r="J229" s="19"/>
      <c r="K229" s="19"/>
      <c r="L229" s="19"/>
    </row>
    <row r="230" spans="9:12" x14ac:dyDescent="0.15">
      <c r="I230" s="19"/>
      <c r="J230" s="19"/>
      <c r="K230" s="19"/>
      <c r="L230" s="19"/>
    </row>
    <row r="231" spans="9:12" x14ac:dyDescent="0.15">
      <c r="I231" s="19"/>
      <c r="J231" s="19"/>
      <c r="K231" s="19"/>
      <c r="L231" s="19"/>
    </row>
    <row r="232" spans="9:12" x14ac:dyDescent="0.15">
      <c r="I232" s="19"/>
      <c r="J232" s="19"/>
      <c r="K232" s="19"/>
      <c r="L232" s="19"/>
    </row>
    <row r="233" spans="9:12" x14ac:dyDescent="0.15">
      <c r="I233" s="19"/>
      <c r="J233" s="19"/>
      <c r="K233" s="19"/>
      <c r="L233" s="19"/>
    </row>
    <row r="234" spans="9:12" x14ac:dyDescent="0.15">
      <c r="I234" s="19"/>
      <c r="J234" s="19"/>
      <c r="K234" s="19"/>
      <c r="L234" s="19"/>
    </row>
    <row r="235" spans="9:12" x14ac:dyDescent="0.15">
      <c r="I235" s="19"/>
      <c r="J235" s="19"/>
      <c r="K235" s="19"/>
      <c r="L235" s="19"/>
    </row>
    <row r="236" spans="9:12" x14ac:dyDescent="0.15">
      <c r="I236" s="19"/>
      <c r="J236" s="19"/>
      <c r="K236" s="19"/>
      <c r="L236" s="19"/>
    </row>
    <row r="237" spans="9:12" x14ac:dyDescent="0.15">
      <c r="I237" s="19"/>
      <c r="J237" s="19"/>
      <c r="K237" s="19"/>
      <c r="L237" s="19"/>
    </row>
    <row r="238" spans="9:12" x14ac:dyDescent="0.15">
      <c r="I238" s="19"/>
      <c r="J238" s="19"/>
      <c r="K238" s="19"/>
      <c r="L238" s="19"/>
    </row>
    <row r="239" spans="9:12" x14ac:dyDescent="0.15">
      <c r="I239" s="19"/>
      <c r="J239" s="19"/>
      <c r="K239" s="19"/>
      <c r="L239" s="19"/>
    </row>
    <row r="240" spans="9:12" x14ac:dyDescent="0.15">
      <c r="I240" s="19"/>
      <c r="J240" s="19"/>
      <c r="K240" s="19"/>
      <c r="L240" s="19"/>
    </row>
    <row r="241" spans="9:12" x14ac:dyDescent="0.15">
      <c r="I241" s="19"/>
      <c r="J241" s="19"/>
      <c r="K241" s="19"/>
      <c r="L241" s="19"/>
    </row>
    <row r="242" spans="9:12" x14ac:dyDescent="0.15">
      <c r="I242" s="19"/>
      <c r="J242" s="19"/>
      <c r="K242" s="19"/>
      <c r="L242" s="19"/>
    </row>
    <row r="243" spans="9:12" x14ac:dyDescent="0.15">
      <c r="I243" s="19"/>
      <c r="J243" s="19"/>
      <c r="K243" s="19"/>
      <c r="L243" s="19"/>
    </row>
    <row r="244" spans="9:12" x14ac:dyDescent="0.15">
      <c r="I244" s="19"/>
      <c r="J244" s="19"/>
      <c r="K244" s="19"/>
      <c r="L244" s="19"/>
    </row>
    <row r="245" spans="9:12" x14ac:dyDescent="0.15">
      <c r="I245" s="19"/>
      <c r="J245" s="19"/>
      <c r="K245" s="19"/>
      <c r="L245" s="19"/>
    </row>
    <row r="246" spans="9:12" x14ac:dyDescent="0.15">
      <c r="I246" s="19"/>
      <c r="J246" s="19"/>
      <c r="K246" s="19"/>
      <c r="L246" s="19"/>
    </row>
    <row r="247" spans="9:12" x14ac:dyDescent="0.15">
      <c r="I247" s="19"/>
      <c r="J247" s="19"/>
      <c r="K247" s="19"/>
      <c r="L247" s="19"/>
    </row>
    <row r="248" spans="9:12" x14ac:dyDescent="0.15">
      <c r="I248" s="19"/>
      <c r="J248" s="19"/>
      <c r="K248" s="19"/>
      <c r="L248" s="19"/>
    </row>
    <row r="249" spans="9:12" x14ac:dyDescent="0.15">
      <c r="I249" s="19"/>
      <c r="J249" s="19"/>
      <c r="K249" s="19"/>
      <c r="L249" s="19"/>
    </row>
    <row r="250" spans="9:12" x14ac:dyDescent="0.15">
      <c r="I250" s="19"/>
      <c r="J250" s="19"/>
      <c r="K250" s="19"/>
      <c r="L250" s="19"/>
    </row>
    <row r="251" spans="9:12" x14ac:dyDescent="0.15">
      <c r="I251" s="19"/>
      <c r="J251" s="19"/>
      <c r="K251" s="19"/>
      <c r="L251" s="19"/>
    </row>
    <row r="252" spans="9:12" x14ac:dyDescent="0.15">
      <c r="I252" s="19"/>
      <c r="J252" s="19"/>
      <c r="K252" s="19"/>
      <c r="L252" s="19"/>
    </row>
    <row r="253" spans="9:12" x14ac:dyDescent="0.15">
      <c r="I253" s="19"/>
      <c r="J253" s="19"/>
      <c r="K253" s="19"/>
      <c r="L253" s="19"/>
    </row>
    <row r="254" spans="9:12" x14ac:dyDescent="0.15">
      <c r="I254" s="19"/>
      <c r="J254" s="19"/>
      <c r="K254" s="19"/>
      <c r="L254" s="19"/>
    </row>
    <row r="255" spans="9:12" x14ac:dyDescent="0.15">
      <c r="I255" s="19"/>
      <c r="J255" s="19"/>
      <c r="K255" s="19"/>
      <c r="L255" s="19"/>
    </row>
    <row r="256" spans="9:12" x14ac:dyDescent="0.15">
      <c r="I256" s="19"/>
      <c r="J256" s="19"/>
      <c r="K256" s="19"/>
      <c r="L256" s="19"/>
    </row>
    <row r="257" spans="9:12" x14ac:dyDescent="0.15">
      <c r="I257" s="19"/>
      <c r="J257" s="19"/>
      <c r="K257" s="19"/>
      <c r="L257" s="19"/>
    </row>
    <row r="258" spans="9:12" x14ac:dyDescent="0.15">
      <c r="I258" s="19"/>
      <c r="J258" s="19"/>
      <c r="K258" s="19"/>
      <c r="L258" s="19"/>
    </row>
    <row r="259" spans="9:12" x14ac:dyDescent="0.15">
      <c r="I259" s="19"/>
      <c r="J259" s="19"/>
      <c r="K259" s="19"/>
      <c r="L259" s="19"/>
    </row>
    <row r="260" spans="9:12" x14ac:dyDescent="0.15">
      <c r="I260" s="19"/>
      <c r="J260" s="19"/>
      <c r="K260" s="19"/>
      <c r="L260" s="19"/>
    </row>
    <row r="261" spans="9:12" x14ac:dyDescent="0.15">
      <c r="I261" s="19"/>
      <c r="J261" s="19"/>
      <c r="K261" s="19"/>
      <c r="L261" s="19"/>
    </row>
    <row r="262" spans="9:12" x14ac:dyDescent="0.15">
      <c r="I262" s="19"/>
      <c r="J262" s="19"/>
      <c r="K262" s="19"/>
      <c r="L262" s="19"/>
    </row>
    <row r="263" spans="9:12" x14ac:dyDescent="0.15">
      <c r="I263" s="19"/>
      <c r="J263" s="19"/>
      <c r="K263" s="19"/>
      <c r="L263" s="19"/>
    </row>
    <row r="264" spans="9:12" x14ac:dyDescent="0.15">
      <c r="I264" s="19"/>
      <c r="J264" s="19"/>
      <c r="K264" s="19"/>
      <c r="L264" s="19"/>
    </row>
    <row r="265" spans="9:12" x14ac:dyDescent="0.15">
      <c r="I265" s="19"/>
      <c r="J265" s="19"/>
      <c r="K265" s="19"/>
      <c r="L265" s="19"/>
    </row>
    <row r="266" spans="9:12" x14ac:dyDescent="0.15">
      <c r="I266" s="19"/>
      <c r="J266" s="19"/>
      <c r="K266" s="19"/>
      <c r="L266" s="19"/>
    </row>
    <row r="267" spans="9:12" x14ac:dyDescent="0.15">
      <c r="I267" s="19"/>
      <c r="J267" s="19"/>
      <c r="K267" s="19"/>
      <c r="L267" s="19"/>
    </row>
    <row r="268" spans="9:12" x14ac:dyDescent="0.15">
      <c r="I268" s="19"/>
      <c r="J268" s="19"/>
      <c r="K268" s="19"/>
      <c r="L268" s="19"/>
    </row>
    <row r="269" spans="9:12" x14ac:dyDescent="0.15">
      <c r="I269" s="19"/>
      <c r="J269" s="19"/>
      <c r="K269" s="19"/>
      <c r="L269" s="19"/>
    </row>
    <row r="270" spans="9:12" x14ac:dyDescent="0.15">
      <c r="I270" s="19"/>
      <c r="J270" s="19"/>
      <c r="K270" s="19"/>
      <c r="L270" s="19"/>
    </row>
    <row r="271" spans="9:12" x14ac:dyDescent="0.15">
      <c r="I271" s="19"/>
      <c r="J271" s="19"/>
      <c r="K271" s="19"/>
      <c r="L271" s="19"/>
    </row>
    <row r="272" spans="9:12" x14ac:dyDescent="0.15">
      <c r="I272" s="19"/>
      <c r="J272" s="19"/>
      <c r="K272" s="19"/>
      <c r="L272" s="19"/>
    </row>
    <row r="273" spans="9:12" x14ac:dyDescent="0.15">
      <c r="I273" s="19"/>
      <c r="J273" s="19"/>
      <c r="K273" s="19"/>
      <c r="L273" s="19"/>
    </row>
    <row r="274" spans="9:12" x14ac:dyDescent="0.15">
      <c r="I274" s="19"/>
      <c r="J274" s="19"/>
      <c r="K274" s="19"/>
      <c r="L274" s="19"/>
    </row>
    <row r="275" spans="9:12" x14ac:dyDescent="0.15">
      <c r="I275" s="19"/>
      <c r="J275" s="19"/>
      <c r="K275" s="19"/>
      <c r="L275" s="19"/>
    </row>
    <row r="276" spans="9:12" x14ac:dyDescent="0.15">
      <c r="I276" s="19"/>
      <c r="J276" s="19"/>
      <c r="K276" s="19"/>
      <c r="L276" s="19"/>
    </row>
    <row r="277" spans="9:12" x14ac:dyDescent="0.15">
      <c r="I277" s="19"/>
      <c r="J277" s="19"/>
      <c r="K277" s="19"/>
      <c r="L277" s="19"/>
    </row>
    <row r="278" spans="9:12" x14ac:dyDescent="0.15">
      <c r="I278" s="19"/>
      <c r="J278" s="19"/>
      <c r="K278" s="19"/>
      <c r="L278" s="19"/>
    </row>
    <row r="279" spans="9:12" x14ac:dyDescent="0.15">
      <c r="I279" s="19"/>
      <c r="J279" s="19"/>
      <c r="K279" s="19"/>
      <c r="L279" s="19"/>
    </row>
    <row r="280" spans="9:12" x14ac:dyDescent="0.15">
      <c r="I280" s="19"/>
      <c r="J280" s="19"/>
      <c r="K280" s="19"/>
      <c r="L280" s="19"/>
    </row>
    <row r="281" spans="9:12" x14ac:dyDescent="0.15">
      <c r="I281" s="19"/>
      <c r="J281" s="19"/>
      <c r="K281" s="19"/>
      <c r="L281" s="19"/>
    </row>
    <row r="282" spans="9:12" x14ac:dyDescent="0.15">
      <c r="I282" s="19"/>
      <c r="J282" s="19"/>
      <c r="K282" s="19"/>
      <c r="L282" s="19"/>
    </row>
    <row r="283" spans="9:12" x14ac:dyDescent="0.15">
      <c r="I283" s="19"/>
      <c r="J283" s="19"/>
      <c r="K283" s="19"/>
      <c r="L283" s="19"/>
    </row>
    <row r="284" spans="9:12" x14ac:dyDescent="0.15">
      <c r="I284" s="19"/>
      <c r="J284" s="19"/>
      <c r="K284" s="19"/>
      <c r="L284" s="19"/>
    </row>
    <row r="285" spans="9:12" x14ac:dyDescent="0.15">
      <c r="I285" s="19"/>
      <c r="J285" s="19"/>
      <c r="K285" s="19"/>
      <c r="L285" s="19"/>
    </row>
    <row r="286" spans="9:12" x14ac:dyDescent="0.15">
      <c r="I286" s="19"/>
      <c r="J286" s="19"/>
      <c r="K286" s="19"/>
      <c r="L286" s="19"/>
    </row>
    <row r="287" spans="9:12" x14ac:dyDescent="0.15">
      <c r="I287" s="19"/>
      <c r="J287" s="19"/>
      <c r="K287" s="19"/>
      <c r="L287" s="19"/>
    </row>
    <row r="288" spans="9:12" x14ac:dyDescent="0.15">
      <c r="I288" s="19"/>
      <c r="J288" s="19"/>
      <c r="K288" s="19"/>
      <c r="L288" s="19"/>
    </row>
    <row r="289" spans="9:12" x14ac:dyDescent="0.15">
      <c r="I289" s="19"/>
      <c r="J289" s="19"/>
      <c r="K289" s="19"/>
      <c r="L289" s="19"/>
    </row>
    <row r="290" spans="9:12" x14ac:dyDescent="0.15">
      <c r="I290" s="19"/>
      <c r="J290" s="19"/>
      <c r="K290" s="19"/>
      <c r="L290" s="19"/>
    </row>
    <row r="291" spans="9:12" x14ac:dyDescent="0.15">
      <c r="I291" s="19"/>
      <c r="J291" s="19"/>
      <c r="K291" s="19"/>
      <c r="L291" s="19"/>
    </row>
    <row r="292" spans="9:12" x14ac:dyDescent="0.15">
      <c r="I292" s="19"/>
      <c r="J292" s="19"/>
      <c r="K292" s="19"/>
      <c r="L292" s="19"/>
    </row>
    <row r="293" spans="9:12" x14ac:dyDescent="0.15">
      <c r="I293" s="19"/>
      <c r="J293" s="19"/>
      <c r="K293" s="19"/>
      <c r="L293" s="19"/>
    </row>
    <row r="294" spans="9:12" x14ac:dyDescent="0.15">
      <c r="I294" s="19"/>
      <c r="J294" s="19"/>
      <c r="K294" s="19"/>
      <c r="L294" s="19"/>
    </row>
    <row r="295" spans="9:12" x14ac:dyDescent="0.15">
      <c r="I295" s="19"/>
      <c r="J295" s="19"/>
      <c r="K295" s="19"/>
      <c r="L295" s="19"/>
    </row>
    <row r="296" spans="9:12" x14ac:dyDescent="0.15">
      <c r="I296" s="19"/>
      <c r="J296" s="19"/>
      <c r="K296" s="19"/>
      <c r="L296" s="19"/>
    </row>
    <row r="297" spans="9:12" x14ac:dyDescent="0.15">
      <c r="I297" s="19"/>
      <c r="J297" s="19"/>
      <c r="K297" s="19"/>
      <c r="L297" s="19"/>
    </row>
    <row r="298" spans="9:12" x14ac:dyDescent="0.15">
      <c r="I298" s="19"/>
      <c r="J298" s="19"/>
      <c r="K298" s="19"/>
      <c r="L298" s="19"/>
    </row>
    <row r="299" spans="9:12" x14ac:dyDescent="0.15">
      <c r="I299" s="19"/>
      <c r="J299" s="19"/>
      <c r="K299" s="19"/>
      <c r="L299" s="19"/>
    </row>
    <row r="300" spans="9:12" x14ac:dyDescent="0.15">
      <c r="I300" s="19"/>
      <c r="J300" s="19"/>
      <c r="K300" s="19"/>
      <c r="L300" s="19"/>
    </row>
    <row r="301" spans="9:12" x14ac:dyDescent="0.15">
      <c r="I301" s="19"/>
      <c r="J301" s="19"/>
      <c r="K301" s="19"/>
      <c r="L301" s="19"/>
    </row>
    <row r="302" spans="9:12" x14ac:dyDescent="0.15">
      <c r="I302" s="19"/>
      <c r="J302" s="19"/>
      <c r="K302" s="19"/>
      <c r="L302" s="19"/>
    </row>
    <row r="303" spans="9:12" x14ac:dyDescent="0.15">
      <c r="I303" s="19"/>
      <c r="J303" s="19"/>
      <c r="K303" s="19"/>
      <c r="L303" s="19"/>
    </row>
    <row r="304" spans="9:12" x14ac:dyDescent="0.15">
      <c r="I304" s="19"/>
      <c r="J304" s="19"/>
      <c r="K304" s="19"/>
      <c r="L304" s="19"/>
    </row>
    <row r="305" spans="9:12" x14ac:dyDescent="0.15">
      <c r="I305" s="19"/>
      <c r="J305" s="19"/>
      <c r="K305" s="19"/>
      <c r="L305" s="19"/>
    </row>
    <row r="306" spans="9:12" x14ac:dyDescent="0.15">
      <c r="I306" s="19"/>
      <c r="J306" s="19"/>
      <c r="K306" s="19"/>
      <c r="L306" s="19"/>
    </row>
    <row r="307" spans="9:12" x14ac:dyDescent="0.15">
      <c r="I307" s="19"/>
      <c r="J307" s="19"/>
      <c r="K307" s="19"/>
      <c r="L307" s="19"/>
    </row>
    <row r="308" spans="9:12" x14ac:dyDescent="0.15">
      <c r="I308" s="19"/>
      <c r="J308" s="19"/>
      <c r="K308" s="19"/>
      <c r="L308" s="19"/>
    </row>
    <row r="309" spans="9:12" x14ac:dyDescent="0.15">
      <c r="I309" s="19"/>
      <c r="J309" s="19"/>
      <c r="K309" s="19"/>
      <c r="L309" s="19"/>
    </row>
    <row r="310" spans="9:12" x14ac:dyDescent="0.15">
      <c r="I310" s="19"/>
      <c r="J310" s="19"/>
      <c r="K310" s="19"/>
      <c r="L310" s="19"/>
    </row>
    <row r="311" spans="9:12" x14ac:dyDescent="0.15">
      <c r="I311" s="19"/>
      <c r="J311" s="19"/>
      <c r="K311" s="19"/>
      <c r="L311" s="19"/>
    </row>
    <row r="312" spans="9:12" x14ac:dyDescent="0.15">
      <c r="I312" s="19"/>
      <c r="J312" s="19"/>
      <c r="K312" s="19"/>
      <c r="L312" s="19"/>
    </row>
    <row r="313" spans="9:12" x14ac:dyDescent="0.15">
      <c r="I313" s="19"/>
      <c r="J313" s="19"/>
      <c r="K313" s="19"/>
      <c r="L313" s="19"/>
    </row>
    <row r="314" spans="9:12" x14ac:dyDescent="0.15">
      <c r="I314" s="19"/>
      <c r="J314" s="19"/>
      <c r="K314" s="19"/>
      <c r="L314" s="19"/>
    </row>
    <row r="315" spans="9:12" x14ac:dyDescent="0.15">
      <c r="I315" s="19"/>
      <c r="J315" s="19"/>
      <c r="K315" s="19"/>
      <c r="L315" s="19"/>
    </row>
    <row r="316" spans="9:12" x14ac:dyDescent="0.15">
      <c r="I316" s="19"/>
      <c r="J316" s="19"/>
      <c r="K316" s="19"/>
      <c r="L316" s="19"/>
    </row>
    <row r="317" spans="9:12" x14ac:dyDescent="0.15">
      <c r="I317" s="19"/>
      <c r="J317" s="19"/>
      <c r="K317" s="19"/>
      <c r="L317" s="19"/>
    </row>
    <row r="318" spans="9:12" x14ac:dyDescent="0.15">
      <c r="I318" s="19"/>
      <c r="J318" s="19"/>
      <c r="K318" s="19"/>
      <c r="L318" s="19"/>
    </row>
    <row r="319" spans="9:12" x14ac:dyDescent="0.15">
      <c r="I319" s="19"/>
      <c r="J319" s="19"/>
      <c r="K319" s="19"/>
      <c r="L319" s="19"/>
    </row>
    <row r="320" spans="9:12" x14ac:dyDescent="0.15">
      <c r="I320" s="19"/>
      <c r="J320" s="19"/>
      <c r="K320" s="19"/>
      <c r="L320" s="19"/>
    </row>
    <row r="321" spans="9:12" x14ac:dyDescent="0.15">
      <c r="I321" s="19"/>
      <c r="J321" s="19"/>
      <c r="K321" s="19"/>
      <c r="L321" s="19"/>
    </row>
    <row r="322" spans="9:12" x14ac:dyDescent="0.15">
      <c r="I322" s="19"/>
      <c r="J322" s="19"/>
      <c r="K322" s="19"/>
      <c r="L322" s="19"/>
    </row>
    <row r="323" spans="9:12" x14ac:dyDescent="0.15">
      <c r="I323" s="19"/>
      <c r="J323" s="19"/>
      <c r="K323" s="19"/>
      <c r="L323" s="19"/>
    </row>
    <row r="324" spans="9:12" x14ac:dyDescent="0.15">
      <c r="I324" s="19"/>
      <c r="J324" s="19"/>
      <c r="K324" s="19"/>
      <c r="L324" s="19"/>
    </row>
    <row r="325" spans="9:12" x14ac:dyDescent="0.15">
      <c r="I325" s="19"/>
      <c r="J325" s="19"/>
      <c r="K325" s="19"/>
      <c r="L325" s="19"/>
    </row>
    <row r="326" spans="9:12" x14ac:dyDescent="0.15">
      <c r="I326" s="19"/>
      <c r="J326" s="19"/>
      <c r="K326" s="19"/>
      <c r="L326" s="19"/>
    </row>
    <row r="327" spans="9:12" x14ac:dyDescent="0.15">
      <c r="I327" s="19"/>
      <c r="J327" s="19"/>
      <c r="K327" s="19"/>
      <c r="L327" s="19"/>
    </row>
    <row r="328" spans="9:12" x14ac:dyDescent="0.15">
      <c r="I328" s="19"/>
      <c r="J328" s="19"/>
      <c r="K328" s="19"/>
      <c r="L328" s="19"/>
    </row>
    <row r="329" spans="9:12" x14ac:dyDescent="0.15">
      <c r="I329" s="19"/>
      <c r="J329" s="19"/>
      <c r="K329" s="19"/>
      <c r="L329" s="19"/>
    </row>
    <row r="330" spans="9:12" x14ac:dyDescent="0.15">
      <c r="I330" s="19"/>
      <c r="J330" s="19"/>
      <c r="K330" s="19"/>
      <c r="L330" s="19"/>
    </row>
    <row r="331" spans="9:12" x14ac:dyDescent="0.15">
      <c r="I331" s="19"/>
      <c r="J331" s="19"/>
      <c r="K331" s="19"/>
      <c r="L331" s="19"/>
    </row>
    <row r="332" spans="9:12" x14ac:dyDescent="0.15">
      <c r="I332" s="19"/>
      <c r="J332" s="19"/>
      <c r="K332" s="19"/>
      <c r="L332" s="19"/>
    </row>
    <row r="333" spans="9:12" x14ac:dyDescent="0.15">
      <c r="I333" s="19"/>
      <c r="J333" s="19"/>
      <c r="K333" s="19"/>
      <c r="L333" s="19"/>
    </row>
    <row r="334" spans="9:12" x14ac:dyDescent="0.15">
      <c r="I334" s="19"/>
      <c r="J334" s="19"/>
      <c r="K334" s="19"/>
      <c r="L334" s="19"/>
    </row>
    <row r="335" spans="9:12" x14ac:dyDescent="0.15">
      <c r="I335" s="19"/>
      <c r="J335" s="19"/>
      <c r="K335" s="19"/>
      <c r="L335" s="19"/>
    </row>
    <row r="336" spans="9:12" x14ac:dyDescent="0.15">
      <c r="I336" s="19"/>
      <c r="J336" s="19"/>
      <c r="K336" s="19"/>
      <c r="L336" s="19"/>
    </row>
    <row r="337" spans="9:12" x14ac:dyDescent="0.15">
      <c r="I337" s="19"/>
      <c r="J337" s="19"/>
      <c r="K337" s="19"/>
      <c r="L337" s="19"/>
    </row>
    <row r="338" spans="9:12" x14ac:dyDescent="0.15">
      <c r="I338" s="19"/>
      <c r="J338" s="19"/>
      <c r="K338" s="19"/>
      <c r="L338" s="19"/>
    </row>
    <row r="339" spans="9:12" x14ac:dyDescent="0.15">
      <c r="I339" s="19"/>
      <c r="J339" s="19"/>
      <c r="K339" s="19"/>
      <c r="L339" s="19"/>
    </row>
    <row r="340" spans="9:12" x14ac:dyDescent="0.15">
      <c r="I340" s="19"/>
      <c r="J340" s="19"/>
      <c r="K340" s="19"/>
      <c r="L340" s="19"/>
    </row>
    <row r="341" spans="9:12" x14ac:dyDescent="0.15">
      <c r="I341" s="19"/>
      <c r="J341" s="19"/>
      <c r="K341" s="19"/>
      <c r="L341" s="19"/>
    </row>
    <row r="342" spans="9:12" x14ac:dyDescent="0.15">
      <c r="I342" s="19"/>
      <c r="J342" s="19"/>
      <c r="K342" s="19"/>
      <c r="L342" s="19"/>
    </row>
    <row r="343" spans="9:12" x14ac:dyDescent="0.15">
      <c r="I343" s="19"/>
      <c r="J343" s="19"/>
      <c r="K343" s="19"/>
      <c r="L343" s="19"/>
    </row>
    <row r="344" spans="9:12" x14ac:dyDescent="0.15">
      <c r="I344" s="19"/>
      <c r="J344" s="19"/>
      <c r="K344" s="19"/>
      <c r="L344" s="19"/>
    </row>
    <row r="345" spans="9:12" x14ac:dyDescent="0.15">
      <c r="I345" s="19"/>
      <c r="J345" s="19"/>
      <c r="K345" s="19"/>
      <c r="L345" s="19"/>
    </row>
    <row r="346" spans="9:12" x14ac:dyDescent="0.15">
      <c r="I346" s="19"/>
      <c r="J346" s="19"/>
      <c r="K346" s="19"/>
      <c r="L346" s="19"/>
    </row>
    <row r="347" spans="9:12" x14ac:dyDescent="0.15">
      <c r="I347" s="19"/>
      <c r="J347" s="19"/>
      <c r="K347" s="19"/>
      <c r="L347" s="19"/>
    </row>
    <row r="348" spans="9:12" x14ac:dyDescent="0.15">
      <c r="I348" s="19"/>
      <c r="J348" s="19"/>
      <c r="K348" s="19"/>
      <c r="L348" s="19"/>
    </row>
    <row r="349" spans="9:12" x14ac:dyDescent="0.15">
      <c r="I349" s="19"/>
      <c r="J349" s="19"/>
      <c r="K349" s="19"/>
      <c r="L349" s="19"/>
    </row>
    <row r="350" spans="9:12" x14ac:dyDescent="0.15">
      <c r="I350" s="19"/>
      <c r="J350" s="19"/>
      <c r="K350" s="19"/>
      <c r="L350" s="19"/>
    </row>
    <row r="351" spans="9:12" x14ac:dyDescent="0.15">
      <c r="I351" s="19"/>
      <c r="J351" s="19"/>
      <c r="K351" s="19"/>
      <c r="L351" s="19"/>
    </row>
    <row r="352" spans="9:12" x14ac:dyDescent="0.15">
      <c r="I352" s="19"/>
      <c r="J352" s="19"/>
      <c r="K352" s="19"/>
      <c r="L352" s="19"/>
    </row>
    <row r="353" spans="9:12" x14ac:dyDescent="0.15">
      <c r="I353" s="19"/>
      <c r="J353" s="19"/>
      <c r="K353" s="19"/>
      <c r="L353" s="19"/>
    </row>
    <row r="354" spans="9:12" x14ac:dyDescent="0.15">
      <c r="I354" s="19"/>
      <c r="J354" s="19"/>
      <c r="K354" s="19"/>
      <c r="L354" s="19"/>
    </row>
    <row r="355" spans="9:12" x14ac:dyDescent="0.15">
      <c r="I355" s="19"/>
      <c r="J355" s="19"/>
      <c r="K355" s="19"/>
      <c r="L355" s="19"/>
    </row>
    <row r="356" spans="9:12" x14ac:dyDescent="0.15">
      <c r="I356" s="19"/>
      <c r="J356" s="19"/>
      <c r="K356" s="19"/>
      <c r="L356" s="19"/>
    </row>
    <row r="357" spans="9:12" x14ac:dyDescent="0.15">
      <c r="I357" s="19"/>
      <c r="J357" s="19"/>
      <c r="K357" s="19"/>
      <c r="L357" s="19"/>
    </row>
    <row r="358" spans="9:12" x14ac:dyDescent="0.15">
      <c r="I358" s="19"/>
      <c r="J358" s="19"/>
      <c r="K358" s="19"/>
      <c r="L358" s="19"/>
    </row>
    <row r="359" spans="9:12" x14ac:dyDescent="0.15">
      <c r="I359" s="19"/>
      <c r="J359" s="19"/>
      <c r="K359" s="19"/>
      <c r="L359" s="19"/>
    </row>
    <row r="360" spans="9:12" x14ac:dyDescent="0.15">
      <c r="I360" s="19"/>
      <c r="J360" s="19"/>
      <c r="K360" s="19"/>
      <c r="L360" s="19"/>
    </row>
    <row r="361" spans="9:12" x14ac:dyDescent="0.15">
      <c r="I361" s="19"/>
      <c r="J361" s="19"/>
      <c r="K361" s="19"/>
      <c r="L361" s="19"/>
    </row>
    <row r="362" spans="9:12" x14ac:dyDescent="0.15">
      <c r="I362" s="19"/>
      <c r="J362" s="19"/>
      <c r="K362" s="19"/>
      <c r="L362" s="19"/>
    </row>
    <row r="363" spans="9:12" x14ac:dyDescent="0.15">
      <c r="I363" s="19"/>
      <c r="J363" s="19"/>
      <c r="K363" s="19"/>
      <c r="L363" s="19"/>
    </row>
    <row r="364" spans="9:12" x14ac:dyDescent="0.15">
      <c r="I364" s="19"/>
      <c r="J364" s="19"/>
      <c r="K364" s="19"/>
      <c r="L364" s="19"/>
    </row>
    <row r="365" spans="9:12" x14ac:dyDescent="0.15">
      <c r="I365" s="19"/>
      <c r="J365" s="19"/>
      <c r="K365" s="19"/>
      <c r="L365" s="19"/>
    </row>
    <row r="366" spans="9:12" x14ac:dyDescent="0.15">
      <c r="I366" s="19"/>
      <c r="J366" s="19"/>
      <c r="K366" s="19"/>
      <c r="L366" s="19"/>
    </row>
    <row r="367" spans="9:12" x14ac:dyDescent="0.15">
      <c r="I367" s="19"/>
      <c r="J367" s="19"/>
      <c r="K367" s="19"/>
      <c r="L367" s="19"/>
    </row>
    <row r="368" spans="9:12" x14ac:dyDescent="0.15">
      <c r="I368" s="19"/>
      <c r="J368" s="19"/>
      <c r="K368" s="19"/>
      <c r="L368" s="19"/>
    </row>
    <row r="369" spans="9:12" x14ac:dyDescent="0.15">
      <c r="I369" s="19"/>
      <c r="J369" s="19"/>
      <c r="K369" s="19"/>
      <c r="L369" s="19"/>
    </row>
    <row r="370" spans="9:12" x14ac:dyDescent="0.15">
      <c r="I370" s="19"/>
      <c r="J370" s="19"/>
      <c r="K370" s="19"/>
      <c r="L370" s="19"/>
    </row>
    <row r="371" spans="9:12" x14ac:dyDescent="0.15">
      <c r="I371" s="19"/>
      <c r="J371" s="19"/>
      <c r="K371" s="19"/>
      <c r="L371" s="19"/>
    </row>
    <row r="372" spans="9:12" x14ac:dyDescent="0.15">
      <c r="I372" s="19"/>
      <c r="J372" s="19"/>
      <c r="K372" s="19"/>
      <c r="L372" s="19"/>
    </row>
    <row r="373" spans="9:12" x14ac:dyDescent="0.15">
      <c r="I373" s="19"/>
      <c r="J373" s="19"/>
      <c r="K373" s="19"/>
      <c r="L373" s="19"/>
    </row>
    <row r="374" spans="9:12" x14ac:dyDescent="0.15">
      <c r="I374" s="19"/>
      <c r="J374" s="19"/>
      <c r="K374" s="19"/>
      <c r="L374" s="19"/>
    </row>
    <row r="375" spans="9:12" x14ac:dyDescent="0.15">
      <c r="I375" s="19"/>
      <c r="J375" s="19"/>
      <c r="K375" s="19"/>
      <c r="L375" s="19"/>
    </row>
    <row r="376" spans="9:12" x14ac:dyDescent="0.15">
      <c r="I376" s="19"/>
      <c r="J376" s="19"/>
      <c r="K376" s="19"/>
      <c r="L376" s="19"/>
    </row>
    <row r="377" spans="9:12" x14ac:dyDescent="0.15">
      <c r="I377" s="19"/>
      <c r="J377" s="19"/>
      <c r="K377" s="19"/>
      <c r="L377" s="19"/>
    </row>
    <row r="378" spans="9:12" x14ac:dyDescent="0.15">
      <c r="I378" s="19"/>
      <c r="J378" s="19"/>
      <c r="K378" s="19"/>
      <c r="L378" s="19"/>
    </row>
    <row r="379" spans="9:12" x14ac:dyDescent="0.15">
      <c r="I379" s="19"/>
      <c r="J379" s="19"/>
      <c r="K379" s="19"/>
      <c r="L379" s="19"/>
    </row>
    <row r="380" spans="9:12" x14ac:dyDescent="0.15">
      <c r="I380" s="19"/>
      <c r="J380" s="19"/>
      <c r="K380" s="19"/>
      <c r="L380" s="19"/>
    </row>
    <row r="381" spans="9:12" x14ac:dyDescent="0.15">
      <c r="I381" s="19"/>
      <c r="J381" s="19"/>
      <c r="K381" s="19"/>
      <c r="L381" s="19"/>
    </row>
    <row r="382" spans="9:12" x14ac:dyDescent="0.15">
      <c r="I382" s="19"/>
      <c r="J382" s="19"/>
      <c r="K382" s="19"/>
      <c r="L382" s="19"/>
    </row>
    <row r="383" spans="9:12" x14ac:dyDescent="0.15">
      <c r="I383" s="19"/>
      <c r="J383" s="19"/>
      <c r="K383" s="19"/>
      <c r="L383" s="19"/>
    </row>
    <row r="384" spans="9:12" x14ac:dyDescent="0.15">
      <c r="I384" s="19"/>
      <c r="J384" s="19"/>
      <c r="K384" s="19"/>
      <c r="L384" s="19"/>
    </row>
    <row r="385" spans="9:12" x14ac:dyDescent="0.15">
      <c r="I385" s="19"/>
      <c r="J385" s="19"/>
      <c r="K385" s="19"/>
      <c r="L385" s="19"/>
    </row>
    <row r="386" spans="9:12" x14ac:dyDescent="0.15">
      <c r="I386" s="19"/>
      <c r="J386" s="19"/>
      <c r="K386" s="19"/>
      <c r="L386" s="19"/>
    </row>
    <row r="387" spans="9:12" x14ac:dyDescent="0.15">
      <c r="I387" s="19"/>
      <c r="J387" s="19"/>
      <c r="K387" s="19"/>
      <c r="L387" s="19"/>
    </row>
    <row r="388" spans="9:12" x14ac:dyDescent="0.15">
      <c r="I388" s="19"/>
      <c r="J388" s="19"/>
      <c r="K388" s="19"/>
      <c r="L388" s="19"/>
    </row>
    <row r="389" spans="9:12" x14ac:dyDescent="0.15">
      <c r="I389" s="19"/>
      <c r="J389" s="19"/>
      <c r="K389" s="19"/>
      <c r="L389" s="19"/>
    </row>
    <row r="390" spans="9:12" x14ac:dyDescent="0.15">
      <c r="I390" s="19"/>
      <c r="J390" s="19"/>
      <c r="K390" s="19"/>
      <c r="L390" s="19"/>
    </row>
    <row r="391" spans="9:12" x14ac:dyDescent="0.15">
      <c r="I391" s="19"/>
      <c r="J391" s="19"/>
      <c r="K391" s="19"/>
      <c r="L391" s="19"/>
    </row>
    <row r="392" spans="9:12" x14ac:dyDescent="0.15">
      <c r="I392" s="19"/>
      <c r="J392" s="19"/>
      <c r="K392" s="19"/>
      <c r="L392" s="19"/>
    </row>
    <row r="393" spans="9:12" x14ac:dyDescent="0.15">
      <c r="I393" s="19"/>
      <c r="J393" s="19"/>
      <c r="K393" s="19"/>
      <c r="L393" s="19"/>
    </row>
    <row r="394" spans="9:12" x14ac:dyDescent="0.15">
      <c r="I394" s="19"/>
      <c r="J394" s="19"/>
      <c r="K394" s="19"/>
      <c r="L394" s="19"/>
    </row>
    <row r="395" spans="9:12" x14ac:dyDescent="0.15">
      <c r="I395" s="19"/>
      <c r="J395" s="19"/>
      <c r="K395" s="19"/>
      <c r="L395" s="19"/>
    </row>
    <row r="396" spans="9:12" x14ac:dyDescent="0.15">
      <c r="I396" s="19"/>
      <c r="J396" s="19"/>
      <c r="K396" s="19"/>
      <c r="L396" s="19"/>
    </row>
    <row r="397" spans="9:12" x14ac:dyDescent="0.15">
      <c r="I397" s="19"/>
      <c r="J397" s="19"/>
      <c r="K397" s="19"/>
      <c r="L397" s="19"/>
    </row>
    <row r="398" spans="9:12" x14ac:dyDescent="0.15">
      <c r="I398" s="19"/>
      <c r="J398" s="19"/>
      <c r="K398" s="19"/>
      <c r="L398" s="19"/>
    </row>
    <row r="399" spans="9:12" x14ac:dyDescent="0.15">
      <c r="I399" s="19"/>
      <c r="J399" s="19"/>
      <c r="K399" s="19"/>
      <c r="L399" s="19"/>
    </row>
    <row r="400" spans="9:12" x14ac:dyDescent="0.15">
      <c r="I400" s="19"/>
      <c r="J400" s="19"/>
      <c r="K400" s="19"/>
      <c r="L400" s="19"/>
    </row>
    <row r="401" spans="9:12" x14ac:dyDescent="0.15">
      <c r="I401" s="19"/>
      <c r="J401" s="19"/>
      <c r="K401" s="19"/>
      <c r="L401" s="19"/>
    </row>
    <row r="402" spans="9:12" x14ac:dyDescent="0.15">
      <c r="I402" s="19"/>
      <c r="J402" s="19"/>
      <c r="K402" s="19"/>
      <c r="L402" s="19"/>
    </row>
    <row r="403" spans="9:12" x14ac:dyDescent="0.15">
      <c r="I403" s="19"/>
      <c r="J403" s="19"/>
      <c r="K403" s="19"/>
      <c r="L403" s="19"/>
    </row>
    <row r="404" spans="9:12" x14ac:dyDescent="0.15">
      <c r="I404" s="19"/>
      <c r="J404" s="19"/>
      <c r="K404" s="19"/>
      <c r="L404" s="19"/>
    </row>
    <row r="405" spans="9:12" x14ac:dyDescent="0.15">
      <c r="I405" s="19"/>
      <c r="J405" s="19"/>
      <c r="K405" s="19"/>
      <c r="L405" s="19"/>
    </row>
    <row r="406" spans="9:12" x14ac:dyDescent="0.15">
      <c r="I406" s="19"/>
      <c r="J406" s="19"/>
      <c r="K406" s="19"/>
      <c r="L406" s="19"/>
    </row>
    <row r="407" spans="9:12" x14ac:dyDescent="0.15">
      <c r="I407" s="19"/>
      <c r="J407" s="19"/>
      <c r="K407" s="19"/>
      <c r="L407" s="19"/>
    </row>
    <row r="408" spans="9:12" x14ac:dyDescent="0.15">
      <c r="I408" s="19"/>
      <c r="J408" s="19"/>
      <c r="K408" s="19"/>
      <c r="L408" s="19"/>
    </row>
    <row r="409" spans="9:12" x14ac:dyDescent="0.15">
      <c r="I409" s="19"/>
      <c r="J409" s="19"/>
      <c r="K409" s="19"/>
      <c r="L409" s="19"/>
    </row>
    <row r="410" spans="9:12" x14ac:dyDescent="0.15">
      <c r="I410" s="19"/>
      <c r="J410" s="19"/>
      <c r="K410" s="19"/>
      <c r="L410" s="19"/>
    </row>
    <row r="411" spans="9:12" x14ac:dyDescent="0.15">
      <c r="I411" s="19"/>
      <c r="J411" s="19"/>
      <c r="K411" s="19"/>
      <c r="L411" s="19"/>
    </row>
    <row r="412" spans="9:12" x14ac:dyDescent="0.15">
      <c r="I412" s="19"/>
      <c r="J412" s="19"/>
      <c r="K412" s="19"/>
      <c r="L412" s="19"/>
    </row>
    <row r="413" spans="9:12" x14ac:dyDescent="0.15">
      <c r="I413" s="19"/>
      <c r="J413" s="19"/>
      <c r="K413" s="19"/>
      <c r="L413" s="19"/>
    </row>
    <row r="414" spans="9:12" x14ac:dyDescent="0.15">
      <c r="I414" s="19"/>
      <c r="J414" s="19"/>
      <c r="K414" s="19"/>
      <c r="L414" s="19"/>
    </row>
    <row r="415" spans="9:12" x14ac:dyDescent="0.15">
      <c r="I415" s="19"/>
      <c r="J415" s="19"/>
      <c r="K415" s="19"/>
      <c r="L415" s="19"/>
    </row>
    <row r="416" spans="9:12" x14ac:dyDescent="0.15">
      <c r="I416" s="19"/>
      <c r="J416" s="19"/>
      <c r="K416" s="19"/>
      <c r="L416" s="19"/>
    </row>
    <row r="417" spans="9:12" x14ac:dyDescent="0.15">
      <c r="I417" s="19"/>
      <c r="J417" s="19"/>
      <c r="K417" s="19"/>
      <c r="L417" s="19"/>
    </row>
    <row r="418" spans="9:12" x14ac:dyDescent="0.15">
      <c r="I418" s="19"/>
      <c r="J418" s="19"/>
      <c r="K418" s="19"/>
      <c r="L418" s="19"/>
    </row>
    <row r="419" spans="9:12" x14ac:dyDescent="0.15">
      <c r="I419" s="19"/>
      <c r="J419" s="19"/>
      <c r="K419" s="19"/>
      <c r="L419" s="19"/>
    </row>
    <row r="420" spans="9:12" x14ac:dyDescent="0.15">
      <c r="I420" s="19"/>
      <c r="J420" s="19"/>
      <c r="K420" s="19"/>
      <c r="L420" s="19"/>
    </row>
    <row r="421" spans="9:12" x14ac:dyDescent="0.15">
      <c r="I421" s="19"/>
      <c r="J421" s="19"/>
      <c r="K421" s="19"/>
      <c r="L421" s="19"/>
    </row>
    <row r="422" spans="9:12" x14ac:dyDescent="0.15">
      <c r="I422" s="19"/>
      <c r="J422" s="19"/>
      <c r="K422" s="19"/>
      <c r="L422" s="19"/>
    </row>
    <row r="423" spans="9:12" x14ac:dyDescent="0.15">
      <c r="I423" s="19"/>
      <c r="J423" s="19"/>
      <c r="K423" s="19"/>
      <c r="L423" s="19"/>
    </row>
    <row r="424" spans="9:12" x14ac:dyDescent="0.15">
      <c r="I424" s="19"/>
      <c r="J424" s="19"/>
      <c r="K424" s="19"/>
      <c r="L424" s="19"/>
    </row>
    <row r="425" spans="9:12" x14ac:dyDescent="0.15">
      <c r="I425" s="19"/>
      <c r="J425" s="19"/>
      <c r="K425" s="19"/>
      <c r="L425" s="19"/>
    </row>
    <row r="426" spans="9:12" x14ac:dyDescent="0.15">
      <c r="I426" s="19"/>
      <c r="J426" s="19"/>
      <c r="K426" s="19"/>
      <c r="L426" s="19"/>
    </row>
    <row r="427" spans="9:12" x14ac:dyDescent="0.15">
      <c r="I427" s="19"/>
      <c r="J427" s="19"/>
      <c r="K427" s="19"/>
      <c r="L427" s="19"/>
    </row>
    <row r="428" spans="9:12" x14ac:dyDescent="0.15">
      <c r="I428" s="19"/>
      <c r="J428" s="19"/>
      <c r="K428" s="19"/>
      <c r="L428" s="19"/>
    </row>
    <row r="429" spans="9:12" x14ac:dyDescent="0.15">
      <c r="I429" s="19"/>
      <c r="J429" s="19"/>
      <c r="K429" s="19"/>
      <c r="L429" s="19"/>
    </row>
    <row r="430" spans="9:12" x14ac:dyDescent="0.15">
      <c r="I430" s="19"/>
      <c r="J430" s="19"/>
      <c r="K430" s="19"/>
      <c r="L430" s="19"/>
    </row>
    <row r="431" spans="9:12" x14ac:dyDescent="0.15">
      <c r="I431" s="19"/>
      <c r="J431" s="19"/>
      <c r="K431" s="19"/>
      <c r="L431" s="19"/>
    </row>
    <row r="432" spans="9:12" x14ac:dyDescent="0.15">
      <c r="I432" s="19"/>
      <c r="J432" s="19"/>
      <c r="K432" s="19"/>
      <c r="L432" s="19"/>
    </row>
    <row r="433" spans="9:12" x14ac:dyDescent="0.15">
      <c r="I433" s="19"/>
      <c r="J433" s="19"/>
      <c r="K433" s="19"/>
      <c r="L433" s="19"/>
    </row>
    <row r="434" spans="9:12" x14ac:dyDescent="0.15">
      <c r="I434" s="19"/>
      <c r="J434" s="19"/>
      <c r="K434" s="19"/>
      <c r="L434" s="19"/>
    </row>
    <row r="435" spans="9:12" x14ac:dyDescent="0.15">
      <c r="I435" s="19"/>
      <c r="J435" s="19"/>
      <c r="K435" s="19"/>
      <c r="L435" s="19"/>
    </row>
    <row r="436" spans="9:12" x14ac:dyDescent="0.15">
      <c r="I436" s="19"/>
      <c r="J436" s="19"/>
      <c r="K436" s="19"/>
      <c r="L436" s="19"/>
    </row>
    <row r="437" spans="9:12" x14ac:dyDescent="0.15">
      <c r="I437" s="19"/>
      <c r="J437" s="19"/>
      <c r="K437" s="19"/>
      <c r="L437" s="19"/>
    </row>
    <row r="438" spans="9:12" x14ac:dyDescent="0.15">
      <c r="I438" s="19"/>
      <c r="J438" s="19"/>
      <c r="K438" s="19"/>
      <c r="L438" s="19"/>
    </row>
    <row r="439" spans="9:12" x14ac:dyDescent="0.15">
      <c r="I439" s="19"/>
      <c r="J439" s="19"/>
      <c r="K439" s="19"/>
      <c r="L439" s="19"/>
    </row>
    <row r="440" spans="9:12" x14ac:dyDescent="0.15">
      <c r="I440" s="19"/>
      <c r="J440" s="19"/>
      <c r="K440" s="19"/>
      <c r="L440" s="19"/>
    </row>
    <row r="441" spans="9:12" x14ac:dyDescent="0.15">
      <c r="I441" s="19"/>
      <c r="J441" s="19"/>
      <c r="K441" s="19"/>
      <c r="L441" s="19"/>
    </row>
    <row r="442" spans="9:12" x14ac:dyDescent="0.15">
      <c r="I442" s="19"/>
      <c r="J442" s="19"/>
      <c r="K442" s="19"/>
      <c r="L442" s="19"/>
    </row>
    <row r="443" spans="9:12" x14ac:dyDescent="0.15">
      <c r="I443" s="19"/>
      <c r="J443" s="19"/>
      <c r="K443" s="19"/>
      <c r="L443" s="19"/>
    </row>
    <row r="444" spans="9:12" x14ac:dyDescent="0.15">
      <c r="I444" s="19"/>
      <c r="J444" s="19"/>
      <c r="K444" s="19"/>
      <c r="L444" s="19"/>
    </row>
    <row r="445" spans="9:12" x14ac:dyDescent="0.15">
      <c r="I445" s="19"/>
      <c r="J445" s="19"/>
      <c r="K445" s="19"/>
      <c r="L445" s="19"/>
    </row>
    <row r="446" spans="9:12" x14ac:dyDescent="0.15">
      <c r="I446" s="19"/>
      <c r="J446" s="19"/>
      <c r="K446" s="19"/>
      <c r="L446" s="19"/>
    </row>
    <row r="447" spans="9:12" x14ac:dyDescent="0.15">
      <c r="I447" s="19"/>
      <c r="J447" s="19"/>
      <c r="K447" s="19"/>
      <c r="L447" s="19"/>
    </row>
    <row r="448" spans="9:12" x14ac:dyDescent="0.15">
      <c r="I448" s="19"/>
      <c r="J448" s="19"/>
      <c r="K448" s="19"/>
      <c r="L448" s="19"/>
    </row>
    <row r="449" spans="9:12" x14ac:dyDescent="0.15">
      <c r="I449" s="19"/>
      <c r="J449" s="19"/>
      <c r="K449" s="19"/>
      <c r="L449" s="19"/>
    </row>
    <row r="450" spans="9:12" x14ac:dyDescent="0.15">
      <c r="I450" s="19"/>
      <c r="J450" s="19"/>
      <c r="K450" s="19"/>
      <c r="L450" s="19"/>
    </row>
    <row r="451" spans="9:12" x14ac:dyDescent="0.15">
      <c r="I451" s="19"/>
      <c r="J451" s="19"/>
      <c r="K451" s="19"/>
      <c r="L451" s="19"/>
    </row>
    <row r="452" spans="9:12" x14ac:dyDescent="0.15">
      <c r="I452" s="19"/>
      <c r="J452" s="19"/>
      <c r="K452" s="19"/>
      <c r="L452" s="19"/>
    </row>
    <row r="453" spans="9:12" x14ac:dyDescent="0.15">
      <c r="I453" s="19"/>
      <c r="J453" s="19"/>
      <c r="K453" s="19"/>
      <c r="L453" s="19"/>
    </row>
    <row r="454" spans="9:12" x14ac:dyDescent="0.15">
      <c r="I454" s="19"/>
      <c r="J454" s="19"/>
      <c r="K454" s="19"/>
      <c r="L454" s="19"/>
    </row>
    <row r="455" spans="9:12" x14ac:dyDescent="0.15">
      <c r="I455" s="19"/>
      <c r="J455" s="19"/>
      <c r="K455" s="19"/>
      <c r="L455" s="19"/>
    </row>
    <row r="456" spans="9:12" x14ac:dyDescent="0.15">
      <c r="I456" s="19"/>
      <c r="J456" s="19"/>
      <c r="K456" s="19"/>
      <c r="L456" s="19"/>
    </row>
    <row r="457" spans="9:12" x14ac:dyDescent="0.15">
      <c r="I457" s="19"/>
      <c r="J457" s="19"/>
      <c r="K457" s="19"/>
      <c r="L457" s="19"/>
    </row>
    <row r="458" spans="9:12" x14ac:dyDescent="0.15">
      <c r="I458" s="19"/>
      <c r="J458" s="19"/>
      <c r="K458" s="19"/>
      <c r="L458" s="19"/>
    </row>
    <row r="459" spans="9:12" x14ac:dyDescent="0.15">
      <c r="I459" s="19"/>
      <c r="J459" s="19"/>
      <c r="K459" s="19"/>
      <c r="L459" s="19"/>
    </row>
    <row r="460" spans="9:12" x14ac:dyDescent="0.15">
      <c r="I460" s="19"/>
      <c r="J460" s="19"/>
      <c r="K460" s="19"/>
      <c r="L460" s="19"/>
    </row>
    <row r="461" spans="9:12" x14ac:dyDescent="0.15">
      <c r="I461" s="19"/>
      <c r="J461" s="19"/>
      <c r="K461" s="19"/>
      <c r="L461" s="19"/>
    </row>
    <row r="462" spans="9:12" x14ac:dyDescent="0.15">
      <c r="I462" s="19"/>
      <c r="J462" s="19"/>
      <c r="K462" s="19"/>
      <c r="L462" s="19"/>
    </row>
    <row r="463" spans="9:12" x14ac:dyDescent="0.15">
      <c r="I463" s="19"/>
      <c r="J463" s="19"/>
      <c r="K463" s="19"/>
      <c r="L463" s="19"/>
    </row>
    <row r="464" spans="9:12" x14ac:dyDescent="0.15">
      <c r="I464" s="19"/>
      <c r="J464" s="19"/>
      <c r="K464" s="19"/>
      <c r="L464" s="19"/>
    </row>
    <row r="465" spans="9:12" x14ac:dyDescent="0.15">
      <c r="I465" s="19"/>
      <c r="J465" s="19"/>
      <c r="K465" s="19"/>
      <c r="L465" s="19"/>
    </row>
    <row r="466" spans="9:12" x14ac:dyDescent="0.15">
      <c r="I466" s="19"/>
      <c r="J466" s="19"/>
      <c r="K466" s="19"/>
      <c r="L466" s="19"/>
    </row>
    <row r="467" spans="9:12" x14ac:dyDescent="0.15">
      <c r="I467" s="19"/>
      <c r="J467" s="19"/>
      <c r="K467" s="19"/>
      <c r="L467" s="19"/>
    </row>
    <row r="468" spans="9:12" x14ac:dyDescent="0.15">
      <c r="I468" s="19"/>
      <c r="J468" s="19"/>
      <c r="K468" s="19"/>
      <c r="L468" s="19"/>
    </row>
    <row r="469" spans="9:12" x14ac:dyDescent="0.15">
      <c r="I469" s="19"/>
      <c r="J469" s="19"/>
      <c r="K469" s="19"/>
      <c r="L469" s="19"/>
    </row>
    <row r="470" spans="9:12" x14ac:dyDescent="0.15">
      <c r="I470" s="19"/>
      <c r="J470" s="19"/>
      <c r="K470" s="19"/>
      <c r="L470" s="19"/>
    </row>
    <row r="471" spans="9:12" x14ac:dyDescent="0.15">
      <c r="I471" s="19"/>
      <c r="J471" s="19"/>
      <c r="K471" s="19"/>
      <c r="L471" s="19"/>
    </row>
    <row r="472" spans="9:12" x14ac:dyDescent="0.15">
      <c r="I472" s="19"/>
      <c r="J472" s="19"/>
      <c r="K472" s="19"/>
      <c r="L472" s="19"/>
    </row>
    <row r="473" spans="9:12" x14ac:dyDescent="0.15">
      <c r="I473" s="19"/>
      <c r="J473" s="19"/>
      <c r="K473" s="19"/>
      <c r="L473" s="19"/>
    </row>
    <row r="474" spans="9:12" x14ac:dyDescent="0.15">
      <c r="I474" s="19"/>
      <c r="J474" s="19"/>
      <c r="K474" s="19"/>
      <c r="L474" s="19"/>
    </row>
    <row r="475" spans="9:12" x14ac:dyDescent="0.15">
      <c r="I475" s="19"/>
      <c r="J475" s="19"/>
      <c r="K475" s="19"/>
      <c r="L475" s="19"/>
    </row>
    <row r="476" spans="9:12" x14ac:dyDescent="0.15">
      <c r="I476" s="19"/>
      <c r="J476" s="19"/>
      <c r="K476" s="19"/>
      <c r="L476" s="19"/>
    </row>
    <row r="477" spans="9:12" x14ac:dyDescent="0.15">
      <c r="I477" s="19"/>
      <c r="J477" s="19"/>
      <c r="K477" s="19"/>
      <c r="L477" s="19"/>
    </row>
    <row r="478" spans="9:12" x14ac:dyDescent="0.15">
      <c r="I478" s="19"/>
      <c r="J478" s="19"/>
      <c r="K478" s="19"/>
      <c r="L478" s="19"/>
    </row>
    <row r="479" spans="9:12" x14ac:dyDescent="0.15">
      <c r="I479" s="19"/>
      <c r="J479" s="19"/>
      <c r="K479" s="19"/>
      <c r="L479" s="19"/>
    </row>
    <row r="480" spans="9:12" x14ac:dyDescent="0.15">
      <c r="I480" s="19"/>
      <c r="J480" s="19"/>
      <c r="K480" s="19"/>
      <c r="L480" s="19"/>
    </row>
    <row r="481" spans="9:12" x14ac:dyDescent="0.15">
      <c r="I481" s="19"/>
      <c r="J481" s="19"/>
      <c r="K481" s="19"/>
      <c r="L481" s="19"/>
    </row>
    <row r="482" spans="9:12" x14ac:dyDescent="0.15">
      <c r="I482" s="19"/>
      <c r="J482" s="19"/>
      <c r="K482" s="19"/>
      <c r="L482" s="19"/>
    </row>
    <row r="483" spans="9:12" x14ac:dyDescent="0.15">
      <c r="I483" s="19"/>
      <c r="J483" s="19"/>
      <c r="K483" s="19"/>
      <c r="L483" s="19"/>
    </row>
    <row r="484" spans="9:12" x14ac:dyDescent="0.15">
      <c r="I484" s="19"/>
      <c r="J484" s="19"/>
      <c r="K484" s="19"/>
      <c r="L484" s="19"/>
    </row>
    <row r="485" spans="9:12" x14ac:dyDescent="0.15">
      <c r="I485" s="19"/>
      <c r="J485" s="19"/>
      <c r="K485" s="19"/>
      <c r="L485" s="19"/>
    </row>
    <row r="486" spans="9:12" x14ac:dyDescent="0.15">
      <c r="I486" s="19"/>
      <c r="J486" s="19"/>
      <c r="K486" s="19"/>
      <c r="L486" s="19"/>
    </row>
    <row r="487" spans="9:12" x14ac:dyDescent="0.15">
      <c r="I487" s="19"/>
      <c r="J487" s="19"/>
      <c r="K487" s="19"/>
      <c r="L487" s="19"/>
    </row>
    <row r="488" spans="9:12" x14ac:dyDescent="0.15">
      <c r="I488" s="19"/>
      <c r="J488" s="19"/>
      <c r="K488" s="19"/>
      <c r="L488" s="19"/>
    </row>
    <row r="489" spans="9:12" x14ac:dyDescent="0.15">
      <c r="I489" s="19"/>
      <c r="J489" s="19"/>
      <c r="K489" s="19"/>
      <c r="L489" s="19"/>
    </row>
    <row r="490" spans="9:12" x14ac:dyDescent="0.15">
      <c r="I490" s="19"/>
      <c r="J490" s="19"/>
      <c r="K490" s="19"/>
      <c r="L490" s="19"/>
    </row>
    <row r="491" spans="9:12" x14ac:dyDescent="0.15">
      <c r="I491" s="19"/>
      <c r="J491" s="19"/>
      <c r="K491" s="19"/>
      <c r="L491" s="19"/>
    </row>
    <row r="492" spans="9:12" x14ac:dyDescent="0.15">
      <c r="I492" s="19"/>
      <c r="J492" s="19"/>
      <c r="K492" s="19"/>
      <c r="L492" s="19"/>
    </row>
    <row r="493" spans="9:12" x14ac:dyDescent="0.15">
      <c r="I493" s="19"/>
      <c r="J493" s="19"/>
      <c r="K493" s="19"/>
      <c r="L493" s="19"/>
    </row>
    <row r="494" spans="9:12" x14ac:dyDescent="0.15">
      <c r="I494" s="19"/>
      <c r="J494" s="19"/>
      <c r="K494" s="19"/>
      <c r="L494" s="19"/>
    </row>
    <row r="495" spans="9:12" x14ac:dyDescent="0.15">
      <c r="I495" s="19"/>
      <c r="J495" s="19"/>
      <c r="K495" s="19"/>
      <c r="L495" s="19"/>
    </row>
    <row r="496" spans="9:12" x14ac:dyDescent="0.15">
      <c r="I496" s="19"/>
      <c r="J496" s="19"/>
      <c r="K496" s="19"/>
      <c r="L496" s="19"/>
    </row>
    <row r="497" spans="9:12" x14ac:dyDescent="0.15">
      <c r="I497" s="19"/>
      <c r="J497" s="19"/>
      <c r="K497" s="19"/>
      <c r="L497" s="19"/>
    </row>
    <row r="498" spans="9:12" x14ac:dyDescent="0.15">
      <c r="I498" s="19"/>
      <c r="J498" s="19"/>
      <c r="K498" s="19"/>
      <c r="L498" s="19"/>
    </row>
    <row r="499" spans="9:12" x14ac:dyDescent="0.15">
      <c r="I499" s="19"/>
      <c r="J499" s="19"/>
      <c r="K499" s="19"/>
      <c r="L499" s="19"/>
    </row>
    <row r="500" spans="9:12" x14ac:dyDescent="0.15">
      <c r="I500" s="19"/>
      <c r="J500" s="19"/>
      <c r="K500" s="19"/>
      <c r="L500" s="19"/>
    </row>
    <row r="501" spans="9:12" x14ac:dyDescent="0.15">
      <c r="I501" s="19"/>
      <c r="J501" s="19"/>
      <c r="K501" s="19"/>
      <c r="L501" s="19"/>
    </row>
    <row r="502" spans="9:12" x14ac:dyDescent="0.15">
      <c r="I502" s="19"/>
      <c r="J502" s="19"/>
      <c r="K502" s="19"/>
      <c r="L502" s="19"/>
    </row>
    <row r="503" spans="9:12" x14ac:dyDescent="0.15">
      <c r="I503" s="19"/>
      <c r="J503" s="19"/>
      <c r="K503" s="19"/>
      <c r="L503" s="19"/>
    </row>
    <row r="504" spans="9:12" x14ac:dyDescent="0.15">
      <c r="I504" s="19"/>
      <c r="J504" s="19"/>
      <c r="K504" s="19"/>
      <c r="L504" s="19"/>
    </row>
    <row r="505" spans="9:12" x14ac:dyDescent="0.15">
      <c r="I505" s="19"/>
      <c r="J505" s="19"/>
      <c r="K505" s="19"/>
      <c r="L505" s="19"/>
    </row>
    <row r="506" spans="9:12" x14ac:dyDescent="0.15">
      <c r="I506" s="19"/>
      <c r="J506" s="19"/>
      <c r="K506" s="19"/>
      <c r="L506" s="19"/>
    </row>
    <row r="507" spans="9:12" x14ac:dyDescent="0.15">
      <c r="I507" s="19"/>
      <c r="J507" s="19"/>
      <c r="K507" s="19"/>
      <c r="L507" s="19"/>
    </row>
    <row r="508" spans="9:12" x14ac:dyDescent="0.15">
      <c r="I508" s="19"/>
      <c r="J508" s="19"/>
      <c r="K508" s="19"/>
      <c r="L508" s="19"/>
    </row>
    <row r="509" spans="9:12" x14ac:dyDescent="0.15">
      <c r="I509" s="19"/>
      <c r="J509" s="19"/>
      <c r="K509" s="19"/>
      <c r="L509" s="19"/>
    </row>
    <row r="510" spans="9:12" x14ac:dyDescent="0.15">
      <c r="I510" s="19"/>
      <c r="J510" s="19"/>
      <c r="K510" s="19"/>
      <c r="L510" s="19"/>
    </row>
    <row r="511" spans="9:12" x14ac:dyDescent="0.15">
      <c r="I511" s="19"/>
      <c r="J511" s="19"/>
      <c r="K511" s="19"/>
      <c r="L511" s="19"/>
    </row>
    <row r="512" spans="9:12" x14ac:dyDescent="0.15">
      <c r="I512" s="19"/>
      <c r="J512" s="19"/>
      <c r="K512" s="19"/>
      <c r="L512" s="19"/>
    </row>
    <row r="513" spans="9:12" x14ac:dyDescent="0.15">
      <c r="I513" s="19"/>
      <c r="J513" s="19"/>
      <c r="K513" s="19"/>
      <c r="L513" s="19"/>
    </row>
    <row r="514" spans="9:12" x14ac:dyDescent="0.15">
      <c r="I514" s="19"/>
      <c r="J514" s="19"/>
      <c r="K514" s="19"/>
      <c r="L514" s="19"/>
    </row>
    <row r="515" spans="9:12" x14ac:dyDescent="0.15">
      <c r="I515" s="19"/>
      <c r="J515" s="19"/>
      <c r="K515" s="19"/>
      <c r="L515" s="19"/>
    </row>
    <row r="516" spans="9:12" x14ac:dyDescent="0.15">
      <c r="I516" s="19"/>
      <c r="J516" s="19"/>
      <c r="K516" s="19"/>
      <c r="L516" s="19"/>
    </row>
    <row r="517" spans="9:12" x14ac:dyDescent="0.15">
      <c r="I517" s="19"/>
      <c r="J517" s="19"/>
      <c r="K517" s="19"/>
      <c r="L517" s="19"/>
    </row>
    <row r="518" spans="9:12" x14ac:dyDescent="0.15">
      <c r="I518" s="19"/>
      <c r="J518" s="19"/>
      <c r="K518" s="19"/>
      <c r="L518" s="19"/>
    </row>
    <row r="519" spans="9:12" x14ac:dyDescent="0.15">
      <c r="I519" s="19"/>
      <c r="J519" s="19"/>
      <c r="K519" s="19"/>
      <c r="L519" s="19"/>
    </row>
    <row r="520" spans="9:12" x14ac:dyDescent="0.15">
      <c r="I520" s="19"/>
      <c r="J520" s="19"/>
      <c r="K520" s="19"/>
      <c r="L520" s="19"/>
    </row>
    <row r="521" spans="9:12" x14ac:dyDescent="0.15">
      <c r="I521" s="19"/>
      <c r="J521" s="19"/>
      <c r="K521" s="19"/>
      <c r="L521" s="19"/>
    </row>
    <row r="522" spans="9:12" x14ac:dyDescent="0.15">
      <c r="I522" s="19"/>
      <c r="J522" s="19"/>
      <c r="K522" s="19"/>
      <c r="L522" s="19"/>
    </row>
    <row r="523" spans="9:12" x14ac:dyDescent="0.15">
      <c r="I523" s="19"/>
      <c r="J523" s="19"/>
      <c r="K523" s="19"/>
      <c r="L523" s="19"/>
    </row>
    <row r="524" spans="9:12" x14ac:dyDescent="0.15">
      <c r="I524" s="19"/>
      <c r="J524" s="19"/>
      <c r="K524" s="19"/>
      <c r="L524" s="19"/>
    </row>
    <row r="525" spans="9:12" x14ac:dyDescent="0.15">
      <c r="I525" s="19"/>
      <c r="J525" s="19"/>
      <c r="K525" s="19"/>
      <c r="L525" s="19"/>
    </row>
    <row r="526" spans="9:12" x14ac:dyDescent="0.15">
      <c r="I526" s="19"/>
      <c r="J526" s="19"/>
      <c r="K526" s="19"/>
      <c r="L526" s="19"/>
    </row>
    <row r="527" spans="9:12" x14ac:dyDescent="0.15">
      <c r="I527" s="19"/>
      <c r="J527" s="19"/>
      <c r="K527" s="19"/>
      <c r="L527" s="19"/>
    </row>
    <row r="528" spans="9:12" x14ac:dyDescent="0.15">
      <c r="I528" s="19"/>
      <c r="J528" s="19"/>
      <c r="K528" s="19"/>
      <c r="L528" s="19"/>
    </row>
    <row r="529" spans="9:12" x14ac:dyDescent="0.15">
      <c r="I529" s="19"/>
      <c r="J529" s="19"/>
      <c r="K529" s="19"/>
      <c r="L529" s="19"/>
    </row>
    <row r="530" spans="9:12" x14ac:dyDescent="0.15">
      <c r="I530" s="19"/>
      <c r="J530" s="19"/>
      <c r="K530" s="19"/>
      <c r="L530" s="19"/>
    </row>
    <row r="531" spans="9:12" x14ac:dyDescent="0.15">
      <c r="I531" s="19"/>
      <c r="J531" s="19"/>
      <c r="K531" s="19"/>
      <c r="L531" s="19"/>
    </row>
    <row r="532" spans="9:12" x14ac:dyDescent="0.15">
      <c r="I532" s="19"/>
      <c r="J532" s="19"/>
      <c r="K532" s="19"/>
      <c r="L532" s="19"/>
    </row>
    <row r="533" spans="9:12" x14ac:dyDescent="0.15">
      <c r="I533" s="19"/>
      <c r="J533" s="19"/>
      <c r="K533" s="19"/>
      <c r="L533" s="19"/>
    </row>
    <row r="534" spans="9:12" x14ac:dyDescent="0.15">
      <c r="I534" s="19"/>
      <c r="J534" s="19"/>
      <c r="K534" s="19"/>
      <c r="L534" s="19"/>
    </row>
    <row r="535" spans="9:12" x14ac:dyDescent="0.15">
      <c r="I535" s="19"/>
      <c r="J535" s="19"/>
      <c r="K535" s="19"/>
      <c r="L535" s="19"/>
    </row>
    <row r="536" spans="9:12" x14ac:dyDescent="0.15">
      <c r="I536" s="19"/>
      <c r="J536" s="19"/>
      <c r="K536" s="19"/>
      <c r="L536" s="19"/>
    </row>
    <row r="537" spans="9:12" x14ac:dyDescent="0.15">
      <c r="I537" s="19"/>
      <c r="J537" s="19"/>
      <c r="K537" s="19"/>
      <c r="L537" s="19"/>
    </row>
    <row r="538" spans="9:12" x14ac:dyDescent="0.15">
      <c r="I538" s="19"/>
      <c r="J538" s="19"/>
      <c r="K538" s="19"/>
      <c r="L538" s="19"/>
    </row>
    <row r="539" spans="9:12" x14ac:dyDescent="0.15">
      <c r="I539" s="19"/>
      <c r="J539" s="19"/>
      <c r="K539" s="19"/>
      <c r="L539" s="19"/>
    </row>
    <row r="540" spans="9:12" x14ac:dyDescent="0.15">
      <c r="I540" s="19"/>
      <c r="J540" s="19"/>
      <c r="K540" s="19"/>
      <c r="L540" s="19"/>
    </row>
    <row r="541" spans="9:12" x14ac:dyDescent="0.15">
      <c r="I541" s="19"/>
      <c r="J541" s="19"/>
      <c r="K541" s="19"/>
      <c r="L541" s="19"/>
    </row>
    <row r="542" spans="9:12" x14ac:dyDescent="0.15">
      <c r="I542" s="19"/>
      <c r="J542" s="19"/>
      <c r="K542" s="19"/>
      <c r="L542" s="19"/>
    </row>
    <row r="543" spans="9:12" x14ac:dyDescent="0.15">
      <c r="I543" s="19"/>
      <c r="J543" s="19"/>
      <c r="K543" s="19"/>
      <c r="L543" s="19"/>
    </row>
    <row r="544" spans="9:12" x14ac:dyDescent="0.15">
      <c r="I544" s="19"/>
      <c r="J544" s="19"/>
      <c r="K544" s="19"/>
      <c r="L544" s="19"/>
    </row>
    <row r="545" spans="9:12" x14ac:dyDescent="0.15">
      <c r="I545" s="19"/>
      <c r="J545" s="19"/>
      <c r="K545" s="19"/>
      <c r="L545" s="19"/>
    </row>
    <row r="546" spans="9:12" x14ac:dyDescent="0.15">
      <c r="I546" s="19"/>
      <c r="J546" s="19"/>
      <c r="K546" s="19"/>
      <c r="L546" s="19"/>
    </row>
    <row r="547" spans="9:12" x14ac:dyDescent="0.15">
      <c r="I547" s="19"/>
      <c r="J547" s="19"/>
      <c r="K547" s="19"/>
      <c r="L547" s="19"/>
    </row>
    <row r="548" spans="9:12" x14ac:dyDescent="0.15">
      <c r="I548" s="19"/>
      <c r="J548" s="19"/>
      <c r="K548" s="19"/>
      <c r="L548" s="19"/>
    </row>
    <row r="549" spans="9:12" x14ac:dyDescent="0.15">
      <c r="I549" s="19"/>
      <c r="J549" s="19"/>
      <c r="K549" s="19"/>
      <c r="L549" s="19"/>
    </row>
    <row r="550" spans="9:12" x14ac:dyDescent="0.15">
      <c r="I550" s="19"/>
      <c r="J550" s="19"/>
      <c r="K550" s="19"/>
      <c r="L550" s="19"/>
    </row>
    <row r="551" spans="9:12" x14ac:dyDescent="0.15">
      <c r="I551" s="19"/>
      <c r="J551" s="19"/>
      <c r="K551" s="19"/>
      <c r="L551" s="19"/>
    </row>
    <row r="552" spans="9:12" x14ac:dyDescent="0.15">
      <c r="I552" s="19"/>
      <c r="J552" s="19"/>
      <c r="K552" s="19"/>
      <c r="L552" s="19"/>
    </row>
    <row r="553" spans="9:12" x14ac:dyDescent="0.15">
      <c r="I553" s="19"/>
      <c r="J553" s="19"/>
      <c r="K553" s="19"/>
      <c r="L553" s="19"/>
    </row>
    <row r="554" spans="9:12" x14ac:dyDescent="0.15">
      <c r="I554" s="19"/>
      <c r="J554" s="19"/>
      <c r="K554" s="19"/>
      <c r="L554" s="19"/>
    </row>
    <row r="555" spans="9:12" x14ac:dyDescent="0.15">
      <c r="I555" s="19"/>
      <c r="J555" s="19"/>
      <c r="K555" s="19"/>
      <c r="L555" s="19"/>
    </row>
    <row r="556" spans="9:12" x14ac:dyDescent="0.15">
      <c r="I556" s="19"/>
      <c r="J556" s="19"/>
      <c r="K556" s="19"/>
      <c r="L556" s="19"/>
    </row>
    <row r="557" spans="9:12" x14ac:dyDescent="0.15">
      <c r="I557" s="19"/>
      <c r="J557" s="19"/>
      <c r="K557" s="19"/>
      <c r="L557" s="19"/>
    </row>
    <row r="558" spans="9:12" x14ac:dyDescent="0.15">
      <c r="I558" s="19"/>
      <c r="J558" s="19"/>
      <c r="K558" s="19"/>
      <c r="L558" s="19"/>
    </row>
    <row r="559" spans="9:12" x14ac:dyDescent="0.15">
      <c r="I559" s="19"/>
      <c r="J559" s="19"/>
      <c r="K559" s="19"/>
      <c r="L559" s="19"/>
    </row>
    <row r="560" spans="9:12" x14ac:dyDescent="0.15">
      <c r="I560" s="19"/>
      <c r="J560" s="19"/>
      <c r="K560" s="19"/>
      <c r="L560" s="19"/>
    </row>
    <row r="561" spans="9:12" x14ac:dyDescent="0.15">
      <c r="I561" s="19"/>
      <c r="J561" s="19"/>
      <c r="K561" s="19"/>
      <c r="L561" s="19"/>
    </row>
    <row r="562" spans="9:12" x14ac:dyDescent="0.15">
      <c r="I562" s="19"/>
      <c r="J562" s="19"/>
      <c r="K562" s="19"/>
      <c r="L562" s="19"/>
    </row>
    <row r="563" spans="9:12" x14ac:dyDescent="0.15">
      <c r="I563" s="19"/>
      <c r="J563" s="19"/>
      <c r="K563" s="19"/>
      <c r="L563" s="19"/>
    </row>
    <row r="564" spans="9:12" x14ac:dyDescent="0.15">
      <c r="I564" s="19"/>
      <c r="J564" s="19"/>
      <c r="K564" s="19"/>
      <c r="L564" s="19"/>
    </row>
    <row r="565" spans="9:12" x14ac:dyDescent="0.15">
      <c r="I565" s="19"/>
      <c r="J565" s="19"/>
      <c r="K565" s="19"/>
      <c r="L565" s="19"/>
    </row>
    <row r="566" spans="9:12" x14ac:dyDescent="0.15">
      <c r="I566" s="19"/>
      <c r="J566" s="19"/>
      <c r="K566" s="19"/>
      <c r="L566" s="19"/>
    </row>
    <row r="567" spans="9:12" x14ac:dyDescent="0.15">
      <c r="I567" s="19"/>
      <c r="J567" s="19"/>
      <c r="K567" s="19"/>
      <c r="L567" s="19"/>
    </row>
    <row r="568" spans="9:12" x14ac:dyDescent="0.15">
      <c r="I568" s="19"/>
      <c r="J568" s="19"/>
      <c r="K568" s="19"/>
      <c r="L568" s="19"/>
    </row>
    <row r="569" spans="9:12" x14ac:dyDescent="0.15">
      <c r="I569" s="19"/>
      <c r="J569" s="19"/>
      <c r="K569" s="19"/>
      <c r="L569" s="19"/>
    </row>
    <row r="570" spans="9:12" x14ac:dyDescent="0.15">
      <c r="I570" s="19"/>
      <c r="J570" s="19"/>
      <c r="K570" s="19"/>
      <c r="L570" s="19"/>
    </row>
    <row r="571" spans="9:12" x14ac:dyDescent="0.15">
      <c r="I571" s="19"/>
      <c r="J571" s="19"/>
      <c r="K571" s="19"/>
      <c r="L571" s="19"/>
    </row>
    <row r="572" spans="9:12" x14ac:dyDescent="0.15">
      <c r="I572" s="19"/>
      <c r="J572" s="19"/>
      <c r="K572" s="19"/>
      <c r="L572" s="19"/>
    </row>
    <row r="573" spans="9:12" x14ac:dyDescent="0.15">
      <c r="I573" s="19"/>
      <c r="J573" s="19"/>
      <c r="K573" s="19"/>
      <c r="L573" s="19"/>
    </row>
    <row r="574" spans="9:12" x14ac:dyDescent="0.15">
      <c r="I574" s="19"/>
      <c r="J574" s="19"/>
      <c r="K574" s="19"/>
      <c r="L574" s="19"/>
    </row>
    <row r="575" spans="9:12" x14ac:dyDescent="0.15">
      <c r="I575" s="19"/>
      <c r="J575" s="19"/>
      <c r="K575" s="19"/>
      <c r="L575" s="19"/>
    </row>
    <row r="576" spans="9:12" x14ac:dyDescent="0.15">
      <c r="I576" s="19"/>
      <c r="J576" s="19"/>
      <c r="K576" s="19"/>
      <c r="L576" s="19"/>
    </row>
    <row r="577" spans="9:12" x14ac:dyDescent="0.15">
      <c r="I577" s="19"/>
      <c r="J577" s="19"/>
      <c r="K577" s="19"/>
      <c r="L577" s="19"/>
    </row>
    <row r="578" spans="9:12" x14ac:dyDescent="0.15">
      <c r="I578" s="19"/>
      <c r="J578" s="19"/>
      <c r="K578" s="19"/>
      <c r="L578" s="19"/>
    </row>
    <row r="579" spans="9:12" x14ac:dyDescent="0.15">
      <c r="I579" s="19"/>
      <c r="J579" s="19"/>
      <c r="K579" s="19"/>
      <c r="L579" s="19"/>
    </row>
    <row r="580" spans="9:12" x14ac:dyDescent="0.15">
      <c r="I580" s="19"/>
      <c r="J580" s="19"/>
      <c r="K580" s="19"/>
      <c r="L580" s="19"/>
    </row>
    <row r="581" spans="9:12" x14ac:dyDescent="0.15">
      <c r="I581" s="19"/>
      <c r="J581" s="19"/>
      <c r="K581" s="19"/>
      <c r="L581" s="19"/>
    </row>
    <row r="582" spans="9:12" x14ac:dyDescent="0.15">
      <c r="I582" s="19"/>
      <c r="J582" s="19"/>
      <c r="K582" s="19"/>
      <c r="L582" s="19"/>
    </row>
    <row r="583" spans="9:12" x14ac:dyDescent="0.15">
      <c r="I583" s="19"/>
      <c r="J583" s="19"/>
      <c r="K583" s="19"/>
      <c r="L583" s="19"/>
    </row>
    <row r="584" spans="9:12" x14ac:dyDescent="0.15">
      <c r="I584" s="19"/>
      <c r="J584" s="19"/>
      <c r="K584" s="19"/>
      <c r="L584" s="19"/>
    </row>
    <row r="585" spans="9:12" x14ac:dyDescent="0.15">
      <c r="I585" s="19"/>
      <c r="J585" s="19"/>
      <c r="K585" s="19"/>
      <c r="L585" s="19"/>
    </row>
    <row r="586" spans="9:12" x14ac:dyDescent="0.15">
      <c r="I586" s="19"/>
      <c r="J586" s="19"/>
      <c r="K586" s="19"/>
      <c r="L586" s="19"/>
    </row>
    <row r="587" spans="9:12" x14ac:dyDescent="0.15">
      <c r="I587" s="19"/>
      <c r="J587" s="19"/>
      <c r="K587" s="19"/>
      <c r="L587" s="19"/>
    </row>
    <row r="588" spans="9:12" x14ac:dyDescent="0.15">
      <c r="I588" s="19"/>
      <c r="J588" s="19"/>
      <c r="K588" s="19"/>
      <c r="L588" s="19"/>
    </row>
    <row r="589" spans="9:12" x14ac:dyDescent="0.15">
      <c r="I589" s="19"/>
      <c r="J589" s="19"/>
      <c r="K589" s="19"/>
      <c r="L589" s="19"/>
    </row>
    <row r="590" spans="9:12" x14ac:dyDescent="0.15">
      <c r="I590" s="19"/>
      <c r="J590" s="19"/>
      <c r="K590" s="19"/>
      <c r="L590" s="19"/>
    </row>
    <row r="591" spans="9:12" x14ac:dyDescent="0.15">
      <c r="I591" s="19"/>
      <c r="J591" s="19"/>
      <c r="K591" s="19"/>
      <c r="L591" s="19"/>
    </row>
    <row r="592" spans="9:12" x14ac:dyDescent="0.15">
      <c r="I592" s="19"/>
      <c r="J592" s="19"/>
      <c r="K592" s="19"/>
      <c r="L592" s="19"/>
    </row>
    <row r="593" spans="9:12" x14ac:dyDescent="0.15">
      <c r="I593" s="19"/>
      <c r="J593" s="19"/>
      <c r="K593" s="19"/>
      <c r="L593" s="19"/>
    </row>
    <row r="594" spans="9:12" x14ac:dyDescent="0.15">
      <c r="I594" s="19"/>
      <c r="J594" s="19"/>
      <c r="K594" s="19"/>
      <c r="L594" s="19"/>
    </row>
    <row r="595" spans="9:12" x14ac:dyDescent="0.15">
      <c r="I595" s="19"/>
      <c r="J595" s="19"/>
      <c r="K595" s="19"/>
      <c r="L595" s="19"/>
    </row>
    <row r="596" spans="9:12" x14ac:dyDescent="0.15">
      <c r="I596" s="19"/>
      <c r="J596" s="19"/>
      <c r="K596" s="19"/>
      <c r="L596" s="19"/>
    </row>
    <row r="597" spans="9:12" x14ac:dyDescent="0.15">
      <c r="I597" s="19"/>
      <c r="J597" s="19"/>
      <c r="K597" s="19"/>
      <c r="L597" s="19"/>
    </row>
    <row r="598" spans="9:12" x14ac:dyDescent="0.15">
      <c r="I598" s="19"/>
      <c r="J598" s="19"/>
      <c r="K598" s="19"/>
      <c r="L598" s="19"/>
    </row>
    <row r="599" spans="9:12" x14ac:dyDescent="0.15">
      <c r="I599" s="19"/>
      <c r="J599" s="19"/>
      <c r="K599" s="19"/>
      <c r="L599" s="19"/>
    </row>
    <row r="600" spans="9:12" x14ac:dyDescent="0.15">
      <c r="I600" s="19"/>
      <c r="J600" s="19"/>
      <c r="K600" s="19"/>
      <c r="L600" s="19"/>
    </row>
    <row r="601" spans="9:12" x14ac:dyDescent="0.15">
      <c r="I601" s="19"/>
      <c r="J601" s="19"/>
      <c r="K601" s="19"/>
      <c r="L601" s="19"/>
    </row>
    <row r="602" spans="9:12" x14ac:dyDescent="0.15">
      <c r="I602" s="19"/>
      <c r="J602" s="19"/>
      <c r="K602" s="19"/>
      <c r="L602" s="19"/>
    </row>
    <row r="603" spans="9:12" x14ac:dyDescent="0.15">
      <c r="I603" s="19"/>
      <c r="J603" s="19"/>
      <c r="K603" s="19"/>
      <c r="L603" s="19"/>
    </row>
    <row r="604" spans="9:12" x14ac:dyDescent="0.15">
      <c r="I604" s="19"/>
      <c r="J604" s="19"/>
      <c r="K604" s="19"/>
      <c r="L604" s="19"/>
    </row>
    <row r="605" spans="9:12" x14ac:dyDescent="0.15">
      <c r="I605" s="19"/>
      <c r="J605" s="19"/>
      <c r="K605" s="19"/>
      <c r="L605" s="19"/>
    </row>
    <row r="606" spans="9:12" x14ac:dyDescent="0.15">
      <c r="I606" s="19"/>
      <c r="J606" s="19"/>
      <c r="K606" s="19"/>
      <c r="L606" s="19"/>
    </row>
    <row r="607" spans="9:12" x14ac:dyDescent="0.15">
      <c r="I607" s="19"/>
      <c r="J607" s="19"/>
      <c r="K607" s="19"/>
      <c r="L607" s="19"/>
    </row>
    <row r="608" spans="9:12" x14ac:dyDescent="0.15">
      <c r="I608" s="19"/>
      <c r="J608" s="19"/>
      <c r="K608" s="19"/>
      <c r="L608" s="19"/>
    </row>
    <row r="609" spans="9:12" x14ac:dyDescent="0.15">
      <c r="I609" s="19"/>
      <c r="J609" s="19"/>
      <c r="K609" s="19"/>
      <c r="L609" s="19"/>
    </row>
    <row r="610" spans="9:12" x14ac:dyDescent="0.15">
      <c r="I610" s="19"/>
      <c r="J610" s="19"/>
      <c r="K610" s="19"/>
      <c r="L610" s="19"/>
    </row>
    <row r="611" spans="9:12" x14ac:dyDescent="0.15">
      <c r="I611" s="19"/>
      <c r="J611" s="19"/>
      <c r="K611" s="19"/>
      <c r="L611" s="19"/>
    </row>
    <row r="612" spans="9:12" x14ac:dyDescent="0.15">
      <c r="I612" s="19"/>
      <c r="J612" s="19"/>
      <c r="K612" s="19"/>
      <c r="L612" s="19"/>
    </row>
    <row r="613" spans="9:12" x14ac:dyDescent="0.15">
      <c r="I613" s="19"/>
      <c r="J613" s="19"/>
      <c r="K613" s="19"/>
      <c r="L613" s="19"/>
    </row>
    <row r="614" spans="9:12" x14ac:dyDescent="0.15">
      <c r="I614" s="19"/>
      <c r="J614" s="19"/>
      <c r="K614" s="19"/>
      <c r="L614" s="19"/>
    </row>
    <row r="615" spans="9:12" x14ac:dyDescent="0.15">
      <c r="I615" s="19"/>
      <c r="J615" s="19"/>
      <c r="K615" s="19"/>
      <c r="L615" s="19"/>
    </row>
    <row r="616" spans="9:12" x14ac:dyDescent="0.15">
      <c r="I616" s="19"/>
      <c r="J616" s="19"/>
      <c r="K616" s="19"/>
      <c r="L616" s="19"/>
    </row>
    <row r="617" spans="9:12" x14ac:dyDescent="0.15">
      <c r="I617" s="19"/>
      <c r="J617" s="19"/>
      <c r="K617" s="19"/>
      <c r="L617" s="19"/>
    </row>
    <row r="618" spans="9:12" x14ac:dyDescent="0.15">
      <c r="I618" s="19"/>
      <c r="J618" s="19"/>
      <c r="K618" s="19"/>
      <c r="L618" s="19"/>
    </row>
    <row r="619" spans="9:12" x14ac:dyDescent="0.15">
      <c r="I619" s="19"/>
      <c r="J619" s="19"/>
      <c r="K619" s="19"/>
      <c r="L619" s="19"/>
    </row>
    <row r="620" spans="9:12" x14ac:dyDescent="0.15">
      <c r="I620" s="19"/>
      <c r="J620" s="19"/>
      <c r="K620" s="19"/>
      <c r="L620" s="19"/>
    </row>
    <row r="621" spans="9:12" x14ac:dyDescent="0.15">
      <c r="I621" s="19"/>
      <c r="J621" s="19"/>
      <c r="K621" s="19"/>
      <c r="L621" s="19"/>
    </row>
    <row r="622" spans="9:12" x14ac:dyDescent="0.15">
      <c r="I622" s="19"/>
      <c r="J622" s="19"/>
      <c r="K622" s="19"/>
      <c r="L622" s="19"/>
    </row>
    <row r="623" spans="9:12" x14ac:dyDescent="0.15">
      <c r="I623" s="19"/>
      <c r="J623" s="19"/>
      <c r="K623" s="19"/>
      <c r="L623" s="19"/>
    </row>
    <row r="624" spans="9:12" x14ac:dyDescent="0.15">
      <c r="I624" s="19"/>
      <c r="J624" s="19"/>
      <c r="K624" s="19"/>
      <c r="L624" s="19"/>
    </row>
    <row r="625" spans="9:12" x14ac:dyDescent="0.15">
      <c r="I625" s="19"/>
      <c r="J625" s="19"/>
      <c r="K625" s="19"/>
      <c r="L625" s="19"/>
    </row>
    <row r="626" spans="9:12" x14ac:dyDescent="0.15">
      <c r="I626" s="19"/>
      <c r="J626" s="19"/>
      <c r="K626" s="19"/>
      <c r="L626" s="19"/>
    </row>
    <row r="627" spans="9:12" x14ac:dyDescent="0.15">
      <c r="I627" s="19"/>
      <c r="J627" s="19"/>
      <c r="K627" s="19"/>
      <c r="L627" s="19"/>
    </row>
    <row r="628" spans="9:12" x14ac:dyDescent="0.15">
      <c r="I628" s="19"/>
      <c r="J628" s="19"/>
      <c r="K628" s="19"/>
      <c r="L628" s="19"/>
    </row>
    <row r="629" spans="9:12" x14ac:dyDescent="0.15">
      <c r="I629" s="19"/>
      <c r="J629" s="19"/>
      <c r="K629" s="19"/>
      <c r="L629" s="19"/>
    </row>
    <row r="630" spans="9:12" x14ac:dyDescent="0.15">
      <c r="I630" s="19"/>
      <c r="J630" s="19"/>
      <c r="K630" s="19"/>
      <c r="L630" s="19"/>
    </row>
    <row r="631" spans="9:12" x14ac:dyDescent="0.15">
      <c r="I631" s="19"/>
      <c r="J631" s="19"/>
      <c r="K631" s="19"/>
      <c r="L631" s="19"/>
    </row>
    <row r="632" spans="9:12" x14ac:dyDescent="0.15">
      <c r="I632" s="19"/>
      <c r="J632" s="19"/>
      <c r="K632" s="19"/>
      <c r="L632" s="19"/>
    </row>
    <row r="633" spans="9:12" x14ac:dyDescent="0.15">
      <c r="I633" s="19"/>
      <c r="J633" s="19"/>
      <c r="K633" s="19"/>
      <c r="L633" s="19"/>
    </row>
    <row r="634" spans="9:12" x14ac:dyDescent="0.15">
      <c r="I634" s="19"/>
      <c r="J634" s="19"/>
      <c r="K634" s="19"/>
      <c r="L634" s="19"/>
    </row>
    <row r="635" spans="9:12" x14ac:dyDescent="0.15">
      <c r="I635" s="19"/>
      <c r="J635" s="19"/>
      <c r="K635" s="19"/>
      <c r="L635" s="19"/>
    </row>
    <row r="636" spans="9:12" x14ac:dyDescent="0.15">
      <c r="I636" s="19"/>
      <c r="J636" s="19"/>
      <c r="K636" s="19"/>
      <c r="L636" s="19"/>
    </row>
    <row r="637" spans="9:12" x14ac:dyDescent="0.15">
      <c r="I637" s="19"/>
      <c r="J637" s="19"/>
      <c r="K637" s="19"/>
      <c r="L637" s="19"/>
    </row>
    <row r="638" spans="9:12" x14ac:dyDescent="0.15">
      <c r="I638" s="19"/>
      <c r="J638" s="19"/>
      <c r="K638" s="19"/>
      <c r="L638" s="19"/>
    </row>
    <row r="639" spans="9:12" x14ac:dyDescent="0.15">
      <c r="I639" s="19"/>
      <c r="J639" s="19"/>
      <c r="K639" s="19"/>
      <c r="L639" s="19"/>
    </row>
    <row r="640" spans="9:12" x14ac:dyDescent="0.15">
      <c r="I640" s="19"/>
      <c r="J640" s="19"/>
      <c r="K640" s="19"/>
      <c r="L640" s="19"/>
    </row>
    <row r="641" spans="9:12" x14ac:dyDescent="0.15">
      <c r="I641" s="19"/>
      <c r="J641" s="19"/>
      <c r="K641" s="19"/>
      <c r="L641" s="19"/>
    </row>
    <row r="642" spans="9:12" x14ac:dyDescent="0.15">
      <c r="I642" s="19"/>
      <c r="J642" s="19"/>
      <c r="K642" s="19"/>
      <c r="L642" s="19"/>
    </row>
    <row r="643" spans="9:12" x14ac:dyDescent="0.15">
      <c r="I643" s="19"/>
      <c r="J643" s="19"/>
      <c r="K643" s="19"/>
      <c r="L643" s="19"/>
    </row>
    <row r="644" spans="9:12" x14ac:dyDescent="0.15">
      <c r="I644" s="19"/>
      <c r="J644" s="19"/>
      <c r="K644" s="19"/>
      <c r="L644" s="19"/>
    </row>
    <row r="645" spans="9:12" x14ac:dyDescent="0.15">
      <c r="I645" s="19"/>
      <c r="J645" s="19"/>
      <c r="K645" s="19"/>
      <c r="L645" s="19"/>
    </row>
    <row r="646" spans="9:12" x14ac:dyDescent="0.15">
      <c r="I646" s="19"/>
      <c r="J646" s="19"/>
      <c r="K646" s="19"/>
      <c r="L646" s="19"/>
    </row>
    <row r="647" spans="9:12" x14ac:dyDescent="0.15">
      <c r="I647" s="19"/>
      <c r="J647" s="19"/>
      <c r="K647" s="19"/>
      <c r="L647" s="19"/>
    </row>
    <row r="648" spans="9:12" x14ac:dyDescent="0.15">
      <c r="I648" s="19"/>
      <c r="J648" s="19"/>
      <c r="K648" s="19"/>
      <c r="L648" s="19"/>
    </row>
    <row r="649" spans="9:12" x14ac:dyDescent="0.15">
      <c r="I649" s="19"/>
      <c r="J649" s="19"/>
      <c r="K649" s="19"/>
      <c r="L649" s="19"/>
    </row>
    <row r="650" spans="9:12" x14ac:dyDescent="0.15">
      <c r="I650" s="19"/>
      <c r="J650" s="19"/>
      <c r="K650" s="19"/>
      <c r="L650" s="19"/>
    </row>
    <row r="651" spans="9:12" x14ac:dyDescent="0.15">
      <c r="I651" s="19"/>
      <c r="J651" s="19"/>
      <c r="K651" s="19"/>
      <c r="L651" s="19"/>
    </row>
    <row r="652" spans="9:12" x14ac:dyDescent="0.15">
      <c r="I652" s="19"/>
      <c r="J652" s="19"/>
      <c r="K652" s="19"/>
      <c r="L652" s="19"/>
    </row>
    <row r="653" spans="9:12" x14ac:dyDescent="0.15">
      <c r="I653" s="19"/>
      <c r="J653" s="19"/>
      <c r="K653" s="19"/>
      <c r="L653" s="19"/>
    </row>
    <row r="654" spans="9:12" x14ac:dyDescent="0.15">
      <c r="I654" s="19"/>
      <c r="J654" s="19"/>
      <c r="K654" s="19"/>
      <c r="L654" s="19"/>
    </row>
    <row r="655" spans="9:12" x14ac:dyDescent="0.15">
      <c r="I655" s="19"/>
      <c r="J655" s="19"/>
      <c r="K655" s="19"/>
      <c r="L655" s="19"/>
    </row>
    <row r="656" spans="9:12" x14ac:dyDescent="0.15">
      <c r="I656" s="19"/>
      <c r="J656" s="19"/>
      <c r="K656" s="19"/>
      <c r="L656" s="19"/>
    </row>
    <row r="657" spans="9:12" x14ac:dyDescent="0.15">
      <c r="I657" s="19"/>
      <c r="J657" s="19"/>
      <c r="K657" s="19"/>
      <c r="L657" s="19"/>
    </row>
    <row r="658" spans="9:12" x14ac:dyDescent="0.15">
      <c r="I658" s="19"/>
      <c r="J658" s="19"/>
      <c r="K658" s="19"/>
      <c r="L658" s="19"/>
    </row>
    <row r="659" spans="9:12" x14ac:dyDescent="0.15">
      <c r="I659" s="19"/>
      <c r="J659" s="19"/>
      <c r="K659" s="19"/>
      <c r="L659" s="19"/>
    </row>
    <row r="660" spans="9:12" x14ac:dyDescent="0.15">
      <c r="I660" s="19"/>
      <c r="J660" s="19"/>
      <c r="K660" s="19"/>
      <c r="L660" s="19"/>
    </row>
    <row r="661" spans="9:12" x14ac:dyDescent="0.15">
      <c r="I661" s="19"/>
      <c r="J661" s="19"/>
      <c r="K661" s="19"/>
      <c r="L661" s="19"/>
    </row>
    <row r="662" spans="9:12" x14ac:dyDescent="0.15">
      <c r="I662" s="19"/>
      <c r="J662" s="19"/>
      <c r="K662" s="19"/>
      <c r="L662" s="19"/>
    </row>
    <row r="663" spans="9:12" x14ac:dyDescent="0.15">
      <c r="I663" s="19"/>
      <c r="J663" s="19"/>
      <c r="K663" s="19"/>
      <c r="L663" s="19"/>
    </row>
    <row r="664" spans="9:12" x14ac:dyDescent="0.15">
      <c r="I664" s="19"/>
      <c r="J664" s="19"/>
      <c r="K664" s="19"/>
      <c r="L664" s="19"/>
    </row>
    <row r="665" spans="9:12" x14ac:dyDescent="0.15">
      <c r="I665" s="19"/>
      <c r="J665" s="19"/>
      <c r="K665" s="19"/>
      <c r="L665" s="19"/>
    </row>
    <row r="666" spans="9:12" x14ac:dyDescent="0.15">
      <c r="I666" s="19"/>
      <c r="J666" s="19"/>
      <c r="K666" s="19"/>
      <c r="L666" s="19"/>
    </row>
    <row r="667" spans="9:12" x14ac:dyDescent="0.15">
      <c r="I667" s="19"/>
      <c r="J667" s="19"/>
      <c r="K667" s="19"/>
      <c r="L667" s="19"/>
    </row>
    <row r="668" spans="9:12" x14ac:dyDescent="0.15">
      <c r="I668" s="19"/>
      <c r="J668" s="19"/>
      <c r="K668" s="19"/>
      <c r="L668" s="19"/>
    </row>
    <row r="669" spans="9:12" x14ac:dyDescent="0.15">
      <c r="I669" s="19"/>
      <c r="J669" s="19"/>
      <c r="K669" s="19"/>
      <c r="L669" s="19"/>
    </row>
    <row r="670" spans="9:12" x14ac:dyDescent="0.15">
      <c r="I670" s="19"/>
      <c r="J670" s="19"/>
      <c r="K670" s="19"/>
      <c r="L670" s="19"/>
    </row>
    <row r="671" spans="9:12" x14ac:dyDescent="0.15">
      <c r="I671" s="19"/>
      <c r="J671" s="19"/>
      <c r="K671" s="19"/>
      <c r="L671" s="19"/>
    </row>
    <row r="672" spans="9:12" x14ac:dyDescent="0.15">
      <c r="I672" s="19"/>
      <c r="J672" s="19"/>
      <c r="K672" s="19"/>
      <c r="L672" s="19"/>
    </row>
    <row r="673" spans="9:12" x14ac:dyDescent="0.15">
      <c r="I673" s="19"/>
      <c r="J673" s="19"/>
      <c r="K673" s="19"/>
      <c r="L673" s="19"/>
    </row>
    <row r="674" spans="9:12" x14ac:dyDescent="0.15">
      <c r="I674" s="19"/>
      <c r="J674" s="19"/>
      <c r="K674" s="19"/>
      <c r="L674" s="19"/>
    </row>
    <row r="675" spans="9:12" x14ac:dyDescent="0.15">
      <c r="I675" s="19"/>
      <c r="J675" s="19"/>
      <c r="K675" s="19"/>
      <c r="L675" s="19"/>
    </row>
    <row r="676" spans="9:12" x14ac:dyDescent="0.15">
      <c r="I676" s="19"/>
      <c r="J676" s="19"/>
      <c r="K676" s="19"/>
      <c r="L676" s="19"/>
    </row>
    <row r="677" spans="9:12" x14ac:dyDescent="0.15">
      <c r="I677" s="19"/>
      <c r="J677" s="19"/>
      <c r="K677" s="19"/>
      <c r="L677" s="19"/>
    </row>
    <row r="678" spans="9:12" x14ac:dyDescent="0.15">
      <c r="I678" s="19"/>
      <c r="J678" s="19"/>
      <c r="K678" s="19"/>
      <c r="L678" s="19"/>
    </row>
    <row r="679" spans="9:12" x14ac:dyDescent="0.15">
      <c r="I679" s="19"/>
      <c r="J679" s="19"/>
      <c r="K679" s="19"/>
      <c r="L679" s="19"/>
    </row>
    <row r="680" spans="9:12" x14ac:dyDescent="0.15">
      <c r="I680" s="19"/>
      <c r="J680" s="19"/>
      <c r="K680" s="19"/>
      <c r="L680" s="19"/>
    </row>
    <row r="681" spans="9:12" x14ac:dyDescent="0.15">
      <c r="I681" s="19"/>
      <c r="J681" s="19"/>
      <c r="K681" s="19"/>
      <c r="L681" s="19"/>
    </row>
    <row r="682" spans="9:12" x14ac:dyDescent="0.15">
      <c r="I682" s="19"/>
      <c r="J682" s="19"/>
      <c r="K682" s="19"/>
      <c r="L682" s="19"/>
    </row>
    <row r="683" spans="9:12" x14ac:dyDescent="0.15">
      <c r="I683" s="19"/>
      <c r="J683" s="19"/>
      <c r="K683" s="19"/>
      <c r="L683" s="19"/>
    </row>
    <row r="684" spans="9:12" x14ac:dyDescent="0.15">
      <c r="I684" s="19"/>
      <c r="J684" s="19"/>
      <c r="K684" s="19"/>
      <c r="L684" s="19"/>
    </row>
    <row r="685" spans="9:12" x14ac:dyDescent="0.15">
      <c r="I685" s="19"/>
      <c r="J685" s="19"/>
      <c r="K685" s="19"/>
      <c r="L685" s="19"/>
    </row>
    <row r="686" spans="9:12" x14ac:dyDescent="0.15">
      <c r="I686" s="19"/>
      <c r="J686" s="19"/>
      <c r="K686" s="19"/>
      <c r="L686" s="19"/>
    </row>
    <row r="687" spans="9:12" x14ac:dyDescent="0.15">
      <c r="I687" s="19"/>
      <c r="J687" s="19"/>
      <c r="K687" s="19"/>
      <c r="L687" s="19"/>
    </row>
    <row r="688" spans="9:12" x14ac:dyDescent="0.15">
      <c r="I688" s="19"/>
      <c r="J688" s="19"/>
      <c r="K688" s="19"/>
      <c r="L688" s="19"/>
    </row>
    <row r="689" spans="9:12" x14ac:dyDescent="0.15">
      <c r="I689" s="19"/>
      <c r="J689" s="19"/>
      <c r="K689" s="19"/>
      <c r="L689" s="19"/>
    </row>
    <row r="690" spans="9:12" x14ac:dyDescent="0.15">
      <c r="I690" s="19"/>
      <c r="J690" s="19"/>
      <c r="K690" s="19"/>
      <c r="L690" s="19"/>
    </row>
    <row r="691" spans="9:12" x14ac:dyDescent="0.15">
      <c r="I691" s="19"/>
      <c r="J691" s="19"/>
      <c r="K691" s="19"/>
      <c r="L691" s="19"/>
    </row>
    <row r="692" spans="9:12" x14ac:dyDescent="0.15">
      <c r="I692" s="19"/>
      <c r="J692" s="19"/>
      <c r="K692" s="19"/>
      <c r="L692" s="19"/>
    </row>
    <row r="693" spans="9:12" x14ac:dyDescent="0.15">
      <c r="I693" s="19"/>
      <c r="J693" s="19"/>
      <c r="K693" s="19"/>
      <c r="L693" s="19"/>
    </row>
    <row r="694" spans="9:12" x14ac:dyDescent="0.15">
      <c r="I694" s="19"/>
      <c r="J694" s="19"/>
      <c r="K694" s="19"/>
      <c r="L694" s="19"/>
    </row>
    <row r="695" spans="9:12" x14ac:dyDescent="0.15">
      <c r="I695" s="19"/>
      <c r="J695" s="19"/>
      <c r="K695" s="19"/>
      <c r="L695" s="19"/>
    </row>
    <row r="696" spans="9:12" x14ac:dyDescent="0.15">
      <c r="I696" s="19"/>
      <c r="J696" s="19"/>
      <c r="K696" s="19"/>
      <c r="L696" s="19"/>
    </row>
    <row r="697" spans="9:12" x14ac:dyDescent="0.15">
      <c r="I697" s="19"/>
      <c r="J697" s="19"/>
      <c r="K697" s="19"/>
      <c r="L697" s="19"/>
    </row>
    <row r="698" spans="9:12" x14ac:dyDescent="0.15">
      <c r="I698" s="19"/>
      <c r="J698" s="19"/>
      <c r="K698" s="19"/>
      <c r="L698" s="19"/>
    </row>
    <row r="699" spans="9:12" x14ac:dyDescent="0.15">
      <c r="I699" s="19"/>
      <c r="J699" s="19"/>
      <c r="K699" s="19"/>
      <c r="L699" s="19"/>
    </row>
    <row r="700" spans="9:12" x14ac:dyDescent="0.15">
      <c r="I700" s="19"/>
      <c r="J700" s="19"/>
      <c r="K700" s="19"/>
      <c r="L700" s="19"/>
    </row>
    <row r="701" spans="9:12" x14ac:dyDescent="0.15">
      <c r="I701" s="19"/>
      <c r="J701" s="19"/>
      <c r="K701" s="19"/>
      <c r="L701" s="19"/>
    </row>
    <row r="702" spans="9:12" x14ac:dyDescent="0.15">
      <c r="I702" s="19"/>
      <c r="J702" s="19"/>
      <c r="K702" s="19"/>
      <c r="L702" s="19"/>
    </row>
    <row r="703" spans="9:12" x14ac:dyDescent="0.15">
      <c r="I703" s="19"/>
      <c r="J703" s="19"/>
      <c r="K703" s="19"/>
      <c r="L703" s="19"/>
    </row>
    <row r="704" spans="9:12" x14ac:dyDescent="0.15">
      <c r="I704" s="19"/>
      <c r="J704" s="19"/>
      <c r="K704" s="19"/>
      <c r="L704" s="19"/>
    </row>
    <row r="705" spans="9:12" x14ac:dyDescent="0.15">
      <c r="I705" s="19"/>
      <c r="J705" s="19"/>
      <c r="K705" s="19"/>
      <c r="L705" s="19"/>
    </row>
    <row r="706" spans="9:12" x14ac:dyDescent="0.15">
      <c r="I706" s="19"/>
      <c r="J706" s="19"/>
      <c r="K706" s="19"/>
      <c r="L706" s="19"/>
    </row>
    <row r="707" spans="9:12" x14ac:dyDescent="0.15">
      <c r="I707" s="19"/>
      <c r="J707" s="19"/>
      <c r="K707" s="19"/>
      <c r="L707" s="19"/>
    </row>
    <row r="708" spans="9:12" x14ac:dyDescent="0.15">
      <c r="I708" s="19"/>
      <c r="J708" s="19"/>
      <c r="K708" s="19"/>
      <c r="L708" s="19"/>
    </row>
    <row r="709" spans="9:12" x14ac:dyDescent="0.15">
      <c r="I709" s="19"/>
      <c r="J709" s="19"/>
      <c r="K709" s="19"/>
      <c r="L709" s="19"/>
    </row>
    <row r="710" spans="9:12" x14ac:dyDescent="0.15">
      <c r="I710" s="19"/>
      <c r="J710" s="19"/>
      <c r="K710" s="19"/>
      <c r="L710" s="19"/>
    </row>
    <row r="711" spans="9:12" x14ac:dyDescent="0.15">
      <c r="I711" s="19"/>
      <c r="J711" s="19"/>
      <c r="K711" s="19"/>
      <c r="L711" s="19"/>
    </row>
    <row r="712" spans="9:12" x14ac:dyDescent="0.15">
      <c r="I712" s="19"/>
      <c r="J712" s="19"/>
      <c r="K712" s="19"/>
      <c r="L712" s="19"/>
    </row>
    <row r="713" spans="9:12" x14ac:dyDescent="0.15">
      <c r="I713" s="19"/>
      <c r="J713" s="19"/>
      <c r="K713" s="19"/>
      <c r="L713" s="19"/>
    </row>
    <row r="714" spans="9:12" x14ac:dyDescent="0.15">
      <c r="I714" s="19"/>
      <c r="J714" s="19"/>
      <c r="K714" s="19"/>
      <c r="L714" s="19"/>
    </row>
    <row r="715" spans="9:12" x14ac:dyDescent="0.15">
      <c r="I715" s="19"/>
      <c r="J715" s="19"/>
      <c r="K715" s="19"/>
      <c r="L715" s="19"/>
    </row>
    <row r="716" spans="9:12" x14ac:dyDescent="0.15">
      <c r="I716" s="19"/>
      <c r="J716" s="19"/>
      <c r="K716" s="19"/>
      <c r="L716" s="19"/>
    </row>
    <row r="717" spans="9:12" x14ac:dyDescent="0.15">
      <c r="I717" s="19"/>
      <c r="J717" s="19"/>
      <c r="K717" s="19"/>
      <c r="L717" s="19"/>
    </row>
    <row r="718" spans="9:12" x14ac:dyDescent="0.15">
      <c r="I718" s="19"/>
      <c r="J718" s="19"/>
      <c r="K718" s="19"/>
      <c r="L718" s="19"/>
    </row>
    <row r="719" spans="9:12" x14ac:dyDescent="0.15">
      <c r="I719" s="19"/>
      <c r="J719" s="19"/>
      <c r="K719" s="19"/>
      <c r="L719" s="19"/>
    </row>
    <row r="720" spans="9:12" x14ac:dyDescent="0.15">
      <c r="I720" s="19"/>
      <c r="J720" s="19"/>
      <c r="K720" s="19"/>
      <c r="L720" s="19"/>
    </row>
    <row r="721" spans="9:12" x14ac:dyDescent="0.15">
      <c r="I721" s="19"/>
      <c r="J721" s="19"/>
      <c r="K721" s="19"/>
      <c r="L721" s="19"/>
    </row>
    <row r="722" spans="9:12" x14ac:dyDescent="0.15">
      <c r="I722" s="19"/>
      <c r="J722" s="19"/>
      <c r="K722" s="19"/>
      <c r="L722" s="19"/>
    </row>
    <row r="723" spans="9:12" x14ac:dyDescent="0.15">
      <c r="I723" s="19"/>
      <c r="J723" s="19"/>
      <c r="K723" s="19"/>
      <c r="L723" s="19"/>
    </row>
    <row r="724" spans="9:12" x14ac:dyDescent="0.15">
      <c r="I724" s="19"/>
      <c r="J724" s="19"/>
      <c r="K724" s="19"/>
      <c r="L724" s="19"/>
    </row>
    <row r="725" spans="9:12" x14ac:dyDescent="0.15">
      <c r="I725" s="19"/>
      <c r="J725" s="19"/>
      <c r="K725" s="19"/>
      <c r="L725" s="19"/>
    </row>
    <row r="726" spans="9:12" x14ac:dyDescent="0.15">
      <c r="I726" s="19"/>
      <c r="J726" s="19"/>
      <c r="K726" s="19"/>
      <c r="L726" s="19"/>
    </row>
    <row r="727" spans="9:12" x14ac:dyDescent="0.15">
      <c r="I727" s="19"/>
      <c r="J727" s="19"/>
      <c r="K727" s="19"/>
      <c r="L727" s="19"/>
    </row>
    <row r="728" spans="9:12" x14ac:dyDescent="0.15">
      <c r="I728" s="19"/>
      <c r="J728" s="19"/>
      <c r="K728" s="19"/>
      <c r="L728" s="19"/>
    </row>
    <row r="729" spans="9:12" x14ac:dyDescent="0.15">
      <c r="I729" s="19"/>
      <c r="J729" s="19"/>
      <c r="K729" s="19"/>
      <c r="L729" s="19"/>
    </row>
    <row r="730" spans="9:12" x14ac:dyDescent="0.15">
      <c r="I730" s="19"/>
      <c r="J730" s="19"/>
      <c r="K730" s="19"/>
      <c r="L730" s="19"/>
    </row>
    <row r="731" spans="9:12" x14ac:dyDescent="0.15">
      <c r="I731" s="19"/>
      <c r="J731" s="19"/>
      <c r="K731" s="19"/>
      <c r="L731" s="19"/>
    </row>
    <row r="732" spans="9:12" x14ac:dyDescent="0.15">
      <c r="I732" s="19"/>
      <c r="J732" s="19"/>
      <c r="K732" s="19"/>
      <c r="L732" s="19"/>
    </row>
    <row r="733" spans="9:12" x14ac:dyDescent="0.15">
      <c r="I733" s="19"/>
      <c r="J733" s="19"/>
      <c r="K733" s="19"/>
      <c r="L733" s="19"/>
    </row>
    <row r="734" spans="9:12" x14ac:dyDescent="0.15">
      <c r="I734" s="19"/>
      <c r="J734" s="19"/>
      <c r="K734" s="19"/>
      <c r="L734" s="19"/>
    </row>
    <row r="735" spans="9:12" x14ac:dyDescent="0.15">
      <c r="I735" s="19"/>
      <c r="J735" s="19"/>
      <c r="K735" s="19"/>
      <c r="L735" s="19"/>
    </row>
    <row r="736" spans="9:12" x14ac:dyDescent="0.15">
      <c r="I736" s="19"/>
      <c r="J736" s="19"/>
      <c r="K736" s="19"/>
      <c r="L736" s="19"/>
    </row>
    <row r="737" spans="9:12" x14ac:dyDescent="0.15">
      <c r="I737" s="19"/>
      <c r="J737" s="19"/>
      <c r="K737" s="19"/>
      <c r="L737" s="19"/>
    </row>
    <row r="738" spans="9:12" x14ac:dyDescent="0.15">
      <c r="I738" s="19"/>
      <c r="J738" s="19"/>
      <c r="K738" s="19"/>
      <c r="L738" s="19"/>
    </row>
    <row r="739" spans="9:12" x14ac:dyDescent="0.15">
      <c r="I739" s="19"/>
      <c r="J739" s="19"/>
      <c r="K739" s="19"/>
      <c r="L739" s="19"/>
    </row>
    <row r="740" spans="9:12" x14ac:dyDescent="0.15">
      <c r="I740" s="19"/>
      <c r="J740" s="19"/>
      <c r="K740" s="19"/>
      <c r="L740" s="19"/>
    </row>
    <row r="741" spans="9:12" x14ac:dyDescent="0.15">
      <c r="I741" s="19"/>
      <c r="J741" s="19"/>
      <c r="K741" s="19"/>
      <c r="L741" s="19"/>
    </row>
    <row r="742" spans="9:12" x14ac:dyDescent="0.15">
      <c r="I742" s="19"/>
      <c r="J742" s="19"/>
      <c r="K742" s="19"/>
      <c r="L742" s="19"/>
    </row>
    <row r="743" spans="9:12" x14ac:dyDescent="0.15">
      <c r="I743" s="19"/>
      <c r="J743" s="19"/>
      <c r="K743" s="19"/>
      <c r="L743" s="19"/>
    </row>
    <row r="744" spans="9:12" x14ac:dyDescent="0.15">
      <c r="I744" s="19"/>
      <c r="J744" s="19"/>
      <c r="K744" s="19"/>
      <c r="L744" s="19"/>
    </row>
    <row r="745" spans="9:12" x14ac:dyDescent="0.15">
      <c r="I745" s="19"/>
      <c r="J745" s="19"/>
      <c r="K745" s="19"/>
      <c r="L745" s="19"/>
    </row>
    <row r="746" spans="9:12" x14ac:dyDescent="0.15">
      <c r="I746" s="19"/>
      <c r="J746" s="19"/>
      <c r="K746" s="19"/>
      <c r="L746" s="19"/>
    </row>
    <row r="747" spans="9:12" x14ac:dyDescent="0.15">
      <c r="I747" s="19"/>
      <c r="J747" s="19"/>
      <c r="K747" s="19"/>
      <c r="L747" s="19"/>
    </row>
    <row r="748" spans="9:12" x14ac:dyDescent="0.15">
      <c r="I748" s="19"/>
      <c r="J748" s="19"/>
      <c r="K748" s="19"/>
      <c r="L748" s="19"/>
    </row>
    <row r="749" spans="9:12" x14ac:dyDescent="0.15">
      <c r="I749" s="19"/>
      <c r="J749" s="19"/>
      <c r="K749" s="19"/>
      <c r="L749" s="19"/>
    </row>
    <row r="750" spans="9:12" x14ac:dyDescent="0.15">
      <c r="I750" s="19"/>
      <c r="J750" s="19"/>
      <c r="K750" s="19"/>
      <c r="L750" s="19"/>
    </row>
    <row r="751" spans="9:12" x14ac:dyDescent="0.15">
      <c r="I751" s="19"/>
      <c r="J751" s="19"/>
      <c r="K751" s="19"/>
      <c r="L751" s="19"/>
    </row>
    <row r="752" spans="9:12" x14ac:dyDescent="0.15">
      <c r="I752" s="19"/>
      <c r="J752" s="19"/>
      <c r="K752" s="19"/>
      <c r="L752" s="19"/>
    </row>
    <row r="753" spans="9:12" x14ac:dyDescent="0.15">
      <c r="I753" s="19"/>
      <c r="J753" s="19"/>
      <c r="K753" s="19"/>
      <c r="L753" s="19"/>
    </row>
    <row r="754" spans="9:12" x14ac:dyDescent="0.15">
      <c r="I754" s="19"/>
      <c r="J754" s="19"/>
      <c r="K754" s="19"/>
      <c r="L754" s="19"/>
    </row>
    <row r="755" spans="9:12" x14ac:dyDescent="0.15">
      <c r="I755" s="19"/>
      <c r="J755" s="19"/>
      <c r="K755" s="19"/>
      <c r="L755" s="19"/>
    </row>
    <row r="756" spans="9:12" x14ac:dyDescent="0.15">
      <c r="I756" s="19"/>
      <c r="J756" s="19"/>
      <c r="K756" s="19"/>
      <c r="L756" s="19"/>
    </row>
    <row r="757" spans="9:12" x14ac:dyDescent="0.15">
      <c r="I757" s="19"/>
      <c r="J757" s="19"/>
      <c r="K757" s="19"/>
      <c r="L757" s="19"/>
    </row>
    <row r="758" spans="9:12" x14ac:dyDescent="0.15">
      <c r="I758" s="19"/>
      <c r="J758" s="19"/>
      <c r="K758" s="19"/>
      <c r="L758" s="19"/>
    </row>
    <row r="759" spans="9:12" x14ac:dyDescent="0.15">
      <c r="I759" s="19"/>
      <c r="J759" s="19"/>
      <c r="K759" s="19"/>
      <c r="L759" s="19"/>
    </row>
    <row r="760" spans="9:12" x14ac:dyDescent="0.15">
      <c r="I760" s="19"/>
      <c r="J760" s="19"/>
      <c r="K760" s="19"/>
      <c r="L760" s="19"/>
    </row>
    <row r="761" spans="9:12" x14ac:dyDescent="0.15">
      <c r="I761" s="19"/>
      <c r="J761" s="19"/>
      <c r="K761" s="19"/>
      <c r="L761" s="19"/>
    </row>
    <row r="762" spans="9:12" x14ac:dyDescent="0.15">
      <c r="I762" s="19"/>
      <c r="J762" s="19"/>
      <c r="K762" s="19"/>
      <c r="L762" s="19"/>
    </row>
    <row r="763" spans="9:12" x14ac:dyDescent="0.15">
      <c r="I763" s="19"/>
      <c r="J763" s="19"/>
      <c r="K763" s="19"/>
      <c r="L763" s="19"/>
    </row>
    <row r="764" spans="9:12" x14ac:dyDescent="0.15">
      <c r="I764" s="19"/>
      <c r="J764" s="19"/>
      <c r="K764" s="19"/>
      <c r="L764" s="19"/>
    </row>
    <row r="765" spans="9:12" x14ac:dyDescent="0.15">
      <c r="I765" s="19"/>
      <c r="J765" s="19"/>
      <c r="K765" s="19"/>
      <c r="L765" s="19"/>
    </row>
    <row r="766" spans="9:12" x14ac:dyDescent="0.15">
      <c r="I766" s="19"/>
      <c r="J766" s="19"/>
      <c r="K766" s="19"/>
      <c r="L766" s="19"/>
    </row>
    <row r="767" spans="9:12" x14ac:dyDescent="0.15">
      <c r="I767" s="19"/>
      <c r="J767" s="19"/>
      <c r="K767" s="19"/>
      <c r="L767" s="19"/>
    </row>
    <row r="768" spans="9:12" x14ac:dyDescent="0.15">
      <c r="I768" s="19"/>
      <c r="J768" s="19"/>
      <c r="K768" s="19"/>
      <c r="L768" s="19"/>
    </row>
    <row r="769" spans="9:12" x14ac:dyDescent="0.15">
      <c r="I769" s="19"/>
      <c r="J769" s="19"/>
      <c r="K769" s="19"/>
      <c r="L769" s="19"/>
    </row>
    <row r="770" spans="9:12" x14ac:dyDescent="0.15">
      <c r="I770" s="19"/>
      <c r="J770" s="19"/>
      <c r="K770" s="19"/>
      <c r="L770" s="19"/>
    </row>
    <row r="771" spans="9:12" x14ac:dyDescent="0.15">
      <c r="I771" s="19"/>
      <c r="J771" s="19"/>
      <c r="K771" s="19"/>
      <c r="L771" s="19"/>
    </row>
    <row r="772" spans="9:12" x14ac:dyDescent="0.15">
      <c r="I772" s="19"/>
      <c r="J772" s="19"/>
      <c r="K772" s="19"/>
      <c r="L772" s="19"/>
    </row>
    <row r="773" spans="9:12" x14ac:dyDescent="0.15">
      <c r="I773" s="19"/>
      <c r="J773" s="19"/>
      <c r="K773" s="19"/>
      <c r="L773" s="19"/>
    </row>
    <row r="774" spans="9:12" x14ac:dyDescent="0.15">
      <c r="I774" s="19"/>
      <c r="J774" s="19"/>
      <c r="K774" s="19"/>
      <c r="L774" s="19"/>
    </row>
    <row r="775" spans="9:12" x14ac:dyDescent="0.15">
      <c r="I775" s="19"/>
      <c r="J775" s="19"/>
      <c r="K775" s="19"/>
      <c r="L775" s="19"/>
    </row>
    <row r="776" spans="9:12" x14ac:dyDescent="0.15">
      <c r="I776" s="19"/>
      <c r="J776" s="19"/>
      <c r="K776" s="19"/>
      <c r="L776" s="19"/>
    </row>
    <row r="777" spans="9:12" x14ac:dyDescent="0.15">
      <c r="I777" s="19"/>
      <c r="J777" s="19"/>
      <c r="K777" s="19"/>
      <c r="L777" s="19"/>
    </row>
    <row r="778" spans="9:12" x14ac:dyDescent="0.15">
      <c r="I778" s="19"/>
      <c r="J778" s="19"/>
      <c r="K778" s="19"/>
      <c r="L778" s="19"/>
    </row>
    <row r="779" spans="9:12" x14ac:dyDescent="0.15">
      <c r="I779" s="19"/>
      <c r="J779" s="19"/>
      <c r="K779" s="19"/>
      <c r="L779" s="19"/>
    </row>
    <row r="780" spans="9:12" x14ac:dyDescent="0.15">
      <c r="I780" s="19"/>
      <c r="J780" s="19"/>
      <c r="K780" s="19"/>
      <c r="L780" s="19"/>
    </row>
    <row r="781" spans="9:12" x14ac:dyDescent="0.15">
      <c r="I781" s="19"/>
      <c r="J781" s="19"/>
      <c r="K781" s="19"/>
      <c r="L781" s="19"/>
    </row>
    <row r="782" spans="9:12" x14ac:dyDescent="0.15">
      <c r="I782" s="19"/>
      <c r="J782" s="19"/>
      <c r="K782" s="19"/>
      <c r="L782" s="19"/>
    </row>
    <row r="783" spans="9:12" x14ac:dyDescent="0.15">
      <c r="I783" s="19"/>
      <c r="J783" s="19"/>
      <c r="K783" s="19"/>
      <c r="L783" s="19"/>
    </row>
    <row r="784" spans="9:12" x14ac:dyDescent="0.15">
      <c r="I784" s="19"/>
      <c r="J784" s="19"/>
      <c r="K784" s="19"/>
      <c r="L784" s="19"/>
    </row>
    <row r="785" spans="9:12" x14ac:dyDescent="0.15">
      <c r="I785" s="19"/>
      <c r="J785" s="19"/>
      <c r="K785" s="19"/>
      <c r="L785" s="19"/>
    </row>
    <row r="786" spans="9:12" x14ac:dyDescent="0.15">
      <c r="I786" s="19"/>
      <c r="J786" s="19"/>
      <c r="K786" s="19"/>
      <c r="L786" s="19"/>
    </row>
    <row r="787" spans="9:12" x14ac:dyDescent="0.15">
      <c r="I787" s="19"/>
      <c r="J787" s="19"/>
      <c r="K787" s="19"/>
      <c r="L787" s="19"/>
    </row>
    <row r="788" spans="9:12" x14ac:dyDescent="0.15">
      <c r="I788" s="19"/>
      <c r="J788" s="19"/>
      <c r="K788" s="19"/>
      <c r="L788" s="19"/>
    </row>
    <row r="789" spans="9:12" x14ac:dyDescent="0.15">
      <c r="I789" s="19"/>
      <c r="J789" s="19"/>
      <c r="K789" s="19"/>
      <c r="L789" s="19"/>
    </row>
    <row r="790" spans="9:12" x14ac:dyDescent="0.15">
      <c r="I790" s="19"/>
      <c r="J790" s="19"/>
      <c r="K790" s="19"/>
      <c r="L790" s="19"/>
    </row>
    <row r="791" spans="9:12" x14ac:dyDescent="0.15">
      <c r="I791" s="19"/>
      <c r="J791" s="19"/>
      <c r="K791" s="19"/>
      <c r="L791" s="19"/>
    </row>
    <row r="792" spans="9:12" x14ac:dyDescent="0.15">
      <c r="I792" s="19"/>
      <c r="J792" s="19"/>
      <c r="K792" s="19"/>
      <c r="L792" s="19"/>
    </row>
    <row r="793" spans="9:12" x14ac:dyDescent="0.15">
      <c r="I793" s="19"/>
      <c r="J793" s="19"/>
      <c r="K793" s="19"/>
      <c r="L793" s="19"/>
    </row>
    <row r="794" spans="9:12" x14ac:dyDescent="0.15">
      <c r="I794" s="19"/>
      <c r="J794" s="19"/>
      <c r="K794" s="19"/>
      <c r="L794" s="19"/>
    </row>
    <row r="795" spans="9:12" x14ac:dyDescent="0.15">
      <c r="I795" s="19"/>
      <c r="J795" s="19"/>
      <c r="K795" s="19"/>
      <c r="L795" s="19"/>
    </row>
    <row r="796" spans="9:12" x14ac:dyDescent="0.15">
      <c r="I796" s="19"/>
      <c r="J796" s="19"/>
      <c r="K796" s="19"/>
      <c r="L796" s="19"/>
    </row>
    <row r="797" spans="9:12" x14ac:dyDescent="0.15">
      <c r="I797" s="19"/>
      <c r="J797" s="19"/>
      <c r="K797" s="19"/>
      <c r="L797" s="19"/>
    </row>
    <row r="798" spans="9:12" x14ac:dyDescent="0.15">
      <c r="I798" s="19"/>
      <c r="J798" s="19"/>
      <c r="K798" s="19"/>
      <c r="L798" s="19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1:V798"/>
  <sheetViews>
    <sheetView zoomScale="75" zoomScaleNormal="75" zoomScalePageLayoutView="75" workbookViewId="0">
      <selection activeCell="D8" sqref="D1:G1048576"/>
    </sheetView>
  </sheetViews>
  <sheetFormatPr baseColWidth="10" defaultColWidth="11.5" defaultRowHeight="13" x14ac:dyDescent="0.15"/>
  <cols>
    <col min="1" max="2" width="11.5" style="18"/>
    <col min="3" max="3" width="13.1640625" style="18" customWidth="1"/>
    <col min="8" max="8" width="4.5" style="18" customWidth="1"/>
    <col min="9" max="10" width="8.5" style="18" customWidth="1"/>
    <col min="11" max="11" width="13.5" style="18" customWidth="1"/>
    <col min="12" max="12" width="17.5" style="18" customWidth="1"/>
    <col min="13" max="13" width="12.5" style="18" customWidth="1"/>
    <col min="14" max="14" width="11.5" style="18"/>
    <col min="15" max="15" width="6.5" style="18" customWidth="1"/>
    <col min="16" max="16" width="9.5" style="18" customWidth="1"/>
    <col min="17" max="16384" width="11.5" style="18"/>
  </cols>
  <sheetData>
    <row r="1" spans="1:16" s="16" customFormat="1" ht="55.5" customHeight="1" x14ac:dyDescent="0.2">
      <c r="A1" s="16" t="s">
        <v>11</v>
      </c>
      <c r="B1" s="16" t="s">
        <v>6</v>
      </c>
      <c r="C1" s="16" t="s">
        <v>4</v>
      </c>
      <c r="D1" t="s">
        <v>39</v>
      </c>
      <c r="E1" t="s">
        <v>40</v>
      </c>
      <c r="F1" t="s">
        <v>41</v>
      </c>
      <c r="G1" t="s">
        <v>42</v>
      </c>
      <c r="I1" s="16" t="s">
        <v>0</v>
      </c>
      <c r="J1" s="16" t="s">
        <v>1</v>
      </c>
      <c r="K1" s="16" t="s">
        <v>2</v>
      </c>
      <c r="L1" s="16" t="s">
        <v>3</v>
      </c>
      <c r="M1" s="17" t="s">
        <v>12</v>
      </c>
      <c r="N1" s="17" t="s">
        <v>15</v>
      </c>
      <c r="O1" s="16" t="s">
        <v>13</v>
      </c>
      <c r="P1" s="16" t="s">
        <v>14</v>
      </c>
    </row>
    <row r="2" spans="1:16" x14ac:dyDescent="0.15">
      <c r="A2" s="18">
        <v>0.5</v>
      </c>
      <c r="B2" s="18">
        <v>0</v>
      </c>
      <c r="C2" s="18" t="s">
        <v>9</v>
      </c>
      <c r="D2">
        <v>657.80340576171898</v>
      </c>
      <c r="E2">
        <v>520.781494140625</v>
      </c>
      <c r="F2">
        <v>467.14083862304699</v>
      </c>
      <c r="G2">
        <v>464.39147949218801</v>
      </c>
      <c r="I2" s="19">
        <f t="shared" ref="I2:J65" si="0">D2-F2</f>
        <v>190.66256713867199</v>
      </c>
      <c r="J2" s="19">
        <f t="shared" si="0"/>
        <v>56.390014648436988</v>
      </c>
      <c r="K2" s="19">
        <f t="shared" ref="K2:K65" si="1">I2-0.7*J2</f>
        <v>151.18955688476609</v>
      </c>
      <c r="L2" s="20">
        <f t="shared" ref="L2:L65" si="2">K2/J2</f>
        <v>2.6811405853918631</v>
      </c>
      <c r="M2" s="20"/>
      <c r="N2" s="18">
        <f>LINEST(V64:V104,U64:U104)</f>
        <v>-1.3711201875790913E-2</v>
      </c>
      <c r="O2" s="21">
        <f>AVERAGE(M38:M45)</f>
        <v>2.6087228735911028</v>
      </c>
    </row>
    <row r="3" spans="1:16" x14ac:dyDescent="0.15">
      <c r="A3" s="18">
        <v>1</v>
      </c>
      <c r="B3" s="18">
        <v>1</v>
      </c>
      <c r="C3" s="18" t="s">
        <v>7</v>
      </c>
      <c r="D3">
        <v>655.33294677734398</v>
      </c>
      <c r="E3">
        <v>519.82958984375</v>
      </c>
      <c r="F3">
        <v>467.40539550781301</v>
      </c>
      <c r="G3">
        <v>464.53582763671898</v>
      </c>
      <c r="I3" s="19">
        <f t="shared" si="0"/>
        <v>187.92755126953097</v>
      </c>
      <c r="J3" s="19">
        <f t="shared" si="0"/>
        <v>55.293762207031023</v>
      </c>
      <c r="K3" s="19">
        <f t="shared" si="1"/>
        <v>149.22191772460926</v>
      </c>
      <c r="L3" s="20">
        <f t="shared" si="2"/>
        <v>2.6987116045005624</v>
      </c>
      <c r="M3" s="20"/>
    </row>
    <row r="4" spans="1:16" ht="15" x14ac:dyDescent="0.15">
      <c r="A4" s="18">
        <v>1.5</v>
      </c>
      <c r="B4" s="18">
        <v>2</v>
      </c>
      <c r="D4">
        <v>656.60418701171898</v>
      </c>
      <c r="E4">
        <v>520.20465087890602</v>
      </c>
      <c r="F4">
        <v>467.21267700195301</v>
      </c>
      <c r="G4">
        <v>464.63372802734398</v>
      </c>
      <c r="I4" s="19">
        <f t="shared" si="0"/>
        <v>189.39151000976597</v>
      </c>
      <c r="J4" s="19">
        <f t="shared" si="0"/>
        <v>55.570922851562045</v>
      </c>
      <c r="K4" s="19">
        <f t="shared" si="1"/>
        <v>150.49186401367254</v>
      </c>
      <c r="L4" s="20">
        <f t="shared" si="2"/>
        <v>2.7081044598747805</v>
      </c>
      <c r="M4" s="20"/>
      <c r="N4" s="16" t="s">
        <v>16</v>
      </c>
    </row>
    <row r="5" spans="1:16" x14ac:dyDescent="0.15">
      <c r="A5" s="18">
        <v>2</v>
      </c>
      <c r="B5" s="18">
        <v>3</v>
      </c>
      <c r="D5">
        <v>655.91583251953102</v>
      </c>
      <c r="E5">
        <v>519.81951904296898</v>
      </c>
      <c r="F5">
        <v>466.19406127929699</v>
      </c>
      <c r="G5">
        <v>463.40643310546898</v>
      </c>
      <c r="I5" s="19">
        <f t="shared" si="0"/>
        <v>189.72177124023403</v>
      </c>
      <c r="J5" s="19">
        <f t="shared" si="0"/>
        <v>56.4130859375</v>
      </c>
      <c r="K5" s="19">
        <f t="shared" si="1"/>
        <v>150.23261108398404</v>
      </c>
      <c r="L5" s="20">
        <f t="shared" si="2"/>
        <v>2.6630808896082478</v>
      </c>
      <c r="M5" s="20"/>
      <c r="N5" s="18">
        <f>RSQ(V64:V104,U64:U104)</f>
        <v>0.9800747227224984</v>
      </c>
    </row>
    <row r="6" spans="1:16" x14ac:dyDescent="0.15">
      <c r="A6" s="18">
        <v>2.5</v>
      </c>
      <c r="B6" s="18">
        <v>4</v>
      </c>
      <c r="C6" s="18" t="s">
        <v>5</v>
      </c>
      <c r="D6">
        <v>657.63879394531295</v>
      </c>
      <c r="E6">
        <v>519.32604980468795</v>
      </c>
      <c r="F6">
        <v>466.73251342773398</v>
      </c>
      <c r="G6">
        <v>463.91983032226602</v>
      </c>
      <c r="I6" s="19">
        <f t="shared" si="0"/>
        <v>190.90628051757898</v>
      </c>
      <c r="J6" s="19">
        <f t="shared" si="0"/>
        <v>55.406219482421932</v>
      </c>
      <c r="K6" s="19">
        <f t="shared" si="1"/>
        <v>152.12192687988363</v>
      </c>
      <c r="L6" s="20">
        <f t="shared" si="2"/>
        <v>2.7455749246372156</v>
      </c>
      <c r="M6" s="20">
        <f t="shared" ref="M6:M22" si="3">L6+ABS($N$2)*A6</f>
        <v>2.7798529293266929</v>
      </c>
      <c r="P6" s="18">
        <f t="shared" ref="P6:P69" si="4">(M6-$O$2)/$O$2*100</f>
        <v>6.5599170179397701</v>
      </c>
    </row>
    <row r="7" spans="1:16" x14ac:dyDescent="0.15">
      <c r="A7" s="18">
        <v>3</v>
      </c>
      <c r="B7" s="18">
        <v>5</v>
      </c>
      <c r="C7" s="18" t="s">
        <v>8</v>
      </c>
      <c r="D7">
        <v>656.10437011718795</v>
      </c>
      <c r="E7">
        <v>519.783203125</v>
      </c>
      <c r="F7">
        <v>467.90957641601602</v>
      </c>
      <c r="G7">
        <v>464.85504150390602</v>
      </c>
      <c r="I7" s="19">
        <f t="shared" si="0"/>
        <v>188.19479370117193</v>
      </c>
      <c r="J7" s="19">
        <f t="shared" si="0"/>
        <v>54.928161621093977</v>
      </c>
      <c r="K7" s="19">
        <f t="shared" si="1"/>
        <v>149.74508056640616</v>
      </c>
      <c r="L7" s="20">
        <f t="shared" si="2"/>
        <v>2.7261986592484062</v>
      </c>
      <c r="M7" s="20">
        <f t="shared" si="3"/>
        <v>2.7673322648757788</v>
      </c>
      <c r="P7" s="18">
        <f t="shared" si="4"/>
        <v>6.0799632222466879</v>
      </c>
    </row>
    <row r="8" spans="1:16" x14ac:dyDescent="0.15">
      <c r="A8" s="18">
        <v>3.5</v>
      </c>
      <c r="B8" s="18">
        <v>6</v>
      </c>
      <c r="D8">
        <v>656.35260009765602</v>
      </c>
      <c r="E8">
        <v>520.23419189453102</v>
      </c>
      <c r="F8">
        <v>467.12295532226602</v>
      </c>
      <c r="G8">
        <v>464.09130859375</v>
      </c>
      <c r="I8" s="19">
        <f t="shared" si="0"/>
        <v>189.22964477539</v>
      </c>
      <c r="J8" s="19">
        <f t="shared" si="0"/>
        <v>56.142883300781023</v>
      </c>
      <c r="K8" s="19">
        <f t="shared" si="1"/>
        <v>149.9296264648433</v>
      </c>
      <c r="L8" s="20">
        <f t="shared" si="2"/>
        <v>2.6705010083220571</v>
      </c>
      <c r="M8" s="20">
        <f t="shared" si="3"/>
        <v>2.7184902148873253</v>
      </c>
      <c r="P8" s="18">
        <f t="shared" si="4"/>
        <v>4.207704176148062</v>
      </c>
    </row>
    <row r="9" spans="1:16" x14ac:dyDescent="0.15">
      <c r="A9" s="18">
        <v>4</v>
      </c>
      <c r="B9" s="18">
        <v>7</v>
      </c>
      <c r="D9">
        <v>657.23663330078102</v>
      </c>
      <c r="E9">
        <v>520.49627685546898</v>
      </c>
      <c r="F9">
        <v>466.61175537109398</v>
      </c>
      <c r="G9">
        <v>463.52761840820301</v>
      </c>
      <c r="I9" s="19">
        <f t="shared" si="0"/>
        <v>190.62487792968705</v>
      </c>
      <c r="J9" s="19">
        <f t="shared" si="0"/>
        <v>56.968658447265966</v>
      </c>
      <c r="K9" s="19">
        <f t="shared" si="1"/>
        <v>150.74681701660086</v>
      </c>
      <c r="L9" s="20">
        <f t="shared" si="2"/>
        <v>2.6461359829307245</v>
      </c>
      <c r="M9" s="20">
        <f t="shared" si="3"/>
        <v>2.7009807904338881</v>
      </c>
      <c r="P9" s="18">
        <f t="shared" si="4"/>
        <v>3.5365165758594101</v>
      </c>
    </row>
    <row r="10" spans="1:16" x14ac:dyDescent="0.15">
      <c r="A10" s="18">
        <v>4.5</v>
      </c>
      <c r="B10" s="18">
        <v>8</v>
      </c>
      <c r="D10">
        <v>653.11730957031295</v>
      </c>
      <c r="E10">
        <v>519.16052246093795</v>
      </c>
      <c r="F10">
        <v>466.568359375</v>
      </c>
      <c r="G10">
        <v>463.53451538085898</v>
      </c>
      <c r="I10" s="19">
        <f t="shared" si="0"/>
        <v>186.54895019531295</v>
      </c>
      <c r="J10" s="19">
        <f t="shared" si="0"/>
        <v>55.626007080078978</v>
      </c>
      <c r="K10" s="19">
        <f t="shared" si="1"/>
        <v>147.61074523925768</v>
      </c>
      <c r="L10" s="20">
        <f t="shared" si="2"/>
        <v>2.6536282754711809</v>
      </c>
      <c r="M10" s="20">
        <f t="shared" si="3"/>
        <v>2.7153286839122401</v>
      </c>
      <c r="P10" s="18">
        <f t="shared" si="4"/>
        <v>4.0865134200470461</v>
      </c>
    </row>
    <row r="11" spans="1:16" x14ac:dyDescent="0.15">
      <c r="A11" s="18">
        <v>5</v>
      </c>
      <c r="B11" s="18">
        <v>9</v>
      </c>
      <c r="D11">
        <v>652.340087890625</v>
      </c>
      <c r="E11">
        <v>518.66888427734398</v>
      </c>
      <c r="F11">
        <v>466.82736206054699</v>
      </c>
      <c r="G11">
        <v>463.93301391601602</v>
      </c>
      <c r="I11" s="19">
        <f t="shared" si="0"/>
        <v>185.51272583007801</v>
      </c>
      <c r="J11" s="19">
        <f t="shared" si="0"/>
        <v>54.735870361327954</v>
      </c>
      <c r="K11" s="19">
        <f t="shared" si="1"/>
        <v>147.19761657714844</v>
      </c>
      <c r="L11" s="20">
        <f t="shared" si="2"/>
        <v>2.6892349679552487</v>
      </c>
      <c r="M11" s="20">
        <f t="shared" si="3"/>
        <v>2.7577909773342033</v>
      </c>
      <c r="P11" s="18">
        <f t="shared" si="4"/>
        <v>5.7142176829958595</v>
      </c>
    </row>
    <row r="12" spans="1:16" x14ac:dyDescent="0.15">
      <c r="A12" s="18">
        <v>5.5</v>
      </c>
      <c r="B12" s="18">
        <v>10</v>
      </c>
      <c r="D12">
        <v>654.08190917968795</v>
      </c>
      <c r="E12">
        <v>517.12628173828102</v>
      </c>
      <c r="F12">
        <v>467.1015625</v>
      </c>
      <c r="G12">
        <v>464.53598022460898</v>
      </c>
      <c r="I12" s="19">
        <f t="shared" si="0"/>
        <v>186.98034667968795</v>
      </c>
      <c r="J12" s="19">
        <f t="shared" si="0"/>
        <v>52.590301513672046</v>
      </c>
      <c r="K12" s="19">
        <f t="shared" si="1"/>
        <v>150.16713562011753</v>
      </c>
      <c r="L12" s="20">
        <f t="shared" si="2"/>
        <v>2.8554149966430251</v>
      </c>
      <c r="M12" s="20">
        <f t="shared" si="3"/>
        <v>2.930826606959875</v>
      </c>
      <c r="P12" s="18">
        <f t="shared" si="4"/>
        <v>12.347180937826954</v>
      </c>
    </row>
    <row r="13" spans="1:16" x14ac:dyDescent="0.15">
      <c r="A13" s="18">
        <v>6</v>
      </c>
      <c r="B13" s="18">
        <v>11</v>
      </c>
      <c r="D13">
        <v>650.127197265625</v>
      </c>
      <c r="E13">
        <v>517.81951904296898</v>
      </c>
      <c r="F13">
        <v>466.85037231445301</v>
      </c>
      <c r="G13">
        <v>464.22747802734398</v>
      </c>
      <c r="I13" s="19">
        <f t="shared" si="0"/>
        <v>183.27682495117199</v>
      </c>
      <c r="J13" s="19">
        <f t="shared" si="0"/>
        <v>53.592041015625</v>
      </c>
      <c r="K13" s="19">
        <f t="shared" si="1"/>
        <v>145.76239624023449</v>
      </c>
      <c r="L13" s="20">
        <f t="shared" si="2"/>
        <v>2.7198515577665128</v>
      </c>
      <c r="M13" s="20">
        <f t="shared" si="3"/>
        <v>2.8021187690212583</v>
      </c>
      <c r="P13" s="18">
        <f t="shared" si="4"/>
        <v>7.4134319665749544</v>
      </c>
    </row>
    <row r="14" spans="1:16" x14ac:dyDescent="0.15">
      <c r="A14" s="18">
        <v>6.5</v>
      </c>
      <c r="B14" s="18">
        <v>12</v>
      </c>
      <c r="D14">
        <v>649.507080078125</v>
      </c>
      <c r="E14">
        <v>519.19812011718795</v>
      </c>
      <c r="F14">
        <v>466.56851196289102</v>
      </c>
      <c r="G14">
        <v>463.69747924804699</v>
      </c>
      <c r="I14" s="19">
        <f t="shared" si="0"/>
        <v>182.93856811523398</v>
      </c>
      <c r="J14" s="19">
        <f t="shared" si="0"/>
        <v>55.500640869140966</v>
      </c>
      <c r="K14" s="19">
        <f t="shared" si="1"/>
        <v>144.08811950683531</v>
      </c>
      <c r="L14" s="20">
        <f t="shared" si="2"/>
        <v>2.5961523551874888</v>
      </c>
      <c r="M14" s="20">
        <f t="shared" si="3"/>
        <v>2.6852751673801296</v>
      </c>
      <c r="P14" s="18">
        <f t="shared" si="4"/>
        <v>2.9344739743722514</v>
      </c>
    </row>
    <row r="15" spans="1:16" x14ac:dyDescent="0.15">
      <c r="A15" s="18">
        <v>7</v>
      </c>
      <c r="B15" s="18">
        <v>13</v>
      </c>
      <c r="D15">
        <v>645.43811035156295</v>
      </c>
      <c r="E15">
        <v>517.41711425781295</v>
      </c>
      <c r="F15">
        <v>466.67916870117199</v>
      </c>
      <c r="G15">
        <v>463.7421875</v>
      </c>
      <c r="I15" s="19">
        <f t="shared" si="0"/>
        <v>178.75894165039097</v>
      </c>
      <c r="J15" s="19">
        <f t="shared" si="0"/>
        <v>53.674926757812955</v>
      </c>
      <c r="K15" s="19">
        <f t="shared" si="1"/>
        <v>141.1864929199219</v>
      </c>
      <c r="L15" s="20">
        <f t="shared" si="2"/>
        <v>2.6303993586608985</v>
      </c>
      <c r="M15" s="20">
        <f t="shared" si="3"/>
        <v>2.726377771791435</v>
      </c>
      <c r="P15" s="18">
        <f t="shared" si="4"/>
        <v>4.5100573691206787</v>
      </c>
    </row>
    <row r="16" spans="1:16" x14ac:dyDescent="0.15">
      <c r="A16" s="18">
        <v>7.5</v>
      </c>
      <c r="B16" s="18">
        <v>14</v>
      </c>
      <c r="D16">
        <v>646.57391357421898</v>
      </c>
      <c r="E16">
        <v>517.93939208984398</v>
      </c>
      <c r="F16">
        <v>467.52819824218801</v>
      </c>
      <c r="G16">
        <v>464.42150878906301</v>
      </c>
      <c r="I16" s="19">
        <f t="shared" si="0"/>
        <v>179.04571533203097</v>
      </c>
      <c r="J16" s="19">
        <f t="shared" si="0"/>
        <v>53.517883300780966</v>
      </c>
      <c r="K16" s="19">
        <f t="shared" si="1"/>
        <v>141.5831970214843</v>
      </c>
      <c r="L16" s="20">
        <f t="shared" si="2"/>
        <v>2.6455305832212956</v>
      </c>
      <c r="M16" s="20">
        <f t="shared" si="3"/>
        <v>2.7483645972897275</v>
      </c>
      <c r="P16" s="18">
        <f t="shared" si="4"/>
        <v>5.352876885170919</v>
      </c>
    </row>
    <row r="17" spans="1:16" x14ac:dyDescent="0.15">
      <c r="A17" s="18">
        <v>8</v>
      </c>
      <c r="B17" s="18">
        <v>15</v>
      </c>
      <c r="D17">
        <v>648.10906982421898</v>
      </c>
      <c r="E17">
        <v>519.22839355468795</v>
      </c>
      <c r="F17">
        <v>467.19186401367199</v>
      </c>
      <c r="G17">
        <v>464.273193359375</v>
      </c>
      <c r="I17" s="19">
        <f t="shared" si="0"/>
        <v>180.91720581054699</v>
      </c>
      <c r="J17" s="19">
        <f t="shared" si="0"/>
        <v>54.955200195312955</v>
      </c>
      <c r="K17" s="19">
        <f t="shared" si="1"/>
        <v>142.44856567382791</v>
      </c>
      <c r="L17" s="20">
        <f t="shared" si="2"/>
        <v>2.592085283422862</v>
      </c>
      <c r="M17" s="20">
        <f t="shared" si="3"/>
        <v>2.7017748984291892</v>
      </c>
      <c r="P17" s="18">
        <f t="shared" si="4"/>
        <v>3.5669570647032085</v>
      </c>
    </row>
    <row r="18" spans="1:16" x14ac:dyDescent="0.15">
      <c r="A18" s="18">
        <v>8.5</v>
      </c>
      <c r="B18" s="18">
        <v>16</v>
      </c>
      <c r="D18">
        <v>646.757568359375</v>
      </c>
      <c r="E18">
        <v>519.01629638671898</v>
      </c>
      <c r="F18">
        <v>466.47311401367199</v>
      </c>
      <c r="G18">
        <v>463.528076171875</v>
      </c>
      <c r="I18" s="19">
        <f t="shared" si="0"/>
        <v>180.28445434570301</v>
      </c>
      <c r="J18" s="19">
        <f t="shared" si="0"/>
        <v>55.488220214843977</v>
      </c>
      <c r="K18" s="19">
        <f t="shared" si="1"/>
        <v>141.44270019531223</v>
      </c>
      <c r="L18" s="20">
        <f t="shared" si="2"/>
        <v>2.5490581541030228</v>
      </c>
      <c r="M18" s="20">
        <f t="shared" si="3"/>
        <v>2.6656033700472457</v>
      </c>
      <c r="P18" s="18">
        <f t="shared" si="4"/>
        <v>2.1803962786527276</v>
      </c>
    </row>
    <row r="19" spans="1:16" x14ac:dyDescent="0.15">
      <c r="A19" s="18">
        <v>9</v>
      </c>
      <c r="B19" s="18">
        <v>17</v>
      </c>
      <c r="D19">
        <v>644.821533203125</v>
      </c>
      <c r="E19">
        <v>518.65002441406295</v>
      </c>
      <c r="F19">
        <v>467.02301025390602</v>
      </c>
      <c r="G19">
        <v>464.02096557617199</v>
      </c>
      <c r="I19" s="19">
        <f t="shared" si="0"/>
        <v>177.79852294921898</v>
      </c>
      <c r="J19" s="19">
        <f t="shared" si="0"/>
        <v>54.629058837890966</v>
      </c>
      <c r="K19" s="19">
        <f t="shared" si="1"/>
        <v>139.55818176269531</v>
      </c>
      <c r="L19" s="20">
        <f t="shared" si="2"/>
        <v>2.5546510361239672</v>
      </c>
      <c r="M19" s="20">
        <f t="shared" si="3"/>
        <v>2.6780518530060853</v>
      </c>
      <c r="P19" s="18">
        <f t="shared" si="4"/>
        <v>2.6575831460221746</v>
      </c>
    </row>
    <row r="20" spans="1:16" x14ac:dyDescent="0.15">
      <c r="A20" s="18">
        <v>9.5</v>
      </c>
      <c r="B20" s="18">
        <v>18</v>
      </c>
      <c r="D20">
        <v>645.507080078125</v>
      </c>
      <c r="E20">
        <v>519.09710693359398</v>
      </c>
      <c r="F20">
        <v>467.33871459960898</v>
      </c>
      <c r="G20">
        <v>464.68209838867199</v>
      </c>
      <c r="I20" s="19">
        <f t="shared" si="0"/>
        <v>178.16836547851602</v>
      </c>
      <c r="J20" s="19">
        <f t="shared" si="0"/>
        <v>54.415008544921989</v>
      </c>
      <c r="K20" s="19">
        <f t="shared" si="1"/>
        <v>140.07785949707062</v>
      </c>
      <c r="L20" s="20">
        <f t="shared" si="2"/>
        <v>2.574250436466075</v>
      </c>
      <c r="M20" s="20">
        <f t="shared" si="3"/>
        <v>2.7045068542860888</v>
      </c>
      <c r="P20" s="18">
        <f t="shared" si="4"/>
        <v>3.6716809464369136</v>
      </c>
    </row>
    <row r="21" spans="1:16" x14ac:dyDescent="0.15">
      <c r="A21" s="18">
        <v>10</v>
      </c>
      <c r="B21" s="18">
        <v>19</v>
      </c>
      <c r="D21">
        <v>646.90869140625</v>
      </c>
      <c r="E21">
        <v>519.826416015625</v>
      </c>
      <c r="F21">
        <v>467.00482177734398</v>
      </c>
      <c r="G21">
        <v>464.15066528320301</v>
      </c>
      <c r="I21" s="19">
        <f t="shared" si="0"/>
        <v>179.90386962890602</v>
      </c>
      <c r="J21" s="19">
        <f t="shared" si="0"/>
        <v>55.675750732421989</v>
      </c>
      <c r="K21" s="19">
        <f t="shared" si="1"/>
        <v>140.93084411621064</v>
      </c>
      <c r="L21" s="20">
        <f t="shared" si="2"/>
        <v>2.5312787391682452</v>
      </c>
      <c r="M21" s="20">
        <f t="shared" si="3"/>
        <v>2.6683907579261543</v>
      </c>
      <c r="P21" s="18">
        <f t="shared" si="4"/>
        <v>2.2872450323906666</v>
      </c>
    </row>
    <row r="22" spans="1:16" x14ac:dyDescent="0.15">
      <c r="A22" s="18">
        <v>10.5</v>
      </c>
      <c r="B22" s="18">
        <v>20</v>
      </c>
      <c r="D22">
        <v>642.895263671875</v>
      </c>
      <c r="E22">
        <v>519.377685546875</v>
      </c>
      <c r="F22">
        <v>466.42825317382801</v>
      </c>
      <c r="G22">
        <v>463.79232788085898</v>
      </c>
      <c r="I22" s="19">
        <f t="shared" si="0"/>
        <v>176.46701049804699</v>
      </c>
      <c r="J22" s="19">
        <f t="shared" si="0"/>
        <v>55.585357666016023</v>
      </c>
      <c r="K22" s="19">
        <f t="shared" si="1"/>
        <v>137.55726013183579</v>
      </c>
      <c r="L22" s="20">
        <f t="shared" si="2"/>
        <v>2.4747031575895759</v>
      </c>
      <c r="M22" s="20">
        <f t="shared" si="3"/>
        <v>2.6186707772853803</v>
      </c>
      <c r="P22" s="18">
        <f t="shared" si="4"/>
        <v>0.38133232912484583</v>
      </c>
    </row>
    <row r="23" spans="1:16" x14ac:dyDescent="0.15">
      <c r="A23" s="18">
        <v>11</v>
      </c>
      <c r="B23" s="18">
        <v>21</v>
      </c>
      <c r="D23">
        <v>642.89880371093795</v>
      </c>
      <c r="E23">
        <v>518.68109130859398</v>
      </c>
      <c r="F23">
        <v>466.47912597656301</v>
      </c>
      <c r="G23">
        <v>463.69003295898398</v>
      </c>
      <c r="I23" s="19">
        <f t="shared" si="0"/>
        <v>176.41967773437494</v>
      </c>
      <c r="J23" s="19">
        <f t="shared" si="0"/>
        <v>54.99105834961</v>
      </c>
      <c r="K23" s="19">
        <f t="shared" si="1"/>
        <v>137.92593688964794</v>
      </c>
      <c r="L23" s="20">
        <f t="shared" si="2"/>
        <v>2.5081520710653158</v>
      </c>
      <c r="M23" s="20">
        <f>L23+ABS($N$2)*A23</f>
        <v>2.6589752916990159</v>
      </c>
      <c r="P23" s="18">
        <f t="shared" si="4"/>
        <v>1.9263225931981389</v>
      </c>
    </row>
    <row r="24" spans="1:16" x14ac:dyDescent="0.15">
      <c r="A24" s="18">
        <v>11.5</v>
      </c>
      <c r="B24" s="18">
        <v>22</v>
      </c>
      <c r="D24">
        <v>644.67169189453102</v>
      </c>
      <c r="E24">
        <v>518.88830566406295</v>
      </c>
      <c r="F24">
        <v>467.38269042968801</v>
      </c>
      <c r="G24">
        <v>464.62127685546898</v>
      </c>
      <c r="I24" s="19">
        <f t="shared" si="0"/>
        <v>177.28900146484301</v>
      </c>
      <c r="J24" s="19">
        <f t="shared" si="0"/>
        <v>54.267028808593977</v>
      </c>
      <c r="K24" s="19">
        <f t="shared" si="1"/>
        <v>139.30208129882723</v>
      </c>
      <c r="L24" s="20">
        <f t="shared" si="2"/>
        <v>2.5669745397368562</v>
      </c>
      <c r="M24" s="20">
        <f t="shared" ref="M24:M87" si="5">L24+ABS($N$2)*A24</f>
        <v>2.7246533613084516</v>
      </c>
      <c r="P24" s="18">
        <f t="shared" si="4"/>
        <v>4.443955657036188</v>
      </c>
    </row>
    <row r="25" spans="1:16" x14ac:dyDescent="0.15">
      <c r="A25" s="18">
        <v>12</v>
      </c>
      <c r="B25" s="18">
        <v>23</v>
      </c>
      <c r="D25">
        <v>645.84698486328102</v>
      </c>
      <c r="E25">
        <v>518.23193359375</v>
      </c>
      <c r="F25">
        <v>467.15170288085898</v>
      </c>
      <c r="G25">
        <v>464.20840454101602</v>
      </c>
      <c r="I25" s="19">
        <f t="shared" si="0"/>
        <v>178.69528198242205</v>
      </c>
      <c r="J25" s="19">
        <f t="shared" si="0"/>
        <v>54.023529052733977</v>
      </c>
      <c r="K25" s="19">
        <f t="shared" si="1"/>
        <v>140.87881164550828</v>
      </c>
      <c r="L25" s="20">
        <f t="shared" si="2"/>
        <v>2.6077306335910095</v>
      </c>
      <c r="M25" s="20">
        <f t="shared" si="5"/>
        <v>2.7722650561005007</v>
      </c>
      <c r="P25" s="18">
        <f t="shared" si="4"/>
        <v>6.2690515794140227</v>
      </c>
    </row>
    <row r="26" spans="1:16" x14ac:dyDescent="0.15">
      <c r="A26" s="18">
        <v>12.5</v>
      </c>
      <c r="B26" s="18">
        <v>24</v>
      </c>
      <c r="D26">
        <v>645.09783935546898</v>
      </c>
      <c r="E26">
        <v>519.75830078125</v>
      </c>
      <c r="F26">
        <v>466.64413452148398</v>
      </c>
      <c r="G26">
        <v>464.09805297851602</v>
      </c>
      <c r="I26" s="19">
        <f t="shared" si="0"/>
        <v>178.453704833985</v>
      </c>
      <c r="J26" s="19">
        <f t="shared" si="0"/>
        <v>55.660247802733977</v>
      </c>
      <c r="K26" s="19">
        <f t="shared" si="1"/>
        <v>139.49153137207122</v>
      </c>
      <c r="L26" s="20">
        <f t="shared" si="2"/>
        <v>2.5061248714961621</v>
      </c>
      <c r="M26" s="20">
        <f t="shared" si="5"/>
        <v>2.6775148949435486</v>
      </c>
      <c r="P26" s="18">
        <f t="shared" si="4"/>
        <v>2.6369999684078516</v>
      </c>
    </row>
    <row r="27" spans="1:16" x14ac:dyDescent="0.15">
      <c r="A27" s="18">
        <v>13</v>
      </c>
      <c r="B27" s="18">
        <v>25</v>
      </c>
      <c r="D27">
        <v>650.42010498046898</v>
      </c>
      <c r="E27">
        <v>518.79931640625</v>
      </c>
      <c r="F27">
        <v>466.66964721679699</v>
      </c>
      <c r="G27">
        <v>463.698974609375</v>
      </c>
      <c r="I27" s="19">
        <f t="shared" si="0"/>
        <v>183.75045776367199</v>
      </c>
      <c r="J27" s="19">
        <f t="shared" si="0"/>
        <v>55.100341796875</v>
      </c>
      <c r="K27" s="19">
        <f t="shared" si="1"/>
        <v>145.1802185058595</v>
      </c>
      <c r="L27" s="20">
        <f t="shared" si="2"/>
        <v>2.6348333562259927</v>
      </c>
      <c r="M27" s="20">
        <f t="shared" si="5"/>
        <v>2.8130789806112744</v>
      </c>
      <c r="P27" s="18">
        <f t="shared" si="4"/>
        <v>7.8335690267805287</v>
      </c>
    </row>
    <row r="28" spans="1:16" x14ac:dyDescent="0.15">
      <c r="A28" s="18">
        <v>13.5</v>
      </c>
      <c r="B28" s="18">
        <v>26</v>
      </c>
      <c r="D28">
        <v>646.33392333984398</v>
      </c>
      <c r="E28">
        <v>518.80511474609398</v>
      </c>
      <c r="F28">
        <v>467.22497558593801</v>
      </c>
      <c r="G28">
        <v>464.41125488281301</v>
      </c>
      <c r="I28" s="19">
        <f t="shared" si="0"/>
        <v>179.10894775390597</v>
      </c>
      <c r="J28" s="19">
        <f t="shared" si="0"/>
        <v>54.393859863280966</v>
      </c>
      <c r="K28" s="19">
        <f t="shared" si="1"/>
        <v>141.0332458496093</v>
      </c>
      <c r="L28" s="20">
        <f t="shared" si="2"/>
        <v>2.5928155531542814</v>
      </c>
      <c r="M28" s="20">
        <f t="shared" si="5"/>
        <v>2.7779167784774588</v>
      </c>
      <c r="P28" s="18">
        <f t="shared" si="4"/>
        <v>6.4856986765116948</v>
      </c>
    </row>
    <row r="29" spans="1:16" x14ac:dyDescent="0.15">
      <c r="A29" s="18">
        <v>14</v>
      </c>
      <c r="B29" s="18">
        <v>27</v>
      </c>
      <c r="D29">
        <v>646.90814208984398</v>
      </c>
      <c r="E29">
        <v>520.73229980468795</v>
      </c>
      <c r="F29">
        <v>467.73867797851602</v>
      </c>
      <c r="G29">
        <v>464.82675170898398</v>
      </c>
      <c r="I29" s="19">
        <f t="shared" si="0"/>
        <v>179.16946411132795</v>
      </c>
      <c r="J29" s="19">
        <f t="shared" si="0"/>
        <v>55.905548095703978</v>
      </c>
      <c r="K29" s="19">
        <f t="shared" si="1"/>
        <v>140.03558044433518</v>
      </c>
      <c r="L29" s="20">
        <f t="shared" si="2"/>
        <v>2.5048601653025582</v>
      </c>
      <c r="M29" s="20">
        <f t="shared" si="5"/>
        <v>2.6968169915636309</v>
      </c>
      <c r="P29" s="18">
        <f t="shared" si="4"/>
        <v>3.3769059513500537</v>
      </c>
    </row>
    <row r="30" spans="1:16" x14ac:dyDescent="0.15">
      <c r="A30" s="18">
        <v>14.5</v>
      </c>
      <c r="B30" s="18">
        <v>28</v>
      </c>
      <c r="D30">
        <v>646.19024658203102</v>
      </c>
      <c r="E30">
        <v>520.88250732421898</v>
      </c>
      <c r="F30">
        <v>466.95001220703102</v>
      </c>
      <c r="G30">
        <v>464.09909057617199</v>
      </c>
      <c r="I30" s="19">
        <f t="shared" si="0"/>
        <v>179.240234375</v>
      </c>
      <c r="J30" s="19">
        <f t="shared" si="0"/>
        <v>56.783416748046989</v>
      </c>
      <c r="K30" s="19">
        <f t="shared" si="1"/>
        <v>139.49184265136711</v>
      </c>
      <c r="L30" s="20">
        <f t="shared" si="2"/>
        <v>2.4565595140268623</v>
      </c>
      <c r="M30" s="20">
        <f t="shared" si="5"/>
        <v>2.6553719412258308</v>
      </c>
      <c r="P30" s="18">
        <f t="shared" si="4"/>
        <v>1.7881955997308383</v>
      </c>
    </row>
    <row r="31" spans="1:16" x14ac:dyDescent="0.15">
      <c r="A31" s="18">
        <v>15</v>
      </c>
      <c r="B31" s="18">
        <v>29</v>
      </c>
      <c r="D31">
        <v>644.19134521484398</v>
      </c>
      <c r="E31">
        <v>520.86492919921898</v>
      </c>
      <c r="F31">
        <v>466.89712524414102</v>
      </c>
      <c r="G31">
        <v>463.88949584960898</v>
      </c>
      <c r="I31" s="19">
        <f t="shared" si="0"/>
        <v>177.29421997070295</v>
      </c>
      <c r="J31" s="19">
        <f t="shared" si="0"/>
        <v>56.97543334961</v>
      </c>
      <c r="K31" s="19">
        <f t="shared" si="1"/>
        <v>137.41141662597596</v>
      </c>
      <c r="L31" s="20">
        <f t="shared" si="2"/>
        <v>2.4117660638541953</v>
      </c>
      <c r="M31" s="20">
        <f t="shared" si="5"/>
        <v>2.617434091991059</v>
      </c>
      <c r="P31" s="18">
        <f t="shared" si="4"/>
        <v>0.33392655418260697</v>
      </c>
    </row>
    <row r="32" spans="1:16" x14ac:dyDescent="0.15">
      <c r="A32" s="18">
        <v>15.5</v>
      </c>
      <c r="B32" s="18">
        <v>30</v>
      </c>
      <c r="D32">
        <v>643.72784423828102</v>
      </c>
      <c r="E32">
        <v>520.253662109375</v>
      </c>
      <c r="F32">
        <v>467.51062011718801</v>
      </c>
      <c r="G32">
        <v>464.64401245117199</v>
      </c>
      <c r="I32" s="19">
        <f t="shared" si="0"/>
        <v>176.21722412109301</v>
      </c>
      <c r="J32" s="19">
        <f t="shared" si="0"/>
        <v>55.609649658203011</v>
      </c>
      <c r="K32" s="19">
        <f t="shared" si="1"/>
        <v>137.2904693603509</v>
      </c>
      <c r="L32" s="20">
        <f t="shared" si="2"/>
        <v>2.468824569192356</v>
      </c>
      <c r="M32" s="20">
        <f t="shared" si="5"/>
        <v>2.681348198267115</v>
      </c>
      <c r="P32" s="18">
        <f t="shared" si="4"/>
        <v>2.78394172915876</v>
      </c>
    </row>
    <row r="33" spans="1:16" x14ac:dyDescent="0.15">
      <c r="A33" s="18">
        <v>16</v>
      </c>
      <c r="B33" s="18">
        <v>31</v>
      </c>
      <c r="D33">
        <v>645.52001953125</v>
      </c>
      <c r="E33">
        <v>521.64141845703102</v>
      </c>
      <c r="F33">
        <v>468.11944580078102</v>
      </c>
      <c r="G33">
        <v>465.20343017578102</v>
      </c>
      <c r="I33" s="19">
        <f t="shared" si="0"/>
        <v>177.40057373046898</v>
      </c>
      <c r="J33" s="19">
        <f t="shared" si="0"/>
        <v>56.43798828125</v>
      </c>
      <c r="K33" s="19">
        <f t="shared" si="1"/>
        <v>137.89398193359398</v>
      </c>
      <c r="L33" s="20">
        <f t="shared" si="2"/>
        <v>2.4432830817147595</v>
      </c>
      <c r="M33" s="20">
        <f t="shared" si="5"/>
        <v>2.6626623117274142</v>
      </c>
      <c r="P33" s="18">
        <f t="shared" si="4"/>
        <v>2.0676568861475011</v>
      </c>
    </row>
    <row r="34" spans="1:16" x14ac:dyDescent="0.15">
      <c r="A34" s="18">
        <v>16.5</v>
      </c>
      <c r="B34" s="18">
        <v>32</v>
      </c>
      <c r="D34">
        <v>642.4296875</v>
      </c>
      <c r="E34">
        <v>521.09710693359398</v>
      </c>
      <c r="F34">
        <v>467.17572021484398</v>
      </c>
      <c r="G34">
        <v>464.48818969726602</v>
      </c>
      <c r="I34" s="19">
        <f t="shared" si="0"/>
        <v>175.25396728515602</v>
      </c>
      <c r="J34" s="19">
        <f t="shared" si="0"/>
        <v>56.608917236327954</v>
      </c>
      <c r="K34" s="19">
        <f t="shared" si="1"/>
        <v>135.62772521972647</v>
      </c>
      <c r="L34" s="20">
        <f t="shared" si="2"/>
        <v>2.3958720965023041</v>
      </c>
      <c r="M34" s="20">
        <f t="shared" si="5"/>
        <v>2.6221069274528541</v>
      </c>
      <c r="P34" s="18">
        <f t="shared" si="4"/>
        <v>0.51305004441990387</v>
      </c>
    </row>
    <row r="35" spans="1:16" x14ac:dyDescent="0.15">
      <c r="A35" s="18">
        <v>17</v>
      </c>
      <c r="B35" s="18">
        <v>33</v>
      </c>
      <c r="D35">
        <v>642.299072265625</v>
      </c>
      <c r="E35">
        <v>520.57482910156295</v>
      </c>
      <c r="F35">
        <v>467.05422973632801</v>
      </c>
      <c r="G35">
        <v>464.31085205078102</v>
      </c>
      <c r="I35" s="19">
        <f t="shared" si="0"/>
        <v>175.24484252929699</v>
      </c>
      <c r="J35" s="19">
        <f t="shared" si="0"/>
        <v>56.263977050781932</v>
      </c>
      <c r="K35" s="19">
        <f t="shared" si="1"/>
        <v>135.86005859374964</v>
      </c>
      <c r="L35" s="20">
        <f t="shared" si="2"/>
        <v>2.4146899262227235</v>
      </c>
      <c r="M35" s="20">
        <f t="shared" si="5"/>
        <v>2.6477803581111692</v>
      </c>
      <c r="P35" s="18">
        <f t="shared" si="4"/>
        <v>1.4971879502977199</v>
      </c>
    </row>
    <row r="36" spans="1:16" x14ac:dyDescent="0.15">
      <c r="A36" s="18">
        <v>17.5</v>
      </c>
      <c r="B36" s="18">
        <v>34</v>
      </c>
      <c r="D36">
        <v>641.75030517578102</v>
      </c>
      <c r="E36">
        <v>517.972900390625</v>
      </c>
      <c r="F36">
        <v>466.58316040039102</v>
      </c>
      <c r="G36">
        <v>463.82940673828102</v>
      </c>
      <c r="I36" s="19">
        <f t="shared" si="0"/>
        <v>175.16714477539</v>
      </c>
      <c r="J36" s="19">
        <f t="shared" si="0"/>
        <v>54.143493652343977</v>
      </c>
      <c r="K36" s="19">
        <f t="shared" si="1"/>
        <v>137.26669921874921</v>
      </c>
      <c r="L36" s="20">
        <f t="shared" si="2"/>
        <v>2.535239046452014</v>
      </c>
      <c r="M36" s="20">
        <f t="shared" si="5"/>
        <v>2.775185079278355</v>
      </c>
      <c r="P36" s="18">
        <f t="shared" si="4"/>
        <v>6.3809846332241698</v>
      </c>
    </row>
    <row r="37" spans="1:16" x14ac:dyDescent="0.15">
      <c r="A37" s="18">
        <v>18</v>
      </c>
      <c r="B37" s="18">
        <v>35</v>
      </c>
      <c r="D37">
        <v>639.07800292968795</v>
      </c>
      <c r="E37">
        <v>517.66607666015602</v>
      </c>
      <c r="F37">
        <v>466.48995971679699</v>
      </c>
      <c r="G37">
        <v>463.90444946289102</v>
      </c>
      <c r="I37" s="19">
        <f t="shared" si="0"/>
        <v>172.58804321289097</v>
      </c>
      <c r="J37" s="19">
        <f t="shared" si="0"/>
        <v>53.761627197265</v>
      </c>
      <c r="K37" s="19">
        <f t="shared" si="1"/>
        <v>134.95490417480548</v>
      </c>
      <c r="L37" s="20">
        <f t="shared" si="2"/>
        <v>2.510245898615044</v>
      </c>
      <c r="M37" s="20">
        <f t="shared" si="5"/>
        <v>2.7570475323792802</v>
      </c>
      <c r="P37" s="18">
        <f t="shared" si="4"/>
        <v>5.6857192571013657</v>
      </c>
    </row>
    <row r="38" spans="1:16" x14ac:dyDescent="0.15">
      <c r="A38" s="18">
        <v>18.5</v>
      </c>
      <c r="B38" s="18">
        <v>36</v>
      </c>
      <c r="D38">
        <v>637.65490722656295</v>
      </c>
      <c r="E38">
        <v>520.85992431640602</v>
      </c>
      <c r="F38">
        <v>467.23318481445301</v>
      </c>
      <c r="G38">
        <v>464.27951049804699</v>
      </c>
      <c r="I38" s="19">
        <f t="shared" si="0"/>
        <v>170.42172241210994</v>
      </c>
      <c r="J38" s="19">
        <f t="shared" si="0"/>
        <v>56.580413818359034</v>
      </c>
      <c r="K38" s="19">
        <f t="shared" si="1"/>
        <v>130.81543273925863</v>
      </c>
      <c r="L38" s="20">
        <f t="shared" si="2"/>
        <v>2.3120267935688381</v>
      </c>
      <c r="M38" s="20">
        <f t="shared" si="5"/>
        <v>2.5656840282709701</v>
      </c>
      <c r="P38" s="18">
        <f t="shared" si="4"/>
        <v>-1.6498051884248819</v>
      </c>
    </row>
    <row r="39" spans="1:16" x14ac:dyDescent="0.15">
      <c r="A39" s="18">
        <v>19</v>
      </c>
      <c r="B39" s="18">
        <v>37</v>
      </c>
      <c r="D39">
        <v>640.387939453125</v>
      </c>
      <c r="E39">
        <v>520.84680175781295</v>
      </c>
      <c r="F39">
        <v>467.61776733398398</v>
      </c>
      <c r="G39">
        <v>464.65966796875</v>
      </c>
      <c r="I39" s="19">
        <f t="shared" si="0"/>
        <v>172.77017211914102</v>
      </c>
      <c r="J39" s="19">
        <f t="shared" si="0"/>
        <v>56.187133789062955</v>
      </c>
      <c r="K39" s="19">
        <f t="shared" si="1"/>
        <v>133.43917846679696</v>
      </c>
      <c r="L39" s="20">
        <f t="shared" si="2"/>
        <v>2.3749063080482569</v>
      </c>
      <c r="M39" s="20">
        <f t="shared" si="5"/>
        <v>2.6354191436882841</v>
      </c>
      <c r="P39" s="18">
        <f t="shared" si="4"/>
        <v>1.0233463418991653</v>
      </c>
    </row>
    <row r="40" spans="1:16" x14ac:dyDescent="0.15">
      <c r="A40" s="18">
        <v>19.5</v>
      </c>
      <c r="B40" s="18">
        <v>38</v>
      </c>
      <c r="D40">
        <v>639.90252685546898</v>
      </c>
      <c r="E40">
        <v>521.06488037109398</v>
      </c>
      <c r="F40">
        <v>466.96130371093801</v>
      </c>
      <c r="G40">
        <v>463.99063110351602</v>
      </c>
      <c r="I40" s="19">
        <f t="shared" si="0"/>
        <v>172.94122314453097</v>
      </c>
      <c r="J40" s="19">
        <f t="shared" si="0"/>
        <v>57.074249267577954</v>
      </c>
      <c r="K40" s="19">
        <f t="shared" si="1"/>
        <v>132.9892486572264</v>
      </c>
      <c r="L40" s="20">
        <f t="shared" si="2"/>
        <v>2.3301094690486504</v>
      </c>
      <c r="M40" s="20">
        <f t="shared" si="5"/>
        <v>2.5974779056265733</v>
      </c>
      <c r="P40" s="18">
        <f t="shared" si="4"/>
        <v>-0.43105260732620132</v>
      </c>
    </row>
    <row r="41" spans="1:16" x14ac:dyDescent="0.15">
      <c r="A41" s="18">
        <v>20</v>
      </c>
      <c r="B41" s="18">
        <v>39</v>
      </c>
      <c r="D41">
        <v>638.85186767578102</v>
      </c>
      <c r="E41">
        <v>520.73736572265602</v>
      </c>
      <c r="F41">
        <v>466.87570190429699</v>
      </c>
      <c r="G41">
        <v>464.15771484375</v>
      </c>
      <c r="I41" s="19">
        <f t="shared" si="0"/>
        <v>171.97616577148403</v>
      </c>
      <c r="J41" s="19">
        <f t="shared" si="0"/>
        <v>56.579650878906023</v>
      </c>
      <c r="K41" s="19">
        <f t="shared" si="1"/>
        <v>132.37041015624982</v>
      </c>
      <c r="L41" s="20">
        <f t="shared" si="2"/>
        <v>2.3395409497940194</v>
      </c>
      <c r="M41" s="20">
        <f t="shared" si="5"/>
        <v>2.6137649873098376</v>
      </c>
      <c r="P41" s="18">
        <f t="shared" si="4"/>
        <v>0.19327900904222978</v>
      </c>
    </row>
    <row r="42" spans="1:16" x14ac:dyDescent="0.15">
      <c r="A42" s="18">
        <v>20.5</v>
      </c>
      <c r="B42" s="18">
        <v>40</v>
      </c>
      <c r="D42">
        <v>640.92028808593795</v>
      </c>
      <c r="E42">
        <v>521.47210693359398</v>
      </c>
      <c r="F42">
        <v>467.58316040039102</v>
      </c>
      <c r="G42">
        <v>464.68560791015602</v>
      </c>
      <c r="I42" s="19">
        <f t="shared" si="0"/>
        <v>173.33712768554693</v>
      </c>
      <c r="J42" s="19">
        <f t="shared" si="0"/>
        <v>56.786499023437955</v>
      </c>
      <c r="K42" s="19">
        <f t="shared" si="1"/>
        <v>133.58657836914037</v>
      </c>
      <c r="L42" s="20">
        <f t="shared" si="2"/>
        <v>2.3524355377852064</v>
      </c>
      <c r="M42" s="20">
        <f t="shared" si="5"/>
        <v>2.63351517623892</v>
      </c>
      <c r="P42" s="18">
        <f t="shared" si="4"/>
        <v>0.95036168459276449</v>
      </c>
    </row>
    <row r="43" spans="1:16" x14ac:dyDescent="0.15">
      <c r="A43" s="18">
        <v>21</v>
      </c>
      <c r="B43" s="18">
        <v>41</v>
      </c>
      <c r="D43">
        <v>640.83947753906295</v>
      </c>
      <c r="E43">
        <v>522.18255615234398</v>
      </c>
      <c r="F43">
        <v>467.36993408203102</v>
      </c>
      <c r="G43">
        <v>464.75964355468801</v>
      </c>
      <c r="I43" s="19">
        <f t="shared" si="0"/>
        <v>173.46954345703193</v>
      </c>
      <c r="J43" s="19">
        <f t="shared" si="0"/>
        <v>57.422912597655966</v>
      </c>
      <c r="K43" s="19">
        <f t="shared" si="1"/>
        <v>133.27350463867276</v>
      </c>
      <c r="L43" s="20">
        <f t="shared" si="2"/>
        <v>2.3209116119288078</v>
      </c>
      <c r="M43" s="20">
        <f t="shared" si="5"/>
        <v>2.608846851320417</v>
      </c>
      <c r="P43" s="18">
        <f t="shared" si="4"/>
        <v>4.7524300326929067E-3</v>
      </c>
    </row>
    <row r="44" spans="1:16" x14ac:dyDescent="0.15">
      <c r="A44" s="18">
        <v>21.5</v>
      </c>
      <c r="B44" s="18">
        <v>42</v>
      </c>
      <c r="D44">
        <v>640.54693603515602</v>
      </c>
      <c r="E44">
        <v>522.19061279296898</v>
      </c>
      <c r="F44">
        <v>467.11123657226602</v>
      </c>
      <c r="G44">
        <v>464.298095703125</v>
      </c>
      <c r="I44" s="19">
        <f t="shared" si="0"/>
        <v>173.43569946289</v>
      </c>
      <c r="J44" s="19">
        <f t="shared" si="0"/>
        <v>57.892517089843977</v>
      </c>
      <c r="K44" s="19">
        <f t="shared" si="1"/>
        <v>132.91093749999922</v>
      </c>
      <c r="L44" s="20">
        <f t="shared" si="2"/>
        <v>2.295822399529345</v>
      </c>
      <c r="M44" s="20">
        <f t="shared" si="5"/>
        <v>2.5906132398588495</v>
      </c>
      <c r="P44" s="18">
        <f t="shared" si="4"/>
        <v>-0.6941953825598961</v>
      </c>
    </row>
    <row r="45" spans="1:16" x14ac:dyDescent="0.15">
      <c r="A45" s="18">
        <v>22</v>
      </c>
      <c r="B45" s="18">
        <v>43</v>
      </c>
      <c r="D45">
        <v>638.64270019531295</v>
      </c>
      <c r="E45">
        <v>520.51867675781295</v>
      </c>
      <c r="F45">
        <v>466.58770751953102</v>
      </c>
      <c r="G45">
        <v>463.59988403320301</v>
      </c>
      <c r="I45" s="19">
        <f t="shared" si="0"/>
        <v>172.05499267578193</v>
      </c>
      <c r="J45" s="19">
        <f t="shared" si="0"/>
        <v>56.918792724609943</v>
      </c>
      <c r="K45" s="19">
        <f t="shared" si="1"/>
        <v>132.21183776855497</v>
      </c>
      <c r="L45" s="20">
        <f t="shared" si="2"/>
        <v>2.3228152151475734</v>
      </c>
      <c r="M45" s="20">
        <f t="shared" si="5"/>
        <v>2.6244616564149736</v>
      </c>
      <c r="P45" s="18">
        <f t="shared" si="4"/>
        <v>0.60331371274424606</v>
      </c>
    </row>
    <row r="46" spans="1:16" ht="15" x14ac:dyDescent="0.2">
      <c r="A46" s="18">
        <v>22.5</v>
      </c>
      <c r="B46" s="18">
        <v>44</v>
      </c>
      <c r="C46" s="24" t="s">
        <v>27</v>
      </c>
      <c r="D46">
        <v>638.44873046875</v>
      </c>
      <c r="E46">
        <v>519.122314453125</v>
      </c>
      <c r="F46">
        <v>465.97830200195301</v>
      </c>
      <c r="G46">
        <v>463.388671875</v>
      </c>
      <c r="I46" s="19">
        <f t="shared" si="0"/>
        <v>172.47042846679699</v>
      </c>
      <c r="J46" s="19">
        <f t="shared" si="0"/>
        <v>55.733642578125</v>
      </c>
      <c r="K46" s="19">
        <f t="shared" si="1"/>
        <v>133.45687866210949</v>
      </c>
      <c r="L46" s="20">
        <f t="shared" si="2"/>
        <v>2.3945479335041746</v>
      </c>
      <c r="M46" s="20">
        <f t="shared" si="5"/>
        <v>2.7030499757094701</v>
      </c>
      <c r="P46" s="18">
        <f t="shared" si="4"/>
        <v>3.6158345170837958</v>
      </c>
    </row>
    <row r="47" spans="1:16" x14ac:dyDescent="0.15">
      <c r="A47" s="18">
        <v>23</v>
      </c>
      <c r="B47" s="18">
        <v>45</v>
      </c>
      <c r="D47">
        <v>640.36608886718795</v>
      </c>
      <c r="E47">
        <v>517.83294677734398</v>
      </c>
      <c r="F47">
        <v>467.22906494140602</v>
      </c>
      <c r="G47">
        <v>464.458740234375</v>
      </c>
      <c r="I47" s="19">
        <f t="shared" si="0"/>
        <v>173.13702392578193</v>
      </c>
      <c r="J47" s="19">
        <f t="shared" si="0"/>
        <v>53.374206542968977</v>
      </c>
      <c r="K47" s="19">
        <f t="shared" si="1"/>
        <v>135.77507934570366</v>
      </c>
      <c r="L47" s="20">
        <f t="shared" si="2"/>
        <v>2.5438332134529764</v>
      </c>
      <c r="M47" s="20">
        <f t="shared" si="5"/>
        <v>2.8591908565961672</v>
      </c>
      <c r="P47" s="18">
        <f t="shared" si="4"/>
        <v>9.601172494810708</v>
      </c>
    </row>
    <row r="48" spans="1:16" x14ac:dyDescent="0.15">
      <c r="A48" s="18">
        <v>23.5</v>
      </c>
      <c r="B48" s="18">
        <v>46</v>
      </c>
      <c r="D48">
        <v>640.33630371093795</v>
      </c>
      <c r="E48">
        <v>518.11822509765602</v>
      </c>
      <c r="F48">
        <v>467.67388916015602</v>
      </c>
      <c r="G48">
        <v>464.813720703125</v>
      </c>
      <c r="I48" s="19">
        <f t="shared" si="0"/>
        <v>172.66241455078193</v>
      </c>
      <c r="J48" s="19">
        <f t="shared" si="0"/>
        <v>53.304504394531023</v>
      </c>
      <c r="K48" s="19">
        <f t="shared" si="1"/>
        <v>135.34926147461022</v>
      </c>
      <c r="L48" s="20">
        <f t="shared" si="2"/>
        <v>2.5391711828484214</v>
      </c>
      <c r="M48" s="20">
        <f t="shared" si="5"/>
        <v>2.8613844269295079</v>
      </c>
      <c r="P48" s="18">
        <f t="shared" si="4"/>
        <v>9.6852584801618864</v>
      </c>
    </row>
    <row r="49" spans="1:22" x14ac:dyDescent="0.15">
      <c r="A49" s="18">
        <v>24</v>
      </c>
      <c r="B49" s="18">
        <v>47</v>
      </c>
      <c r="D49">
        <v>638.8408203125</v>
      </c>
      <c r="E49">
        <v>517.48651123046898</v>
      </c>
      <c r="F49">
        <v>467.03005981445301</v>
      </c>
      <c r="G49">
        <v>464.13424682617199</v>
      </c>
      <c r="I49" s="19">
        <f t="shared" si="0"/>
        <v>171.81076049804699</v>
      </c>
      <c r="J49" s="19">
        <f t="shared" si="0"/>
        <v>53.352264404296989</v>
      </c>
      <c r="K49" s="19">
        <f t="shared" si="1"/>
        <v>134.46417541503911</v>
      </c>
      <c r="L49" s="20">
        <f t="shared" si="2"/>
        <v>2.5203086863583875</v>
      </c>
      <c r="M49" s="20">
        <f t="shared" si="5"/>
        <v>2.8493775313773693</v>
      </c>
      <c r="P49" s="18">
        <f t="shared" si="4"/>
        <v>9.2249989534146</v>
      </c>
    </row>
    <row r="50" spans="1:22" x14ac:dyDescent="0.15">
      <c r="A50" s="18">
        <v>24.5</v>
      </c>
      <c r="B50" s="18">
        <v>48</v>
      </c>
      <c r="D50">
        <v>637.27795410156295</v>
      </c>
      <c r="E50">
        <v>518.55798339843795</v>
      </c>
      <c r="F50">
        <v>467.374755859375</v>
      </c>
      <c r="G50">
        <v>464.36859130859398</v>
      </c>
      <c r="I50" s="19">
        <f t="shared" si="0"/>
        <v>169.90319824218795</v>
      </c>
      <c r="J50" s="19">
        <f t="shared" si="0"/>
        <v>54.189392089843977</v>
      </c>
      <c r="K50" s="19">
        <f t="shared" si="1"/>
        <v>131.97062377929717</v>
      </c>
      <c r="L50" s="20">
        <f t="shared" si="2"/>
        <v>2.4353590008999331</v>
      </c>
      <c r="M50" s="20">
        <f t="shared" si="5"/>
        <v>2.7712834468568106</v>
      </c>
      <c r="P50" s="18">
        <f t="shared" si="4"/>
        <v>6.2314236177157065</v>
      </c>
    </row>
    <row r="51" spans="1:22" x14ac:dyDescent="0.15">
      <c r="A51" s="18">
        <v>25</v>
      </c>
      <c r="B51" s="18">
        <v>49</v>
      </c>
      <c r="D51">
        <v>636.91265869140602</v>
      </c>
      <c r="E51">
        <v>520.72967529296898</v>
      </c>
      <c r="F51">
        <v>467.26455688476602</v>
      </c>
      <c r="G51">
        <v>464.359375</v>
      </c>
      <c r="I51" s="19">
        <f t="shared" si="0"/>
        <v>169.64810180664</v>
      </c>
      <c r="J51" s="19">
        <f t="shared" si="0"/>
        <v>56.370300292968977</v>
      </c>
      <c r="K51" s="19">
        <f t="shared" si="1"/>
        <v>130.18889160156172</v>
      </c>
      <c r="L51" s="20">
        <f t="shared" si="2"/>
        <v>2.3095298574770955</v>
      </c>
      <c r="M51" s="20">
        <f t="shared" si="5"/>
        <v>2.6523099043718683</v>
      </c>
      <c r="P51" s="18">
        <f t="shared" si="4"/>
        <v>1.6708187451419367</v>
      </c>
    </row>
    <row r="52" spans="1:22" x14ac:dyDescent="0.15">
      <c r="A52" s="18">
        <v>25.5</v>
      </c>
      <c r="B52" s="18">
        <v>50</v>
      </c>
      <c r="D52">
        <v>641.32189941406295</v>
      </c>
      <c r="E52">
        <v>523.164794921875</v>
      </c>
      <c r="F52">
        <v>466.80227661132801</v>
      </c>
      <c r="G52">
        <v>463.73648071289102</v>
      </c>
      <c r="I52" s="19">
        <f t="shared" si="0"/>
        <v>174.51962280273494</v>
      </c>
      <c r="J52" s="19">
        <f t="shared" si="0"/>
        <v>59.428314208983977</v>
      </c>
      <c r="K52" s="19">
        <f t="shared" si="1"/>
        <v>132.91980285644615</v>
      </c>
      <c r="L52" s="20">
        <f t="shared" si="2"/>
        <v>2.2366409787264709</v>
      </c>
      <c r="M52" s="20">
        <f t="shared" si="5"/>
        <v>2.586276626559139</v>
      </c>
      <c r="P52" s="18">
        <f t="shared" si="4"/>
        <v>-0.86043049107262182</v>
      </c>
      <c r="R52" s="29"/>
      <c r="S52" s="29"/>
      <c r="T52" s="29"/>
    </row>
    <row r="53" spans="1:22" x14ac:dyDescent="0.15">
      <c r="A53" s="18">
        <v>26</v>
      </c>
      <c r="B53" s="18">
        <v>51</v>
      </c>
      <c r="D53">
        <v>642.959228515625</v>
      </c>
      <c r="E53">
        <v>521.348876953125</v>
      </c>
      <c r="F53">
        <v>466.57791137695301</v>
      </c>
      <c r="G53">
        <v>464.00894165039102</v>
      </c>
      <c r="I53" s="19">
        <f t="shared" si="0"/>
        <v>176.38131713867199</v>
      </c>
      <c r="J53" s="19">
        <f t="shared" si="0"/>
        <v>57.339935302733977</v>
      </c>
      <c r="K53" s="19">
        <f t="shared" si="1"/>
        <v>136.24336242675821</v>
      </c>
      <c r="L53" s="20">
        <f t="shared" si="2"/>
        <v>2.3760641114686103</v>
      </c>
      <c r="M53" s="20">
        <f t="shared" si="5"/>
        <v>2.7325553602391741</v>
      </c>
      <c r="P53" s="18">
        <f t="shared" si="4"/>
        <v>4.7468624552521606</v>
      </c>
      <c r="R53" s="29"/>
      <c r="S53" s="34"/>
      <c r="T53" s="29"/>
      <c r="U53" s="22"/>
    </row>
    <row r="54" spans="1:22" x14ac:dyDescent="0.15">
      <c r="A54" s="18">
        <v>26.5</v>
      </c>
      <c r="B54" s="18">
        <v>52</v>
      </c>
      <c r="D54">
        <v>642.919189453125</v>
      </c>
      <c r="E54">
        <v>519.97998046875</v>
      </c>
      <c r="F54">
        <v>466.97463989257801</v>
      </c>
      <c r="G54">
        <v>464.12634277343801</v>
      </c>
      <c r="I54" s="19">
        <f t="shared" si="0"/>
        <v>175.94454956054699</v>
      </c>
      <c r="J54" s="19">
        <f t="shared" si="0"/>
        <v>55.853637695311988</v>
      </c>
      <c r="K54" s="19">
        <f t="shared" si="1"/>
        <v>136.8470031738286</v>
      </c>
      <c r="L54" s="20">
        <f t="shared" si="2"/>
        <v>2.4501000976936314</v>
      </c>
      <c r="M54" s="20">
        <f t="shared" si="5"/>
        <v>2.8134469474020904</v>
      </c>
      <c r="P54" s="18">
        <f t="shared" si="4"/>
        <v>7.8476742732419726</v>
      </c>
      <c r="R54" s="29"/>
      <c r="S54" s="34"/>
      <c r="T54" s="29"/>
    </row>
    <row r="55" spans="1:22" x14ac:dyDescent="0.15">
      <c r="A55" s="18">
        <v>27</v>
      </c>
      <c r="B55" s="18">
        <v>53</v>
      </c>
      <c r="D55">
        <v>638.97009277343795</v>
      </c>
      <c r="E55">
        <v>519.98767089843795</v>
      </c>
      <c r="F55">
        <v>467.37652587890602</v>
      </c>
      <c r="G55">
        <v>464.70437622070301</v>
      </c>
      <c r="I55" s="19">
        <f t="shared" si="0"/>
        <v>171.59356689453193</v>
      </c>
      <c r="J55" s="19">
        <f t="shared" si="0"/>
        <v>55.283294677734943</v>
      </c>
      <c r="K55" s="19">
        <f t="shared" si="1"/>
        <v>132.89526062011748</v>
      </c>
      <c r="L55" s="20">
        <f t="shared" si="2"/>
        <v>2.4038954515068065</v>
      </c>
      <c r="M55" s="20">
        <f t="shared" si="5"/>
        <v>2.7740979021531613</v>
      </c>
      <c r="P55" s="18">
        <f t="shared" si="4"/>
        <v>6.3393099449619736</v>
      </c>
      <c r="R55" s="35"/>
      <c r="S55" s="34"/>
      <c r="T55" s="29"/>
    </row>
    <row r="56" spans="1:22" x14ac:dyDescent="0.15">
      <c r="A56" s="18">
        <v>27.5</v>
      </c>
      <c r="B56" s="18">
        <v>54</v>
      </c>
      <c r="D56">
        <v>636.8359375</v>
      </c>
      <c r="E56">
        <v>520.615234375</v>
      </c>
      <c r="F56">
        <v>467.67608642578102</v>
      </c>
      <c r="G56">
        <v>464.799072265625</v>
      </c>
      <c r="I56" s="19">
        <f t="shared" si="0"/>
        <v>169.15985107421898</v>
      </c>
      <c r="J56" s="19">
        <f t="shared" si="0"/>
        <v>55.816162109375</v>
      </c>
      <c r="K56" s="19">
        <f t="shared" si="1"/>
        <v>130.08853759765648</v>
      </c>
      <c r="L56" s="20">
        <f t="shared" si="2"/>
        <v>2.3306607384208982</v>
      </c>
      <c r="M56" s="20">
        <f t="shared" si="5"/>
        <v>2.7077187900051483</v>
      </c>
      <c r="P56" s="18">
        <f t="shared" si="4"/>
        <v>3.7948038642284061</v>
      </c>
      <c r="R56" s="35"/>
      <c r="S56" s="34"/>
      <c r="T56" s="29"/>
    </row>
    <row r="57" spans="1:22" x14ac:dyDescent="0.15">
      <c r="A57" s="18">
        <v>28</v>
      </c>
      <c r="B57" s="18">
        <v>55</v>
      </c>
      <c r="D57">
        <v>637.83068847656295</v>
      </c>
      <c r="E57">
        <v>520.89617919921898</v>
      </c>
      <c r="F57">
        <v>467.79525756835898</v>
      </c>
      <c r="G57">
        <v>464.86105346679699</v>
      </c>
      <c r="I57" s="19">
        <f t="shared" si="0"/>
        <v>170.03543090820398</v>
      </c>
      <c r="J57" s="19">
        <f t="shared" si="0"/>
        <v>56.035125732421989</v>
      </c>
      <c r="K57" s="19">
        <f t="shared" si="1"/>
        <v>130.81084289550859</v>
      </c>
      <c r="L57" s="20">
        <f t="shared" si="2"/>
        <v>2.3344436402294226</v>
      </c>
      <c r="M57" s="20">
        <f t="shared" si="5"/>
        <v>2.718357292751568</v>
      </c>
      <c r="P57" s="18">
        <f t="shared" si="4"/>
        <v>4.2026088807794766</v>
      </c>
      <c r="R57" s="29"/>
      <c r="S57" s="34"/>
      <c r="T57" s="29"/>
    </row>
    <row r="58" spans="1:22" x14ac:dyDescent="0.15">
      <c r="A58" s="18">
        <v>28.5</v>
      </c>
      <c r="B58" s="18">
        <v>56</v>
      </c>
      <c r="D58">
        <v>640.29534912109398</v>
      </c>
      <c r="E58">
        <v>522.99383544921898</v>
      </c>
      <c r="F58">
        <v>467.541259765625</v>
      </c>
      <c r="G58">
        <v>464.73983764648398</v>
      </c>
      <c r="I58" s="19">
        <f t="shared" si="0"/>
        <v>172.75408935546898</v>
      </c>
      <c r="J58" s="19">
        <f t="shared" si="0"/>
        <v>58.253997802735</v>
      </c>
      <c r="K58" s="19">
        <f t="shared" si="1"/>
        <v>131.97629089355448</v>
      </c>
      <c r="L58" s="20">
        <f t="shared" si="2"/>
        <v>2.2655319097663416</v>
      </c>
      <c r="M58" s="20">
        <f t="shared" si="5"/>
        <v>2.6563011632263827</v>
      </c>
      <c r="P58" s="18">
        <f t="shared" si="4"/>
        <v>1.8238154047303916</v>
      </c>
      <c r="R58" s="29"/>
      <c r="S58" s="34"/>
      <c r="T58" s="29"/>
    </row>
    <row r="59" spans="1:22" x14ac:dyDescent="0.15">
      <c r="A59" s="18">
        <v>29</v>
      </c>
      <c r="B59" s="18">
        <v>57</v>
      </c>
      <c r="D59">
        <v>639.896728515625</v>
      </c>
      <c r="E59">
        <v>522.535888671875</v>
      </c>
      <c r="F59">
        <v>466.73678588867199</v>
      </c>
      <c r="G59">
        <v>463.83996582031301</v>
      </c>
      <c r="I59" s="19">
        <f t="shared" si="0"/>
        <v>173.15994262695301</v>
      </c>
      <c r="J59" s="19">
        <f t="shared" si="0"/>
        <v>58.695922851561988</v>
      </c>
      <c r="K59" s="19">
        <f t="shared" si="1"/>
        <v>132.07279663085961</v>
      </c>
      <c r="L59" s="20">
        <f t="shared" si="2"/>
        <v>2.250118751260846</v>
      </c>
      <c r="M59" s="20">
        <f t="shared" si="5"/>
        <v>2.6477436056587824</v>
      </c>
      <c r="P59" s="18">
        <f t="shared" si="4"/>
        <v>1.4957791209905205</v>
      </c>
      <c r="R59" s="36"/>
      <c r="S59" s="34"/>
      <c r="T59" s="29"/>
    </row>
    <row r="60" spans="1:22" x14ac:dyDescent="0.15">
      <c r="A60" s="18">
        <v>29.5</v>
      </c>
      <c r="B60" s="18">
        <v>58</v>
      </c>
      <c r="D60">
        <v>637.85296630859398</v>
      </c>
      <c r="E60">
        <v>521.12591552734398</v>
      </c>
      <c r="F60">
        <v>466.84744262695301</v>
      </c>
      <c r="G60">
        <v>464.05407714843801</v>
      </c>
      <c r="I60" s="19">
        <f t="shared" si="0"/>
        <v>171.00552368164097</v>
      </c>
      <c r="J60" s="19">
        <f t="shared" si="0"/>
        <v>57.071838378905966</v>
      </c>
      <c r="K60" s="19">
        <f t="shared" si="1"/>
        <v>131.05523681640679</v>
      </c>
      <c r="L60" s="20">
        <f t="shared" si="2"/>
        <v>2.2963205766444252</v>
      </c>
      <c r="M60" s="20">
        <f t="shared" si="5"/>
        <v>2.7008010319802573</v>
      </c>
      <c r="P60" s="18">
        <f t="shared" si="4"/>
        <v>3.5296259070401783</v>
      </c>
      <c r="R60" s="35"/>
      <c r="S60" s="34"/>
      <c r="T60" s="29"/>
    </row>
    <row r="61" spans="1:22" x14ac:dyDescent="0.15">
      <c r="A61" s="18">
        <v>30</v>
      </c>
      <c r="B61" s="18">
        <v>59</v>
      </c>
      <c r="D61">
        <v>635.691162109375</v>
      </c>
      <c r="E61">
        <v>520.54772949218795</v>
      </c>
      <c r="F61">
        <v>467.18377685546898</v>
      </c>
      <c r="G61">
        <v>464.34646606445301</v>
      </c>
      <c r="I61" s="19">
        <f t="shared" si="0"/>
        <v>168.50738525390602</v>
      </c>
      <c r="J61" s="19">
        <f t="shared" si="0"/>
        <v>56.201263427734943</v>
      </c>
      <c r="K61" s="19">
        <f t="shared" si="1"/>
        <v>129.16650085449157</v>
      </c>
      <c r="L61" s="20">
        <f t="shared" si="2"/>
        <v>2.2982846465823181</v>
      </c>
      <c r="M61" s="20">
        <f t="shared" si="5"/>
        <v>2.7096207028560455</v>
      </c>
      <c r="P61" s="18">
        <f t="shared" si="4"/>
        <v>3.8677097627487464</v>
      </c>
      <c r="R61" s="35"/>
      <c r="S61" s="34"/>
      <c r="T61" s="29"/>
    </row>
    <row r="62" spans="1:22" x14ac:dyDescent="0.15">
      <c r="A62" s="18">
        <v>30.5</v>
      </c>
      <c r="B62" s="18">
        <v>60</v>
      </c>
      <c r="D62">
        <v>634.21044921875</v>
      </c>
      <c r="E62">
        <v>520.43133544921898</v>
      </c>
      <c r="F62">
        <v>467.50271606445301</v>
      </c>
      <c r="G62">
        <v>464.710693359375</v>
      </c>
      <c r="I62" s="19">
        <f t="shared" si="0"/>
        <v>166.70773315429699</v>
      </c>
      <c r="J62" s="19">
        <f t="shared" si="0"/>
        <v>55.720642089843977</v>
      </c>
      <c r="K62" s="19">
        <f t="shared" si="1"/>
        <v>127.7032836914062</v>
      </c>
      <c r="L62" s="20">
        <f t="shared" si="2"/>
        <v>2.2918487458471386</v>
      </c>
      <c r="M62" s="20">
        <f t="shared" si="5"/>
        <v>2.7100404030587613</v>
      </c>
      <c r="P62" s="18">
        <f t="shared" si="4"/>
        <v>3.883798102639676</v>
      </c>
      <c r="R62" s="29"/>
      <c r="S62" s="29"/>
      <c r="T62" s="29"/>
      <c r="U62" s="16" t="s">
        <v>17</v>
      </c>
    </row>
    <row r="63" spans="1:22" x14ac:dyDescent="0.15">
      <c r="A63" s="18">
        <v>31</v>
      </c>
      <c r="B63" s="18">
        <v>61</v>
      </c>
      <c r="D63">
        <v>632.97271728515602</v>
      </c>
      <c r="E63">
        <v>520.30993652343795</v>
      </c>
      <c r="F63">
        <v>467.46725463867199</v>
      </c>
      <c r="G63">
        <v>464.81927490234398</v>
      </c>
      <c r="I63" s="19">
        <f t="shared" si="0"/>
        <v>165.50546264648403</v>
      </c>
      <c r="J63" s="19">
        <f t="shared" si="0"/>
        <v>55.490661621093977</v>
      </c>
      <c r="K63" s="19">
        <f t="shared" si="1"/>
        <v>126.66199951171825</v>
      </c>
      <c r="L63" s="20">
        <f t="shared" si="2"/>
        <v>2.282582254589113</v>
      </c>
      <c r="M63" s="20">
        <f t="shared" si="5"/>
        <v>2.7076295127386314</v>
      </c>
      <c r="P63" s="18">
        <f t="shared" si="4"/>
        <v>3.7913816047227815</v>
      </c>
      <c r="R63" s="29"/>
      <c r="S63" s="29"/>
      <c r="T63" s="29"/>
    </row>
    <row r="64" spans="1:22" x14ac:dyDescent="0.15">
      <c r="A64" s="18">
        <v>31.5</v>
      </c>
      <c r="B64" s="18">
        <v>62</v>
      </c>
      <c r="D64">
        <v>632.089599609375</v>
      </c>
      <c r="E64">
        <v>521.14215087890602</v>
      </c>
      <c r="F64">
        <v>467.06845092773398</v>
      </c>
      <c r="G64">
        <v>464.373291015625</v>
      </c>
      <c r="I64" s="19">
        <f t="shared" si="0"/>
        <v>165.02114868164102</v>
      </c>
      <c r="J64" s="19">
        <f t="shared" si="0"/>
        <v>56.768859863281023</v>
      </c>
      <c r="K64" s="19">
        <f t="shared" si="1"/>
        <v>125.28294677734431</v>
      </c>
      <c r="L64" s="20">
        <f t="shared" si="2"/>
        <v>2.2068955952095712</v>
      </c>
      <c r="M64" s="20">
        <f t="shared" si="5"/>
        <v>2.6387984542969849</v>
      </c>
      <c r="P64" s="18">
        <f t="shared" si="4"/>
        <v>1.1528852301770494</v>
      </c>
      <c r="R64" s="29"/>
      <c r="S64" s="29"/>
      <c r="T64" s="29"/>
      <c r="U64" s="18">
        <v>12.5</v>
      </c>
      <c r="V64" s="20">
        <f t="shared" ref="V64:V83" si="6">L26</f>
        <v>2.5061248714961621</v>
      </c>
    </row>
    <row r="65" spans="1:22" x14ac:dyDescent="0.15">
      <c r="A65" s="18">
        <v>32</v>
      </c>
      <c r="B65" s="18">
        <v>63</v>
      </c>
      <c r="D65">
        <v>631.10552978515602</v>
      </c>
      <c r="E65">
        <v>520.10528564453102</v>
      </c>
      <c r="F65">
        <v>466.51882934570301</v>
      </c>
      <c r="G65">
        <v>463.70394897460898</v>
      </c>
      <c r="I65" s="19">
        <f t="shared" si="0"/>
        <v>164.58670043945301</v>
      </c>
      <c r="J65" s="19">
        <f t="shared" si="0"/>
        <v>56.401336669922046</v>
      </c>
      <c r="K65" s="19">
        <f t="shared" si="1"/>
        <v>125.10576477050759</v>
      </c>
      <c r="L65" s="20">
        <f t="shared" si="2"/>
        <v>2.2181347492288164</v>
      </c>
      <c r="M65" s="20">
        <f t="shared" si="5"/>
        <v>2.6568932092541258</v>
      </c>
      <c r="P65" s="18">
        <f t="shared" si="4"/>
        <v>1.846510265642471</v>
      </c>
      <c r="R65" s="29"/>
      <c r="S65" s="29"/>
      <c r="T65" s="29"/>
      <c r="U65" s="18">
        <v>13</v>
      </c>
      <c r="V65" s="20">
        <f t="shared" si="6"/>
        <v>2.6348333562259927</v>
      </c>
    </row>
    <row r="66" spans="1:22" x14ac:dyDescent="0.15">
      <c r="A66" s="18">
        <v>32.5</v>
      </c>
      <c r="B66" s="18">
        <v>64</v>
      </c>
      <c r="D66">
        <v>629.92425537109398</v>
      </c>
      <c r="E66">
        <v>518.90252685546898</v>
      </c>
      <c r="F66">
        <v>467.00350952148398</v>
      </c>
      <c r="G66">
        <v>464.17251586914102</v>
      </c>
      <c r="I66" s="19">
        <f t="shared" ref="I66:J129" si="7">D66-F66</f>
        <v>162.92074584961</v>
      </c>
      <c r="J66" s="19">
        <f t="shared" si="7"/>
        <v>54.730010986327954</v>
      </c>
      <c r="K66" s="19">
        <f t="shared" ref="K66:K129" si="8">I66-0.7*J66</f>
        <v>124.60973815918044</v>
      </c>
      <c r="L66" s="20">
        <f t="shared" ref="L66:L129" si="9">K66/J66</f>
        <v>2.2768082065671256</v>
      </c>
      <c r="M66" s="20">
        <f t="shared" si="5"/>
        <v>2.7224222675303302</v>
      </c>
      <c r="P66" s="18">
        <f t="shared" si="4"/>
        <v>4.3584312879777727</v>
      </c>
      <c r="R66" s="29"/>
      <c r="S66" s="29"/>
      <c r="T66" s="29"/>
      <c r="U66" s="18">
        <v>13.5</v>
      </c>
      <c r="V66" s="20">
        <f t="shared" si="6"/>
        <v>2.5928155531542814</v>
      </c>
    </row>
    <row r="67" spans="1:22" x14ac:dyDescent="0.15">
      <c r="A67" s="18">
        <v>33</v>
      </c>
      <c r="B67" s="18">
        <v>65</v>
      </c>
      <c r="D67">
        <v>630.21325683593795</v>
      </c>
      <c r="E67">
        <v>519.17657470703102</v>
      </c>
      <c r="F67">
        <v>467.70892333984398</v>
      </c>
      <c r="G67">
        <v>464.84756469726602</v>
      </c>
      <c r="I67" s="19">
        <f t="shared" si="7"/>
        <v>162.50433349609398</v>
      </c>
      <c r="J67" s="19">
        <f t="shared" si="7"/>
        <v>54.329010009765</v>
      </c>
      <c r="K67" s="19">
        <f t="shared" si="8"/>
        <v>124.47402648925848</v>
      </c>
      <c r="L67" s="20">
        <f t="shared" si="9"/>
        <v>2.2911153077680919</v>
      </c>
      <c r="M67" s="20">
        <f t="shared" si="5"/>
        <v>2.7435849696691919</v>
      </c>
      <c r="P67" s="18">
        <f t="shared" si="4"/>
        <v>5.1696597382320366</v>
      </c>
      <c r="R67" s="29"/>
      <c r="S67" s="29"/>
      <c r="T67" s="29"/>
      <c r="U67" s="18">
        <v>14</v>
      </c>
      <c r="V67" s="20">
        <f t="shared" si="6"/>
        <v>2.5048601653025582</v>
      </c>
    </row>
    <row r="68" spans="1:22" x14ac:dyDescent="0.15">
      <c r="A68" s="18">
        <v>33.5</v>
      </c>
      <c r="B68" s="18">
        <v>66</v>
      </c>
      <c r="D68">
        <v>628.615966796875</v>
      </c>
      <c r="E68">
        <v>519.81292724609398</v>
      </c>
      <c r="F68">
        <v>467.15374755859398</v>
      </c>
      <c r="G68">
        <v>464.32992553710898</v>
      </c>
      <c r="I68" s="19">
        <f t="shared" si="7"/>
        <v>161.46221923828102</v>
      </c>
      <c r="J68" s="19">
        <f t="shared" si="7"/>
        <v>55.483001708985</v>
      </c>
      <c r="K68" s="19">
        <f t="shared" si="8"/>
        <v>122.62411804199152</v>
      </c>
      <c r="L68" s="20">
        <f t="shared" si="9"/>
        <v>2.210120474107903</v>
      </c>
      <c r="M68" s="20">
        <f t="shared" si="5"/>
        <v>2.6694457369468987</v>
      </c>
      <c r="P68" s="18">
        <f t="shared" si="4"/>
        <v>2.3276854728615284</v>
      </c>
      <c r="R68" s="29"/>
      <c r="S68" s="29"/>
      <c r="T68" s="29"/>
      <c r="U68" s="18">
        <v>14.5</v>
      </c>
      <c r="V68" s="20">
        <f t="shared" si="6"/>
        <v>2.4565595140268623</v>
      </c>
    </row>
    <row r="69" spans="1:22" x14ac:dyDescent="0.15">
      <c r="A69" s="18">
        <v>34</v>
      </c>
      <c r="B69" s="18">
        <v>67</v>
      </c>
      <c r="D69">
        <v>627.84381103515602</v>
      </c>
      <c r="E69">
        <v>519.48785400390602</v>
      </c>
      <c r="F69">
        <v>466.86471557617199</v>
      </c>
      <c r="G69">
        <v>463.89813232421898</v>
      </c>
      <c r="I69" s="19">
        <f t="shared" si="7"/>
        <v>160.97909545898403</v>
      </c>
      <c r="J69" s="19">
        <f t="shared" si="7"/>
        <v>55.589721679687045</v>
      </c>
      <c r="K69" s="19">
        <f t="shared" si="8"/>
        <v>122.0662902832031</v>
      </c>
      <c r="L69" s="20">
        <f t="shared" si="9"/>
        <v>2.1958428032174724</v>
      </c>
      <c r="M69" s="20">
        <f t="shared" si="5"/>
        <v>2.6620236669943633</v>
      </c>
      <c r="P69" s="18">
        <f t="shared" si="4"/>
        <v>2.0431757601714131</v>
      </c>
      <c r="U69" s="18">
        <v>15</v>
      </c>
      <c r="V69" s="20">
        <f t="shared" si="6"/>
        <v>2.4117660638541953</v>
      </c>
    </row>
    <row r="70" spans="1:22" x14ac:dyDescent="0.15">
      <c r="A70" s="18">
        <v>34.5</v>
      </c>
      <c r="B70" s="18">
        <v>68</v>
      </c>
      <c r="D70">
        <v>624.848876953125</v>
      </c>
      <c r="E70">
        <v>519.24560546875</v>
      </c>
      <c r="F70">
        <v>466.83731079101602</v>
      </c>
      <c r="G70">
        <v>464.14993286132801</v>
      </c>
      <c r="I70" s="19">
        <f t="shared" si="7"/>
        <v>158.01156616210898</v>
      </c>
      <c r="J70" s="19">
        <f t="shared" si="7"/>
        <v>55.095672607421989</v>
      </c>
      <c r="K70" s="19">
        <f t="shared" si="8"/>
        <v>119.44459533691358</v>
      </c>
      <c r="L70" s="20">
        <f t="shared" si="9"/>
        <v>2.1679487641071669</v>
      </c>
      <c r="M70" s="20">
        <f t="shared" si="5"/>
        <v>2.6409852288219535</v>
      </c>
      <c r="P70" s="18">
        <f t="shared" ref="P70:P133" si="10">(M70-$O$2)/$O$2*100</f>
        <v>1.2367107122589527</v>
      </c>
      <c r="U70" s="18">
        <v>15.5</v>
      </c>
      <c r="V70" s="20">
        <f t="shared" si="6"/>
        <v>2.468824569192356</v>
      </c>
    </row>
    <row r="71" spans="1:22" x14ac:dyDescent="0.15">
      <c r="A71" s="18">
        <v>35</v>
      </c>
      <c r="B71" s="18">
        <v>69</v>
      </c>
      <c r="D71">
        <v>623.80694580078102</v>
      </c>
      <c r="E71">
        <v>519.17767333984398</v>
      </c>
      <c r="F71">
        <v>467.54507446289102</v>
      </c>
      <c r="G71">
        <v>464.92172241210898</v>
      </c>
      <c r="I71" s="19">
        <f t="shared" si="7"/>
        <v>156.26187133789</v>
      </c>
      <c r="J71" s="19">
        <f t="shared" si="7"/>
        <v>54.255950927735</v>
      </c>
      <c r="K71" s="19">
        <f t="shared" si="8"/>
        <v>118.2827056884755</v>
      </c>
      <c r="L71" s="20">
        <f t="shared" si="9"/>
        <v>2.1800872285147026</v>
      </c>
      <c r="M71" s="20">
        <f t="shared" si="5"/>
        <v>2.6599792941673845</v>
      </c>
      <c r="P71" s="18">
        <f t="shared" si="10"/>
        <v>1.9648089528851893</v>
      </c>
      <c r="U71" s="18">
        <v>16</v>
      </c>
      <c r="V71" s="20">
        <f t="shared" si="6"/>
        <v>2.4432830817147595</v>
      </c>
    </row>
    <row r="72" spans="1:22" x14ac:dyDescent="0.15">
      <c r="A72" s="18">
        <v>35.5</v>
      </c>
      <c r="B72" s="18">
        <v>70</v>
      </c>
      <c r="D72">
        <v>623.37487792968795</v>
      </c>
      <c r="E72">
        <v>519.1728515625</v>
      </c>
      <c r="F72">
        <v>467.68240356445301</v>
      </c>
      <c r="G72">
        <v>465.02536010742199</v>
      </c>
      <c r="I72" s="19">
        <f t="shared" si="7"/>
        <v>155.69247436523494</v>
      </c>
      <c r="J72" s="19">
        <f t="shared" si="7"/>
        <v>54.147491455078011</v>
      </c>
      <c r="K72" s="19">
        <f t="shared" si="8"/>
        <v>117.78923034668034</v>
      </c>
      <c r="L72" s="20">
        <f t="shared" si="9"/>
        <v>2.1753404854295226</v>
      </c>
      <c r="M72" s="20">
        <f t="shared" si="5"/>
        <v>2.6620881520200999</v>
      </c>
      <c r="P72" s="18">
        <f t="shared" si="10"/>
        <v>2.0456476603640068</v>
      </c>
      <c r="U72" s="18">
        <v>16.5</v>
      </c>
      <c r="V72" s="20">
        <f t="shared" si="6"/>
        <v>2.3958720965023041</v>
      </c>
    </row>
    <row r="73" spans="1:22" x14ac:dyDescent="0.15">
      <c r="A73" s="18">
        <v>36</v>
      </c>
      <c r="B73" s="18">
        <v>71</v>
      </c>
      <c r="D73">
        <v>621.85614013671898</v>
      </c>
      <c r="E73">
        <v>518.90985107421898</v>
      </c>
      <c r="F73">
        <v>466.73837280273398</v>
      </c>
      <c r="G73">
        <v>464.00851440429699</v>
      </c>
      <c r="I73" s="19">
        <f t="shared" si="7"/>
        <v>155.117767333985</v>
      </c>
      <c r="J73" s="19">
        <f t="shared" si="7"/>
        <v>54.901336669921989</v>
      </c>
      <c r="K73" s="19">
        <f t="shared" si="8"/>
        <v>116.68683166503962</v>
      </c>
      <c r="L73" s="20">
        <f t="shared" si="9"/>
        <v>2.1253914520621713</v>
      </c>
      <c r="M73" s="20">
        <f t="shared" si="5"/>
        <v>2.6189947195906442</v>
      </c>
      <c r="P73" s="18">
        <f t="shared" si="10"/>
        <v>0.39374998791655796</v>
      </c>
      <c r="U73" s="18">
        <v>17</v>
      </c>
      <c r="V73" s="20">
        <f t="shared" si="6"/>
        <v>2.4146899262227235</v>
      </c>
    </row>
    <row r="74" spans="1:22" x14ac:dyDescent="0.15">
      <c r="A74" s="18">
        <v>36.5</v>
      </c>
      <c r="B74" s="18">
        <v>72</v>
      </c>
      <c r="D74">
        <v>624.95697021484398</v>
      </c>
      <c r="E74">
        <v>519.85107421875</v>
      </c>
      <c r="F74">
        <v>466.11328125</v>
      </c>
      <c r="G74">
        <v>463.29269409179699</v>
      </c>
      <c r="I74" s="19">
        <f t="shared" si="7"/>
        <v>158.84368896484398</v>
      </c>
      <c r="J74" s="19">
        <f t="shared" si="7"/>
        <v>56.558380126953011</v>
      </c>
      <c r="K74" s="19">
        <f t="shared" si="8"/>
        <v>119.25282287597688</v>
      </c>
      <c r="L74" s="20">
        <f t="shared" si="9"/>
        <v>2.1084907772870727</v>
      </c>
      <c r="M74" s="20">
        <f t="shared" si="5"/>
        <v>2.6089496457534409</v>
      </c>
      <c r="P74" s="18">
        <f t="shared" si="10"/>
        <v>8.6928421808929145E-3</v>
      </c>
      <c r="U74" s="18">
        <v>17.5</v>
      </c>
      <c r="V74" s="20">
        <f t="shared" si="6"/>
        <v>2.535239046452014</v>
      </c>
    </row>
    <row r="75" spans="1:22" x14ac:dyDescent="0.15">
      <c r="A75" s="18">
        <v>37</v>
      </c>
      <c r="B75" s="18">
        <v>73</v>
      </c>
      <c r="D75">
        <v>625.45416259765602</v>
      </c>
      <c r="E75">
        <v>518.955078125</v>
      </c>
      <c r="F75">
        <v>466.30895996093801</v>
      </c>
      <c r="G75">
        <v>463.69647216796898</v>
      </c>
      <c r="I75" s="19">
        <f t="shared" si="7"/>
        <v>159.14520263671801</v>
      </c>
      <c r="J75" s="19">
        <f t="shared" si="7"/>
        <v>55.258605957031023</v>
      </c>
      <c r="K75" s="19">
        <f t="shared" si="8"/>
        <v>120.4641784667963</v>
      </c>
      <c r="L75" s="20">
        <f t="shared" si="9"/>
        <v>2.1800075550307763</v>
      </c>
      <c r="M75" s="20">
        <f t="shared" si="5"/>
        <v>2.6873220244350402</v>
      </c>
      <c r="P75" s="18">
        <f t="shared" si="10"/>
        <v>3.0129360094021713</v>
      </c>
      <c r="U75" s="18">
        <v>18</v>
      </c>
      <c r="V75" s="20">
        <f t="shared" si="6"/>
        <v>2.510245898615044</v>
      </c>
    </row>
    <row r="76" spans="1:22" x14ac:dyDescent="0.15">
      <c r="A76" s="18">
        <v>37.5</v>
      </c>
      <c r="B76" s="18">
        <v>74</v>
      </c>
      <c r="D76">
        <v>626.21807861328102</v>
      </c>
      <c r="E76">
        <v>519.70129394531295</v>
      </c>
      <c r="F76">
        <v>467.20593261718801</v>
      </c>
      <c r="G76">
        <v>464.57791137695301</v>
      </c>
      <c r="I76" s="19">
        <f t="shared" si="7"/>
        <v>159.01214599609301</v>
      </c>
      <c r="J76" s="19">
        <f t="shared" si="7"/>
        <v>55.123382568359943</v>
      </c>
      <c r="K76" s="19">
        <f t="shared" si="8"/>
        <v>120.42577819824106</v>
      </c>
      <c r="L76" s="20">
        <f t="shared" si="9"/>
        <v>2.1846587162697775</v>
      </c>
      <c r="M76" s="20">
        <f t="shared" si="5"/>
        <v>2.6988287866119367</v>
      </c>
      <c r="P76" s="18">
        <f t="shared" si="10"/>
        <v>3.4540239568182409</v>
      </c>
      <c r="U76" s="18">
        <v>18.5</v>
      </c>
      <c r="V76" s="20">
        <f t="shared" si="6"/>
        <v>2.3120267935688381</v>
      </c>
    </row>
    <row r="77" spans="1:22" x14ac:dyDescent="0.15">
      <c r="A77" s="18">
        <v>38</v>
      </c>
      <c r="B77" s="18">
        <v>75</v>
      </c>
      <c r="D77">
        <v>627.5224609375</v>
      </c>
      <c r="E77">
        <v>519.3984375</v>
      </c>
      <c r="F77">
        <v>466.68209838867199</v>
      </c>
      <c r="G77">
        <v>464.01156616210898</v>
      </c>
      <c r="I77" s="19">
        <f t="shared" si="7"/>
        <v>160.84036254882801</v>
      </c>
      <c r="J77" s="19">
        <f t="shared" si="7"/>
        <v>55.386871337891023</v>
      </c>
      <c r="K77" s="19">
        <f t="shared" si="8"/>
        <v>122.06955261230431</v>
      </c>
      <c r="L77" s="20">
        <f t="shared" si="9"/>
        <v>2.2039438167144607</v>
      </c>
      <c r="M77" s="20">
        <f t="shared" si="5"/>
        <v>2.7249694879945157</v>
      </c>
      <c r="P77" s="18">
        <f t="shared" si="10"/>
        <v>4.45607372021815</v>
      </c>
      <c r="U77" s="18">
        <v>19</v>
      </c>
      <c r="V77" s="20">
        <f t="shared" si="6"/>
        <v>2.3749063080482569</v>
      </c>
    </row>
    <row r="78" spans="1:22" x14ac:dyDescent="0.15">
      <c r="A78" s="18">
        <v>38.5</v>
      </c>
      <c r="B78" s="18">
        <v>76</v>
      </c>
      <c r="D78">
        <v>626.94482421875</v>
      </c>
      <c r="E78">
        <v>520.720703125</v>
      </c>
      <c r="F78">
        <v>467.24050903320301</v>
      </c>
      <c r="G78">
        <v>464.45816040039102</v>
      </c>
      <c r="I78" s="19">
        <f t="shared" si="7"/>
        <v>159.70431518554699</v>
      </c>
      <c r="J78" s="19">
        <f t="shared" si="7"/>
        <v>56.262542724608977</v>
      </c>
      <c r="K78" s="19">
        <f t="shared" si="8"/>
        <v>120.3205352783207</v>
      </c>
      <c r="L78" s="20">
        <f t="shared" si="9"/>
        <v>2.1385548795272107</v>
      </c>
      <c r="M78" s="20">
        <f t="shared" si="5"/>
        <v>2.6664361517451609</v>
      </c>
      <c r="P78" s="18">
        <f t="shared" si="10"/>
        <v>2.2123192439606081</v>
      </c>
      <c r="U78" s="18">
        <v>19.5</v>
      </c>
      <c r="V78" s="20">
        <f t="shared" si="6"/>
        <v>2.3301094690486504</v>
      </c>
    </row>
    <row r="79" spans="1:22" x14ac:dyDescent="0.15">
      <c r="A79" s="18">
        <v>39</v>
      </c>
      <c r="B79" s="18">
        <v>77</v>
      </c>
      <c r="D79">
        <v>626.11541748046898</v>
      </c>
      <c r="E79">
        <v>520.25457763671898</v>
      </c>
      <c r="F79">
        <v>466.57717895507801</v>
      </c>
      <c r="G79">
        <v>464.00189208984398</v>
      </c>
      <c r="I79" s="19">
        <f t="shared" si="7"/>
        <v>159.53823852539097</v>
      </c>
      <c r="J79" s="19">
        <f t="shared" si="7"/>
        <v>56.252685546875</v>
      </c>
      <c r="K79" s="19">
        <f t="shared" si="8"/>
        <v>120.16135864257848</v>
      </c>
      <c r="L79" s="20">
        <f t="shared" si="9"/>
        <v>2.1360999474851523</v>
      </c>
      <c r="M79" s="20">
        <f t="shared" si="5"/>
        <v>2.6708368206409978</v>
      </c>
      <c r="P79" s="18">
        <f t="shared" si="10"/>
        <v>2.381009791369312</v>
      </c>
      <c r="U79" s="18">
        <v>20</v>
      </c>
      <c r="V79" s="20">
        <f t="shared" si="6"/>
        <v>2.3395409497940194</v>
      </c>
    </row>
    <row r="80" spans="1:22" x14ac:dyDescent="0.15">
      <c r="A80" s="18">
        <v>39.5</v>
      </c>
      <c r="B80" s="18">
        <v>78</v>
      </c>
      <c r="D80">
        <v>622.17340087890602</v>
      </c>
      <c r="E80">
        <v>519.282470703125</v>
      </c>
      <c r="F80">
        <v>466.32711791992199</v>
      </c>
      <c r="G80">
        <v>463.70028686523398</v>
      </c>
      <c r="I80" s="19">
        <f t="shared" si="7"/>
        <v>155.84628295898403</v>
      </c>
      <c r="J80" s="19">
        <f t="shared" si="7"/>
        <v>55.582183837891023</v>
      </c>
      <c r="K80" s="19">
        <f t="shared" si="8"/>
        <v>116.93875427246033</v>
      </c>
      <c r="L80" s="20">
        <f t="shared" si="9"/>
        <v>2.1038891637205124</v>
      </c>
      <c r="M80" s="20">
        <f t="shared" si="5"/>
        <v>2.6454816378142536</v>
      </c>
      <c r="P80" s="18">
        <f t="shared" si="10"/>
        <v>1.4090712584027614</v>
      </c>
      <c r="U80" s="18">
        <v>20.5</v>
      </c>
      <c r="V80" s="20">
        <f t="shared" si="6"/>
        <v>2.3524355377852064</v>
      </c>
    </row>
    <row r="81" spans="1:22" x14ac:dyDescent="0.15">
      <c r="A81" s="18">
        <v>40</v>
      </c>
      <c r="B81" s="18">
        <v>79</v>
      </c>
      <c r="D81">
        <v>621.97210693359398</v>
      </c>
      <c r="E81">
        <v>518.76806640625</v>
      </c>
      <c r="F81">
        <v>466.98974609375</v>
      </c>
      <c r="G81">
        <v>464.53582763671898</v>
      </c>
      <c r="I81" s="19">
        <f t="shared" si="7"/>
        <v>154.98236083984398</v>
      </c>
      <c r="J81" s="19">
        <f t="shared" si="7"/>
        <v>54.232238769531023</v>
      </c>
      <c r="K81" s="19">
        <f t="shared" si="8"/>
        <v>117.01979370117226</v>
      </c>
      <c r="L81" s="20">
        <f t="shared" si="9"/>
        <v>2.1577533282088437</v>
      </c>
      <c r="M81" s="20">
        <f t="shared" si="5"/>
        <v>2.7062014032404802</v>
      </c>
      <c r="P81" s="18">
        <f t="shared" si="10"/>
        <v>3.7366379785366362</v>
      </c>
      <c r="U81" s="18">
        <v>21</v>
      </c>
      <c r="V81" s="20">
        <f t="shared" si="6"/>
        <v>2.3209116119288078</v>
      </c>
    </row>
    <row r="82" spans="1:22" x14ac:dyDescent="0.15">
      <c r="A82" s="18">
        <v>40.5</v>
      </c>
      <c r="B82" s="18">
        <v>80</v>
      </c>
      <c r="D82">
        <v>622.0439453125</v>
      </c>
      <c r="E82">
        <v>519.62738037109398</v>
      </c>
      <c r="F82">
        <v>467.22702026367199</v>
      </c>
      <c r="G82">
        <v>464.65426635742199</v>
      </c>
      <c r="I82" s="19">
        <f t="shared" si="7"/>
        <v>154.81692504882801</v>
      </c>
      <c r="J82" s="19">
        <f t="shared" si="7"/>
        <v>54.973114013671989</v>
      </c>
      <c r="K82" s="19">
        <f t="shared" si="8"/>
        <v>116.33574523925762</v>
      </c>
      <c r="L82" s="20">
        <f t="shared" si="9"/>
        <v>2.1162298575686389</v>
      </c>
      <c r="M82" s="20">
        <f t="shared" si="5"/>
        <v>2.6715335335381711</v>
      </c>
      <c r="P82" s="18">
        <f t="shared" si="10"/>
        <v>2.4077168404095284</v>
      </c>
      <c r="U82" s="18">
        <v>21.5</v>
      </c>
      <c r="V82" s="20">
        <f t="shared" si="6"/>
        <v>2.295822399529345</v>
      </c>
    </row>
    <row r="83" spans="1:22" x14ac:dyDescent="0.15">
      <c r="A83" s="18">
        <v>41</v>
      </c>
      <c r="B83" s="18">
        <v>81</v>
      </c>
      <c r="D83">
        <v>623.535888671875</v>
      </c>
      <c r="E83">
        <v>520.90368652343795</v>
      </c>
      <c r="F83">
        <v>466.99090576171898</v>
      </c>
      <c r="G83">
        <v>464.44937133789102</v>
      </c>
      <c r="I83" s="19">
        <f t="shared" si="7"/>
        <v>156.54498291015602</v>
      </c>
      <c r="J83" s="19">
        <f t="shared" si="7"/>
        <v>56.454315185546932</v>
      </c>
      <c r="K83" s="19">
        <f t="shared" si="8"/>
        <v>117.02696228027318</v>
      </c>
      <c r="L83" s="20">
        <f t="shared" si="9"/>
        <v>2.0729498160706354</v>
      </c>
      <c r="M83" s="20">
        <f t="shared" si="5"/>
        <v>2.635109092978063</v>
      </c>
      <c r="P83" s="18">
        <f t="shared" si="10"/>
        <v>1.0114611886941276</v>
      </c>
      <c r="U83" s="18">
        <v>22</v>
      </c>
      <c r="V83" s="20">
        <f t="shared" si="6"/>
        <v>2.3228152151475734</v>
      </c>
    </row>
    <row r="84" spans="1:22" x14ac:dyDescent="0.15">
      <c r="A84" s="18">
        <v>41.5</v>
      </c>
      <c r="B84" s="18">
        <v>82</v>
      </c>
      <c r="D84">
        <v>621.29089355468795</v>
      </c>
      <c r="E84">
        <v>521.07373046875</v>
      </c>
      <c r="F84">
        <v>467.01129150390602</v>
      </c>
      <c r="G84">
        <v>464.30880737304699</v>
      </c>
      <c r="I84" s="19">
        <f t="shared" si="7"/>
        <v>154.27960205078193</v>
      </c>
      <c r="J84" s="19">
        <f t="shared" si="7"/>
        <v>56.764923095703011</v>
      </c>
      <c r="K84" s="19">
        <f t="shared" si="8"/>
        <v>114.54415588378983</v>
      </c>
      <c r="L84" s="20">
        <f t="shared" si="9"/>
        <v>2.0178685997807788</v>
      </c>
      <c r="M84" s="20">
        <f t="shared" si="5"/>
        <v>2.5868834776261016</v>
      </c>
      <c r="P84" s="18">
        <f t="shared" si="10"/>
        <v>-0.83716810957913701</v>
      </c>
      <c r="U84" s="18">
        <v>65</v>
      </c>
      <c r="V84" s="20">
        <f t="shared" ref="V84:V104" si="11">L131</f>
        <v>1.7229125659763793</v>
      </c>
    </row>
    <row r="85" spans="1:22" x14ac:dyDescent="0.15">
      <c r="A85" s="18">
        <v>42</v>
      </c>
      <c r="B85" s="18">
        <v>83</v>
      </c>
      <c r="D85">
        <v>621.97247314453102</v>
      </c>
      <c r="E85">
        <v>520.885498046875</v>
      </c>
      <c r="F85">
        <v>466.31539916992199</v>
      </c>
      <c r="G85">
        <v>463.76727294921898</v>
      </c>
      <c r="I85" s="19">
        <f t="shared" si="7"/>
        <v>155.65707397460903</v>
      </c>
      <c r="J85" s="19">
        <f t="shared" si="7"/>
        <v>57.118225097656023</v>
      </c>
      <c r="K85" s="19">
        <f t="shared" si="8"/>
        <v>115.67431640624983</v>
      </c>
      <c r="L85" s="20">
        <f t="shared" si="9"/>
        <v>2.0251735100045467</v>
      </c>
      <c r="M85" s="20">
        <f t="shared" si="5"/>
        <v>2.6010439887877652</v>
      </c>
      <c r="P85" s="18">
        <f t="shared" si="10"/>
        <v>-0.29435417924507251</v>
      </c>
      <c r="U85" s="18">
        <v>65.5</v>
      </c>
      <c r="V85" s="20">
        <f t="shared" si="11"/>
        <v>1.7057719078495426</v>
      </c>
    </row>
    <row r="86" spans="1:22" x14ac:dyDescent="0.15">
      <c r="A86" s="18">
        <v>42.5</v>
      </c>
      <c r="B86" s="18">
        <v>84</v>
      </c>
      <c r="D86">
        <v>619.29388427734398</v>
      </c>
      <c r="E86">
        <v>520.181640625</v>
      </c>
      <c r="F86">
        <v>466.84844970703102</v>
      </c>
      <c r="G86">
        <v>464.11578369140602</v>
      </c>
      <c r="I86" s="19">
        <f t="shared" si="7"/>
        <v>152.44543457031295</v>
      </c>
      <c r="J86" s="19">
        <f t="shared" si="7"/>
        <v>56.065856933593977</v>
      </c>
      <c r="K86" s="19">
        <f t="shared" si="8"/>
        <v>113.19933471679718</v>
      </c>
      <c r="L86" s="20">
        <f t="shared" si="9"/>
        <v>2.0190422640088022</v>
      </c>
      <c r="M86" s="20">
        <f t="shared" si="5"/>
        <v>2.6017683437299159</v>
      </c>
      <c r="P86" s="18">
        <f t="shared" si="10"/>
        <v>-0.26658752953752418</v>
      </c>
      <c r="U86" s="18">
        <v>66</v>
      </c>
      <c r="V86" s="20">
        <f t="shared" si="11"/>
        <v>1.736917881344971</v>
      </c>
    </row>
    <row r="87" spans="1:22" ht="15" x14ac:dyDescent="0.2">
      <c r="A87" s="18">
        <v>43</v>
      </c>
      <c r="B87" s="18">
        <v>85</v>
      </c>
      <c r="C87" s="26" t="s">
        <v>28</v>
      </c>
      <c r="D87">
        <v>619.72259521484398</v>
      </c>
      <c r="E87">
        <v>520.12249755859398</v>
      </c>
      <c r="F87">
        <v>466.82925415039102</v>
      </c>
      <c r="G87">
        <v>464.35498046875</v>
      </c>
      <c r="I87" s="19">
        <f t="shared" si="7"/>
        <v>152.89334106445295</v>
      </c>
      <c r="J87" s="19">
        <f t="shared" si="7"/>
        <v>55.767517089843977</v>
      </c>
      <c r="K87" s="19">
        <f t="shared" si="8"/>
        <v>113.85607910156217</v>
      </c>
      <c r="L87" s="20">
        <f t="shared" si="9"/>
        <v>2.0416200154318314</v>
      </c>
      <c r="M87" s="20">
        <f t="shared" si="5"/>
        <v>2.6312016960908409</v>
      </c>
      <c r="P87" s="18">
        <f t="shared" si="10"/>
        <v>0.86167920430713696</v>
      </c>
      <c r="U87" s="18">
        <v>66.5</v>
      </c>
      <c r="V87" s="20">
        <f t="shared" si="11"/>
        <v>1.7575475209063678</v>
      </c>
    </row>
    <row r="88" spans="1:22" x14ac:dyDescent="0.15">
      <c r="A88" s="18">
        <v>43.5</v>
      </c>
      <c r="B88" s="18">
        <v>86</v>
      </c>
      <c r="D88">
        <v>618.53851318359398</v>
      </c>
      <c r="E88">
        <v>520.70672607421898</v>
      </c>
      <c r="F88">
        <v>467.363037109375</v>
      </c>
      <c r="G88">
        <v>464.707763671875</v>
      </c>
      <c r="I88" s="19">
        <f t="shared" si="7"/>
        <v>151.17547607421898</v>
      </c>
      <c r="J88" s="19">
        <f t="shared" si="7"/>
        <v>55.998962402343977</v>
      </c>
      <c r="K88" s="19">
        <f t="shared" si="8"/>
        <v>111.97620239257819</v>
      </c>
      <c r="L88" s="20">
        <f t="shared" si="9"/>
        <v>1.9996120925964003</v>
      </c>
      <c r="M88" s="20">
        <f t="shared" ref="M88:M151" si="12">L88+ABS($N$2)*A88</f>
        <v>2.5960493741933051</v>
      </c>
      <c r="P88" s="18">
        <f t="shared" si="10"/>
        <v>-0.48581240752306099</v>
      </c>
      <c r="U88" s="18">
        <v>67</v>
      </c>
      <c r="V88" s="20">
        <f t="shared" si="11"/>
        <v>1.7231851975773891</v>
      </c>
    </row>
    <row r="89" spans="1:22" x14ac:dyDescent="0.15">
      <c r="A89" s="18">
        <v>44</v>
      </c>
      <c r="B89" s="18">
        <v>87</v>
      </c>
      <c r="D89">
        <v>620.14105224609398</v>
      </c>
      <c r="E89">
        <v>520.64068603515602</v>
      </c>
      <c r="F89">
        <v>467.74792480468801</v>
      </c>
      <c r="G89">
        <v>464.92687988281301</v>
      </c>
      <c r="I89" s="19">
        <f t="shared" si="7"/>
        <v>152.39312744140597</v>
      </c>
      <c r="J89" s="19">
        <f t="shared" si="7"/>
        <v>55.713806152343011</v>
      </c>
      <c r="K89" s="19">
        <f t="shared" si="8"/>
        <v>113.39346313476585</v>
      </c>
      <c r="L89" s="20">
        <f t="shared" si="9"/>
        <v>2.0352848057930997</v>
      </c>
      <c r="M89" s="20">
        <f t="shared" si="12"/>
        <v>2.6385776883278997</v>
      </c>
      <c r="P89" s="18">
        <f t="shared" si="10"/>
        <v>1.1444226230017132</v>
      </c>
      <c r="U89" s="18">
        <v>67.5</v>
      </c>
      <c r="V89" s="20">
        <f t="shared" si="11"/>
        <v>1.7217488059272941</v>
      </c>
    </row>
    <row r="90" spans="1:22" x14ac:dyDescent="0.15">
      <c r="A90" s="18">
        <v>44.5</v>
      </c>
      <c r="B90" s="18">
        <v>88</v>
      </c>
      <c r="D90">
        <v>618.86248779296898</v>
      </c>
      <c r="E90">
        <v>520.82025146484398</v>
      </c>
      <c r="F90">
        <v>467.87600708007801</v>
      </c>
      <c r="G90">
        <v>464.95193481445301</v>
      </c>
      <c r="I90" s="19">
        <f t="shared" si="7"/>
        <v>150.98648071289097</v>
      </c>
      <c r="J90" s="19">
        <f t="shared" si="7"/>
        <v>55.868316650390966</v>
      </c>
      <c r="K90" s="19">
        <f t="shared" si="8"/>
        <v>111.87865905761728</v>
      </c>
      <c r="L90" s="20">
        <f t="shared" si="9"/>
        <v>2.0025421520702711</v>
      </c>
      <c r="M90" s="20">
        <f t="shared" si="12"/>
        <v>2.6126906355429669</v>
      </c>
      <c r="P90" s="18">
        <f t="shared" si="10"/>
        <v>0.15209595438561013</v>
      </c>
      <c r="U90" s="18">
        <v>68</v>
      </c>
      <c r="V90" s="20">
        <f t="shared" si="11"/>
        <v>1.6913092700986359</v>
      </c>
    </row>
    <row r="91" spans="1:22" x14ac:dyDescent="0.15">
      <c r="A91" s="18">
        <v>45</v>
      </c>
      <c r="B91" s="18">
        <v>89</v>
      </c>
      <c r="D91">
        <v>617.27777099609398</v>
      </c>
      <c r="E91">
        <v>521.34942626953102</v>
      </c>
      <c r="F91">
        <v>467.30163574218801</v>
      </c>
      <c r="G91">
        <v>464.67785644531301</v>
      </c>
      <c r="I91" s="19">
        <f t="shared" si="7"/>
        <v>149.97613525390597</v>
      </c>
      <c r="J91" s="19">
        <f t="shared" si="7"/>
        <v>56.671569824218011</v>
      </c>
      <c r="K91" s="19">
        <f t="shared" si="8"/>
        <v>110.30603637695336</v>
      </c>
      <c r="L91" s="20">
        <f t="shared" si="9"/>
        <v>1.9464086969726964</v>
      </c>
      <c r="M91" s="20">
        <f t="shared" si="12"/>
        <v>2.5634127813832874</v>
      </c>
      <c r="P91" s="18">
        <f t="shared" si="10"/>
        <v>-1.7368687439552597</v>
      </c>
      <c r="U91" s="18">
        <v>68.5</v>
      </c>
      <c r="V91" s="20">
        <f t="shared" si="11"/>
        <v>1.7074698293057524</v>
      </c>
    </row>
    <row r="92" spans="1:22" x14ac:dyDescent="0.15">
      <c r="A92" s="18">
        <v>45.5</v>
      </c>
      <c r="B92" s="18">
        <v>90</v>
      </c>
      <c r="D92">
        <v>617.140869140625</v>
      </c>
      <c r="E92">
        <v>522.544921875</v>
      </c>
      <c r="F92">
        <v>467.05831909179699</v>
      </c>
      <c r="G92">
        <v>464.51150512695301</v>
      </c>
      <c r="I92" s="19">
        <f t="shared" si="7"/>
        <v>150.08255004882801</v>
      </c>
      <c r="J92" s="19">
        <f t="shared" si="7"/>
        <v>58.033416748046989</v>
      </c>
      <c r="K92" s="19">
        <f t="shared" si="8"/>
        <v>109.45915832519512</v>
      </c>
      <c r="L92" s="20">
        <f t="shared" si="9"/>
        <v>1.8861401664564024</v>
      </c>
      <c r="M92" s="20">
        <f t="shared" si="12"/>
        <v>2.5099998518048889</v>
      </c>
      <c r="P92" s="18">
        <f t="shared" si="10"/>
        <v>-3.7843430126525552</v>
      </c>
      <c r="U92" s="18">
        <v>69</v>
      </c>
      <c r="V92" s="20">
        <f t="shared" si="11"/>
        <v>1.725392092348742</v>
      </c>
    </row>
    <row r="93" spans="1:22" x14ac:dyDescent="0.15">
      <c r="A93" s="18">
        <v>46</v>
      </c>
      <c r="B93" s="18">
        <v>91</v>
      </c>
      <c r="D93">
        <v>613.10119628906295</v>
      </c>
      <c r="E93">
        <v>522.33709716796898</v>
      </c>
      <c r="F93">
        <v>467.13937377929699</v>
      </c>
      <c r="G93">
        <v>464.58377075195301</v>
      </c>
      <c r="I93" s="19">
        <f t="shared" si="7"/>
        <v>145.96182250976597</v>
      </c>
      <c r="J93" s="19">
        <f t="shared" si="7"/>
        <v>57.753326416015966</v>
      </c>
      <c r="K93" s="19">
        <f t="shared" si="8"/>
        <v>105.5344940185548</v>
      </c>
      <c r="L93" s="20">
        <f t="shared" si="9"/>
        <v>1.8273318710398698</v>
      </c>
      <c r="M93" s="20">
        <f t="shared" si="12"/>
        <v>2.4580471573262517</v>
      </c>
      <c r="P93" s="18">
        <f t="shared" si="10"/>
        <v>-5.7758421866188749</v>
      </c>
      <c r="U93" s="18">
        <v>69.5</v>
      </c>
      <c r="V93" s="20">
        <f t="shared" si="11"/>
        <v>1.7157641435994446</v>
      </c>
    </row>
    <row r="94" spans="1:22" x14ac:dyDescent="0.15">
      <c r="A94" s="18">
        <v>46.5</v>
      </c>
      <c r="B94" s="18">
        <v>92</v>
      </c>
      <c r="D94">
        <v>610.73272705078102</v>
      </c>
      <c r="E94">
        <v>522.47210693359398</v>
      </c>
      <c r="F94">
        <v>467.62686157226602</v>
      </c>
      <c r="G94">
        <v>464.78454589843801</v>
      </c>
      <c r="I94" s="19">
        <f t="shared" si="7"/>
        <v>143.105865478515</v>
      </c>
      <c r="J94" s="19">
        <f t="shared" si="7"/>
        <v>57.687561035155966</v>
      </c>
      <c r="K94" s="19">
        <f t="shared" si="8"/>
        <v>102.72457275390582</v>
      </c>
      <c r="L94" s="20">
        <f t="shared" si="9"/>
        <v>1.7807057693304695</v>
      </c>
      <c r="M94" s="20">
        <f t="shared" si="12"/>
        <v>2.4182766565547471</v>
      </c>
      <c r="P94" s="18">
        <f t="shared" si="10"/>
        <v>-7.3003621413489652</v>
      </c>
      <c r="U94" s="18">
        <v>70</v>
      </c>
      <c r="V94" s="20">
        <f t="shared" si="11"/>
        <v>1.6853024969403341</v>
      </c>
    </row>
    <row r="95" spans="1:22" x14ac:dyDescent="0.15">
      <c r="A95" s="18">
        <v>47</v>
      </c>
      <c r="B95" s="18">
        <v>93</v>
      </c>
      <c r="D95">
        <v>611.29534912109398</v>
      </c>
      <c r="E95">
        <v>523.55499267578102</v>
      </c>
      <c r="F95">
        <v>467.91104125976602</v>
      </c>
      <c r="G95">
        <v>464.88217163085898</v>
      </c>
      <c r="I95" s="19">
        <f t="shared" si="7"/>
        <v>143.38430786132795</v>
      </c>
      <c r="J95" s="19">
        <f t="shared" si="7"/>
        <v>58.672821044922046</v>
      </c>
      <c r="K95" s="19">
        <f t="shared" si="8"/>
        <v>102.31333312988252</v>
      </c>
      <c r="L95" s="20">
        <f t="shared" si="9"/>
        <v>1.7437943379533041</v>
      </c>
      <c r="M95" s="20">
        <f t="shared" si="12"/>
        <v>2.3882208261154769</v>
      </c>
      <c r="P95" s="18">
        <f t="shared" si="10"/>
        <v>-8.4524902858726527</v>
      </c>
      <c r="U95" s="18">
        <v>70.5</v>
      </c>
      <c r="V95" s="20">
        <f t="shared" si="11"/>
        <v>1.7209283696830964</v>
      </c>
    </row>
    <row r="96" spans="1:22" x14ac:dyDescent="0.15">
      <c r="A96" s="18">
        <v>47.5</v>
      </c>
      <c r="B96" s="18">
        <v>94</v>
      </c>
      <c r="D96">
        <v>609.81744384765602</v>
      </c>
      <c r="E96">
        <v>524.905517578125</v>
      </c>
      <c r="F96">
        <v>467.06140136718801</v>
      </c>
      <c r="G96">
        <v>464.59899902343801</v>
      </c>
      <c r="I96" s="19">
        <f t="shared" si="7"/>
        <v>142.75604248046801</v>
      </c>
      <c r="J96" s="19">
        <f t="shared" si="7"/>
        <v>60.306518554686988</v>
      </c>
      <c r="K96" s="19">
        <f t="shared" si="8"/>
        <v>100.54147949218712</v>
      </c>
      <c r="L96" s="20">
        <f t="shared" si="9"/>
        <v>1.6671743271171322</v>
      </c>
      <c r="M96" s="20">
        <f t="shared" si="12"/>
        <v>2.3184564162172006</v>
      </c>
      <c r="P96" s="18">
        <f t="shared" si="10"/>
        <v>-11.126764759582478</v>
      </c>
      <c r="U96" s="18">
        <v>71</v>
      </c>
      <c r="V96" s="20">
        <f t="shared" si="11"/>
        <v>1.7293305940833941</v>
      </c>
    </row>
    <row r="97" spans="1:22" x14ac:dyDescent="0.15">
      <c r="A97" s="18">
        <v>48</v>
      </c>
      <c r="B97" s="18">
        <v>95</v>
      </c>
      <c r="D97">
        <v>610.94708251953102</v>
      </c>
      <c r="E97">
        <v>525.39807128906295</v>
      </c>
      <c r="F97">
        <v>466.88671875</v>
      </c>
      <c r="G97">
        <v>464.156982421875</v>
      </c>
      <c r="I97" s="19">
        <f t="shared" si="7"/>
        <v>144.06036376953102</v>
      </c>
      <c r="J97" s="19">
        <f t="shared" si="7"/>
        <v>61.241088867187955</v>
      </c>
      <c r="K97" s="19">
        <f t="shared" si="8"/>
        <v>101.19160156249946</v>
      </c>
      <c r="L97" s="20">
        <f t="shared" si="9"/>
        <v>1.6523481772499375</v>
      </c>
      <c r="M97" s="20">
        <f t="shared" si="12"/>
        <v>2.3104858672879014</v>
      </c>
      <c r="P97" s="18">
        <f t="shared" si="10"/>
        <v>-11.43229928032393</v>
      </c>
      <c r="U97" s="18">
        <v>71.5</v>
      </c>
      <c r="V97" s="20">
        <f t="shared" si="11"/>
        <v>1.6884084965184856</v>
      </c>
    </row>
    <row r="98" spans="1:22" x14ac:dyDescent="0.15">
      <c r="A98" s="18">
        <v>48.5</v>
      </c>
      <c r="B98" s="18">
        <v>96</v>
      </c>
      <c r="D98">
        <v>610.92388916015602</v>
      </c>
      <c r="E98">
        <v>525.04919433593795</v>
      </c>
      <c r="F98">
        <v>467.43615722656301</v>
      </c>
      <c r="G98">
        <v>464.79437255859398</v>
      </c>
      <c r="I98" s="19">
        <f t="shared" si="7"/>
        <v>143.48773193359301</v>
      </c>
      <c r="J98" s="19">
        <f t="shared" si="7"/>
        <v>60.254821777343977</v>
      </c>
      <c r="K98" s="19">
        <f t="shared" si="8"/>
        <v>101.30935668945223</v>
      </c>
      <c r="L98" s="20">
        <f t="shared" si="9"/>
        <v>1.6813485410979159</v>
      </c>
      <c r="M98" s="20">
        <f t="shared" si="12"/>
        <v>2.346341832073775</v>
      </c>
      <c r="P98" s="18">
        <f t="shared" si="10"/>
        <v>-10.057834972564203</v>
      </c>
      <c r="U98" s="18">
        <v>72</v>
      </c>
      <c r="V98" s="20">
        <f t="shared" si="11"/>
        <v>1.7226372044217846</v>
      </c>
    </row>
    <row r="99" spans="1:22" x14ac:dyDescent="0.15">
      <c r="A99" s="18">
        <v>49</v>
      </c>
      <c r="B99" s="18">
        <v>97</v>
      </c>
      <c r="D99">
        <v>611.28771972656295</v>
      </c>
      <c r="E99">
        <v>524.63952636718795</v>
      </c>
      <c r="F99">
        <v>467.73370361328102</v>
      </c>
      <c r="G99">
        <v>465.24945068359398</v>
      </c>
      <c r="I99" s="19">
        <f t="shared" si="7"/>
        <v>143.55401611328193</v>
      </c>
      <c r="J99" s="19">
        <f t="shared" si="7"/>
        <v>59.390075683593977</v>
      </c>
      <c r="K99" s="19">
        <f t="shared" si="8"/>
        <v>101.98096313476614</v>
      </c>
      <c r="L99" s="20">
        <f t="shared" si="9"/>
        <v>1.7171381238521901</v>
      </c>
      <c r="M99" s="20">
        <f t="shared" si="12"/>
        <v>2.3889870157659447</v>
      </c>
      <c r="P99" s="18">
        <f t="shared" si="10"/>
        <v>-8.423119989080142</v>
      </c>
      <c r="U99" s="18">
        <v>72.5</v>
      </c>
      <c r="V99" s="20">
        <f t="shared" si="11"/>
        <v>1.7315932193611159</v>
      </c>
    </row>
    <row r="100" spans="1:22" x14ac:dyDescent="0.15">
      <c r="A100" s="18">
        <v>49.5</v>
      </c>
      <c r="B100" s="18">
        <v>98</v>
      </c>
      <c r="D100">
        <v>613.268798828125</v>
      </c>
      <c r="E100">
        <v>525.13171386718795</v>
      </c>
      <c r="F100">
        <v>467.71157836914102</v>
      </c>
      <c r="G100">
        <v>465.03137207031301</v>
      </c>
      <c r="I100" s="19">
        <f t="shared" si="7"/>
        <v>145.55722045898398</v>
      </c>
      <c r="J100" s="19">
        <f t="shared" si="7"/>
        <v>60.100341796874943</v>
      </c>
      <c r="K100" s="19">
        <f t="shared" si="8"/>
        <v>103.48698120117152</v>
      </c>
      <c r="L100" s="20">
        <f t="shared" si="9"/>
        <v>1.7219033720462562</v>
      </c>
      <c r="M100" s="20">
        <f t="shared" si="12"/>
        <v>2.4006078648979066</v>
      </c>
      <c r="P100" s="18">
        <f t="shared" si="10"/>
        <v>-7.9776587540212844</v>
      </c>
      <c r="U100" s="18">
        <v>73</v>
      </c>
      <c r="V100" s="20">
        <f t="shared" si="11"/>
        <v>1.6671003671028402</v>
      </c>
    </row>
    <row r="101" spans="1:22" x14ac:dyDescent="0.15">
      <c r="A101" s="18">
        <v>50</v>
      </c>
      <c r="B101" s="18">
        <v>99</v>
      </c>
      <c r="D101">
        <v>612.97418212890602</v>
      </c>
      <c r="E101">
        <v>524.26373291015602</v>
      </c>
      <c r="F101">
        <v>467.00262451171898</v>
      </c>
      <c r="G101">
        <v>464.23361206054699</v>
      </c>
      <c r="I101" s="19">
        <f t="shared" si="7"/>
        <v>145.97155761718705</v>
      </c>
      <c r="J101" s="19">
        <f t="shared" si="7"/>
        <v>60.030120849609034</v>
      </c>
      <c r="K101" s="19">
        <f t="shared" si="8"/>
        <v>103.95047302246073</v>
      </c>
      <c r="L101" s="20">
        <f t="shared" si="9"/>
        <v>1.7316385766219515</v>
      </c>
      <c r="M101" s="20">
        <f t="shared" si="12"/>
        <v>2.4171986704114969</v>
      </c>
      <c r="P101" s="18">
        <f t="shared" si="10"/>
        <v>-7.3416845123130461</v>
      </c>
      <c r="U101" s="18">
        <v>73.5</v>
      </c>
      <c r="V101" s="20">
        <f t="shared" si="11"/>
        <v>1.6423790753038816</v>
      </c>
    </row>
    <row r="102" spans="1:22" x14ac:dyDescent="0.15">
      <c r="A102" s="18">
        <v>50.5</v>
      </c>
      <c r="B102" s="18">
        <v>100</v>
      </c>
      <c r="D102">
        <v>614.20330810546898</v>
      </c>
      <c r="E102">
        <v>524.482421875</v>
      </c>
      <c r="F102">
        <v>466.97567749023398</v>
      </c>
      <c r="G102">
        <v>464.14099121093801</v>
      </c>
      <c r="I102" s="19">
        <f t="shared" si="7"/>
        <v>147.227630615235</v>
      </c>
      <c r="J102" s="19">
        <f t="shared" si="7"/>
        <v>60.341430664061988</v>
      </c>
      <c r="K102" s="19">
        <f t="shared" si="8"/>
        <v>104.9886291503916</v>
      </c>
      <c r="L102" s="20">
        <f t="shared" si="9"/>
        <v>1.7399095115078287</v>
      </c>
      <c r="M102" s="20">
        <f t="shared" si="12"/>
        <v>2.4323252062352698</v>
      </c>
      <c r="P102" s="18">
        <f t="shared" si="10"/>
        <v>-6.7618400230074398</v>
      </c>
      <c r="U102" s="18">
        <v>74</v>
      </c>
      <c r="V102" s="20">
        <f t="shared" si="11"/>
        <v>1.6657464833670872</v>
      </c>
    </row>
    <row r="103" spans="1:22" x14ac:dyDescent="0.15">
      <c r="A103" s="18">
        <v>51</v>
      </c>
      <c r="B103" s="18">
        <v>101</v>
      </c>
      <c r="D103">
        <v>612.98822021484398</v>
      </c>
      <c r="E103">
        <v>522.52508544921898</v>
      </c>
      <c r="F103">
        <v>467.35894775390602</v>
      </c>
      <c r="G103">
        <v>464.77166748046898</v>
      </c>
      <c r="I103" s="19">
        <f t="shared" si="7"/>
        <v>145.62927246093795</v>
      </c>
      <c r="J103" s="19">
        <f t="shared" si="7"/>
        <v>57.75341796875</v>
      </c>
      <c r="K103" s="19">
        <f t="shared" si="8"/>
        <v>105.20187988281296</v>
      </c>
      <c r="L103" s="20">
        <f t="shared" si="9"/>
        <v>1.821569763017957</v>
      </c>
      <c r="M103" s="20">
        <f t="shared" si="12"/>
        <v>2.5208410586832937</v>
      </c>
      <c r="P103" s="18">
        <f t="shared" si="10"/>
        <v>-3.3687677521235977</v>
      </c>
      <c r="U103" s="18">
        <v>74.5</v>
      </c>
      <c r="V103" s="20">
        <f t="shared" si="11"/>
        <v>1.6791769003311934</v>
      </c>
    </row>
    <row r="104" spans="1:22" x14ac:dyDescent="0.15">
      <c r="A104" s="18">
        <v>51.5</v>
      </c>
      <c r="B104" s="18">
        <v>102</v>
      </c>
      <c r="D104">
        <v>613.14813232421898</v>
      </c>
      <c r="E104">
        <v>522.940673828125</v>
      </c>
      <c r="F104">
        <v>467.52191162109398</v>
      </c>
      <c r="G104">
        <v>465.03781127929699</v>
      </c>
      <c r="I104" s="19">
        <f t="shared" si="7"/>
        <v>145.626220703125</v>
      </c>
      <c r="J104" s="19">
        <f t="shared" si="7"/>
        <v>57.902862548828011</v>
      </c>
      <c r="K104" s="19">
        <f t="shared" si="8"/>
        <v>105.09421691894539</v>
      </c>
      <c r="L104" s="20">
        <f t="shared" si="9"/>
        <v>1.8150090046122005</v>
      </c>
      <c r="M104" s="20">
        <f t="shared" si="12"/>
        <v>2.5211359012154326</v>
      </c>
      <c r="P104" s="18">
        <f t="shared" si="10"/>
        <v>-3.3574655729951148</v>
      </c>
      <c r="U104" s="18">
        <v>75</v>
      </c>
      <c r="V104" s="20">
        <f t="shared" si="11"/>
        <v>1.6547440989186843</v>
      </c>
    </row>
    <row r="105" spans="1:22" x14ac:dyDescent="0.15">
      <c r="A105" s="18">
        <v>52</v>
      </c>
      <c r="B105" s="18">
        <v>103</v>
      </c>
      <c r="D105">
        <v>614.96820068359398</v>
      </c>
      <c r="E105">
        <v>523.42517089843795</v>
      </c>
      <c r="F105">
        <v>468.03253173828102</v>
      </c>
      <c r="G105">
        <v>465.21002197265602</v>
      </c>
      <c r="I105" s="19">
        <f t="shared" si="7"/>
        <v>146.93566894531295</v>
      </c>
      <c r="J105" s="19">
        <f t="shared" si="7"/>
        <v>58.215148925781932</v>
      </c>
      <c r="K105" s="19">
        <f t="shared" si="8"/>
        <v>106.1850646972656</v>
      </c>
      <c r="L105" s="20">
        <f t="shared" si="9"/>
        <v>1.8240108744313299</v>
      </c>
      <c r="M105" s="20">
        <f t="shared" si="12"/>
        <v>2.5369933719724576</v>
      </c>
      <c r="P105" s="18">
        <f t="shared" si="10"/>
        <v>-2.7496022036217354</v>
      </c>
      <c r="V105" s="20"/>
    </row>
    <row r="106" spans="1:22" x14ac:dyDescent="0.15">
      <c r="A106" s="18">
        <v>52.5</v>
      </c>
      <c r="B106" s="18">
        <v>104</v>
      </c>
      <c r="D106">
        <v>615.50036621093795</v>
      </c>
      <c r="E106">
        <v>524.40631103515602</v>
      </c>
      <c r="F106">
        <v>468.02111816406301</v>
      </c>
      <c r="G106">
        <v>465.38253784179699</v>
      </c>
      <c r="I106" s="19">
        <f t="shared" si="7"/>
        <v>147.47924804687494</v>
      </c>
      <c r="J106" s="19">
        <f t="shared" si="7"/>
        <v>59.023773193359034</v>
      </c>
      <c r="K106" s="19">
        <f t="shared" si="8"/>
        <v>106.16260681152363</v>
      </c>
      <c r="L106" s="20">
        <f t="shared" si="9"/>
        <v>1.7986414806749147</v>
      </c>
      <c r="M106" s="20">
        <f t="shared" si="12"/>
        <v>2.5184795791539374</v>
      </c>
      <c r="P106" s="18">
        <f t="shared" si="10"/>
        <v>-3.4592901894917918</v>
      </c>
    </row>
    <row r="107" spans="1:22" x14ac:dyDescent="0.15">
      <c r="A107" s="18">
        <v>53</v>
      </c>
      <c r="B107" s="18">
        <v>105</v>
      </c>
      <c r="D107">
        <v>616.266357421875</v>
      </c>
      <c r="E107">
        <v>523.952880859375</v>
      </c>
      <c r="F107">
        <v>466.58242797851602</v>
      </c>
      <c r="G107">
        <v>463.86795043945301</v>
      </c>
      <c r="I107" s="19">
        <f t="shared" si="7"/>
        <v>149.68392944335898</v>
      </c>
      <c r="J107" s="19">
        <f t="shared" si="7"/>
        <v>60.084930419921989</v>
      </c>
      <c r="K107" s="19">
        <f t="shared" si="8"/>
        <v>107.62447814941359</v>
      </c>
      <c r="L107" s="20">
        <f t="shared" si="9"/>
        <v>1.7912058380902978</v>
      </c>
      <c r="M107" s="20">
        <f t="shared" si="12"/>
        <v>2.5178995375072164</v>
      </c>
      <c r="P107" s="18">
        <f t="shared" si="10"/>
        <v>-3.4815248872664366</v>
      </c>
    </row>
    <row r="108" spans="1:22" x14ac:dyDescent="0.15">
      <c r="A108" s="18">
        <v>53.5</v>
      </c>
      <c r="B108" s="18">
        <v>106</v>
      </c>
      <c r="D108">
        <v>615.5927734375</v>
      </c>
      <c r="E108">
        <v>523.61895751953102</v>
      </c>
      <c r="F108">
        <v>466.74130249023398</v>
      </c>
      <c r="G108">
        <v>464.02331542968801</v>
      </c>
      <c r="I108" s="19">
        <f t="shared" si="7"/>
        <v>148.85147094726602</v>
      </c>
      <c r="J108" s="19">
        <f t="shared" si="7"/>
        <v>59.595642089843011</v>
      </c>
      <c r="K108" s="19">
        <f t="shared" si="8"/>
        <v>107.13452148437591</v>
      </c>
      <c r="L108" s="20">
        <f t="shared" si="9"/>
        <v>1.7976905311778666</v>
      </c>
      <c r="M108" s="20">
        <f t="shared" si="12"/>
        <v>2.5312398315326803</v>
      </c>
      <c r="P108" s="18">
        <f t="shared" si="10"/>
        <v>-2.9701522857336422</v>
      </c>
    </row>
    <row r="109" spans="1:22" x14ac:dyDescent="0.15">
      <c r="A109" s="18">
        <v>54</v>
      </c>
      <c r="B109" s="18">
        <v>107</v>
      </c>
      <c r="D109">
        <v>614.02990722656295</v>
      </c>
      <c r="E109">
        <v>522.56848144531295</v>
      </c>
      <c r="F109">
        <v>467.75509643554699</v>
      </c>
      <c r="G109">
        <v>465.00161743164102</v>
      </c>
      <c r="I109" s="19">
        <f t="shared" si="7"/>
        <v>146.27481079101597</v>
      </c>
      <c r="J109" s="19">
        <f t="shared" si="7"/>
        <v>57.566864013671932</v>
      </c>
      <c r="K109" s="19">
        <f t="shared" si="8"/>
        <v>105.97800598144562</v>
      </c>
      <c r="L109" s="20">
        <f t="shared" si="9"/>
        <v>1.840954997240708</v>
      </c>
      <c r="M109" s="20">
        <f t="shared" si="12"/>
        <v>2.5813598985334174</v>
      </c>
      <c r="P109" s="18">
        <f t="shared" si="10"/>
        <v>-1.0489030987035499</v>
      </c>
    </row>
    <row r="110" spans="1:22" x14ac:dyDescent="0.15">
      <c r="A110" s="18">
        <v>54.5</v>
      </c>
      <c r="B110" s="18">
        <v>108</v>
      </c>
      <c r="D110">
        <v>617.24951171875</v>
      </c>
      <c r="E110">
        <v>524.24951171875</v>
      </c>
      <c r="F110">
        <v>468.30807495117199</v>
      </c>
      <c r="G110">
        <v>465.63592529296898</v>
      </c>
      <c r="I110" s="19">
        <f t="shared" si="7"/>
        <v>148.94143676757801</v>
      </c>
      <c r="J110" s="19">
        <f t="shared" si="7"/>
        <v>58.613586425781023</v>
      </c>
      <c r="K110" s="19">
        <f t="shared" si="8"/>
        <v>107.91192626953131</v>
      </c>
      <c r="L110" s="20">
        <f t="shared" si="9"/>
        <v>1.8410735948767425</v>
      </c>
      <c r="M110" s="20">
        <f t="shared" si="12"/>
        <v>2.5883340971073472</v>
      </c>
      <c r="P110" s="18">
        <f t="shared" si="10"/>
        <v>-0.78156160971168653</v>
      </c>
    </row>
    <row r="111" spans="1:22" x14ac:dyDescent="0.15">
      <c r="A111" s="18">
        <v>55</v>
      </c>
      <c r="B111" s="18">
        <v>109</v>
      </c>
      <c r="D111">
        <v>620.17547607421898</v>
      </c>
      <c r="E111">
        <v>525.26110839843795</v>
      </c>
      <c r="F111">
        <v>467.21121215820301</v>
      </c>
      <c r="G111">
        <v>464.53964233398398</v>
      </c>
      <c r="I111" s="19">
        <f t="shared" si="7"/>
        <v>152.96426391601597</v>
      </c>
      <c r="J111" s="19">
        <f t="shared" si="7"/>
        <v>60.721466064453978</v>
      </c>
      <c r="K111" s="19">
        <f t="shared" si="8"/>
        <v>110.45923767089818</v>
      </c>
      <c r="L111" s="20">
        <f t="shared" si="9"/>
        <v>1.8191134837497018</v>
      </c>
      <c r="M111" s="20">
        <f t="shared" si="12"/>
        <v>2.573229586918202</v>
      </c>
      <c r="P111" s="18">
        <f t="shared" si="10"/>
        <v>-1.360561791833472</v>
      </c>
    </row>
    <row r="112" spans="1:22" x14ac:dyDescent="0.15">
      <c r="A112" s="18">
        <v>55.5</v>
      </c>
      <c r="B112" s="18">
        <v>110</v>
      </c>
      <c r="D112">
        <v>620.713623046875</v>
      </c>
      <c r="E112">
        <v>525.65808105468795</v>
      </c>
      <c r="F112">
        <v>467.29138183593801</v>
      </c>
      <c r="G112">
        <v>464.73883056640602</v>
      </c>
      <c r="I112" s="19">
        <f t="shared" si="7"/>
        <v>153.42224121093699</v>
      </c>
      <c r="J112" s="19">
        <f t="shared" si="7"/>
        <v>60.919250488281932</v>
      </c>
      <c r="K112" s="19">
        <f t="shared" si="8"/>
        <v>110.77876586913965</v>
      </c>
      <c r="L112" s="20">
        <f t="shared" si="9"/>
        <v>1.8184525413760368</v>
      </c>
      <c r="M112" s="20">
        <f t="shared" si="12"/>
        <v>2.5794242454824325</v>
      </c>
      <c r="P112" s="18">
        <f t="shared" si="10"/>
        <v>-1.1231023580645219</v>
      </c>
    </row>
    <row r="113" spans="1:16" x14ac:dyDescent="0.15">
      <c r="A113" s="18">
        <v>56</v>
      </c>
      <c r="B113" s="18">
        <v>111</v>
      </c>
      <c r="D113">
        <v>622.052001953125</v>
      </c>
      <c r="E113">
        <v>526.22912597656295</v>
      </c>
      <c r="F113">
        <v>468.02258300781301</v>
      </c>
      <c r="G113">
        <v>465.48379516601602</v>
      </c>
      <c r="I113" s="19">
        <f t="shared" si="7"/>
        <v>154.02941894531199</v>
      </c>
      <c r="J113" s="19">
        <f t="shared" si="7"/>
        <v>60.745330810546932</v>
      </c>
      <c r="K113" s="19">
        <f t="shared" si="8"/>
        <v>111.50768737792913</v>
      </c>
      <c r="L113" s="20">
        <f t="shared" si="9"/>
        <v>1.8356585747421523</v>
      </c>
      <c r="M113" s="20">
        <f t="shared" si="12"/>
        <v>2.6034858797864433</v>
      </c>
      <c r="P113" s="18">
        <f t="shared" si="10"/>
        <v>-0.20074933438408343</v>
      </c>
    </row>
    <row r="114" spans="1:16" x14ac:dyDescent="0.15">
      <c r="A114" s="18">
        <v>56.5</v>
      </c>
      <c r="B114" s="18">
        <v>112</v>
      </c>
      <c r="D114">
        <v>622.54040527343795</v>
      </c>
      <c r="E114">
        <v>527.18817138671898</v>
      </c>
      <c r="F114">
        <v>467.82955932617199</v>
      </c>
      <c r="G114">
        <v>464.86398315429699</v>
      </c>
      <c r="I114" s="19">
        <f t="shared" si="7"/>
        <v>154.71084594726597</v>
      </c>
      <c r="J114" s="19">
        <f t="shared" si="7"/>
        <v>62.324188232421989</v>
      </c>
      <c r="K114" s="19">
        <f t="shared" si="8"/>
        <v>111.08391418457057</v>
      </c>
      <c r="L114" s="20">
        <f t="shared" si="9"/>
        <v>1.78235637454774</v>
      </c>
      <c r="M114" s="20">
        <f t="shared" si="12"/>
        <v>2.5570392805299265</v>
      </c>
      <c r="P114" s="18">
        <f t="shared" si="10"/>
        <v>-1.9811837272707304</v>
      </c>
    </row>
    <row r="115" spans="1:16" x14ac:dyDescent="0.15">
      <c r="A115" s="18">
        <v>57</v>
      </c>
      <c r="B115" s="18">
        <v>113</v>
      </c>
      <c r="D115">
        <v>622.11822509765602</v>
      </c>
      <c r="E115">
        <v>527.31817626953102</v>
      </c>
      <c r="F115">
        <v>467.50814819335898</v>
      </c>
      <c r="G115">
        <v>464.77752685546898</v>
      </c>
      <c r="I115" s="19">
        <f t="shared" si="7"/>
        <v>154.61007690429705</v>
      </c>
      <c r="J115" s="19">
        <f t="shared" si="7"/>
        <v>62.540649414062045</v>
      </c>
      <c r="K115" s="19">
        <f t="shared" si="8"/>
        <v>110.83162231445363</v>
      </c>
      <c r="L115" s="20">
        <f t="shared" si="9"/>
        <v>1.77215336509655</v>
      </c>
      <c r="M115" s="20">
        <f t="shared" si="12"/>
        <v>2.5536918720166319</v>
      </c>
      <c r="P115" s="18">
        <f t="shared" si="10"/>
        <v>-2.1094997146521943</v>
      </c>
    </row>
    <row r="116" spans="1:16" x14ac:dyDescent="0.15">
      <c r="A116" s="18">
        <v>57.5</v>
      </c>
      <c r="B116" s="18">
        <v>114</v>
      </c>
      <c r="D116">
        <v>623.140869140625</v>
      </c>
      <c r="E116">
        <v>526.69512939453102</v>
      </c>
      <c r="F116">
        <v>467.01510620117199</v>
      </c>
      <c r="G116">
        <v>464.61233520507801</v>
      </c>
      <c r="I116" s="19">
        <f t="shared" si="7"/>
        <v>156.12576293945301</v>
      </c>
      <c r="J116" s="19">
        <f t="shared" si="7"/>
        <v>62.082794189453011</v>
      </c>
      <c r="K116" s="19">
        <f t="shared" si="8"/>
        <v>112.66780700683591</v>
      </c>
      <c r="L116" s="20">
        <f t="shared" si="9"/>
        <v>1.8147992286400114</v>
      </c>
      <c r="M116" s="20">
        <f t="shared" si="12"/>
        <v>2.6031933364979887</v>
      </c>
      <c r="P116" s="18">
        <f t="shared" si="10"/>
        <v>-0.21196337675769591</v>
      </c>
    </row>
    <row r="117" spans="1:16" x14ac:dyDescent="0.15">
      <c r="A117" s="18">
        <v>58</v>
      </c>
      <c r="B117" s="18">
        <v>115</v>
      </c>
      <c r="D117">
        <v>619.30078125</v>
      </c>
      <c r="E117">
        <v>525.000732421875</v>
      </c>
      <c r="F117">
        <v>467.87615966796898</v>
      </c>
      <c r="G117">
        <v>465.09982299804699</v>
      </c>
      <c r="I117" s="19">
        <f t="shared" si="7"/>
        <v>151.42462158203102</v>
      </c>
      <c r="J117" s="19">
        <f t="shared" si="7"/>
        <v>59.900909423828011</v>
      </c>
      <c r="K117" s="19">
        <f t="shared" si="8"/>
        <v>109.49398498535142</v>
      </c>
      <c r="L117" s="20">
        <f t="shared" si="9"/>
        <v>1.8279185748354556</v>
      </c>
      <c r="M117" s="20">
        <f t="shared" si="12"/>
        <v>2.6231682836313288</v>
      </c>
      <c r="P117" s="18">
        <f t="shared" si="10"/>
        <v>0.55373494005290202</v>
      </c>
    </row>
    <row r="118" spans="1:16" x14ac:dyDescent="0.15">
      <c r="A118" s="18">
        <v>58.5</v>
      </c>
      <c r="B118" s="18">
        <v>116</v>
      </c>
      <c r="D118">
        <v>617.41748046875</v>
      </c>
      <c r="E118">
        <v>525.16125488281295</v>
      </c>
      <c r="F118">
        <v>468.03372192382801</v>
      </c>
      <c r="G118">
        <v>465.36538696289102</v>
      </c>
      <c r="I118" s="19">
        <f t="shared" si="7"/>
        <v>149.38375854492199</v>
      </c>
      <c r="J118" s="19">
        <f t="shared" si="7"/>
        <v>59.795867919921932</v>
      </c>
      <c r="K118" s="19">
        <f t="shared" si="8"/>
        <v>107.52665100097664</v>
      </c>
      <c r="L118" s="20">
        <f t="shared" si="9"/>
        <v>1.7982287863933228</v>
      </c>
      <c r="M118" s="20">
        <f t="shared" si="12"/>
        <v>2.6003340961270913</v>
      </c>
      <c r="P118" s="18">
        <f t="shared" si="10"/>
        <v>-0.3215664472809131</v>
      </c>
    </row>
    <row r="119" spans="1:16" x14ac:dyDescent="0.15">
      <c r="A119" s="18">
        <v>59</v>
      </c>
      <c r="B119" s="18">
        <v>117</v>
      </c>
      <c r="D119">
        <v>615.68389892578102</v>
      </c>
      <c r="E119">
        <v>525.6103515625</v>
      </c>
      <c r="F119">
        <v>468.22116088867199</v>
      </c>
      <c r="G119">
        <v>465.42489624023398</v>
      </c>
      <c r="I119" s="19">
        <f t="shared" si="7"/>
        <v>147.46273803710903</v>
      </c>
      <c r="J119" s="19">
        <f t="shared" si="7"/>
        <v>60.185455322266023</v>
      </c>
      <c r="K119" s="19">
        <f t="shared" si="8"/>
        <v>105.33291931152283</v>
      </c>
      <c r="L119" s="20">
        <f t="shared" si="9"/>
        <v>1.7501391116427127</v>
      </c>
      <c r="M119" s="20">
        <f t="shared" si="12"/>
        <v>2.5591000223143765</v>
      </c>
      <c r="P119" s="18">
        <f t="shared" si="10"/>
        <v>-1.9021894498290153</v>
      </c>
    </row>
    <row r="120" spans="1:16" x14ac:dyDescent="0.15">
      <c r="A120" s="18">
        <v>59.5</v>
      </c>
      <c r="B120" s="18">
        <v>118</v>
      </c>
      <c r="D120">
        <v>616.57012939453102</v>
      </c>
      <c r="E120">
        <v>525.68908691406295</v>
      </c>
      <c r="F120">
        <v>467.66232299804699</v>
      </c>
      <c r="G120">
        <v>465.04278564453102</v>
      </c>
      <c r="I120" s="19">
        <f t="shared" si="7"/>
        <v>148.90780639648403</v>
      </c>
      <c r="J120" s="19">
        <f t="shared" si="7"/>
        <v>60.646301269531932</v>
      </c>
      <c r="K120" s="19">
        <f t="shared" si="8"/>
        <v>106.45539550781169</v>
      </c>
      <c r="L120" s="20">
        <f t="shared" si="9"/>
        <v>1.7553485254556449</v>
      </c>
      <c r="M120" s="20">
        <f t="shared" si="12"/>
        <v>2.5711650370652044</v>
      </c>
      <c r="P120" s="18">
        <f t="shared" si="10"/>
        <v>-1.4397020437129533</v>
      </c>
    </row>
    <row r="121" spans="1:16" x14ac:dyDescent="0.15">
      <c r="A121" s="18">
        <v>60</v>
      </c>
      <c r="B121" s="18">
        <v>119</v>
      </c>
      <c r="D121">
        <v>615.87652587890602</v>
      </c>
      <c r="E121">
        <v>525.02038574218795</v>
      </c>
      <c r="F121">
        <v>467.64266967773398</v>
      </c>
      <c r="G121">
        <v>464.71817016601602</v>
      </c>
      <c r="I121" s="19">
        <f t="shared" si="7"/>
        <v>148.23385620117205</v>
      </c>
      <c r="J121" s="19">
        <f t="shared" si="7"/>
        <v>60.302215576171932</v>
      </c>
      <c r="K121" s="19">
        <f t="shared" si="8"/>
        <v>106.02230529785169</v>
      </c>
      <c r="L121" s="20">
        <f t="shared" si="9"/>
        <v>1.758182585578925</v>
      </c>
      <c r="M121" s="20">
        <f t="shared" si="12"/>
        <v>2.5808546981263798</v>
      </c>
      <c r="P121" s="18">
        <f t="shared" si="10"/>
        <v>-1.0682689122267841</v>
      </c>
    </row>
    <row r="122" spans="1:16" x14ac:dyDescent="0.15">
      <c r="A122" s="18">
        <v>60.5</v>
      </c>
      <c r="B122" s="18">
        <v>120</v>
      </c>
      <c r="D122">
        <v>617.153564453125</v>
      </c>
      <c r="E122">
        <v>525.63000488281295</v>
      </c>
      <c r="F122">
        <v>468.42956542968801</v>
      </c>
      <c r="G122">
        <v>465.66702270507801</v>
      </c>
      <c r="I122" s="19">
        <f t="shared" si="7"/>
        <v>148.72399902343699</v>
      </c>
      <c r="J122" s="19">
        <f t="shared" si="7"/>
        <v>59.962982177734943</v>
      </c>
      <c r="K122" s="19">
        <f t="shared" si="8"/>
        <v>106.74991149902253</v>
      </c>
      <c r="L122" s="20">
        <f t="shared" si="9"/>
        <v>1.780263549644804</v>
      </c>
      <c r="M122" s="20">
        <f t="shared" si="12"/>
        <v>2.6097912631301545</v>
      </c>
      <c r="P122" s="18">
        <f t="shared" si="10"/>
        <v>4.0954504975111911E-2</v>
      </c>
    </row>
    <row r="123" spans="1:16" x14ac:dyDescent="0.15">
      <c r="A123" s="18">
        <v>61</v>
      </c>
      <c r="B123" s="18">
        <v>121</v>
      </c>
      <c r="D123">
        <v>619.44647216796898</v>
      </c>
      <c r="E123">
        <v>526.61950683593795</v>
      </c>
      <c r="F123">
        <v>468.73867797851602</v>
      </c>
      <c r="G123">
        <v>465.90927124023398</v>
      </c>
      <c r="I123" s="19">
        <f t="shared" si="7"/>
        <v>150.70779418945295</v>
      </c>
      <c r="J123" s="19">
        <f t="shared" si="7"/>
        <v>60.710235595703978</v>
      </c>
      <c r="K123" s="19">
        <f t="shared" si="8"/>
        <v>108.21062927246018</v>
      </c>
      <c r="L123" s="20">
        <f t="shared" si="9"/>
        <v>1.7824116182497152</v>
      </c>
      <c r="M123" s="20">
        <f t="shared" si="12"/>
        <v>2.6187949326729609</v>
      </c>
      <c r="P123" s="18">
        <f t="shared" si="10"/>
        <v>0.38609156932001781</v>
      </c>
    </row>
    <row r="124" spans="1:16" x14ac:dyDescent="0.15">
      <c r="A124" s="18">
        <v>61.5</v>
      </c>
      <c r="B124" s="18">
        <v>122</v>
      </c>
      <c r="D124">
        <v>620.69903564453102</v>
      </c>
      <c r="E124">
        <v>527.42071533203102</v>
      </c>
      <c r="F124">
        <v>467.75729370117199</v>
      </c>
      <c r="G124">
        <v>464.97155761718801</v>
      </c>
      <c r="I124" s="19">
        <f t="shared" si="7"/>
        <v>152.94174194335903</v>
      </c>
      <c r="J124" s="19">
        <f t="shared" si="7"/>
        <v>62.449157714843011</v>
      </c>
      <c r="K124" s="19">
        <f t="shared" si="8"/>
        <v>109.22733154296893</v>
      </c>
      <c r="L124" s="20">
        <f t="shared" si="9"/>
        <v>1.7490601241048862</v>
      </c>
      <c r="M124" s="20">
        <f t="shared" si="12"/>
        <v>2.5922990394660275</v>
      </c>
      <c r="P124" s="18">
        <f t="shared" si="10"/>
        <v>-0.62957373860362065</v>
      </c>
    </row>
    <row r="125" spans="1:16" x14ac:dyDescent="0.15">
      <c r="A125" s="18">
        <v>62</v>
      </c>
      <c r="B125" s="18">
        <v>123</v>
      </c>
      <c r="D125">
        <v>619.65093994140602</v>
      </c>
      <c r="E125">
        <v>527.156005859375</v>
      </c>
      <c r="F125">
        <v>467.59857177734398</v>
      </c>
      <c r="G125">
        <v>464.96643066406301</v>
      </c>
      <c r="I125" s="19">
        <f t="shared" si="7"/>
        <v>152.05236816406205</v>
      </c>
      <c r="J125" s="19">
        <f t="shared" si="7"/>
        <v>62.189575195311988</v>
      </c>
      <c r="K125" s="19">
        <f t="shared" si="8"/>
        <v>108.51966552734365</v>
      </c>
      <c r="L125" s="20">
        <f t="shared" si="9"/>
        <v>1.7449816176831539</v>
      </c>
      <c r="M125" s="20">
        <f t="shared" si="12"/>
        <v>2.5950761339821904</v>
      </c>
      <c r="P125" s="18">
        <f t="shared" si="10"/>
        <v>-0.52311955965359491</v>
      </c>
    </row>
    <row r="126" spans="1:16" x14ac:dyDescent="0.15">
      <c r="A126" s="18">
        <v>62.5</v>
      </c>
      <c r="B126" s="18">
        <v>124</v>
      </c>
      <c r="D126">
        <v>619.21716308593795</v>
      </c>
      <c r="E126">
        <v>526.39263916015602</v>
      </c>
      <c r="F126">
        <v>468.41711425781301</v>
      </c>
      <c r="G126">
        <v>465.72418212890602</v>
      </c>
      <c r="I126" s="19">
        <f t="shared" si="7"/>
        <v>150.80004882812494</v>
      </c>
      <c r="J126" s="19">
        <f t="shared" si="7"/>
        <v>60.66845703125</v>
      </c>
      <c r="K126" s="19">
        <f t="shared" si="8"/>
        <v>108.33212890624995</v>
      </c>
      <c r="L126" s="20">
        <f t="shared" si="9"/>
        <v>1.7856417355471665</v>
      </c>
      <c r="M126" s="20">
        <f t="shared" si="12"/>
        <v>2.6425918527840988</v>
      </c>
      <c r="P126" s="18">
        <f t="shared" si="10"/>
        <v>1.2982973214925217</v>
      </c>
    </row>
    <row r="127" spans="1:16" x14ac:dyDescent="0.15">
      <c r="A127" s="18">
        <v>63</v>
      </c>
      <c r="B127" s="18">
        <v>125</v>
      </c>
      <c r="D127">
        <v>617.29071044921898</v>
      </c>
      <c r="E127">
        <v>526.727294921875</v>
      </c>
      <c r="F127">
        <v>468.20343017578102</v>
      </c>
      <c r="G127">
        <v>465.43865966796898</v>
      </c>
      <c r="I127" s="19">
        <f t="shared" si="7"/>
        <v>149.08728027343795</v>
      </c>
      <c r="J127" s="19">
        <f t="shared" si="7"/>
        <v>61.288635253906023</v>
      </c>
      <c r="K127" s="19">
        <f t="shared" si="8"/>
        <v>106.18523559570374</v>
      </c>
      <c r="L127" s="20">
        <f t="shared" si="9"/>
        <v>1.7325436462371935</v>
      </c>
      <c r="M127" s="20">
        <f t="shared" si="12"/>
        <v>2.596349364412021</v>
      </c>
      <c r="P127" s="18">
        <f t="shared" si="10"/>
        <v>-0.47431290246819852</v>
      </c>
    </row>
    <row r="128" spans="1:16" x14ac:dyDescent="0.15">
      <c r="A128" s="18">
        <v>63.5</v>
      </c>
      <c r="B128" s="18">
        <v>126</v>
      </c>
      <c r="D128">
        <v>617.30548095703102</v>
      </c>
      <c r="E128">
        <v>526.46032714843795</v>
      </c>
      <c r="F128">
        <v>467.96218872070301</v>
      </c>
      <c r="G128">
        <v>465.09600830078102</v>
      </c>
      <c r="I128" s="19">
        <f t="shared" si="7"/>
        <v>149.34329223632801</v>
      </c>
      <c r="J128" s="19">
        <f t="shared" si="7"/>
        <v>61.364318847656932</v>
      </c>
      <c r="K128" s="19">
        <f t="shared" si="8"/>
        <v>106.38826904296816</v>
      </c>
      <c r="L128" s="20">
        <f t="shared" si="9"/>
        <v>1.7337154724570103</v>
      </c>
      <c r="M128" s="20">
        <f t="shared" si="12"/>
        <v>2.6043767915697331</v>
      </c>
      <c r="P128" s="18">
        <f t="shared" si="10"/>
        <v>-0.16659807238884478</v>
      </c>
    </row>
    <row r="129" spans="1:16" x14ac:dyDescent="0.15">
      <c r="A129" s="18">
        <v>64</v>
      </c>
      <c r="B129" s="18">
        <v>127</v>
      </c>
      <c r="D129">
        <v>618.602294921875</v>
      </c>
      <c r="E129">
        <v>524.63580322265602</v>
      </c>
      <c r="F129">
        <v>468.08309936523398</v>
      </c>
      <c r="G129">
        <v>465.371826171875</v>
      </c>
      <c r="I129" s="19">
        <f t="shared" si="7"/>
        <v>150.51919555664102</v>
      </c>
      <c r="J129" s="19">
        <f t="shared" si="7"/>
        <v>59.263977050781023</v>
      </c>
      <c r="K129" s="19">
        <f t="shared" si="8"/>
        <v>109.03441162109431</v>
      </c>
      <c r="L129" s="20">
        <f t="shared" si="9"/>
        <v>1.8398092238674248</v>
      </c>
      <c r="M129" s="20">
        <f t="shared" si="12"/>
        <v>2.7173261439180432</v>
      </c>
      <c r="P129" s="18">
        <f t="shared" si="10"/>
        <v>4.1630819212866346</v>
      </c>
    </row>
    <row r="130" spans="1:16" x14ac:dyDescent="0.15">
      <c r="A130" s="18">
        <v>64.5</v>
      </c>
      <c r="B130" s="18">
        <v>128</v>
      </c>
      <c r="D130">
        <v>613.731201171875</v>
      </c>
      <c r="E130">
        <v>524.33929443359398</v>
      </c>
      <c r="F130">
        <v>468.72210693359398</v>
      </c>
      <c r="G130">
        <v>466.04351806640602</v>
      </c>
      <c r="I130" s="19">
        <f t="shared" ref="I130:J152" si="13">D130-F130</f>
        <v>145.00909423828102</v>
      </c>
      <c r="J130" s="19">
        <f t="shared" si="13"/>
        <v>58.295776367187955</v>
      </c>
      <c r="K130" s="19">
        <f t="shared" ref="K130:K170" si="14">I130-0.7*J130</f>
        <v>104.20205078124945</v>
      </c>
      <c r="L130" s="20">
        <f t="shared" ref="L130:L170" si="15">K130/J130</f>
        <v>1.7874717050667852</v>
      </c>
      <c r="M130" s="20">
        <f t="shared" si="12"/>
        <v>2.671844226055299</v>
      </c>
      <c r="P130" s="18">
        <f t="shared" si="10"/>
        <v>2.4196265959559353</v>
      </c>
    </row>
    <row r="131" spans="1:16" x14ac:dyDescent="0.15">
      <c r="A131" s="18">
        <v>65</v>
      </c>
      <c r="B131" s="18">
        <v>129</v>
      </c>
      <c r="D131">
        <v>615.138427734375</v>
      </c>
      <c r="E131">
        <v>526.1328125</v>
      </c>
      <c r="F131">
        <v>468.40744018554699</v>
      </c>
      <c r="G131">
        <v>465.57305908203102</v>
      </c>
      <c r="I131" s="19">
        <f t="shared" si="13"/>
        <v>146.73098754882801</v>
      </c>
      <c r="J131" s="19">
        <f t="shared" si="13"/>
        <v>60.559753417968977</v>
      </c>
      <c r="K131" s="19">
        <f t="shared" si="14"/>
        <v>104.33916015624973</v>
      </c>
      <c r="L131" s="20">
        <f t="shared" si="15"/>
        <v>1.7229125659763793</v>
      </c>
      <c r="M131" s="20">
        <f t="shared" si="12"/>
        <v>2.6141406879027889</v>
      </c>
      <c r="P131" s="18">
        <f t="shared" si="10"/>
        <v>0.20768071482533743</v>
      </c>
    </row>
    <row r="132" spans="1:16" x14ac:dyDescent="0.15">
      <c r="A132" s="18">
        <v>65.5</v>
      </c>
      <c r="B132" s="18">
        <v>130</v>
      </c>
      <c r="D132">
        <v>614.93994140625</v>
      </c>
      <c r="E132">
        <v>526.17883300781295</v>
      </c>
      <c r="F132">
        <v>467.58450317382801</v>
      </c>
      <c r="G132">
        <v>464.92803955078102</v>
      </c>
      <c r="I132" s="19">
        <f t="shared" si="13"/>
        <v>147.35543823242199</v>
      </c>
      <c r="J132" s="19">
        <f t="shared" si="13"/>
        <v>61.250793457031932</v>
      </c>
      <c r="K132" s="19">
        <f t="shared" si="14"/>
        <v>104.47988281249964</v>
      </c>
      <c r="L132" s="20">
        <f t="shared" si="15"/>
        <v>1.7057719078495426</v>
      </c>
      <c r="M132" s="20">
        <f t="shared" si="12"/>
        <v>2.6038556307138476</v>
      </c>
      <c r="P132" s="18">
        <f t="shared" si="10"/>
        <v>-0.18657569673374413</v>
      </c>
    </row>
    <row r="133" spans="1:16" x14ac:dyDescent="0.15">
      <c r="A133" s="18">
        <v>66</v>
      </c>
      <c r="B133" s="18">
        <v>131</v>
      </c>
      <c r="D133">
        <v>617.738525390625</v>
      </c>
      <c r="E133">
        <v>526.50933837890602</v>
      </c>
      <c r="F133">
        <v>467.90533447265602</v>
      </c>
      <c r="G133">
        <v>465.02462768554699</v>
      </c>
      <c r="I133" s="19">
        <f t="shared" si="13"/>
        <v>149.83319091796898</v>
      </c>
      <c r="J133" s="19">
        <f t="shared" si="13"/>
        <v>61.484710693359034</v>
      </c>
      <c r="K133" s="19">
        <f t="shared" si="14"/>
        <v>106.79389343261766</v>
      </c>
      <c r="L133" s="20">
        <f t="shared" si="15"/>
        <v>1.736917881344971</v>
      </c>
      <c r="M133" s="20">
        <f t="shared" si="12"/>
        <v>2.6418572051471712</v>
      </c>
      <c r="P133" s="18">
        <f t="shared" si="10"/>
        <v>1.2701361226022632</v>
      </c>
    </row>
    <row r="134" spans="1:16" x14ac:dyDescent="0.15">
      <c r="A134" s="18">
        <v>66.5</v>
      </c>
      <c r="B134" s="18">
        <v>132</v>
      </c>
      <c r="D134">
        <v>617.90270996093795</v>
      </c>
      <c r="E134">
        <v>526.94372558593795</v>
      </c>
      <c r="F134">
        <v>468.77679443359398</v>
      </c>
      <c r="G134">
        <v>466.262939453125</v>
      </c>
      <c r="I134" s="19">
        <f t="shared" si="13"/>
        <v>149.12591552734398</v>
      </c>
      <c r="J134" s="19">
        <f t="shared" si="13"/>
        <v>60.680786132812955</v>
      </c>
      <c r="K134" s="19">
        <f t="shared" si="14"/>
        <v>106.64936523437491</v>
      </c>
      <c r="L134" s="20">
        <f t="shared" si="15"/>
        <v>1.7575475209063678</v>
      </c>
      <c r="M134" s="20">
        <f t="shared" si="12"/>
        <v>2.6693424456464636</v>
      </c>
      <c r="P134" s="18">
        <f t="shared" ref="P134:P170" si="16">(M134-$O$2)/$O$2*100</f>
        <v>2.3237260143279781</v>
      </c>
    </row>
    <row r="135" spans="1:16" x14ac:dyDescent="0.15">
      <c r="A135" s="18">
        <v>67</v>
      </c>
      <c r="B135" s="18">
        <v>133</v>
      </c>
      <c r="D135">
        <v>617.33013916015602</v>
      </c>
      <c r="E135">
        <v>527.31726074218795</v>
      </c>
      <c r="F135">
        <v>468.80740356445301</v>
      </c>
      <c r="G135">
        <v>466.02490234375</v>
      </c>
      <c r="I135" s="19">
        <f t="shared" si="13"/>
        <v>148.52273559570301</v>
      </c>
      <c r="J135" s="19">
        <f t="shared" si="13"/>
        <v>61.292358398437955</v>
      </c>
      <c r="K135" s="19">
        <f t="shared" si="14"/>
        <v>105.61808471679645</v>
      </c>
      <c r="L135" s="20">
        <f t="shared" si="15"/>
        <v>1.7231851975773891</v>
      </c>
      <c r="M135" s="20">
        <f t="shared" si="12"/>
        <v>2.6418357232553804</v>
      </c>
      <c r="P135" s="18">
        <f t="shared" si="16"/>
        <v>1.2693126586763626</v>
      </c>
    </row>
    <row r="136" spans="1:16" x14ac:dyDescent="0.15">
      <c r="A136" s="18">
        <v>67.5</v>
      </c>
      <c r="B136" s="18">
        <v>134</v>
      </c>
      <c r="D136">
        <v>614.24017333984398</v>
      </c>
      <c r="E136">
        <v>525.72894287109398</v>
      </c>
      <c r="F136">
        <v>468.04660034179699</v>
      </c>
      <c r="G136">
        <v>465.36199951171898</v>
      </c>
      <c r="I136" s="19">
        <f t="shared" si="13"/>
        <v>146.19357299804699</v>
      </c>
      <c r="J136" s="19">
        <f t="shared" si="13"/>
        <v>60.366943359375</v>
      </c>
      <c r="K136" s="19">
        <f t="shared" si="14"/>
        <v>103.93671264648449</v>
      </c>
      <c r="L136" s="20">
        <f t="shared" si="15"/>
        <v>1.7217488059272941</v>
      </c>
      <c r="M136" s="20">
        <f t="shared" si="12"/>
        <v>2.6472549325431807</v>
      </c>
      <c r="P136" s="18">
        <f t="shared" si="16"/>
        <v>1.4770468470280871</v>
      </c>
    </row>
    <row r="137" spans="1:16" x14ac:dyDescent="0.15">
      <c r="A137" s="18">
        <v>68</v>
      </c>
      <c r="B137" s="18">
        <v>135</v>
      </c>
      <c r="D137">
        <v>614.978271484375</v>
      </c>
      <c r="E137">
        <v>526.64349365234398</v>
      </c>
      <c r="F137">
        <v>468.0087890625</v>
      </c>
      <c r="G137">
        <v>465.18365478515602</v>
      </c>
      <c r="I137" s="19">
        <f t="shared" si="13"/>
        <v>146.969482421875</v>
      </c>
      <c r="J137" s="19">
        <f t="shared" si="13"/>
        <v>61.459838867187955</v>
      </c>
      <c r="K137" s="19">
        <f t="shared" si="14"/>
        <v>103.94759521484343</v>
      </c>
      <c r="L137" s="20">
        <f t="shared" si="15"/>
        <v>1.6913092700986359</v>
      </c>
      <c r="M137" s="20">
        <f t="shared" si="12"/>
        <v>2.6236709976524182</v>
      </c>
      <c r="P137" s="18">
        <f t="shared" si="16"/>
        <v>0.57300544310933998</v>
      </c>
    </row>
    <row r="138" spans="1:16" x14ac:dyDescent="0.15">
      <c r="A138" s="18">
        <v>68.5</v>
      </c>
      <c r="B138" s="18">
        <v>136</v>
      </c>
      <c r="D138">
        <v>612.207275390625</v>
      </c>
      <c r="E138">
        <v>525.36456298828102</v>
      </c>
      <c r="F138">
        <v>468.00381469726602</v>
      </c>
      <c r="G138">
        <v>465.46621704101602</v>
      </c>
      <c r="I138" s="19">
        <f t="shared" si="13"/>
        <v>144.20346069335898</v>
      </c>
      <c r="J138" s="19">
        <f t="shared" si="13"/>
        <v>59.898345947265</v>
      </c>
      <c r="K138" s="19">
        <f t="shared" si="14"/>
        <v>102.27461853027347</v>
      </c>
      <c r="L138" s="20">
        <f t="shared" si="15"/>
        <v>1.7074698293057524</v>
      </c>
      <c r="M138" s="20">
        <f t="shared" si="12"/>
        <v>2.6466871577974298</v>
      </c>
      <c r="P138" s="18">
        <f t="shared" si="16"/>
        <v>1.4552823755505444</v>
      </c>
    </row>
    <row r="139" spans="1:16" x14ac:dyDescent="0.15">
      <c r="A139" s="18">
        <v>69</v>
      </c>
      <c r="B139" s="18">
        <v>137</v>
      </c>
      <c r="D139">
        <v>611.81951904296898</v>
      </c>
      <c r="E139">
        <v>524.76019287109398</v>
      </c>
      <c r="F139">
        <v>468.29415893554699</v>
      </c>
      <c r="G139">
        <v>465.58404541015602</v>
      </c>
      <c r="I139" s="19">
        <f t="shared" si="13"/>
        <v>143.52536010742199</v>
      </c>
      <c r="J139" s="19">
        <f t="shared" si="13"/>
        <v>59.176147460937955</v>
      </c>
      <c r="K139" s="19">
        <f t="shared" si="14"/>
        <v>102.10205688476543</v>
      </c>
      <c r="L139" s="20">
        <f t="shared" si="15"/>
        <v>1.725392092348742</v>
      </c>
      <c r="M139" s="20">
        <f t="shared" si="12"/>
        <v>2.6714650217783151</v>
      </c>
      <c r="P139" s="18">
        <f t="shared" si="16"/>
        <v>2.4050905836863796</v>
      </c>
    </row>
    <row r="140" spans="1:16" x14ac:dyDescent="0.15">
      <c r="A140" s="18">
        <v>69.5</v>
      </c>
      <c r="B140" s="18">
        <v>138</v>
      </c>
      <c r="D140">
        <v>612.86962890625</v>
      </c>
      <c r="E140">
        <v>525.78472900390602</v>
      </c>
      <c r="F140">
        <v>469.01422119140602</v>
      </c>
      <c r="G140">
        <v>466.23611450195301</v>
      </c>
      <c r="I140" s="19">
        <f t="shared" si="13"/>
        <v>143.85540771484398</v>
      </c>
      <c r="J140" s="19">
        <f t="shared" si="13"/>
        <v>59.548614501953011</v>
      </c>
      <c r="K140" s="19">
        <f t="shared" si="14"/>
        <v>102.17137756347688</v>
      </c>
      <c r="L140" s="20">
        <f t="shared" si="15"/>
        <v>1.7157641435994446</v>
      </c>
      <c r="M140" s="20">
        <f t="shared" si="12"/>
        <v>2.668692673966913</v>
      </c>
      <c r="P140" s="18">
        <f t="shared" si="16"/>
        <v>2.2988183598535059</v>
      </c>
    </row>
    <row r="141" spans="1:16" x14ac:dyDescent="0.15">
      <c r="A141" s="18">
        <v>70</v>
      </c>
      <c r="B141" s="18">
        <v>139</v>
      </c>
      <c r="D141">
        <v>612.15191650390602</v>
      </c>
      <c r="E141">
        <v>525.855224609375</v>
      </c>
      <c r="F141">
        <v>467.916748046875</v>
      </c>
      <c r="G141">
        <v>465.38693237304699</v>
      </c>
      <c r="I141" s="19">
        <f t="shared" si="13"/>
        <v>144.23516845703102</v>
      </c>
      <c r="J141" s="19">
        <f t="shared" si="13"/>
        <v>60.468292236328011</v>
      </c>
      <c r="K141" s="19">
        <f t="shared" si="14"/>
        <v>101.90736389160142</v>
      </c>
      <c r="L141" s="20">
        <f t="shared" si="15"/>
        <v>1.6853024969403341</v>
      </c>
      <c r="M141" s="20">
        <f t="shared" si="12"/>
        <v>2.6450866282456982</v>
      </c>
      <c r="P141" s="18">
        <f t="shared" si="16"/>
        <v>1.3939293829450718</v>
      </c>
    </row>
    <row r="142" spans="1:16" x14ac:dyDescent="0.15">
      <c r="A142" s="18">
        <v>70.5</v>
      </c>
      <c r="B142" s="18">
        <v>140</v>
      </c>
      <c r="D142">
        <v>612.27142333984398</v>
      </c>
      <c r="E142">
        <v>525.38232421875</v>
      </c>
      <c r="F142">
        <v>468.48233032226602</v>
      </c>
      <c r="G142">
        <v>465.98812866210898</v>
      </c>
      <c r="I142" s="19">
        <f t="shared" si="13"/>
        <v>143.78909301757795</v>
      </c>
      <c r="J142" s="19">
        <f t="shared" si="13"/>
        <v>59.394195556641023</v>
      </c>
      <c r="K142" s="19">
        <f t="shared" si="14"/>
        <v>102.21315612792924</v>
      </c>
      <c r="L142" s="20">
        <f t="shared" si="15"/>
        <v>1.7209283696830964</v>
      </c>
      <c r="M142" s="20">
        <f t="shared" si="12"/>
        <v>2.687568101926356</v>
      </c>
      <c r="P142" s="18">
        <f t="shared" si="16"/>
        <v>3.0223688814717535</v>
      </c>
    </row>
    <row r="143" spans="1:16" x14ac:dyDescent="0.15">
      <c r="A143" s="18">
        <v>71</v>
      </c>
      <c r="B143" s="18">
        <v>141</v>
      </c>
      <c r="D143">
        <v>613.35595703125</v>
      </c>
      <c r="E143">
        <v>525.79852294921898</v>
      </c>
      <c r="F143">
        <v>469.29898071289102</v>
      </c>
      <c r="G143">
        <v>466.49948120117199</v>
      </c>
      <c r="I143" s="19">
        <f t="shared" si="13"/>
        <v>144.05697631835898</v>
      </c>
      <c r="J143" s="19">
        <f t="shared" si="13"/>
        <v>59.299041748046989</v>
      </c>
      <c r="K143" s="19">
        <f t="shared" si="14"/>
        <v>102.54764709472609</v>
      </c>
      <c r="L143" s="20">
        <f t="shared" si="15"/>
        <v>1.7293305940833941</v>
      </c>
      <c r="M143" s="20">
        <f t="shared" si="12"/>
        <v>2.702825927264549</v>
      </c>
      <c r="P143" s="18">
        <f t="shared" si="16"/>
        <v>3.6072460829810664</v>
      </c>
    </row>
    <row r="144" spans="1:16" x14ac:dyDescent="0.15">
      <c r="A144" s="18">
        <v>71.5</v>
      </c>
      <c r="B144" s="18">
        <v>142</v>
      </c>
      <c r="D144">
        <v>614.52111816406295</v>
      </c>
      <c r="E144">
        <v>526.71789550781295</v>
      </c>
      <c r="F144">
        <v>468.39968872070301</v>
      </c>
      <c r="G144">
        <v>465.53848266601602</v>
      </c>
      <c r="I144" s="19">
        <f t="shared" si="13"/>
        <v>146.12142944335994</v>
      </c>
      <c r="J144" s="19">
        <f t="shared" si="13"/>
        <v>61.179412841796932</v>
      </c>
      <c r="K144" s="19">
        <f t="shared" si="14"/>
        <v>103.29584045410209</v>
      </c>
      <c r="L144" s="20">
        <f t="shared" si="15"/>
        <v>1.6884084965184856</v>
      </c>
      <c r="M144" s="20">
        <f t="shared" si="12"/>
        <v>2.668759430637536</v>
      </c>
      <c r="P144" s="18">
        <f t="shared" si="16"/>
        <v>2.3013773388580887</v>
      </c>
    </row>
    <row r="145" spans="1:16" x14ac:dyDescent="0.15">
      <c r="A145" s="18">
        <v>72</v>
      </c>
      <c r="B145" s="18">
        <v>143</v>
      </c>
      <c r="D145">
        <v>613.78900146484398</v>
      </c>
      <c r="E145">
        <v>525.691162109375</v>
      </c>
      <c r="F145">
        <v>468.36334228515602</v>
      </c>
      <c r="G145">
        <v>465.663330078125</v>
      </c>
      <c r="I145" s="19">
        <f t="shared" si="13"/>
        <v>145.42565917968795</v>
      </c>
      <c r="J145" s="19">
        <f t="shared" si="13"/>
        <v>60.02783203125</v>
      </c>
      <c r="K145" s="19">
        <f t="shared" si="14"/>
        <v>103.40617675781296</v>
      </c>
      <c r="L145" s="20">
        <f t="shared" si="15"/>
        <v>1.7226372044217846</v>
      </c>
      <c r="M145" s="20">
        <f t="shared" si="12"/>
        <v>2.7098437394787305</v>
      </c>
      <c r="P145" s="18">
        <f t="shared" si="16"/>
        <v>3.8762594107371493</v>
      </c>
    </row>
    <row r="146" spans="1:16" x14ac:dyDescent="0.15">
      <c r="A146" s="18">
        <v>72.5</v>
      </c>
      <c r="B146" s="18">
        <v>144</v>
      </c>
      <c r="D146">
        <v>613.58996582031295</v>
      </c>
      <c r="E146">
        <v>525.96221923828102</v>
      </c>
      <c r="F146">
        <v>469.53817749023398</v>
      </c>
      <c r="G146">
        <v>466.72048950195301</v>
      </c>
      <c r="I146" s="19">
        <f t="shared" si="13"/>
        <v>144.05178833007898</v>
      </c>
      <c r="J146" s="19">
        <f t="shared" si="13"/>
        <v>59.241729736328011</v>
      </c>
      <c r="K146" s="19">
        <f t="shared" si="14"/>
        <v>102.58257751464937</v>
      </c>
      <c r="L146" s="20">
        <f t="shared" si="15"/>
        <v>1.7315932193611159</v>
      </c>
      <c r="M146" s="20">
        <f t="shared" si="12"/>
        <v>2.7256553553559568</v>
      </c>
      <c r="P146" s="18">
        <f t="shared" si="16"/>
        <v>4.4823650280601761</v>
      </c>
    </row>
    <row r="147" spans="1:16" x14ac:dyDescent="0.15">
      <c r="A147" s="18">
        <v>73</v>
      </c>
      <c r="B147" s="18">
        <v>145</v>
      </c>
      <c r="D147">
        <v>613.37951660156295</v>
      </c>
      <c r="E147">
        <v>527.09240722656295</v>
      </c>
      <c r="F147">
        <v>468.82559204101602</v>
      </c>
      <c r="G147">
        <v>466.02447509765602</v>
      </c>
      <c r="I147" s="19">
        <f t="shared" si="13"/>
        <v>144.55392456054693</v>
      </c>
      <c r="J147" s="19">
        <f t="shared" si="13"/>
        <v>61.067932128906932</v>
      </c>
      <c r="K147" s="19">
        <f t="shared" si="14"/>
        <v>101.80637207031208</v>
      </c>
      <c r="L147" s="20">
        <f t="shared" si="15"/>
        <v>1.6671003671028402</v>
      </c>
      <c r="M147" s="20">
        <f t="shared" si="12"/>
        <v>2.6680181040355766</v>
      </c>
      <c r="P147" s="18">
        <f t="shared" si="16"/>
        <v>2.2729601156465304</v>
      </c>
    </row>
    <row r="148" spans="1:16" x14ac:dyDescent="0.15">
      <c r="A148" s="18">
        <v>73.5</v>
      </c>
      <c r="B148" s="18">
        <v>146</v>
      </c>
      <c r="D148">
        <v>611.66442871093795</v>
      </c>
      <c r="E148">
        <v>526.72613525390602</v>
      </c>
      <c r="F148">
        <v>468.16604614257801</v>
      </c>
      <c r="G148">
        <v>465.46432495117199</v>
      </c>
      <c r="I148" s="19">
        <f t="shared" si="13"/>
        <v>143.49838256835994</v>
      </c>
      <c r="J148" s="19">
        <f t="shared" si="13"/>
        <v>61.261810302734034</v>
      </c>
      <c r="K148" s="19">
        <f t="shared" si="14"/>
        <v>100.61511535644613</v>
      </c>
      <c r="L148" s="20">
        <f t="shared" si="15"/>
        <v>1.6423790753038816</v>
      </c>
      <c r="M148" s="20">
        <f t="shared" si="12"/>
        <v>2.6501524131745136</v>
      </c>
      <c r="P148" s="18">
        <f t="shared" si="16"/>
        <v>1.5881157789052507</v>
      </c>
    </row>
    <row r="149" spans="1:16" x14ac:dyDescent="0.15">
      <c r="A149" s="18">
        <v>74</v>
      </c>
      <c r="B149" s="18">
        <v>147</v>
      </c>
      <c r="D149">
        <v>611.41357421875</v>
      </c>
      <c r="E149">
        <v>526.26824951171898</v>
      </c>
      <c r="F149">
        <v>468.40597534179699</v>
      </c>
      <c r="G149">
        <v>465.81900024414102</v>
      </c>
      <c r="I149" s="19">
        <f t="shared" si="13"/>
        <v>143.00759887695301</v>
      </c>
      <c r="J149" s="19">
        <f t="shared" si="13"/>
        <v>60.449249267577954</v>
      </c>
      <c r="K149" s="19">
        <f t="shared" si="14"/>
        <v>100.69312438964845</v>
      </c>
      <c r="L149" s="20">
        <f t="shared" si="15"/>
        <v>1.6657464833670872</v>
      </c>
      <c r="M149" s="20">
        <f t="shared" si="12"/>
        <v>2.6803754221756151</v>
      </c>
      <c r="P149" s="18">
        <f t="shared" si="16"/>
        <v>2.7466523680944768</v>
      </c>
    </row>
    <row r="150" spans="1:16" x14ac:dyDescent="0.15">
      <c r="A150" s="18">
        <v>74.5</v>
      </c>
      <c r="B150" s="18">
        <v>148</v>
      </c>
      <c r="D150">
        <v>610.40930175781295</v>
      </c>
      <c r="E150">
        <v>525.69152832031295</v>
      </c>
      <c r="F150">
        <v>468.92538452148398</v>
      </c>
      <c r="G150">
        <v>466.22393798828102</v>
      </c>
      <c r="I150" s="19">
        <f t="shared" si="13"/>
        <v>141.48391723632898</v>
      </c>
      <c r="J150" s="19">
        <f t="shared" si="13"/>
        <v>59.467590332031932</v>
      </c>
      <c r="K150" s="19">
        <f t="shared" si="14"/>
        <v>99.856604003906625</v>
      </c>
      <c r="L150" s="20">
        <f t="shared" si="15"/>
        <v>1.6791769003311934</v>
      </c>
      <c r="M150" s="20">
        <f t="shared" si="12"/>
        <v>2.7006614400776163</v>
      </c>
      <c r="P150" s="18">
        <f t="shared" si="16"/>
        <v>3.5242749399422872</v>
      </c>
    </row>
    <row r="151" spans="1:16" x14ac:dyDescent="0.15">
      <c r="A151" s="18">
        <v>75</v>
      </c>
      <c r="B151" s="18">
        <v>149</v>
      </c>
      <c r="D151">
        <v>611.86193847656295</v>
      </c>
      <c r="E151">
        <v>526.84808349609398</v>
      </c>
      <c r="F151">
        <v>468.50402832031301</v>
      </c>
      <c r="G151">
        <v>465.96762084960898</v>
      </c>
      <c r="I151" s="19">
        <f t="shared" si="13"/>
        <v>143.35791015624994</v>
      </c>
      <c r="J151" s="19">
        <f t="shared" si="13"/>
        <v>60.880462646485</v>
      </c>
      <c r="K151" s="19">
        <f t="shared" si="14"/>
        <v>100.74158630371045</v>
      </c>
      <c r="L151" s="20">
        <f t="shared" si="15"/>
        <v>1.6547440989186843</v>
      </c>
      <c r="M151" s="20">
        <f t="shared" si="12"/>
        <v>2.6830842396030028</v>
      </c>
      <c r="P151" s="18">
        <f t="shared" si="16"/>
        <v>2.850489285952249</v>
      </c>
    </row>
    <row r="152" spans="1:16" x14ac:dyDescent="0.15">
      <c r="A152" s="18">
        <v>75.5</v>
      </c>
      <c r="B152" s="18">
        <v>150</v>
      </c>
      <c r="D152">
        <v>610.44348144531295</v>
      </c>
      <c r="E152">
        <v>526.10455322265602</v>
      </c>
      <c r="F152">
        <v>468.12677001953102</v>
      </c>
      <c r="G152">
        <v>465.387939453125</v>
      </c>
      <c r="I152" s="19">
        <f t="shared" si="13"/>
        <v>142.31671142578193</v>
      </c>
      <c r="J152" s="19">
        <f t="shared" si="13"/>
        <v>60.716613769531023</v>
      </c>
      <c r="K152" s="19">
        <f t="shared" si="14"/>
        <v>99.815081787110216</v>
      </c>
      <c r="L152" s="20">
        <f t="shared" si="15"/>
        <v>1.6439500754437608</v>
      </c>
      <c r="M152" s="20">
        <f t="shared" ref="M152:M170" si="17">L152+ABS($N$2)*A152</f>
        <v>2.679145817065975</v>
      </c>
      <c r="P152" s="18">
        <f t="shared" si="16"/>
        <v>2.6995179973996146</v>
      </c>
    </row>
    <row r="153" spans="1:16" x14ac:dyDescent="0.15">
      <c r="A153" s="18">
        <v>76</v>
      </c>
      <c r="B153" s="18">
        <v>151</v>
      </c>
      <c r="D153">
        <v>612.08135986328102</v>
      </c>
      <c r="E153">
        <v>527.01849365234398</v>
      </c>
      <c r="F153">
        <v>468.118408203125</v>
      </c>
      <c r="G153">
        <v>465.42590332031301</v>
      </c>
      <c r="I153" s="19">
        <f t="shared" ref="I153:J170" si="18">D153-F153</f>
        <v>143.96295166015602</v>
      </c>
      <c r="J153" s="19">
        <f t="shared" si="18"/>
        <v>61.592590332030966</v>
      </c>
      <c r="K153" s="19">
        <f t="shared" si="14"/>
        <v>100.84813842773434</v>
      </c>
      <c r="L153" s="20">
        <f t="shared" si="15"/>
        <v>1.6373420550115863</v>
      </c>
      <c r="M153" s="20">
        <f t="shared" si="17"/>
        <v>2.6793933975716957</v>
      </c>
      <c r="P153" s="18">
        <f t="shared" si="16"/>
        <v>2.7090084844201812</v>
      </c>
    </row>
    <row r="154" spans="1:16" x14ac:dyDescent="0.15">
      <c r="A154" s="18">
        <v>76.5</v>
      </c>
      <c r="B154" s="18">
        <v>152</v>
      </c>
      <c r="D154">
        <v>612.76171875</v>
      </c>
      <c r="E154">
        <v>526.38568115234398</v>
      </c>
      <c r="F154">
        <v>468.02227783203102</v>
      </c>
      <c r="G154">
        <v>465.51986694335898</v>
      </c>
      <c r="I154" s="19">
        <f t="shared" si="18"/>
        <v>144.73944091796898</v>
      </c>
      <c r="J154" s="19">
        <f t="shared" si="18"/>
        <v>60.865814208985</v>
      </c>
      <c r="K154" s="19">
        <f t="shared" si="14"/>
        <v>102.13337097167948</v>
      </c>
      <c r="L154" s="20">
        <f t="shared" si="15"/>
        <v>1.6780087853750023</v>
      </c>
      <c r="M154" s="20">
        <f t="shared" si="17"/>
        <v>2.7269157288730073</v>
      </c>
      <c r="P154" s="18">
        <f t="shared" si="16"/>
        <v>4.5306788420650888</v>
      </c>
    </row>
    <row r="155" spans="1:16" x14ac:dyDescent="0.15">
      <c r="A155" s="18">
        <v>77</v>
      </c>
      <c r="B155" s="18">
        <v>153</v>
      </c>
      <c r="D155">
        <v>612.42181396484398</v>
      </c>
      <c r="E155">
        <v>526.70947265625</v>
      </c>
      <c r="F155">
        <v>468.77062988281301</v>
      </c>
      <c r="G155">
        <v>466.14523315429699</v>
      </c>
      <c r="I155" s="19">
        <f t="shared" si="18"/>
        <v>143.65118408203097</v>
      </c>
      <c r="J155" s="19">
        <f t="shared" si="18"/>
        <v>60.564239501953011</v>
      </c>
      <c r="K155" s="19">
        <f t="shared" si="14"/>
        <v>101.25621643066387</v>
      </c>
      <c r="L155" s="20">
        <f t="shared" si="15"/>
        <v>1.6718812497826983</v>
      </c>
      <c r="M155" s="20">
        <f t="shared" si="17"/>
        <v>2.7276437942185985</v>
      </c>
      <c r="P155" s="18">
        <f t="shared" si="16"/>
        <v>4.5585877224203628</v>
      </c>
    </row>
    <row r="156" spans="1:16" x14ac:dyDescent="0.15">
      <c r="A156" s="18">
        <v>77.5</v>
      </c>
      <c r="B156" s="18">
        <v>154</v>
      </c>
      <c r="D156">
        <v>615.65447998046898</v>
      </c>
      <c r="E156">
        <v>527.87878417968795</v>
      </c>
      <c r="F156">
        <v>468.72491455078102</v>
      </c>
      <c r="G156">
        <v>466.1591796875</v>
      </c>
      <c r="I156" s="19">
        <f t="shared" si="18"/>
        <v>146.92956542968795</v>
      </c>
      <c r="J156" s="19">
        <f t="shared" si="18"/>
        <v>61.719604492187955</v>
      </c>
      <c r="K156" s="19">
        <f t="shared" si="14"/>
        <v>103.72584228515639</v>
      </c>
      <c r="L156" s="20">
        <f t="shared" si="15"/>
        <v>1.68059797431601</v>
      </c>
      <c r="M156" s="20">
        <f t="shared" si="17"/>
        <v>2.7432161196898059</v>
      </c>
      <c r="P156" s="18">
        <f t="shared" si="16"/>
        <v>5.1555206365620245</v>
      </c>
    </row>
    <row r="157" spans="1:16" x14ac:dyDescent="0.15">
      <c r="A157" s="18">
        <v>78</v>
      </c>
      <c r="B157" s="18">
        <v>155</v>
      </c>
      <c r="D157">
        <v>618.78918457031295</v>
      </c>
      <c r="E157">
        <v>527.08605957031295</v>
      </c>
      <c r="F157">
        <v>468.57702636718801</v>
      </c>
      <c r="G157">
        <v>465.7216796875</v>
      </c>
      <c r="I157" s="19">
        <f t="shared" si="18"/>
        <v>150.21215820312494</v>
      </c>
      <c r="J157" s="19">
        <f t="shared" si="18"/>
        <v>61.364379882812955</v>
      </c>
      <c r="K157" s="19">
        <f t="shared" si="14"/>
        <v>107.25709228515588</v>
      </c>
      <c r="L157" s="20">
        <f t="shared" si="15"/>
        <v>1.7478721774746824</v>
      </c>
      <c r="M157" s="20">
        <f t="shared" si="17"/>
        <v>2.8173459237863736</v>
      </c>
      <c r="P157" s="18">
        <f t="shared" si="16"/>
        <v>7.9971334750511671</v>
      </c>
    </row>
    <row r="158" spans="1:16" x14ac:dyDescent="0.15">
      <c r="A158" s="18">
        <v>78.5</v>
      </c>
      <c r="B158" s="18">
        <v>156</v>
      </c>
      <c r="D158">
        <v>615.87542724609398</v>
      </c>
      <c r="E158">
        <v>527.88592529296898</v>
      </c>
      <c r="F158">
        <v>468.3359375</v>
      </c>
      <c r="G158">
        <v>465.80740356445301</v>
      </c>
      <c r="I158" s="19">
        <f t="shared" si="18"/>
        <v>147.53948974609398</v>
      </c>
      <c r="J158" s="19">
        <f t="shared" si="18"/>
        <v>62.078521728515966</v>
      </c>
      <c r="K158" s="19">
        <f t="shared" si="14"/>
        <v>104.0845245361328</v>
      </c>
      <c r="L158" s="20">
        <f t="shared" si="15"/>
        <v>1.6766591993172615</v>
      </c>
      <c r="M158" s="20">
        <f t="shared" si="17"/>
        <v>2.752988546566848</v>
      </c>
      <c r="P158" s="18">
        <f t="shared" si="16"/>
        <v>5.5301264245501356</v>
      </c>
    </row>
    <row r="159" spans="1:16" x14ac:dyDescent="0.15">
      <c r="A159" s="18">
        <v>79</v>
      </c>
      <c r="B159" s="18">
        <v>157</v>
      </c>
      <c r="D159">
        <v>616.50109863281295</v>
      </c>
      <c r="E159">
        <v>528.53070068359398</v>
      </c>
      <c r="F159">
        <v>467.85241699218801</v>
      </c>
      <c r="G159">
        <v>465.20431518554699</v>
      </c>
      <c r="I159" s="19">
        <f t="shared" si="18"/>
        <v>148.64868164062494</v>
      </c>
      <c r="J159" s="19">
        <f t="shared" si="18"/>
        <v>63.326385498046989</v>
      </c>
      <c r="K159" s="19">
        <f t="shared" si="14"/>
        <v>104.32021179199205</v>
      </c>
      <c r="L159" s="20">
        <f t="shared" si="15"/>
        <v>1.6473419566194778</v>
      </c>
      <c r="M159" s="20">
        <f t="shared" si="17"/>
        <v>2.7305269048069603</v>
      </c>
      <c r="P159" s="18">
        <f t="shared" si="16"/>
        <v>4.6691058083983101</v>
      </c>
    </row>
    <row r="160" spans="1:16" x14ac:dyDescent="0.15">
      <c r="A160" s="18">
        <v>79.5</v>
      </c>
      <c r="B160" s="18">
        <v>158</v>
      </c>
      <c r="D160">
        <v>615.65954589843795</v>
      </c>
      <c r="E160">
        <v>528.28265380859398</v>
      </c>
      <c r="F160">
        <v>468.78982543945301</v>
      </c>
      <c r="G160">
        <v>466.206787109375</v>
      </c>
      <c r="I160" s="19">
        <f t="shared" si="18"/>
        <v>146.86972045898494</v>
      </c>
      <c r="J160" s="19">
        <f t="shared" si="18"/>
        <v>62.075866699218977</v>
      </c>
      <c r="K160" s="19">
        <f t="shared" si="14"/>
        <v>103.41661376953166</v>
      </c>
      <c r="L160" s="20">
        <f t="shared" si="15"/>
        <v>1.665971322972005</v>
      </c>
      <c r="M160" s="20">
        <f t="shared" si="17"/>
        <v>2.7560118720973827</v>
      </c>
      <c r="P160" s="18">
        <f t="shared" si="16"/>
        <v>5.6460193605588165</v>
      </c>
    </row>
    <row r="161" spans="1:16" x14ac:dyDescent="0.15">
      <c r="A161" s="18">
        <v>80</v>
      </c>
      <c r="B161" s="18">
        <v>159</v>
      </c>
      <c r="D161">
        <v>616.75909423828102</v>
      </c>
      <c r="E161">
        <v>528.84527587890602</v>
      </c>
      <c r="F161">
        <v>468.60250854492199</v>
      </c>
      <c r="G161">
        <v>466.06051635742199</v>
      </c>
      <c r="I161" s="19">
        <f t="shared" si="18"/>
        <v>148.15658569335903</v>
      </c>
      <c r="J161" s="19">
        <f t="shared" si="18"/>
        <v>62.784759521484034</v>
      </c>
      <c r="K161" s="19">
        <f t="shared" si="14"/>
        <v>104.20725402832022</v>
      </c>
      <c r="L161" s="20">
        <f t="shared" si="15"/>
        <v>1.6597539725012727</v>
      </c>
      <c r="M161" s="20">
        <f t="shared" si="17"/>
        <v>2.7566501225645457</v>
      </c>
      <c r="P161" s="18">
        <f t="shared" si="16"/>
        <v>5.6704853731669065</v>
      </c>
    </row>
    <row r="162" spans="1:16" x14ac:dyDescent="0.15">
      <c r="A162" s="18">
        <v>80.5</v>
      </c>
      <c r="B162" s="18">
        <v>160</v>
      </c>
      <c r="D162">
        <v>616.8359375</v>
      </c>
      <c r="E162">
        <v>528.52282714843795</v>
      </c>
      <c r="F162">
        <v>467.49566650390602</v>
      </c>
      <c r="G162">
        <v>464.62393188476602</v>
      </c>
      <c r="I162" s="19">
        <f t="shared" si="18"/>
        <v>149.34027099609398</v>
      </c>
      <c r="J162" s="19">
        <f t="shared" si="18"/>
        <v>63.898895263671932</v>
      </c>
      <c r="K162" s="19">
        <f t="shared" si="14"/>
        <v>104.61104431152363</v>
      </c>
      <c r="L162" s="20">
        <f t="shared" si="15"/>
        <v>1.637133848399998</v>
      </c>
      <c r="M162" s="20">
        <f t="shared" si="17"/>
        <v>2.7408855994011665</v>
      </c>
      <c r="P162" s="18">
        <f t="shared" si="16"/>
        <v>5.0661849577042961</v>
      </c>
    </row>
    <row r="163" spans="1:16" x14ac:dyDescent="0.15">
      <c r="A163" s="18">
        <v>81</v>
      </c>
      <c r="B163" s="18">
        <v>161</v>
      </c>
      <c r="D163">
        <v>615.284912109375</v>
      </c>
      <c r="E163">
        <v>527.62457275390602</v>
      </c>
      <c r="F163">
        <v>468.58169555664102</v>
      </c>
      <c r="G163">
        <v>465.81561279296898</v>
      </c>
      <c r="I163" s="19">
        <f t="shared" si="18"/>
        <v>146.70321655273398</v>
      </c>
      <c r="J163" s="19">
        <f t="shared" si="18"/>
        <v>61.808959960937045</v>
      </c>
      <c r="K163" s="19">
        <f t="shared" si="14"/>
        <v>103.43694458007805</v>
      </c>
      <c r="L163" s="20">
        <f t="shared" si="15"/>
        <v>1.6734943387730465</v>
      </c>
      <c r="M163" s="20">
        <f t="shared" si="17"/>
        <v>2.7841016907121103</v>
      </c>
      <c r="P163" s="18">
        <f t="shared" si="16"/>
        <v>6.7227845048786445</v>
      </c>
    </row>
    <row r="164" spans="1:16" x14ac:dyDescent="0.15">
      <c r="A164" s="18">
        <v>81.5</v>
      </c>
      <c r="B164" s="18">
        <v>162</v>
      </c>
      <c r="D164">
        <v>616.62176513671898</v>
      </c>
      <c r="E164">
        <v>528.52600097656295</v>
      </c>
      <c r="F164">
        <v>468.65145874023398</v>
      </c>
      <c r="G164">
        <v>465.97494506835898</v>
      </c>
      <c r="I164" s="19">
        <f t="shared" si="18"/>
        <v>147.970306396485</v>
      </c>
      <c r="J164" s="19">
        <f t="shared" si="18"/>
        <v>62.551055908203978</v>
      </c>
      <c r="K164" s="19">
        <f t="shared" si="14"/>
        <v>104.18456726074223</v>
      </c>
      <c r="L164" s="20">
        <f t="shared" si="15"/>
        <v>1.6655924627977023</v>
      </c>
      <c r="M164" s="20">
        <f t="shared" si="17"/>
        <v>2.7830554156746619</v>
      </c>
      <c r="P164" s="18">
        <f t="shared" si="16"/>
        <v>6.6826777136192037</v>
      </c>
    </row>
    <row r="165" spans="1:16" x14ac:dyDescent="0.15">
      <c r="A165" s="18">
        <v>82</v>
      </c>
      <c r="B165" s="18">
        <v>163</v>
      </c>
      <c r="D165">
        <v>615.89471435546898</v>
      </c>
      <c r="E165">
        <v>528.17639160156295</v>
      </c>
      <c r="F165">
        <v>467.60485839843801</v>
      </c>
      <c r="G165">
        <v>464.76211547851602</v>
      </c>
      <c r="I165" s="19">
        <f t="shared" si="18"/>
        <v>148.28985595703097</v>
      </c>
      <c r="J165" s="19">
        <f t="shared" si="18"/>
        <v>63.414276123046932</v>
      </c>
      <c r="K165" s="19">
        <f t="shared" si="14"/>
        <v>103.89986267089812</v>
      </c>
      <c r="L165" s="20">
        <f t="shared" si="15"/>
        <v>1.6384301615190611</v>
      </c>
      <c r="M165" s="20">
        <f t="shared" si="17"/>
        <v>2.7627487153339159</v>
      </c>
      <c r="P165" s="18">
        <f t="shared" si="16"/>
        <v>5.904262323225808</v>
      </c>
    </row>
    <row r="166" spans="1:16" x14ac:dyDescent="0.15">
      <c r="A166" s="18">
        <v>82.5</v>
      </c>
      <c r="B166" s="18">
        <v>164</v>
      </c>
      <c r="D166">
        <v>612.99810791015602</v>
      </c>
      <c r="E166">
        <v>526.25549316406295</v>
      </c>
      <c r="F166">
        <v>468.17236328125</v>
      </c>
      <c r="G166">
        <v>465.3447265625</v>
      </c>
      <c r="I166" s="19">
        <f t="shared" si="18"/>
        <v>144.82574462890602</v>
      </c>
      <c r="J166" s="19">
        <f t="shared" si="18"/>
        <v>60.910766601562955</v>
      </c>
      <c r="K166" s="19">
        <f t="shared" si="14"/>
        <v>102.18820800781197</v>
      </c>
      <c r="L166" s="20">
        <f t="shared" si="15"/>
        <v>1.6776706928720519</v>
      </c>
      <c r="M166" s="20">
        <f t="shared" si="17"/>
        <v>2.808844847624802</v>
      </c>
      <c r="P166" s="18">
        <f t="shared" si="16"/>
        <v>7.671262289283197</v>
      </c>
    </row>
    <row r="167" spans="1:16" x14ac:dyDescent="0.15">
      <c r="A167" s="18">
        <v>83</v>
      </c>
      <c r="B167" s="18">
        <v>165</v>
      </c>
      <c r="D167">
        <v>612.41619873046898</v>
      </c>
      <c r="E167">
        <v>527.08905029296898</v>
      </c>
      <c r="F167">
        <v>469.14950561523398</v>
      </c>
      <c r="G167">
        <v>466.00439453125</v>
      </c>
      <c r="I167" s="19">
        <f t="shared" si="18"/>
        <v>143.266693115235</v>
      </c>
      <c r="J167" s="19">
        <f t="shared" si="18"/>
        <v>61.084655761718977</v>
      </c>
      <c r="K167" s="19">
        <f t="shared" si="14"/>
        <v>100.50743408203172</v>
      </c>
      <c r="L167" s="20">
        <f t="shared" si="15"/>
        <v>1.6453793973087842</v>
      </c>
      <c r="M167" s="20">
        <f t="shared" si="17"/>
        <v>2.7834091529994298</v>
      </c>
      <c r="P167" s="18">
        <f t="shared" si="16"/>
        <v>6.6962375029072474</v>
      </c>
    </row>
    <row r="168" spans="1:16" x14ac:dyDescent="0.15">
      <c r="A168" s="18">
        <v>83.5</v>
      </c>
      <c r="B168" s="18">
        <v>166</v>
      </c>
      <c r="D168">
        <v>612.95697021484398</v>
      </c>
      <c r="E168">
        <v>527.23809814453102</v>
      </c>
      <c r="F168">
        <v>467.62625122070301</v>
      </c>
      <c r="G168">
        <v>465.02258300781301</v>
      </c>
      <c r="I168" s="19">
        <f t="shared" si="18"/>
        <v>145.33071899414097</v>
      </c>
      <c r="J168" s="19">
        <f t="shared" si="18"/>
        <v>62.215515136718011</v>
      </c>
      <c r="K168" s="19">
        <f t="shared" si="14"/>
        <v>101.77985839843836</v>
      </c>
      <c r="L168" s="20">
        <f t="shared" si="15"/>
        <v>1.6359240645163522</v>
      </c>
      <c r="M168" s="20">
        <f t="shared" si="17"/>
        <v>2.7808094211448937</v>
      </c>
      <c r="P168" s="18">
        <f t="shared" si="16"/>
        <v>6.5965821550412862</v>
      </c>
    </row>
    <row r="169" spans="1:16" x14ac:dyDescent="0.15">
      <c r="A169" s="18">
        <v>84</v>
      </c>
      <c r="B169" s="18">
        <v>167</v>
      </c>
      <c r="D169">
        <v>612.41168212890602</v>
      </c>
      <c r="E169">
        <v>526.42425537109398</v>
      </c>
      <c r="F169">
        <v>468.12472534179699</v>
      </c>
      <c r="G169">
        <v>465.61264038085898</v>
      </c>
      <c r="I169" s="19">
        <f t="shared" si="18"/>
        <v>144.28695678710903</v>
      </c>
      <c r="J169" s="19">
        <f t="shared" si="18"/>
        <v>60.811614990235</v>
      </c>
      <c r="K169" s="19">
        <f t="shared" si="14"/>
        <v>101.71882629394455</v>
      </c>
      <c r="L169" s="20">
        <f t="shared" si="15"/>
        <v>1.6726874678509744</v>
      </c>
      <c r="M169" s="20">
        <f t="shared" si="17"/>
        <v>2.8244284254174112</v>
      </c>
      <c r="P169" s="18">
        <f t="shared" si="16"/>
        <v>8.268626537911004</v>
      </c>
    </row>
    <row r="170" spans="1:16" x14ac:dyDescent="0.15">
      <c r="A170" s="18">
        <v>84.5</v>
      </c>
      <c r="B170" s="18">
        <v>168</v>
      </c>
      <c r="D170">
        <v>609.84698486328102</v>
      </c>
      <c r="E170">
        <v>525.335205078125</v>
      </c>
      <c r="F170">
        <v>468.54815673828102</v>
      </c>
      <c r="G170">
        <v>465.66687011718801</v>
      </c>
      <c r="I170" s="19">
        <f t="shared" si="18"/>
        <v>141.298828125</v>
      </c>
      <c r="J170" s="19">
        <f t="shared" si="18"/>
        <v>59.668334960936988</v>
      </c>
      <c r="K170" s="19">
        <f t="shared" si="14"/>
        <v>99.530993652344108</v>
      </c>
      <c r="L170" s="20">
        <f t="shared" si="15"/>
        <v>1.6680705723983076</v>
      </c>
      <c r="M170" s="20">
        <f t="shared" si="17"/>
        <v>2.8266671309026394</v>
      </c>
      <c r="P170" s="18">
        <f t="shared" si="16"/>
        <v>8.3544426860305041</v>
      </c>
    </row>
    <row r="171" spans="1:16" x14ac:dyDescent="0.15">
      <c r="D171">
        <v>610.28845214843795</v>
      </c>
      <c r="E171">
        <v>526.253662109375</v>
      </c>
      <c r="F171">
        <v>468.20547485351602</v>
      </c>
      <c r="G171">
        <v>465.50329589843801</v>
      </c>
      <c r="I171" s="19"/>
      <c r="J171" s="19"/>
      <c r="K171" s="19"/>
      <c r="L171" s="20"/>
      <c r="M171" s="20"/>
    </row>
    <row r="172" spans="1:16" x14ac:dyDescent="0.15">
      <c r="D172">
        <v>611.423095703125</v>
      </c>
      <c r="E172">
        <v>526.72784423828102</v>
      </c>
      <c r="F172">
        <v>468.02096557617199</v>
      </c>
      <c r="G172">
        <v>465.06286621093801</v>
      </c>
      <c r="I172" s="19"/>
      <c r="J172" s="19"/>
      <c r="K172" s="19"/>
      <c r="L172" s="20"/>
      <c r="M172" s="20"/>
    </row>
    <row r="173" spans="1:16" x14ac:dyDescent="0.15">
      <c r="D173">
        <v>613.63037109375</v>
      </c>
      <c r="E173">
        <v>524.456787109375</v>
      </c>
      <c r="F173">
        <v>468.40670776367199</v>
      </c>
      <c r="G173">
        <v>465.77078247070301</v>
      </c>
      <c r="I173" s="19"/>
      <c r="J173" s="19"/>
      <c r="K173" s="19"/>
      <c r="L173" s="20"/>
      <c r="M173" s="20"/>
    </row>
    <row r="174" spans="1:16" x14ac:dyDescent="0.15">
      <c r="D174">
        <v>611.82061767578102</v>
      </c>
      <c r="E174">
        <v>523.90460205078102</v>
      </c>
      <c r="F174">
        <v>468.94122314453102</v>
      </c>
      <c r="G174">
        <v>466.25985717773398</v>
      </c>
      <c r="I174" s="19"/>
      <c r="J174" s="19"/>
      <c r="K174" s="19"/>
      <c r="L174" s="20"/>
      <c r="M174" s="20"/>
    </row>
    <row r="175" spans="1:16" x14ac:dyDescent="0.15">
      <c r="D175">
        <v>611.08679199218795</v>
      </c>
      <c r="E175">
        <v>524.00897216796898</v>
      </c>
      <c r="F175">
        <v>469.35189819335898</v>
      </c>
      <c r="G175">
        <v>466.457275390625</v>
      </c>
      <c r="I175" s="19"/>
      <c r="J175" s="19"/>
      <c r="K175" s="19"/>
      <c r="L175" s="20"/>
      <c r="M175" s="20"/>
    </row>
    <row r="176" spans="1:16" x14ac:dyDescent="0.15">
      <c r="D176">
        <v>611.56359863281295</v>
      </c>
      <c r="E176">
        <v>525.91827392578102</v>
      </c>
      <c r="F176">
        <v>468.95574951171898</v>
      </c>
      <c r="G176">
        <v>465.88568115234398</v>
      </c>
      <c r="I176" s="19"/>
      <c r="J176" s="19"/>
      <c r="K176" s="19"/>
      <c r="L176" s="20"/>
      <c r="M176" s="20"/>
    </row>
    <row r="177" spans="4:13" x14ac:dyDescent="0.15">
      <c r="D177">
        <v>610.86102294921898</v>
      </c>
      <c r="E177">
        <v>525.28527832031295</v>
      </c>
      <c r="F177">
        <v>467.73458862304699</v>
      </c>
      <c r="G177">
        <v>465.09909057617199</v>
      </c>
      <c r="I177" s="19"/>
      <c r="J177" s="19"/>
      <c r="K177" s="19"/>
      <c r="L177" s="20"/>
      <c r="M177" s="20"/>
    </row>
    <row r="178" spans="4:13" x14ac:dyDescent="0.15">
      <c r="D178">
        <v>607.45489501953102</v>
      </c>
      <c r="E178">
        <v>524.40985107421898</v>
      </c>
      <c r="F178">
        <v>467.809326171875</v>
      </c>
      <c r="G178">
        <v>465.14889526367199</v>
      </c>
      <c r="I178" s="19"/>
      <c r="J178" s="19"/>
      <c r="K178" s="19"/>
      <c r="L178" s="19"/>
    </row>
    <row r="179" spans="4:13" x14ac:dyDescent="0.15">
      <c r="D179">
        <v>608.8056640625</v>
      </c>
      <c r="E179">
        <v>525.436767578125</v>
      </c>
      <c r="F179">
        <v>468.48175048828102</v>
      </c>
      <c r="G179">
        <v>465.57833862304699</v>
      </c>
      <c r="I179" s="19"/>
      <c r="J179" s="19"/>
      <c r="K179" s="19"/>
      <c r="L179" s="19"/>
    </row>
    <row r="180" spans="4:13" x14ac:dyDescent="0.15">
      <c r="D180">
        <v>610.93096923828102</v>
      </c>
      <c r="E180">
        <v>527.18109130859398</v>
      </c>
      <c r="F180">
        <v>469.52206420898398</v>
      </c>
      <c r="G180">
        <v>466.86575317382801</v>
      </c>
      <c r="I180" s="19"/>
      <c r="J180" s="19"/>
      <c r="K180" s="19"/>
      <c r="L180" s="19"/>
    </row>
    <row r="181" spans="4:13" x14ac:dyDescent="0.15">
      <c r="D181">
        <v>613.575927734375</v>
      </c>
      <c r="E181">
        <v>528.52899169921898</v>
      </c>
      <c r="F181">
        <v>468.38034057617199</v>
      </c>
      <c r="G181">
        <v>465.64706420898398</v>
      </c>
      <c r="I181" s="19"/>
      <c r="J181" s="19"/>
      <c r="K181" s="19"/>
      <c r="L181" s="19"/>
    </row>
    <row r="182" spans="4:13" x14ac:dyDescent="0.15">
      <c r="D182">
        <v>614.61804199218795</v>
      </c>
      <c r="E182">
        <v>526.76599121093795</v>
      </c>
      <c r="F182">
        <v>469.32742309570301</v>
      </c>
      <c r="G182">
        <v>466.44363403320301</v>
      </c>
      <c r="I182" s="19"/>
      <c r="J182" s="19"/>
      <c r="K182" s="19"/>
      <c r="L182" s="19"/>
    </row>
    <row r="183" spans="4:13" x14ac:dyDescent="0.15">
      <c r="D183">
        <v>614.385498046875</v>
      </c>
      <c r="E183">
        <v>525.80096435546898</v>
      </c>
      <c r="F183">
        <v>469.13702392578102</v>
      </c>
      <c r="G183">
        <v>466.60778808593801</v>
      </c>
      <c r="I183" s="19"/>
      <c r="J183" s="19"/>
      <c r="K183" s="19"/>
      <c r="L183" s="19"/>
    </row>
    <row r="184" spans="4:13" x14ac:dyDescent="0.15">
      <c r="D184">
        <v>609.72857666015602</v>
      </c>
      <c r="E184">
        <v>524.49572753906295</v>
      </c>
      <c r="F184">
        <v>468.45010375976602</v>
      </c>
      <c r="G184">
        <v>465.70233154296898</v>
      </c>
      <c r="I184" s="19"/>
      <c r="J184" s="19"/>
      <c r="K184" s="19"/>
      <c r="L184" s="19"/>
    </row>
    <row r="185" spans="4:13" x14ac:dyDescent="0.15">
      <c r="D185">
        <v>608.34326171875</v>
      </c>
      <c r="E185">
        <v>525.30865478515602</v>
      </c>
      <c r="F185">
        <v>469.19638061523398</v>
      </c>
      <c r="G185">
        <v>466.59664916992199</v>
      </c>
      <c r="I185" s="19"/>
      <c r="J185" s="19"/>
      <c r="K185" s="19"/>
      <c r="L185" s="19"/>
    </row>
    <row r="186" spans="4:13" x14ac:dyDescent="0.15">
      <c r="D186">
        <v>607.18328857421898</v>
      </c>
      <c r="E186">
        <v>525.96368408203102</v>
      </c>
      <c r="F186">
        <v>468.08734130859398</v>
      </c>
      <c r="G186">
        <v>465.39132690429699</v>
      </c>
      <c r="I186" s="19"/>
      <c r="J186" s="19"/>
      <c r="K186" s="19"/>
      <c r="L186" s="19"/>
    </row>
    <row r="187" spans="4:13" x14ac:dyDescent="0.15">
      <c r="D187">
        <v>609.15447998046898</v>
      </c>
      <c r="E187">
        <v>528.18688964843795</v>
      </c>
      <c r="F187">
        <v>468.49127197265602</v>
      </c>
      <c r="G187">
        <v>465.84802246093801</v>
      </c>
      <c r="I187" s="19"/>
      <c r="J187" s="19"/>
      <c r="K187" s="19"/>
      <c r="L187" s="19"/>
    </row>
    <row r="188" spans="4:13" x14ac:dyDescent="0.15">
      <c r="D188">
        <v>608.46112060546898</v>
      </c>
      <c r="E188">
        <v>527.73626708984398</v>
      </c>
      <c r="F188">
        <v>468.88333129882801</v>
      </c>
      <c r="G188">
        <v>466.27743530273398</v>
      </c>
      <c r="I188" s="19"/>
      <c r="J188" s="19"/>
      <c r="K188" s="19"/>
      <c r="L188" s="19"/>
    </row>
    <row r="189" spans="4:13" x14ac:dyDescent="0.15">
      <c r="D189">
        <v>606.03851318359398</v>
      </c>
      <c r="E189">
        <v>526.25439453125</v>
      </c>
      <c r="F189">
        <v>468.07901000976602</v>
      </c>
      <c r="G189">
        <v>465.06170654296898</v>
      </c>
      <c r="I189" s="19"/>
      <c r="J189" s="19"/>
      <c r="K189" s="19"/>
      <c r="L189" s="19"/>
    </row>
    <row r="190" spans="4:13" x14ac:dyDescent="0.15">
      <c r="D190">
        <v>605.94128417968795</v>
      </c>
      <c r="E190">
        <v>526.30340576171898</v>
      </c>
      <c r="F190">
        <v>468.97259521484398</v>
      </c>
      <c r="G190">
        <v>466.10009765625</v>
      </c>
      <c r="I190" s="19"/>
      <c r="J190" s="19"/>
      <c r="K190" s="19"/>
      <c r="L190" s="19"/>
    </row>
    <row r="191" spans="4:13" x14ac:dyDescent="0.15">
      <c r="I191" s="19"/>
      <c r="J191" s="19"/>
      <c r="K191" s="19"/>
      <c r="L191" s="19"/>
    </row>
    <row r="192" spans="4:13" x14ac:dyDescent="0.15">
      <c r="I192" s="19"/>
      <c r="J192" s="19"/>
      <c r="K192" s="19"/>
      <c r="L192" s="19"/>
    </row>
    <row r="193" spans="9:12" x14ac:dyDescent="0.15">
      <c r="I193" s="19"/>
      <c r="J193" s="19"/>
      <c r="K193" s="19"/>
      <c r="L193" s="19"/>
    </row>
    <row r="194" spans="9:12" x14ac:dyDescent="0.15">
      <c r="I194" s="19"/>
      <c r="J194" s="19"/>
      <c r="K194" s="19"/>
      <c r="L194" s="19"/>
    </row>
    <row r="195" spans="9:12" x14ac:dyDescent="0.15">
      <c r="I195" s="19"/>
      <c r="J195" s="19"/>
      <c r="K195" s="19"/>
      <c r="L195" s="19"/>
    </row>
    <row r="196" spans="9:12" x14ac:dyDescent="0.15">
      <c r="I196" s="19"/>
      <c r="J196" s="19"/>
      <c r="K196" s="19"/>
      <c r="L196" s="19"/>
    </row>
    <row r="197" spans="9:12" x14ac:dyDescent="0.15">
      <c r="I197" s="19"/>
      <c r="J197" s="19"/>
      <c r="K197" s="19"/>
      <c r="L197" s="19"/>
    </row>
    <row r="198" spans="9:12" x14ac:dyDescent="0.15">
      <c r="I198" s="19"/>
      <c r="J198" s="19"/>
      <c r="K198" s="19"/>
      <c r="L198" s="19"/>
    </row>
    <row r="199" spans="9:12" x14ac:dyDescent="0.15">
      <c r="I199" s="19"/>
      <c r="J199" s="19"/>
      <c r="K199" s="19"/>
      <c r="L199" s="19"/>
    </row>
    <row r="200" spans="9:12" x14ac:dyDescent="0.15">
      <c r="I200" s="19"/>
      <c r="J200" s="19"/>
      <c r="K200" s="19"/>
      <c r="L200" s="19"/>
    </row>
    <row r="201" spans="9:12" x14ac:dyDescent="0.15">
      <c r="I201" s="19"/>
      <c r="J201" s="19"/>
      <c r="K201" s="19"/>
      <c r="L201" s="19"/>
    </row>
    <row r="202" spans="9:12" x14ac:dyDescent="0.15">
      <c r="I202" s="19"/>
      <c r="J202" s="19"/>
      <c r="K202" s="19"/>
      <c r="L202" s="19"/>
    </row>
    <row r="203" spans="9:12" x14ac:dyDescent="0.15">
      <c r="I203" s="19"/>
      <c r="J203" s="19"/>
      <c r="K203" s="19"/>
      <c r="L203" s="19"/>
    </row>
    <row r="204" spans="9:12" x14ac:dyDescent="0.15">
      <c r="I204" s="19"/>
      <c r="J204" s="19"/>
      <c r="K204" s="19"/>
      <c r="L204" s="19"/>
    </row>
    <row r="205" spans="9:12" x14ac:dyDescent="0.15">
      <c r="I205" s="19"/>
      <c r="J205" s="19"/>
      <c r="K205" s="19"/>
      <c r="L205" s="19"/>
    </row>
    <row r="206" spans="9:12" x14ac:dyDescent="0.15">
      <c r="I206" s="19"/>
      <c r="J206" s="19"/>
      <c r="K206" s="19"/>
      <c r="L206" s="19"/>
    </row>
    <row r="207" spans="9:12" x14ac:dyDescent="0.15">
      <c r="I207" s="19"/>
      <c r="J207" s="19"/>
      <c r="K207" s="19"/>
      <c r="L207" s="19"/>
    </row>
    <row r="208" spans="9:12" x14ac:dyDescent="0.15">
      <c r="I208" s="19"/>
      <c r="J208" s="19"/>
      <c r="K208" s="19"/>
      <c r="L208" s="19"/>
    </row>
    <row r="209" spans="9:12" x14ac:dyDescent="0.15">
      <c r="I209" s="19"/>
      <c r="J209" s="19"/>
      <c r="K209" s="19"/>
      <c r="L209" s="19"/>
    </row>
    <row r="210" spans="9:12" x14ac:dyDescent="0.15">
      <c r="I210" s="19"/>
      <c r="J210" s="19"/>
      <c r="K210" s="19"/>
      <c r="L210" s="19"/>
    </row>
    <row r="211" spans="9:12" x14ac:dyDescent="0.15">
      <c r="I211" s="19"/>
      <c r="J211" s="19"/>
      <c r="K211" s="19"/>
      <c r="L211" s="19"/>
    </row>
    <row r="212" spans="9:12" x14ac:dyDescent="0.15">
      <c r="I212" s="19"/>
      <c r="J212" s="19"/>
      <c r="K212" s="19"/>
      <c r="L212" s="19"/>
    </row>
    <row r="213" spans="9:12" x14ac:dyDescent="0.15">
      <c r="I213" s="19"/>
      <c r="J213" s="19"/>
      <c r="K213" s="19"/>
      <c r="L213" s="19"/>
    </row>
    <row r="214" spans="9:12" x14ac:dyDescent="0.15">
      <c r="I214" s="19"/>
      <c r="J214" s="19"/>
      <c r="K214" s="19"/>
      <c r="L214" s="19"/>
    </row>
    <row r="215" spans="9:12" x14ac:dyDescent="0.15">
      <c r="I215" s="19"/>
      <c r="J215" s="19"/>
      <c r="K215" s="19"/>
      <c r="L215" s="19"/>
    </row>
    <row r="216" spans="9:12" x14ac:dyDescent="0.15">
      <c r="I216" s="19"/>
      <c r="J216" s="19"/>
      <c r="K216" s="19"/>
      <c r="L216" s="19"/>
    </row>
    <row r="217" spans="9:12" x14ac:dyDescent="0.15">
      <c r="I217" s="19"/>
      <c r="J217" s="19"/>
      <c r="K217" s="19"/>
      <c r="L217" s="19"/>
    </row>
    <row r="218" spans="9:12" x14ac:dyDescent="0.15">
      <c r="I218" s="19"/>
      <c r="J218" s="19"/>
      <c r="K218" s="19"/>
      <c r="L218" s="19"/>
    </row>
    <row r="219" spans="9:12" x14ac:dyDescent="0.15">
      <c r="I219" s="19"/>
      <c r="J219" s="19"/>
      <c r="K219" s="19"/>
      <c r="L219" s="19"/>
    </row>
    <row r="220" spans="9:12" x14ac:dyDescent="0.15">
      <c r="I220" s="19"/>
      <c r="J220" s="19"/>
      <c r="K220" s="19"/>
      <c r="L220" s="19"/>
    </row>
    <row r="221" spans="9:12" x14ac:dyDescent="0.15">
      <c r="I221" s="19"/>
      <c r="J221" s="19"/>
      <c r="K221" s="19"/>
      <c r="L221" s="19"/>
    </row>
    <row r="222" spans="9:12" x14ac:dyDescent="0.15">
      <c r="I222" s="19"/>
      <c r="J222" s="19"/>
      <c r="K222" s="19"/>
      <c r="L222" s="19"/>
    </row>
    <row r="223" spans="9:12" x14ac:dyDescent="0.15">
      <c r="I223" s="19"/>
      <c r="J223" s="19"/>
      <c r="K223" s="19"/>
      <c r="L223" s="19"/>
    </row>
    <row r="224" spans="9:12" x14ac:dyDescent="0.15">
      <c r="I224" s="19"/>
      <c r="J224" s="19"/>
      <c r="K224" s="19"/>
      <c r="L224" s="19"/>
    </row>
    <row r="225" spans="9:12" x14ac:dyDescent="0.15">
      <c r="I225" s="19"/>
      <c r="J225" s="19"/>
      <c r="K225" s="19"/>
      <c r="L225" s="19"/>
    </row>
    <row r="226" spans="9:12" x14ac:dyDescent="0.15">
      <c r="I226" s="19"/>
      <c r="J226" s="19"/>
      <c r="K226" s="19"/>
      <c r="L226" s="19"/>
    </row>
    <row r="227" spans="9:12" x14ac:dyDescent="0.15">
      <c r="I227" s="19"/>
      <c r="J227" s="19"/>
      <c r="K227" s="19"/>
      <c r="L227" s="19"/>
    </row>
    <row r="228" spans="9:12" x14ac:dyDescent="0.15">
      <c r="I228" s="19"/>
      <c r="J228" s="19"/>
      <c r="K228" s="19"/>
      <c r="L228" s="19"/>
    </row>
    <row r="229" spans="9:12" x14ac:dyDescent="0.15">
      <c r="I229" s="19"/>
      <c r="J229" s="19"/>
      <c r="K229" s="19"/>
      <c r="L229" s="19"/>
    </row>
    <row r="230" spans="9:12" x14ac:dyDescent="0.15">
      <c r="I230" s="19"/>
      <c r="J230" s="19"/>
      <c r="K230" s="19"/>
      <c r="L230" s="19"/>
    </row>
    <row r="231" spans="9:12" x14ac:dyDescent="0.15">
      <c r="I231" s="19"/>
      <c r="J231" s="19"/>
      <c r="K231" s="19"/>
      <c r="L231" s="19"/>
    </row>
    <row r="232" spans="9:12" x14ac:dyDescent="0.15">
      <c r="I232" s="19"/>
      <c r="J232" s="19"/>
      <c r="K232" s="19"/>
      <c r="L232" s="19"/>
    </row>
    <row r="233" spans="9:12" x14ac:dyDescent="0.15">
      <c r="I233" s="19"/>
      <c r="J233" s="19"/>
      <c r="K233" s="19"/>
      <c r="L233" s="19"/>
    </row>
    <row r="234" spans="9:12" x14ac:dyDescent="0.15">
      <c r="I234" s="19"/>
      <c r="J234" s="19"/>
      <c r="K234" s="19"/>
      <c r="L234" s="19"/>
    </row>
    <row r="235" spans="9:12" x14ac:dyDescent="0.15">
      <c r="I235" s="19"/>
      <c r="J235" s="19"/>
      <c r="K235" s="19"/>
      <c r="L235" s="19"/>
    </row>
    <row r="236" spans="9:12" x14ac:dyDescent="0.15">
      <c r="I236" s="19"/>
      <c r="J236" s="19"/>
      <c r="K236" s="19"/>
      <c r="L236" s="19"/>
    </row>
    <row r="237" spans="9:12" x14ac:dyDescent="0.15">
      <c r="I237" s="19"/>
      <c r="J237" s="19"/>
      <c r="K237" s="19"/>
      <c r="L237" s="19"/>
    </row>
    <row r="238" spans="9:12" x14ac:dyDescent="0.15">
      <c r="I238" s="19"/>
      <c r="J238" s="19"/>
      <c r="K238" s="19"/>
      <c r="L238" s="19"/>
    </row>
    <row r="239" spans="9:12" x14ac:dyDescent="0.15">
      <c r="I239" s="19"/>
      <c r="J239" s="19"/>
      <c r="K239" s="19"/>
      <c r="L239" s="19"/>
    </row>
    <row r="240" spans="9:12" x14ac:dyDescent="0.15">
      <c r="I240" s="19"/>
      <c r="J240" s="19"/>
      <c r="K240" s="19"/>
      <c r="L240" s="19"/>
    </row>
    <row r="241" spans="9:12" x14ac:dyDescent="0.15">
      <c r="I241" s="19"/>
      <c r="J241" s="19"/>
      <c r="K241" s="19"/>
      <c r="L241" s="19"/>
    </row>
    <row r="242" spans="9:12" x14ac:dyDescent="0.15">
      <c r="I242" s="19"/>
      <c r="J242" s="19"/>
      <c r="K242" s="19"/>
      <c r="L242" s="19"/>
    </row>
    <row r="243" spans="9:12" x14ac:dyDescent="0.15">
      <c r="I243" s="19"/>
      <c r="J243" s="19"/>
      <c r="K243" s="19"/>
      <c r="L243" s="19"/>
    </row>
    <row r="244" spans="9:12" x14ac:dyDescent="0.15">
      <c r="I244" s="19"/>
      <c r="J244" s="19"/>
      <c r="K244" s="19"/>
      <c r="L244" s="19"/>
    </row>
    <row r="245" spans="9:12" x14ac:dyDescent="0.15">
      <c r="I245" s="19"/>
      <c r="J245" s="19"/>
      <c r="K245" s="19"/>
      <c r="L245" s="19"/>
    </row>
    <row r="246" spans="9:12" x14ac:dyDescent="0.15">
      <c r="I246" s="19"/>
      <c r="J246" s="19"/>
      <c r="K246" s="19"/>
      <c r="L246" s="19"/>
    </row>
    <row r="247" spans="9:12" x14ac:dyDescent="0.15">
      <c r="I247" s="19"/>
      <c r="J247" s="19"/>
      <c r="K247" s="19"/>
      <c r="L247" s="19"/>
    </row>
    <row r="248" spans="9:12" x14ac:dyDescent="0.15">
      <c r="I248" s="19"/>
      <c r="J248" s="19"/>
      <c r="K248" s="19"/>
      <c r="L248" s="19"/>
    </row>
    <row r="249" spans="9:12" x14ac:dyDescent="0.15">
      <c r="I249" s="19"/>
      <c r="J249" s="19"/>
      <c r="K249" s="19"/>
      <c r="L249" s="19"/>
    </row>
    <row r="250" spans="9:12" x14ac:dyDescent="0.15">
      <c r="I250" s="19"/>
      <c r="J250" s="19"/>
      <c r="K250" s="19"/>
      <c r="L250" s="19"/>
    </row>
    <row r="251" spans="9:12" x14ac:dyDescent="0.15">
      <c r="I251" s="19"/>
      <c r="J251" s="19"/>
      <c r="K251" s="19"/>
      <c r="L251" s="19"/>
    </row>
    <row r="252" spans="9:12" x14ac:dyDescent="0.15">
      <c r="I252" s="19"/>
      <c r="J252" s="19"/>
      <c r="K252" s="19"/>
      <c r="L252" s="19"/>
    </row>
    <row r="253" spans="9:12" x14ac:dyDescent="0.15">
      <c r="I253" s="19"/>
      <c r="J253" s="19"/>
      <c r="K253" s="19"/>
      <c r="L253" s="19"/>
    </row>
    <row r="254" spans="9:12" x14ac:dyDescent="0.15">
      <c r="I254" s="19"/>
      <c r="J254" s="19"/>
      <c r="K254" s="19"/>
      <c r="L254" s="19"/>
    </row>
    <row r="255" spans="9:12" x14ac:dyDescent="0.15">
      <c r="I255" s="19"/>
      <c r="J255" s="19"/>
      <c r="K255" s="19"/>
      <c r="L255" s="19"/>
    </row>
    <row r="256" spans="9:12" x14ac:dyDescent="0.15">
      <c r="I256" s="19"/>
      <c r="J256" s="19"/>
      <c r="K256" s="19"/>
      <c r="L256" s="19"/>
    </row>
    <row r="257" spans="9:12" x14ac:dyDescent="0.15">
      <c r="I257" s="19"/>
      <c r="J257" s="19"/>
      <c r="K257" s="19"/>
      <c r="L257" s="19"/>
    </row>
    <row r="258" spans="9:12" x14ac:dyDescent="0.15">
      <c r="I258" s="19"/>
      <c r="J258" s="19"/>
      <c r="K258" s="19"/>
      <c r="L258" s="19"/>
    </row>
    <row r="259" spans="9:12" x14ac:dyDescent="0.15">
      <c r="I259" s="19"/>
      <c r="J259" s="19"/>
      <c r="K259" s="19"/>
      <c r="L259" s="19"/>
    </row>
    <row r="260" spans="9:12" x14ac:dyDescent="0.15">
      <c r="I260" s="19"/>
      <c r="J260" s="19"/>
      <c r="K260" s="19"/>
      <c r="L260" s="19"/>
    </row>
    <row r="261" spans="9:12" x14ac:dyDescent="0.15">
      <c r="I261" s="19"/>
      <c r="J261" s="19"/>
      <c r="K261" s="19"/>
      <c r="L261" s="19"/>
    </row>
    <row r="262" spans="9:12" x14ac:dyDescent="0.15">
      <c r="I262" s="19"/>
      <c r="J262" s="19"/>
      <c r="K262" s="19"/>
      <c r="L262" s="19"/>
    </row>
    <row r="263" spans="9:12" x14ac:dyDescent="0.15">
      <c r="I263" s="19"/>
      <c r="J263" s="19"/>
      <c r="K263" s="19"/>
      <c r="L263" s="19"/>
    </row>
    <row r="264" spans="9:12" x14ac:dyDescent="0.15">
      <c r="I264" s="19"/>
      <c r="J264" s="19"/>
      <c r="K264" s="19"/>
      <c r="L264" s="19"/>
    </row>
    <row r="265" spans="9:12" x14ac:dyDescent="0.15">
      <c r="I265" s="19"/>
      <c r="J265" s="19"/>
      <c r="K265" s="19"/>
      <c r="L265" s="19"/>
    </row>
    <row r="266" spans="9:12" x14ac:dyDescent="0.15">
      <c r="I266" s="19"/>
      <c r="J266" s="19"/>
      <c r="K266" s="19"/>
      <c r="L266" s="19"/>
    </row>
    <row r="267" spans="9:12" x14ac:dyDescent="0.15">
      <c r="I267" s="19"/>
      <c r="J267" s="19"/>
      <c r="K267" s="19"/>
      <c r="L267" s="19"/>
    </row>
    <row r="268" spans="9:12" x14ac:dyDescent="0.15">
      <c r="I268" s="19"/>
      <c r="J268" s="19"/>
      <c r="K268" s="19"/>
      <c r="L268" s="19"/>
    </row>
    <row r="269" spans="9:12" x14ac:dyDescent="0.15">
      <c r="I269" s="19"/>
      <c r="J269" s="19"/>
      <c r="K269" s="19"/>
      <c r="L269" s="19"/>
    </row>
    <row r="270" spans="9:12" x14ac:dyDescent="0.15">
      <c r="I270" s="19"/>
      <c r="J270" s="19"/>
      <c r="K270" s="19"/>
      <c r="L270" s="19"/>
    </row>
    <row r="271" spans="9:12" x14ac:dyDescent="0.15">
      <c r="I271" s="19"/>
      <c r="J271" s="19"/>
      <c r="K271" s="19"/>
      <c r="L271" s="19"/>
    </row>
    <row r="272" spans="9:12" x14ac:dyDescent="0.15">
      <c r="I272" s="19"/>
      <c r="J272" s="19"/>
      <c r="K272" s="19"/>
      <c r="L272" s="19"/>
    </row>
    <row r="273" spans="9:12" x14ac:dyDescent="0.15">
      <c r="I273" s="19"/>
      <c r="J273" s="19"/>
      <c r="K273" s="19"/>
      <c r="L273" s="19"/>
    </row>
    <row r="274" spans="9:12" x14ac:dyDescent="0.15">
      <c r="I274" s="19"/>
      <c r="J274" s="19"/>
      <c r="K274" s="19"/>
      <c r="L274" s="19"/>
    </row>
    <row r="275" spans="9:12" x14ac:dyDescent="0.15">
      <c r="I275" s="19"/>
      <c r="J275" s="19"/>
      <c r="K275" s="19"/>
      <c r="L275" s="19"/>
    </row>
    <row r="276" spans="9:12" x14ac:dyDescent="0.15">
      <c r="I276" s="19"/>
      <c r="J276" s="19"/>
      <c r="K276" s="19"/>
      <c r="L276" s="19"/>
    </row>
    <row r="277" spans="9:12" x14ac:dyDescent="0.15">
      <c r="I277" s="19"/>
      <c r="J277" s="19"/>
      <c r="K277" s="19"/>
      <c r="L277" s="19"/>
    </row>
    <row r="278" spans="9:12" x14ac:dyDescent="0.15">
      <c r="I278" s="19"/>
      <c r="J278" s="19"/>
      <c r="K278" s="19"/>
      <c r="L278" s="19"/>
    </row>
    <row r="279" spans="9:12" x14ac:dyDescent="0.15">
      <c r="I279" s="19"/>
      <c r="J279" s="19"/>
      <c r="K279" s="19"/>
      <c r="L279" s="19"/>
    </row>
    <row r="280" spans="9:12" x14ac:dyDescent="0.15">
      <c r="I280" s="19"/>
      <c r="J280" s="19"/>
      <c r="K280" s="19"/>
      <c r="L280" s="19"/>
    </row>
    <row r="281" spans="9:12" x14ac:dyDescent="0.15">
      <c r="I281" s="19"/>
      <c r="J281" s="19"/>
      <c r="K281" s="19"/>
      <c r="L281" s="19"/>
    </row>
    <row r="282" spans="9:12" x14ac:dyDescent="0.15">
      <c r="I282" s="19"/>
      <c r="J282" s="19"/>
      <c r="K282" s="19"/>
      <c r="L282" s="19"/>
    </row>
    <row r="283" spans="9:12" x14ac:dyDescent="0.15">
      <c r="I283" s="19"/>
      <c r="J283" s="19"/>
      <c r="K283" s="19"/>
      <c r="L283" s="19"/>
    </row>
    <row r="284" spans="9:12" x14ac:dyDescent="0.15">
      <c r="I284" s="19"/>
      <c r="J284" s="19"/>
      <c r="K284" s="19"/>
      <c r="L284" s="19"/>
    </row>
    <row r="285" spans="9:12" x14ac:dyDescent="0.15">
      <c r="I285" s="19"/>
      <c r="J285" s="19"/>
      <c r="K285" s="19"/>
      <c r="L285" s="19"/>
    </row>
    <row r="286" spans="9:12" x14ac:dyDescent="0.15">
      <c r="I286" s="19"/>
      <c r="J286" s="19"/>
      <c r="K286" s="19"/>
      <c r="L286" s="19"/>
    </row>
    <row r="287" spans="9:12" x14ac:dyDescent="0.15">
      <c r="I287" s="19"/>
      <c r="J287" s="19"/>
      <c r="K287" s="19"/>
      <c r="L287" s="19"/>
    </row>
    <row r="288" spans="9:12" x14ac:dyDescent="0.15">
      <c r="I288" s="19"/>
      <c r="J288" s="19"/>
      <c r="K288" s="19"/>
      <c r="L288" s="19"/>
    </row>
    <row r="289" spans="9:12" x14ac:dyDescent="0.15">
      <c r="I289" s="19"/>
      <c r="J289" s="19"/>
      <c r="K289" s="19"/>
      <c r="L289" s="19"/>
    </row>
    <row r="290" spans="9:12" x14ac:dyDescent="0.15">
      <c r="I290" s="19"/>
      <c r="J290" s="19"/>
      <c r="K290" s="19"/>
      <c r="L290" s="19"/>
    </row>
    <row r="291" spans="9:12" x14ac:dyDescent="0.15">
      <c r="I291" s="19"/>
      <c r="J291" s="19"/>
      <c r="K291" s="19"/>
      <c r="L291" s="19"/>
    </row>
    <row r="292" spans="9:12" x14ac:dyDescent="0.15">
      <c r="I292" s="19"/>
      <c r="J292" s="19"/>
      <c r="K292" s="19"/>
      <c r="L292" s="19"/>
    </row>
    <row r="293" spans="9:12" x14ac:dyDescent="0.15">
      <c r="I293" s="19"/>
      <c r="J293" s="19"/>
      <c r="K293" s="19"/>
      <c r="L293" s="19"/>
    </row>
    <row r="294" spans="9:12" x14ac:dyDescent="0.15">
      <c r="I294" s="19"/>
      <c r="J294" s="19"/>
      <c r="K294" s="19"/>
      <c r="L294" s="19"/>
    </row>
    <row r="295" spans="9:12" x14ac:dyDescent="0.15">
      <c r="I295" s="19"/>
      <c r="J295" s="19"/>
      <c r="K295" s="19"/>
      <c r="L295" s="19"/>
    </row>
    <row r="296" spans="9:12" x14ac:dyDescent="0.15">
      <c r="I296" s="19"/>
      <c r="J296" s="19"/>
      <c r="K296" s="19"/>
      <c r="L296" s="19"/>
    </row>
    <row r="297" spans="9:12" x14ac:dyDescent="0.15">
      <c r="I297" s="19"/>
      <c r="J297" s="19"/>
      <c r="K297" s="19"/>
      <c r="L297" s="19"/>
    </row>
    <row r="298" spans="9:12" x14ac:dyDescent="0.15">
      <c r="I298" s="19"/>
      <c r="J298" s="19"/>
      <c r="K298" s="19"/>
      <c r="L298" s="19"/>
    </row>
    <row r="299" spans="9:12" x14ac:dyDescent="0.15">
      <c r="I299" s="19"/>
      <c r="J299" s="19"/>
      <c r="K299" s="19"/>
      <c r="L299" s="19"/>
    </row>
    <row r="300" spans="9:12" x14ac:dyDescent="0.15">
      <c r="I300" s="19"/>
      <c r="J300" s="19"/>
      <c r="K300" s="19"/>
      <c r="L300" s="19"/>
    </row>
    <row r="301" spans="9:12" x14ac:dyDescent="0.15">
      <c r="I301" s="19"/>
      <c r="J301" s="19"/>
      <c r="K301" s="19"/>
      <c r="L301" s="19"/>
    </row>
    <row r="302" spans="9:12" x14ac:dyDescent="0.15">
      <c r="I302" s="19"/>
      <c r="J302" s="19"/>
      <c r="K302" s="19"/>
      <c r="L302" s="19"/>
    </row>
    <row r="303" spans="9:12" x14ac:dyDescent="0.15">
      <c r="I303" s="19"/>
      <c r="J303" s="19"/>
      <c r="K303" s="19"/>
      <c r="L303" s="19"/>
    </row>
    <row r="304" spans="9:12" x14ac:dyDescent="0.15">
      <c r="I304" s="19"/>
      <c r="J304" s="19"/>
      <c r="K304" s="19"/>
      <c r="L304" s="19"/>
    </row>
    <row r="305" spans="9:12" x14ac:dyDescent="0.15">
      <c r="I305" s="19"/>
      <c r="J305" s="19"/>
      <c r="K305" s="19"/>
      <c r="L305" s="19"/>
    </row>
    <row r="306" spans="9:12" x14ac:dyDescent="0.15">
      <c r="I306" s="19"/>
      <c r="J306" s="19"/>
      <c r="K306" s="19"/>
      <c r="L306" s="19"/>
    </row>
    <row r="307" spans="9:12" x14ac:dyDescent="0.15">
      <c r="I307" s="19"/>
      <c r="J307" s="19"/>
      <c r="K307" s="19"/>
      <c r="L307" s="19"/>
    </row>
    <row r="308" spans="9:12" x14ac:dyDescent="0.15">
      <c r="I308" s="19"/>
      <c r="J308" s="19"/>
      <c r="K308" s="19"/>
      <c r="L308" s="19"/>
    </row>
    <row r="309" spans="9:12" x14ac:dyDescent="0.15">
      <c r="I309" s="19"/>
      <c r="J309" s="19"/>
      <c r="K309" s="19"/>
      <c r="L309" s="19"/>
    </row>
    <row r="310" spans="9:12" x14ac:dyDescent="0.15">
      <c r="I310" s="19"/>
      <c r="J310" s="19"/>
      <c r="K310" s="19"/>
      <c r="L310" s="19"/>
    </row>
    <row r="311" spans="9:12" x14ac:dyDescent="0.15">
      <c r="I311" s="19"/>
      <c r="J311" s="19"/>
      <c r="K311" s="19"/>
      <c r="L311" s="19"/>
    </row>
    <row r="312" spans="9:12" x14ac:dyDescent="0.15">
      <c r="I312" s="19"/>
      <c r="J312" s="19"/>
      <c r="K312" s="19"/>
      <c r="L312" s="19"/>
    </row>
    <row r="313" spans="9:12" x14ac:dyDescent="0.15">
      <c r="I313" s="19"/>
      <c r="J313" s="19"/>
      <c r="K313" s="19"/>
      <c r="L313" s="19"/>
    </row>
    <row r="314" spans="9:12" x14ac:dyDescent="0.15">
      <c r="I314" s="19"/>
      <c r="J314" s="19"/>
      <c r="K314" s="19"/>
      <c r="L314" s="19"/>
    </row>
    <row r="315" spans="9:12" x14ac:dyDescent="0.15">
      <c r="I315" s="19"/>
      <c r="J315" s="19"/>
      <c r="K315" s="19"/>
      <c r="L315" s="19"/>
    </row>
    <row r="316" spans="9:12" x14ac:dyDescent="0.15">
      <c r="I316" s="19"/>
      <c r="J316" s="19"/>
      <c r="K316" s="19"/>
      <c r="L316" s="19"/>
    </row>
    <row r="317" spans="9:12" x14ac:dyDescent="0.15">
      <c r="I317" s="19"/>
      <c r="J317" s="19"/>
      <c r="K317" s="19"/>
      <c r="L317" s="19"/>
    </row>
    <row r="318" spans="9:12" x14ac:dyDescent="0.15">
      <c r="I318" s="19"/>
      <c r="J318" s="19"/>
      <c r="K318" s="19"/>
      <c r="L318" s="19"/>
    </row>
    <row r="319" spans="9:12" x14ac:dyDescent="0.15">
      <c r="I319" s="19"/>
      <c r="J319" s="19"/>
      <c r="K319" s="19"/>
      <c r="L319" s="19"/>
    </row>
    <row r="320" spans="9:12" x14ac:dyDescent="0.15">
      <c r="I320" s="19"/>
      <c r="J320" s="19"/>
      <c r="K320" s="19"/>
      <c r="L320" s="19"/>
    </row>
    <row r="321" spans="9:12" x14ac:dyDescent="0.15">
      <c r="I321" s="19"/>
      <c r="J321" s="19"/>
      <c r="K321" s="19"/>
      <c r="L321" s="19"/>
    </row>
    <row r="322" spans="9:12" x14ac:dyDescent="0.15">
      <c r="I322" s="19"/>
      <c r="J322" s="19"/>
      <c r="K322" s="19"/>
      <c r="L322" s="19"/>
    </row>
    <row r="323" spans="9:12" x14ac:dyDescent="0.15">
      <c r="I323" s="19"/>
      <c r="J323" s="19"/>
      <c r="K323" s="19"/>
      <c r="L323" s="19"/>
    </row>
    <row r="324" spans="9:12" x14ac:dyDescent="0.15">
      <c r="I324" s="19"/>
      <c r="J324" s="19"/>
      <c r="K324" s="19"/>
      <c r="L324" s="19"/>
    </row>
    <row r="325" spans="9:12" x14ac:dyDescent="0.15">
      <c r="I325" s="19"/>
      <c r="J325" s="19"/>
      <c r="K325" s="19"/>
      <c r="L325" s="19"/>
    </row>
    <row r="326" spans="9:12" x14ac:dyDescent="0.15">
      <c r="I326" s="19"/>
      <c r="J326" s="19"/>
      <c r="K326" s="19"/>
      <c r="L326" s="19"/>
    </row>
    <row r="327" spans="9:12" x14ac:dyDescent="0.15">
      <c r="I327" s="19"/>
      <c r="J327" s="19"/>
      <c r="K327" s="19"/>
      <c r="L327" s="19"/>
    </row>
    <row r="328" spans="9:12" x14ac:dyDescent="0.15">
      <c r="I328" s="19"/>
      <c r="J328" s="19"/>
      <c r="K328" s="19"/>
      <c r="L328" s="19"/>
    </row>
    <row r="329" spans="9:12" x14ac:dyDescent="0.15">
      <c r="I329" s="19"/>
      <c r="J329" s="19"/>
      <c r="K329" s="19"/>
      <c r="L329" s="19"/>
    </row>
    <row r="330" spans="9:12" x14ac:dyDescent="0.15">
      <c r="I330" s="19"/>
      <c r="J330" s="19"/>
      <c r="K330" s="19"/>
      <c r="L330" s="19"/>
    </row>
    <row r="331" spans="9:12" x14ac:dyDescent="0.15">
      <c r="I331" s="19"/>
      <c r="J331" s="19"/>
      <c r="K331" s="19"/>
      <c r="L331" s="19"/>
    </row>
    <row r="332" spans="9:12" x14ac:dyDescent="0.15">
      <c r="I332" s="19"/>
      <c r="J332" s="19"/>
      <c r="K332" s="19"/>
      <c r="L332" s="19"/>
    </row>
    <row r="333" spans="9:12" x14ac:dyDescent="0.15">
      <c r="I333" s="19"/>
      <c r="J333" s="19"/>
      <c r="K333" s="19"/>
      <c r="L333" s="19"/>
    </row>
    <row r="334" spans="9:12" x14ac:dyDescent="0.15">
      <c r="I334" s="19"/>
      <c r="J334" s="19"/>
      <c r="K334" s="19"/>
      <c r="L334" s="19"/>
    </row>
    <row r="335" spans="9:12" x14ac:dyDescent="0.15">
      <c r="I335" s="19"/>
      <c r="J335" s="19"/>
      <c r="K335" s="19"/>
      <c r="L335" s="19"/>
    </row>
    <row r="336" spans="9:12" x14ac:dyDescent="0.15">
      <c r="I336" s="19"/>
      <c r="J336" s="19"/>
      <c r="K336" s="19"/>
      <c r="L336" s="19"/>
    </row>
    <row r="337" spans="9:12" x14ac:dyDescent="0.15">
      <c r="I337" s="19"/>
      <c r="J337" s="19"/>
      <c r="K337" s="19"/>
      <c r="L337" s="19"/>
    </row>
    <row r="338" spans="9:12" x14ac:dyDescent="0.15">
      <c r="I338" s="19"/>
      <c r="J338" s="19"/>
      <c r="K338" s="19"/>
      <c r="L338" s="19"/>
    </row>
    <row r="339" spans="9:12" x14ac:dyDescent="0.15">
      <c r="I339" s="19"/>
      <c r="J339" s="19"/>
      <c r="K339" s="19"/>
      <c r="L339" s="19"/>
    </row>
    <row r="340" spans="9:12" x14ac:dyDescent="0.15">
      <c r="I340" s="19"/>
      <c r="J340" s="19"/>
      <c r="K340" s="19"/>
      <c r="L340" s="19"/>
    </row>
    <row r="341" spans="9:12" x14ac:dyDescent="0.15">
      <c r="I341" s="19"/>
      <c r="J341" s="19"/>
      <c r="K341" s="19"/>
      <c r="L341" s="19"/>
    </row>
    <row r="342" spans="9:12" x14ac:dyDescent="0.15">
      <c r="I342" s="19"/>
      <c r="J342" s="19"/>
      <c r="K342" s="19"/>
      <c r="L342" s="19"/>
    </row>
    <row r="343" spans="9:12" x14ac:dyDescent="0.15">
      <c r="I343" s="19"/>
      <c r="J343" s="19"/>
      <c r="K343" s="19"/>
      <c r="L343" s="19"/>
    </row>
    <row r="344" spans="9:12" x14ac:dyDescent="0.15">
      <c r="I344" s="19"/>
      <c r="J344" s="19"/>
      <c r="K344" s="19"/>
      <c r="L344" s="19"/>
    </row>
    <row r="345" spans="9:12" x14ac:dyDescent="0.15">
      <c r="I345" s="19"/>
      <c r="J345" s="19"/>
      <c r="K345" s="19"/>
      <c r="L345" s="19"/>
    </row>
    <row r="346" spans="9:12" x14ac:dyDescent="0.15">
      <c r="I346" s="19"/>
      <c r="J346" s="19"/>
      <c r="K346" s="19"/>
      <c r="L346" s="19"/>
    </row>
    <row r="347" spans="9:12" x14ac:dyDescent="0.15">
      <c r="I347" s="19"/>
      <c r="J347" s="19"/>
      <c r="K347" s="19"/>
      <c r="L347" s="19"/>
    </row>
    <row r="348" spans="9:12" x14ac:dyDescent="0.15">
      <c r="I348" s="19"/>
      <c r="J348" s="19"/>
      <c r="K348" s="19"/>
      <c r="L348" s="19"/>
    </row>
    <row r="349" spans="9:12" x14ac:dyDescent="0.15">
      <c r="I349" s="19"/>
      <c r="J349" s="19"/>
      <c r="K349" s="19"/>
      <c r="L349" s="19"/>
    </row>
    <row r="350" spans="9:12" x14ac:dyDescent="0.15">
      <c r="I350" s="19"/>
      <c r="J350" s="19"/>
      <c r="K350" s="19"/>
      <c r="L350" s="19"/>
    </row>
    <row r="351" spans="9:12" x14ac:dyDescent="0.15">
      <c r="I351" s="19"/>
      <c r="J351" s="19"/>
      <c r="K351" s="19"/>
      <c r="L351" s="19"/>
    </row>
    <row r="352" spans="9:12" x14ac:dyDescent="0.15">
      <c r="I352" s="19"/>
      <c r="J352" s="19"/>
      <c r="K352" s="19"/>
      <c r="L352" s="19"/>
    </row>
    <row r="353" spans="9:12" x14ac:dyDescent="0.15">
      <c r="I353" s="19"/>
      <c r="J353" s="19"/>
      <c r="K353" s="19"/>
      <c r="L353" s="19"/>
    </row>
    <row r="354" spans="9:12" x14ac:dyDescent="0.15">
      <c r="I354" s="19"/>
      <c r="J354" s="19"/>
      <c r="K354" s="19"/>
      <c r="L354" s="19"/>
    </row>
    <row r="355" spans="9:12" x14ac:dyDescent="0.15">
      <c r="I355" s="19"/>
      <c r="J355" s="19"/>
      <c r="K355" s="19"/>
      <c r="L355" s="19"/>
    </row>
    <row r="356" spans="9:12" x14ac:dyDescent="0.15">
      <c r="I356" s="19"/>
      <c r="J356" s="19"/>
      <c r="K356" s="19"/>
      <c r="L356" s="19"/>
    </row>
    <row r="357" spans="9:12" x14ac:dyDescent="0.15">
      <c r="I357" s="19"/>
      <c r="J357" s="19"/>
      <c r="K357" s="19"/>
      <c r="L357" s="19"/>
    </row>
    <row r="358" spans="9:12" x14ac:dyDescent="0.15">
      <c r="I358" s="19"/>
      <c r="J358" s="19"/>
      <c r="K358" s="19"/>
      <c r="L358" s="19"/>
    </row>
    <row r="359" spans="9:12" x14ac:dyDescent="0.15">
      <c r="I359" s="19"/>
      <c r="J359" s="19"/>
      <c r="K359" s="19"/>
      <c r="L359" s="19"/>
    </row>
    <row r="360" spans="9:12" x14ac:dyDescent="0.15">
      <c r="I360" s="19"/>
      <c r="J360" s="19"/>
      <c r="K360" s="19"/>
      <c r="L360" s="19"/>
    </row>
    <row r="361" spans="9:12" x14ac:dyDescent="0.15">
      <c r="I361" s="19"/>
      <c r="J361" s="19"/>
      <c r="K361" s="19"/>
      <c r="L361" s="19"/>
    </row>
    <row r="362" spans="9:12" x14ac:dyDescent="0.15">
      <c r="I362" s="19"/>
      <c r="J362" s="19"/>
      <c r="K362" s="19"/>
      <c r="L362" s="19"/>
    </row>
    <row r="363" spans="9:12" x14ac:dyDescent="0.15">
      <c r="I363" s="19"/>
      <c r="J363" s="19"/>
      <c r="K363" s="19"/>
      <c r="L363" s="19"/>
    </row>
    <row r="364" spans="9:12" x14ac:dyDescent="0.15">
      <c r="I364" s="19"/>
      <c r="J364" s="19"/>
      <c r="K364" s="19"/>
      <c r="L364" s="19"/>
    </row>
    <row r="365" spans="9:12" x14ac:dyDescent="0.15">
      <c r="I365" s="19"/>
      <c r="J365" s="19"/>
      <c r="K365" s="19"/>
      <c r="L365" s="19"/>
    </row>
    <row r="366" spans="9:12" x14ac:dyDescent="0.15">
      <c r="I366" s="19"/>
      <c r="J366" s="19"/>
      <c r="K366" s="19"/>
      <c r="L366" s="19"/>
    </row>
    <row r="367" spans="9:12" x14ac:dyDescent="0.15">
      <c r="I367" s="19"/>
      <c r="J367" s="19"/>
      <c r="K367" s="19"/>
      <c r="L367" s="19"/>
    </row>
    <row r="368" spans="9:12" x14ac:dyDescent="0.15">
      <c r="I368" s="19"/>
      <c r="J368" s="19"/>
      <c r="K368" s="19"/>
      <c r="L368" s="19"/>
    </row>
    <row r="369" spans="9:12" x14ac:dyDescent="0.15">
      <c r="I369" s="19"/>
      <c r="J369" s="19"/>
      <c r="K369" s="19"/>
      <c r="L369" s="19"/>
    </row>
    <row r="370" spans="9:12" x14ac:dyDescent="0.15">
      <c r="I370" s="19"/>
      <c r="J370" s="19"/>
      <c r="K370" s="19"/>
      <c r="L370" s="19"/>
    </row>
    <row r="371" spans="9:12" x14ac:dyDescent="0.15">
      <c r="I371" s="19"/>
      <c r="J371" s="19"/>
      <c r="K371" s="19"/>
      <c r="L371" s="19"/>
    </row>
    <row r="372" spans="9:12" x14ac:dyDescent="0.15">
      <c r="I372" s="19"/>
      <c r="J372" s="19"/>
      <c r="K372" s="19"/>
      <c r="L372" s="19"/>
    </row>
    <row r="373" spans="9:12" x14ac:dyDescent="0.15">
      <c r="I373" s="19"/>
      <c r="J373" s="19"/>
      <c r="K373" s="19"/>
      <c r="L373" s="19"/>
    </row>
    <row r="374" spans="9:12" x14ac:dyDescent="0.15">
      <c r="I374" s="19"/>
      <c r="J374" s="19"/>
      <c r="K374" s="19"/>
      <c r="L374" s="19"/>
    </row>
    <row r="375" spans="9:12" x14ac:dyDescent="0.15">
      <c r="I375" s="19"/>
      <c r="J375" s="19"/>
      <c r="K375" s="19"/>
      <c r="L375" s="19"/>
    </row>
    <row r="376" spans="9:12" x14ac:dyDescent="0.15">
      <c r="I376" s="19"/>
      <c r="J376" s="19"/>
      <c r="K376" s="19"/>
      <c r="L376" s="19"/>
    </row>
    <row r="377" spans="9:12" x14ac:dyDescent="0.15">
      <c r="I377" s="19"/>
      <c r="J377" s="19"/>
      <c r="K377" s="19"/>
      <c r="L377" s="19"/>
    </row>
    <row r="378" spans="9:12" x14ac:dyDescent="0.15">
      <c r="I378" s="19"/>
      <c r="J378" s="19"/>
      <c r="K378" s="19"/>
      <c r="L378" s="19"/>
    </row>
    <row r="379" spans="9:12" x14ac:dyDescent="0.15">
      <c r="I379" s="19"/>
      <c r="J379" s="19"/>
      <c r="K379" s="19"/>
      <c r="L379" s="19"/>
    </row>
    <row r="380" spans="9:12" x14ac:dyDescent="0.15">
      <c r="I380" s="19"/>
      <c r="J380" s="19"/>
      <c r="K380" s="19"/>
      <c r="L380" s="19"/>
    </row>
    <row r="381" spans="9:12" x14ac:dyDescent="0.15">
      <c r="I381" s="19"/>
      <c r="J381" s="19"/>
      <c r="K381" s="19"/>
      <c r="L381" s="19"/>
    </row>
    <row r="382" spans="9:12" x14ac:dyDescent="0.15">
      <c r="I382" s="19"/>
      <c r="J382" s="19"/>
      <c r="K382" s="19"/>
      <c r="L382" s="19"/>
    </row>
    <row r="383" spans="9:12" x14ac:dyDescent="0.15">
      <c r="I383" s="19"/>
      <c r="J383" s="19"/>
      <c r="K383" s="19"/>
      <c r="L383" s="19"/>
    </row>
    <row r="384" spans="9:12" x14ac:dyDescent="0.15">
      <c r="I384" s="19"/>
      <c r="J384" s="19"/>
      <c r="K384" s="19"/>
      <c r="L384" s="19"/>
    </row>
    <row r="385" spans="9:12" x14ac:dyDescent="0.15">
      <c r="I385" s="19"/>
      <c r="J385" s="19"/>
      <c r="K385" s="19"/>
      <c r="L385" s="19"/>
    </row>
    <row r="386" spans="9:12" x14ac:dyDescent="0.15">
      <c r="I386" s="19"/>
      <c r="J386" s="19"/>
      <c r="K386" s="19"/>
      <c r="L386" s="19"/>
    </row>
    <row r="387" spans="9:12" x14ac:dyDescent="0.15">
      <c r="I387" s="19"/>
      <c r="J387" s="19"/>
      <c r="K387" s="19"/>
      <c r="L387" s="19"/>
    </row>
    <row r="388" spans="9:12" x14ac:dyDescent="0.15">
      <c r="I388" s="19"/>
      <c r="J388" s="19"/>
      <c r="K388" s="19"/>
      <c r="L388" s="19"/>
    </row>
    <row r="389" spans="9:12" x14ac:dyDescent="0.15">
      <c r="I389" s="19"/>
      <c r="J389" s="19"/>
      <c r="K389" s="19"/>
      <c r="L389" s="19"/>
    </row>
    <row r="390" spans="9:12" x14ac:dyDescent="0.15">
      <c r="I390" s="19"/>
      <c r="J390" s="19"/>
      <c r="K390" s="19"/>
      <c r="L390" s="19"/>
    </row>
    <row r="391" spans="9:12" x14ac:dyDescent="0.15">
      <c r="I391" s="19"/>
      <c r="J391" s="19"/>
      <c r="K391" s="19"/>
      <c r="L391" s="19"/>
    </row>
    <row r="392" spans="9:12" x14ac:dyDescent="0.15">
      <c r="I392" s="19"/>
      <c r="J392" s="19"/>
      <c r="K392" s="19"/>
      <c r="L392" s="19"/>
    </row>
    <row r="393" spans="9:12" x14ac:dyDescent="0.15">
      <c r="I393" s="19"/>
      <c r="J393" s="19"/>
      <c r="K393" s="19"/>
      <c r="L393" s="19"/>
    </row>
    <row r="394" spans="9:12" x14ac:dyDescent="0.15">
      <c r="I394" s="19"/>
      <c r="J394" s="19"/>
      <c r="K394" s="19"/>
      <c r="L394" s="19"/>
    </row>
    <row r="395" spans="9:12" x14ac:dyDescent="0.15">
      <c r="I395" s="19"/>
      <c r="J395" s="19"/>
      <c r="K395" s="19"/>
      <c r="L395" s="19"/>
    </row>
    <row r="396" spans="9:12" x14ac:dyDescent="0.15">
      <c r="I396" s="19"/>
      <c r="J396" s="19"/>
      <c r="K396" s="19"/>
      <c r="L396" s="19"/>
    </row>
    <row r="397" spans="9:12" x14ac:dyDescent="0.15">
      <c r="I397" s="19"/>
      <c r="J397" s="19"/>
      <c r="K397" s="19"/>
      <c r="L397" s="19"/>
    </row>
    <row r="398" spans="9:12" x14ac:dyDescent="0.15">
      <c r="I398" s="19"/>
      <c r="J398" s="19"/>
      <c r="K398" s="19"/>
      <c r="L398" s="19"/>
    </row>
    <row r="399" spans="9:12" x14ac:dyDescent="0.15">
      <c r="I399" s="19"/>
      <c r="J399" s="19"/>
      <c r="K399" s="19"/>
      <c r="L399" s="19"/>
    </row>
    <row r="400" spans="9:12" x14ac:dyDescent="0.15">
      <c r="I400" s="19"/>
      <c r="J400" s="19"/>
      <c r="K400" s="19"/>
      <c r="L400" s="19"/>
    </row>
    <row r="401" spans="9:12" x14ac:dyDescent="0.15">
      <c r="I401" s="19"/>
      <c r="J401" s="19"/>
      <c r="K401" s="19"/>
      <c r="L401" s="19"/>
    </row>
    <row r="402" spans="9:12" x14ac:dyDescent="0.15">
      <c r="I402" s="19"/>
      <c r="J402" s="19"/>
      <c r="K402" s="19"/>
      <c r="L402" s="19"/>
    </row>
    <row r="403" spans="9:12" x14ac:dyDescent="0.15">
      <c r="I403" s="19"/>
      <c r="J403" s="19"/>
      <c r="K403" s="19"/>
      <c r="L403" s="19"/>
    </row>
    <row r="404" spans="9:12" x14ac:dyDescent="0.15">
      <c r="I404" s="19"/>
      <c r="J404" s="19"/>
      <c r="K404" s="19"/>
      <c r="L404" s="19"/>
    </row>
    <row r="405" spans="9:12" x14ac:dyDescent="0.15">
      <c r="I405" s="19"/>
      <c r="J405" s="19"/>
      <c r="K405" s="19"/>
      <c r="L405" s="19"/>
    </row>
    <row r="406" spans="9:12" x14ac:dyDescent="0.15">
      <c r="I406" s="19"/>
      <c r="J406" s="19"/>
      <c r="K406" s="19"/>
      <c r="L406" s="19"/>
    </row>
    <row r="407" spans="9:12" x14ac:dyDescent="0.15">
      <c r="I407" s="19"/>
      <c r="J407" s="19"/>
      <c r="K407" s="19"/>
      <c r="L407" s="19"/>
    </row>
    <row r="408" spans="9:12" x14ac:dyDescent="0.15">
      <c r="I408" s="19"/>
      <c r="J408" s="19"/>
      <c r="K408" s="19"/>
      <c r="L408" s="19"/>
    </row>
    <row r="409" spans="9:12" x14ac:dyDescent="0.15">
      <c r="I409" s="19"/>
      <c r="J409" s="19"/>
      <c r="K409" s="19"/>
      <c r="L409" s="19"/>
    </row>
    <row r="410" spans="9:12" x14ac:dyDescent="0.15">
      <c r="I410" s="19"/>
      <c r="J410" s="19"/>
      <c r="K410" s="19"/>
      <c r="L410" s="19"/>
    </row>
    <row r="411" spans="9:12" x14ac:dyDescent="0.15">
      <c r="I411" s="19"/>
      <c r="J411" s="19"/>
      <c r="K411" s="19"/>
      <c r="L411" s="19"/>
    </row>
    <row r="412" spans="9:12" x14ac:dyDescent="0.15">
      <c r="I412" s="19"/>
      <c r="J412" s="19"/>
      <c r="K412" s="19"/>
      <c r="L412" s="19"/>
    </row>
    <row r="413" spans="9:12" x14ac:dyDescent="0.15">
      <c r="I413" s="19"/>
      <c r="J413" s="19"/>
      <c r="K413" s="19"/>
      <c r="L413" s="19"/>
    </row>
    <row r="414" spans="9:12" x14ac:dyDescent="0.15">
      <c r="I414" s="19"/>
      <c r="J414" s="19"/>
      <c r="K414" s="19"/>
      <c r="L414" s="19"/>
    </row>
    <row r="415" spans="9:12" x14ac:dyDescent="0.15">
      <c r="I415" s="19"/>
      <c r="J415" s="19"/>
      <c r="K415" s="19"/>
      <c r="L415" s="19"/>
    </row>
    <row r="416" spans="9:12" x14ac:dyDescent="0.15">
      <c r="I416" s="19"/>
      <c r="J416" s="19"/>
      <c r="K416" s="19"/>
      <c r="L416" s="19"/>
    </row>
    <row r="417" spans="9:12" x14ac:dyDescent="0.15">
      <c r="I417" s="19"/>
      <c r="J417" s="19"/>
      <c r="K417" s="19"/>
      <c r="L417" s="19"/>
    </row>
    <row r="418" spans="9:12" x14ac:dyDescent="0.15">
      <c r="I418" s="19"/>
      <c r="J418" s="19"/>
      <c r="K418" s="19"/>
      <c r="L418" s="19"/>
    </row>
    <row r="419" spans="9:12" x14ac:dyDescent="0.15">
      <c r="I419" s="19"/>
      <c r="J419" s="19"/>
      <c r="K419" s="19"/>
      <c r="L419" s="19"/>
    </row>
    <row r="420" spans="9:12" x14ac:dyDescent="0.15">
      <c r="I420" s="19"/>
      <c r="J420" s="19"/>
      <c r="K420" s="19"/>
      <c r="L420" s="19"/>
    </row>
    <row r="421" spans="9:12" x14ac:dyDescent="0.15">
      <c r="I421" s="19"/>
      <c r="J421" s="19"/>
      <c r="K421" s="19"/>
      <c r="L421" s="19"/>
    </row>
    <row r="422" spans="9:12" x14ac:dyDescent="0.15">
      <c r="I422" s="19"/>
      <c r="J422" s="19"/>
      <c r="K422" s="19"/>
      <c r="L422" s="19"/>
    </row>
    <row r="423" spans="9:12" x14ac:dyDescent="0.15">
      <c r="I423" s="19"/>
      <c r="J423" s="19"/>
      <c r="K423" s="19"/>
      <c r="L423" s="19"/>
    </row>
    <row r="424" spans="9:12" x14ac:dyDescent="0.15">
      <c r="I424" s="19"/>
      <c r="J424" s="19"/>
      <c r="K424" s="19"/>
      <c r="L424" s="19"/>
    </row>
    <row r="425" spans="9:12" x14ac:dyDescent="0.15">
      <c r="I425" s="19"/>
      <c r="J425" s="19"/>
      <c r="K425" s="19"/>
      <c r="L425" s="19"/>
    </row>
    <row r="426" spans="9:12" x14ac:dyDescent="0.15">
      <c r="I426" s="19"/>
      <c r="J426" s="19"/>
      <c r="K426" s="19"/>
      <c r="L426" s="19"/>
    </row>
    <row r="427" spans="9:12" x14ac:dyDescent="0.15">
      <c r="I427" s="19"/>
      <c r="J427" s="19"/>
      <c r="K427" s="19"/>
      <c r="L427" s="19"/>
    </row>
    <row r="428" spans="9:12" x14ac:dyDescent="0.15">
      <c r="I428" s="19"/>
      <c r="J428" s="19"/>
      <c r="K428" s="19"/>
      <c r="L428" s="19"/>
    </row>
    <row r="429" spans="9:12" x14ac:dyDescent="0.15">
      <c r="I429" s="19"/>
      <c r="J429" s="19"/>
      <c r="K429" s="19"/>
      <c r="L429" s="19"/>
    </row>
    <row r="430" spans="9:12" x14ac:dyDescent="0.15">
      <c r="I430" s="19"/>
      <c r="J430" s="19"/>
      <c r="K430" s="19"/>
      <c r="L430" s="19"/>
    </row>
    <row r="431" spans="9:12" x14ac:dyDescent="0.15">
      <c r="I431" s="19"/>
      <c r="J431" s="19"/>
      <c r="K431" s="19"/>
      <c r="L431" s="19"/>
    </row>
    <row r="432" spans="9:12" x14ac:dyDescent="0.15">
      <c r="I432" s="19"/>
      <c r="J432" s="19"/>
      <c r="K432" s="19"/>
      <c r="L432" s="19"/>
    </row>
    <row r="433" spans="9:12" x14ac:dyDescent="0.15">
      <c r="I433" s="19"/>
      <c r="J433" s="19"/>
      <c r="K433" s="19"/>
      <c r="L433" s="19"/>
    </row>
    <row r="434" spans="9:12" x14ac:dyDescent="0.15">
      <c r="I434" s="19"/>
      <c r="J434" s="19"/>
      <c r="K434" s="19"/>
      <c r="L434" s="19"/>
    </row>
    <row r="435" spans="9:12" x14ac:dyDescent="0.15">
      <c r="I435" s="19"/>
      <c r="J435" s="19"/>
      <c r="K435" s="19"/>
      <c r="L435" s="19"/>
    </row>
    <row r="436" spans="9:12" x14ac:dyDescent="0.15">
      <c r="I436" s="19"/>
      <c r="J436" s="19"/>
      <c r="K436" s="19"/>
      <c r="L436" s="19"/>
    </row>
    <row r="437" spans="9:12" x14ac:dyDescent="0.15">
      <c r="I437" s="19"/>
      <c r="J437" s="19"/>
      <c r="K437" s="19"/>
      <c r="L437" s="19"/>
    </row>
    <row r="438" spans="9:12" x14ac:dyDescent="0.15">
      <c r="I438" s="19"/>
      <c r="J438" s="19"/>
      <c r="K438" s="19"/>
      <c r="L438" s="19"/>
    </row>
    <row r="439" spans="9:12" x14ac:dyDescent="0.15">
      <c r="I439" s="19"/>
      <c r="J439" s="19"/>
      <c r="K439" s="19"/>
      <c r="L439" s="19"/>
    </row>
    <row r="440" spans="9:12" x14ac:dyDescent="0.15">
      <c r="I440" s="19"/>
      <c r="J440" s="19"/>
      <c r="K440" s="19"/>
      <c r="L440" s="19"/>
    </row>
    <row r="441" spans="9:12" x14ac:dyDescent="0.15">
      <c r="I441" s="19"/>
      <c r="J441" s="19"/>
      <c r="K441" s="19"/>
      <c r="L441" s="19"/>
    </row>
    <row r="442" spans="9:12" x14ac:dyDescent="0.15">
      <c r="I442" s="19"/>
      <c r="J442" s="19"/>
      <c r="K442" s="19"/>
      <c r="L442" s="19"/>
    </row>
    <row r="443" spans="9:12" x14ac:dyDescent="0.15">
      <c r="I443" s="19"/>
      <c r="J443" s="19"/>
      <c r="K443" s="19"/>
      <c r="L443" s="19"/>
    </row>
    <row r="444" spans="9:12" x14ac:dyDescent="0.15">
      <c r="I444" s="19"/>
      <c r="J444" s="19"/>
      <c r="K444" s="19"/>
      <c r="L444" s="19"/>
    </row>
    <row r="445" spans="9:12" x14ac:dyDescent="0.15">
      <c r="I445" s="19"/>
      <c r="J445" s="19"/>
      <c r="K445" s="19"/>
      <c r="L445" s="19"/>
    </row>
    <row r="446" spans="9:12" x14ac:dyDescent="0.15">
      <c r="I446" s="19"/>
      <c r="J446" s="19"/>
      <c r="K446" s="19"/>
      <c r="L446" s="19"/>
    </row>
    <row r="447" spans="9:12" x14ac:dyDescent="0.15">
      <c r="I447" s="19"/>
      <c r="J447" s="19"/>
      <c r="K447" s="19"/>
      <c r="L447" s="19"/>
    </row>
    <row r="448" spans="9:12" x14ac:dyDescent="0.15">
      <c r="I448" s="19"/>
      <c r="J448" s="19"/>
      <c r="K448" s="19"/>
      <c r="L448" s="19"/>
    </row>
    <row r="449" spans="9:12" x14ac:dyDescent="0.15">
      <c r="I449" s="19"/>
      <c r="J449" s="19"/>
      <c r="K449" s="19"/>
      <c r="L449" s="19"/>
    </row>
    <row r="450" spans="9:12" x14ac:dyDescent="0.15">
      <c r="I450" s="19"/>
      <c r="J450" s="19"/>
      <c r="K450" s="19"/>
      <c r="L450" s="19"/>
    </row>
    <row r="451" spans="9:12" x14ac:dyDescent="0.15">
      <c r="I451" s="19"/>
      <c r="J451" s="19"/>
      <c r="K451" s="19"/>
      <c r="L451" s="19"/>
    </row>
    <row r="452" spans="9:12" x14ac:dyDescent="0.15">
      <c r="I452" s="19"/>
      <c r="J452" s="19"/>
      <c r="K452" s="19"/>
      <c r="L452" s="19"/>
    </row>
    <row r="453" spans="9:12" x14ac:dyDescent="0.15">
      <c r="I453" s="19"/>
      <c r="J453" s="19"/>
      <c r="K453" s="19"/>
      <c r="L453" s="19"/>
    </row>
    <row r="454" spans="9:12" x14ac:dyDescent="0.15">
      <c r="I454" s="19"/>
      <c r="J454" s="19"/>
      <c r="K454" s="19"/>
      <c r="L454" s="19"/>
    </row>
    <row r="455" spans="9:12" x14ac:dyDescent="0.15">
      <c r="I455" s="19"/>
      <c r="J455" s="19"/>
      <c r="K455" s="19"/>
      <c r="L455" s="19"/>
    </row>
    <row r="456" spans="9:12" x14ac:dyDescent="0.15">
      <c r="I456" s="19"/>
      <c r="J456" s="19"/>
      <c r="K456" s="19"/>
      <c r="L456" s="19"/>
    </row>
    <row r="457" spans="9:12" x14ac:dyDescent="0.15">
      <c r="I457" s="19"/>
      <c r="J457" s="19"/>
      <c r="K457" s="19"/>
      <c r="L457" s="19"/>
    </row>
    <row r="458" spans="9:12" x14ac:dyDescent="0.15">
      <c r="I458" s="19"/>
      <c r="J458" s="19"/>
      <c r="K458" s="19"/>
      <c r="L458" s="19"/>
    </row>
    <row r="459" spans="9:12" x14ac:dyDescent="0.15">
      <c r="I459" s="19"/>
      <c r="J459" s="19"/>
      <c r="K459" s="19"/>
      <c r="L459" s="19"/>
    </row>
    <row r="460" spans="9:12" x14ac:dyDescent="0.15">
      <c r="I460" s="19"/>
      <c r="J460" s="19"/>
      <c r="K460" s="19"/>
      <c r="L460" s="19"/>
    </row>
    <row r="461" spans="9:12" x14ac:dyDescent="0.15">
      <c r="I461" s="19"/>
      <c r="J461" s="19"/>
      <c r="K461" s="19"/>
      <c r="L461" s="19"/>
    </row>
    <row r="462" spans="9:12" x14ac:dyDescent="0.15">
      <c r="I462" s="19"/>
      <c r="J462" s="19"/>
      <c r="K462" s="19"/>
      <c r="L462" s="19"/>
    </row>
    <row r="463" spans="9:12" x14ac:dyDescent="0.15">
      <c r="I463" s="19"/>
      <c r="J463" s="19"/>
      <c r="K463" s="19"/>
      <c r="L463" s="19"/>
    </row>
    <row r="464" spans="9:12" x14ac:dyDescent="0.15">
      <c r="I464" s="19"/>
      <c r="J464" s="19"/>
      <c r="K464" s="19"/>
      <c r="L464" s="19"/>
    </row>
    <row r="465" spans="9:12" x14ac:dyDescent="0.15">
      <c r="I465" s="19"/>
      <c r="J465" s="19"/>
      <c r="K465" s="19"/>
      <c r="L465" s="19"/>
    </row>
    <row r="466" spans="9:12" x14ac:dyDescent="0.15">
      <c r="I466" s="19"/>
      <c r="J466" s="19"/>
      <c r="K466" s="19"/>
      <c r="L466" s="19"/>
    </row>
    <row r="467" spans="9:12" x14ac:dyDescent="0.15">
      <c r="I467" s="19"/>
      <c r="J467" s="19"/>
      <c r="K467" s="19"/>
      <c r="L467" s="19"/>
    </row>
    <row r="468" spans="9:12" x14ac:dyDescent="0.15">
      <c r="I468" s="19"/>
      <c r="J468" s="19"/>
      <c r="K468" s="19"/>
      <c r="L468" s="19"/>
    </row>
    <row r="469" spans="9:12" x14ac:dyDescent="0.15">
      <c r="I469" s="19"/>
      <c r="J469" s="19"/>
      <c r="K469" s="19"/>
      <c r="L469" s="19"/>
    </row>
    <row r="470" spans="9:12" x14ac:dyDescent="0.15">
      <c r="I470" s="19"/>
      <c r="J470" s="19"/>
      <c r="K470" s="19"/>
      <c r="L470" s="19"/>
    </row>
    <row r="471" spans="9:12" x14ac:dyDescent="0.15">
      <c r="I471" s="19"/>
      <c r="J471" s="19"/>
      <c r="K471" s="19"/>
      <c r="L471" s="19"/>
    </row>
    <row r="472" spans="9:12" x14ac:dyDescent="0.15">
      <c r="I472" s="19"/>
      <c r="J472" s="19"/>
      <c r="K472" s="19"/>
      <c r="L472" s="19"/>
    </row>
    <row r="473" spans="9:12" x14ac:dyDescent="0.15">
      <c r="I473" s="19"/>
      <c r="J473" s="19"/>
      <c r="K473" s="19"/>
      <c r="L473" s="19"/>
    </row>
    <row r="474" spans="9:12" x14ac:dyDescent="0.15">
      <c r="I474" s="19"/>
      <c r="J474" s="19"/>
      <c r="K474" s="19"/>
      <c r="L474" s="19"/>
    </row>
    <row r="475" spans="9:12" x14ac:dyDescent="0.15">
      <c r="I475" s="19"/>
      <c r="J475" s="19"/>
      <c r="K475" s="19"/>
      <c r="L475" s="19"/>
    </row>
    <row r="476" spans="9:12" x14ac:dyDescent="0.15">
      <c r="I476" s="19"/>
      <c r="J476" s="19"/>
      <c r="K476" s="19"/>
      <c r="L476" s="19"/>
    </row>
    <row r="477" spans="9:12" x14ac:dyDescent="0.15">
      <c r="I477" s="19"/>
      <c r="J477" s="19"/>
      <c r="K477" s="19"/>
      <c r="L477" s="19"/>
    </row>
    <row r="478" spans="9:12" x14ac:dyDescent="0.15">
      <c r="I478" s="19"/>
      <c r="J478" s="19"/>
      <c r="K478" s="19"/>
      <c r="L478" s="19"/>
    </row>
    <row r="479" spans="9:12" x14ac:dyDescent="0.15">
      <c r="I479" s="19"/>
      <c r="J479" s="19"/>
      <c r="K479" s="19"/>
      <c r="L479" s="19"/>
    </row>
    <row r="480" spans="9:12" x14ac:dyDescent="0.15">
      <c r="I480" s="19"/>
      <c r="J480" s="19"/>
      <c r="K480" s="19"/>
      <c r="L480" s="19"/>
    </row>
    <row r="481" spans="9:12" x14ac:dyDescent="0.15">
      <c r="I481" s="19"/>
      <c r="J481" s="19"/>
      <c r="K481" s="19"/>
      <c r="L481" s="19"/>
    </row>
    <row r="482" spans="9:12" x14ac:dyDescent="0.15">
      <c r="I482" s="19"/>
      <c r="J482" s="19"/>
      <c r="K482" s="19"/>
      <c r="L482" s="19"/>
    </row>
    <row r="483" spans="9:12" x14ac:dyDescent="0.15">
      <c r="I483" s="19"/>
      <c r="J483" s="19"/>
      <c r="K483" s="19"/>
      <c r="L483" s="19"/>
    </row>
    <row r="484" spans="9:12" x14ac:dyDescent="0.15">
      <c r="I484" s="19"/>
      <c r="J484" s="19"/>
      <c r="K484" s="19"/>
      <c r="L484" s="19"/>
    </row>
    <row r="485" spans="9:12" x14ac:dyDescent="0.15">
      <c r="I485" s="19"/>
      <c r="J485" s="19"/>
      <c r="K485" s="19"/>
      <c r="L485" s="19"/>
    </row>
    <row r="486" spans="9:12" x14ac:dyDescent="0.15">
      <c r="I486" s="19"/>
      <c r="J486" s="19"/>
      <c r="K486" s="19"/>
      <c r="L486" s="19"/>
    </row>
    <row r="487" spans="9:12" x14ac:dyDescent="0.15">
      <c r="I487" s="19"/>
      <c r="J487" s="19"/>
      <c r="K487" s="19"/>
      <c r="L487" s="19"/>
    </row>
    <row r="488" spans="9:12" x14ac:dyDescent="0.15">
      <c r="I488" s="19"/>
      <c r="J488" s="19"/>
      <c r="K488" s="19"/>
      <c r="L488" s="19"/>
    </row>
    <row r="489" spans="9:12" x14ac:dyDescent="0.15">
      <c r="I489" s="19"/>
      <c r="J489" s="19"/>
      <c r="K489" s="19"/>
      <c r="L489" s="19"/>
    </row>
    <row r="490" spans="9:12" x14ac:dyDescent="0.15">
      <c r="I490" s="19"/>
      <c r="J490" s="19"/>
      <c r="K490" s="19"/>
      <c r="L490" s="19"/>
    </row>
    <row r="491" spans="9:12" x14ac:dyDescent="0.15">
      <c r="I491" s="19"/>
      <c r="J491" s="19"/>
      <c r="K491" s="19"/>
      <c r="L491" s="19"/>
    </row>
    <row r="492" spans="9:12" x14ac:dyDescent="0.15">
      <c r="I492" s="19"/>
      <c r="J492" s="19"/>
      <c r="K492" s="19"/>
      <c r="L492" s="19"/>
    </row>
    <row r="493" spans="9:12" x14ac:dyDescent="0.15">
      <c r="I493" s="19"/>
      <c r="J493" s="19"/>
      <c r="K493" s="19"/>
      <c r="L493" s="19"/>
    </row>
    <row r="494" spans="9:12" x14ac:dyDescent="0.15">
      <c r="I494" s="19"/>
      <c r="J494" s="19"/>
      <c r="K494" s="19"/>
      <c r="L494" s="19"/>
    </row>
    <row r="495" spans="9:12" x14ac:dyDescent="0.15">
      <c r="I495" s="19"/>
      <c r="J495" s="19"/>
      <c r="K495" s="19"/>
      <c r="L495" s="19"/>
    </row>
    <row r="496" spans="9:12" x14ac:dyDescent="0.15">
      <c r="I496" s="19"/>
      <c r="J496" s="19"/>
      <c r="K496" s="19"/>
      <c r="L496" s="19"/>
    </row>
    <row r="497" spans="9:12" x14ac:dyDescent="0.15">
      <c r="I497" s="19"/>
      <c r="J497" s="19"/>
      <c r="K497" s="19"/>
      <c r="L497" s="19"/>
    </row>
    <row r="498" spans="9:12" x14ac:dyDescent="0.15">
      <c r="I498" s="19"/>
      <c r="J498" s="19"/>
      <c r="K498" s="19"/>
      <c r="L498" s="19"/>
    </row>
    <row r="499" spans="9:12" x14ac:dyDescent="0.15">
      <c r="I499" s="19"/>
      <c r="J499" s="19"/>
      <c r="K499" s="19"/>
      <c r="L499" s="19"/>
    </row>
    <row r="500" spans="9:12" x14ac:dyDescent="0.15">
      <c r="I500" s="19"/>
      <c r="J500" s="19"/>
      <c r="K500" s="19"/>
      <c r="L500" s="19"/>
    </row>
    <row r="501" spans="9:12" x14ac:dyDescent="0.15">
      <c r="I501" s="19"/>
      <c r="J501" s="19"/>
      <c r="K501" s="19"/>
      <c r="L501" s="19"/>
    </row>
    <row r="502" spans="9:12" x14ac:dyDescent="0.15">
      <c r="I502" s="19"/>
      <c r="J502" s="19"/>
      <c r="K502" s="19"/>
      <c r="L502" s="19"/>
    </row>
    <row r="503" spans="9:12" x14ac:dyDescent="0.15">
      <c r="I503" s="19"/>
      <c r="J503" s="19"/>
      <c r="K503" s="19"/>
      <c r="L503" s="19"/>
    </row>
    <row r="504" spans="9:12" x14ac:dyDescent="0.15">
      <c r="I504" s="19"/>
      <c r="J504" s="19"/>
      <c r="K504" s="19"/>
      <c r="L504" s="19"/>
    </row>
    <row r="505" spans="9:12" x14ac:dyDescent="0.15">
      <c r="I505" s="19"/>
      <c r="J505" s="19"/>
      <c r="K505" s="19"/>
      <c r="L505" s="19"/>
    </row>
    <row r="506" spans="9:12" x14ac:dyDescent="0.15">
      <c r="I506" s="19"/>
      <c r="J506" s="19"/>
      <c r="K506" s="19"/>
      <c r="L506" s="19"/>
    </row>
    <row r="507" spans="9:12" x14ac:dyDescent="0.15">
      <c r="I507" s="19"/>
      <c r="J507" s="19"/>
      <c r="K507" s="19"/>
      <c r="L507" s="19"/>
    </row>
    <row r="508" spans="9:12" x14ac:dyDescent="0.15">
      <c r="I508" s="19"/>
      <c r="J508" s="19"/>
      <c r="K508" s="19"/>
      <c r="L508" s="19"/>
    </row>
    <row r="509" spans="9:12" x14ac:dyDescent="0.15">
      <c r="I509" s="19"/>
      <c r="J509" s="19"/>
      <c r="K509" s="19"/>
      <c r="L509" s="19"/>
    </row>
    <row r="510" spans="9:12" x14ac:dyDescent="0.15">
      <c r="I510" s="19"/>
      <c r="J510" s="19"/>
      <c r="K510" s="19"/>
      <c r="L510" s="19"/>
    </row>
    <row r="511" spans="9:12" x14ac:dyDescent="0.15">
      <c r="I511" s="19"/>
      <c r="J511" s="19"/>
      <c r="K511" s="19"/>
      <c r="L511" s="19"/>
    </row>
    <row r="512" spans="9:12" x14ac:dyDescent="0.15">
      <c r="I512" s="19"/>
      <c r="J512" s="19"/>
      <c r="K512" s="19"/>
      <c r="L512" s="19"/>
    </row>
    <row r="513" spans="9:12" x14ac:dyDescent="0.15">
      <c r="I513" s="19"/>
      <c r="J513" s="19"/>
      <c r="K513" s="19"/>
      <c r="L513" s="19"/>
    </row>
    <row r="514" spans="9:12" x14ac:dyDescent="0.15">
      <c r="I514" s="19"/>
      <c r="J514" s="19"/>
      <c r="K514" s="19"/>
      <c r="L514" s="19"/>
    </row>
    <row r="515" spans="9:12" x14ac:dyDescent="0.15">
      <c r="I515" s="19"/>
      <c r="J515" s="19"/>
      <c r="K515" s="19"/>
      <c r="L515" s="19"/>
    </row>
    <row r="516" spans="9:12" x14ac:dyDescent="0.15">
      <c r="I516" s="19"/>
      <c r="J516" s="19"/>
      <c r="K516" s="19"/>
      <c r="L516" s="19"/>
    </row>
    <row r="517" spans="9:12" x14ac:dyDescent="0.15">
      <c r="I517" s="19"/>
      <c r="J517" s="19"/>
      <c r="K517" s="19"/>
      <c r="L517" s="19"/>
    </row>
    <row r="518" spans="9:12" x14ac:dyDescent="0.15">
      <c r="I518" s="19"/>
      <c r="J518" s="19"/>
      <c r="K518" s="19"/>
      <c r="L518" s="19"/>
    </row>
    <row r="519" spans="9:12" x14ac:dyDescent="0.15">
      <c r="I519" s="19"/>
      <c r="J519" s="19"/>
      <c r="K519" s="19"/>
      <c r="L519" s="19"/>
    </row>
    <row r="520" spans="9:12" x14ac:dyDescent="0.15">
      <c r="I520" s="19"/>
      <c r="J520" s="19"/>
      <c r="K520" s="19"/>
      <c r="L520" s="19"/>
    </row>
    <row r="521" spans="9:12" x14ac:dyDescent="0.15">
      <c r="I521" s="19"/>
      <c r="J521" s="19"/>
      <c r="K521" s="19"/>
      <c r="L521" s="19"/>
    </row>
    <row r="522" spans="9:12" x14ac:dyDescent="0.15">
      <c r="I522" s="19"/>
      <c r="J522" s="19"/>
      <c r="K522" s="19"/>
      <c r="L522" s="19"/>
    </row>
    <row r="523" spans="9:12" x14ac:dyDescent="0.15">
      <c r="I523" s="19"/>
      <c r="J523" s="19"/>
      <c r="K523" s="19"/>
      <c r="L523" s="19"/>
    </row>
    <row r="524" spans="9:12" x14ac:dyDescent="0.15">
      <c r="I524" s="19"/>
      <c r="J524" s="19"/>
      <c r="K524" s="19"/>
      <c r="L524" s="19"/>
    </row>
    <row r="525" spans="9:12" x14ac:dyDescent="0.15">
      <c r="I525" s="19"/>
      <c r="J525" s="19"/>
      <c r="K525" s="19"/>
      <c r="L525" s="19"/>
    </row>
    <row r="526" spans="9:12" x14ac:dyDescent="0.15">
      <c r="I526" s="19"/>
      <c r="J526" s="19"/>
      <c r="K526" s="19"/>
      <c r="L526" s="19"/>
    </row>
    <row r="527" spans="9:12" x14ac:dyDescent="0.15">
      <c r="I527" s="19"/>
      <c r="J527" s="19"/>
      <c r="K527" s="19"/>
      <c r="L527" s="19"/>
    </row>
    <row r="528" spans="9:12" x14ac:dyDescent="0.15">
      <c r="I528" s="19"/>
      <c r="J528" s="19"/>
      <c r="K528" s="19"/>
      <c r="L528" s="19"/>
    </row>
    <row r="529" spans="9:12" x14ac:dyDescent="0.15">
      <c r="I529" s="19"/>
      <c r="J529" s="19"/>
      <c r="K529" s="19"/>
      <c r="L529" s="19"/>
    </row>
    <row r="530" spans="9:12" x14ac:dyDescent="0.15">
      <c r="I530" s="19"/>
      <c r="J530" s="19"/>
      <c r="K530" s="19"/>
      <c r="L530" s="19"/>
    </row>
    <row r="531" spans="9:12" x14ac:dyDescent="0.15">
      <c r="I531" s="19"/>
      <c r="J531" s="19"/>
      <c r="K531" s="19"/>
      <c r="L531" s="19"/>
    </row>
    <row r="532" spans="9:12" x14ac:dyDescent="0.15">
      <c r="I532" s="19"/>
      <c r="J532" s="19"/>
      <c r="K532" s="19"/>
      <c r="L532" s="19"/>
    </row>
    <row r="533" spans="9:12" x14ac:dyDescent="0.15">
      <c r="I533" s="19"/>
      <c r="J533" s="19"/>
      <c r="K533" s="19"/>
      <c r="L533" s="19"/>
    </row>
    <row r="534" spans="9:12" x14ac:dyDescent="0.15">
      <c r="I534" s="19"/>
      <c r="J534" s="19"/>
      <c r="K534" s="19"/>
      <c r="L534" s="19"/>
    </row>
    <row r="535" spans="9:12" x14ac:dyDescent="0.15">
      <c r="I535" s="19"/>
      <c r="J535" s="19"/>
      <c r="K535" s="19"/>
      <c r="L535" s="19"/>
    </row>
    <row r="536" spans="9:12" x14ac:dyDescent="0.15">
      <c r="I536" s="19"/>
      <c r="J536" s="19"/>
      <c r="K536" s="19"/>
      <c r="L536" s="19"/>
    </row>
    <row r="537" spans="9:12" x14ac:dyDescent="0.15">
      <c r="I537" s="19"/>
      <c r="J537" s="19"/>
      <c r="K537" s="19"/>
      <c r="L537" s="19"/>
    </row>
    <row r="538" spans="9:12" x14ac:dyDescent="0.15">
      <c r="I538" s="19"/>
      <c r="J538" s="19"/>
      <c r="K538" s="19"/>
      <c r="L538" s="19"/>
    </row>
    <row r="539" spans="9:12" x14ac:dyDescent="0.15">
      <c r="I539" s="19"/>
      <c r="J539" s="19"/>
      <c r="K539" s="19"/>
      <c r="L539" s="19"/>
    </row>
    <row r="540" spans="9:12" x14ac:dyDescent="0.15">
      <c r="I540" s="19"/>
      <c r="J540" s="19"/>
      <c r="K540" s="19"/>
      <c r="L540" s="19"/>
    </row>
    <row r="541" spans="9:12" x14ac:dyDescent="0.15">
      <c r="I541" s="19"/>
      <c r="J541" s="19"/>
      <c r="K541" s="19"/>
      <c r="L541" s="19"/>
    </row>
    <row r="542" spans="9:12" x14ac:dyDescent="0.15">
      <c r="I542" s="19"/>
      <c r="J542" s="19"/>
      <c r="K542" s="19"/>
      <c r="L542" s="19"/>
    </row>
    <row r="543" spans="9:12" x14ac:dyDescent="0.15">
      <c r="I543" s="19"/>
      <c r="J543" s="19"/>
      <c r="K543" s="19"/>
      <c r="L543" s="19"/>
    </row>
    <row r="544" spans="9:12" x14ac:dyDescent="0.15">
      <c r="I544" s="19"/>
      <c r="J544" s="19"/>
      <c r="K544" s="19"/>
      <c r="L544" s="19"/>
    </row>
    <row r="545" spans="9:12" x14ac:dyDescent="0.15">
      <c r="I545" s="19"/>
      <c r="J545" s="19"/>
      <c r="K545" s="19"/>
      <c r="L545" s="19"/>
    </row>
    <row r="546" spans="9:12" x14ac:dyDescent="0.15">
      <c r="I546" s="19"/>
      <c r="J546" s="19"/>
      <c r="K546" s="19"/>
      <c r="L546" s="19"/>
    </row>
    <row r="547" spans="9:12" x14ac:dyDescent="0.15">
      <c r="I547" s="19"/>
      <c r="J547" s="19"/>
      <c r="K547" s="19"/>
      <c r="L547" s="19"/>
    </row>
    <row r="548" spans="9:12" x14ac:dyDescent="0.15">
      <c r="I548" s="19"/>
      <c r="J548" s="19"/>
      <c r="K548" s="19"/>
      <c r="L548" s="19"/>
    </row>
    <row r="549" spans="9:12" x14ac:dyDescent="0.15">
      <c r="I549" s="19"/>
      <c r="J549" s="19"/>
      <c r="K549" s="19"/>
      <c r="L549" s="19"/>
    </row>
    <row r="550" spans="9:12" x14ac:dyDescent="0.15">
      <c r="I550" s="19"/>
      <c r="J550" s="19"/>
      <c r="K550" s="19"/>
      <c r="L550" s="19"/>
    </row>
    <row r="551" spans="9:12" x14ac:dyDescent="0.15">
      <c r="I551" s="19"/>
      <c r="J551" s="19"/>
      <c r="K551" s="19"/>
      <c r="L551" s="19"/>
    </row>
    <row r="552" spans="9:12" x14ac:dyDescent="0.15">
      <c r="I552" s="19"/>
      <c r="J552" s="19"/>
      <c r="K552" s="19"/>
      <c r="L552" s="19"/>
    </row>
    <row r="553" spans="9:12" x14ac:dyDescent="0.15">
      <c r="I553" s="19"/>
      <c r="J553" s="19"/>
      <c r="K553" s="19"/>
      <c r="L553" s="19"/>
    </row>
    <row r="554" spans="9:12" x14ac:dyDescent="0.15">
      <c r="I554" s="19"/>
      <c r="J554" s="19"/>
      <c r="K554" s="19"/>
      <c r="L554" s="19"/>
    </row>
    <row r="555" spans="9:12" x14ac:dyDescent="0.15">
      <c r="I555" s="19"/>
      <c r="J555" s="19"/>
      <c r="K555" s="19"/>
      <c r="L555" s="19"/>
    </row>
    <row r="556" spans="9:12" x14ac:dyDescent="0.15">
      <c r="I556" s="19"/>
      <c r="J556" s="19"/>
      <c r="K556" s="19"/>
      <c r="L556" s="19"/>
    </row>
    <row r="557" spans="9:12" x14ac:dyDescent="0.15">
      <c r="I557" s="19"/>
      <c r="J557" s="19"/>
      <c r="K557" s="19"/>
      <c r="L557" s="19"/>
    </row>
    <row r="558" spans="9:12" x14ac:dyDescent="0.15">
      <c r="I558" s="19"/>
      <c r="J558" s="19"/>
      <c r="K558" s="19"/>
      <c r="L558" s="19"/>
    </row>
    <row r="559" spans="9:12" x14ac:dyDescent="0.15">
      <c r="I559" s="19"/>
      <c r="J559" s="19"/>
      <c r="K559" s="19"/>
      <c r="L559" s="19"/>
    </row>
    <row r="560" spans="9:12" x14ac:dyDescent="0.15">
      <c r="I560" s="19"/>
      <c r="J560" s="19"/>
      <c r="K560" s="19"/>
      <c r="L560" s="19"/>
    </row>
    <row r="561" spans="9:12" x14ac:dyDescent="0.15">
      <c r="I561" s="19"/>
      <c r="J561" s="19"/>
      <c r="K561" s="19"/>
      <c r="L561" s="19"/>
    </row>
    <row r="562" spans="9:12" x14ac:dyDescent="0.15">
      <c r="I562" s="19"/>
      <c r="J562" s="19"/>
      <c r="K562" s="19"/>
      <c r="L562" s="19"/>
    </row>
    <row r="563" spans="9:12" x14ac:dyDescent="0.15">
      <c r="I563" s="19"/>
      <c r="J563" s="19"/>
      <c r="K563" s="19"/>
      <c r="L563" s="19"/>
    </row>
    <row r="564" spans="9:12" x14ac:dyDescent="0.15">
      <c r="I564" s="19"/>
      <c r="J564" s="19"/>
      <c r="K564" s="19"/>
      <c r="L564" s="19"/>
    </row>
    <row r="565" spans="9:12" x14ac:dyDescent="0.15">
      <c r="I565" s="19"/>
      <c r="J565" s="19"/>
      <c r="K565" s="19"/>
      <c r="L565" s="19"/>
    </row>
    <row r="566" spans="9:12" x14ac:dyDescent="0.15">
      <c r="I566" s="19"/>
      <c r="J566" s="19"/>
      <c r="K566" s="19"/>
      <c r="L566" s="19"/>
    </row>
    <row r="567" spans="9:12" x14ac:dyDescent="0.15">
      <c r="I567" s="19"/>
      <c r="J567" s="19"/>
      <c r="K567" s="19"/>
      <c r="L567" s="19"/>
    </row>
    <row r="568" spans="9:12" x14ac:dyDescent="0.15">
      <c r="I568" s="19"/>
      <c r="J568" s="19"/>
      <c r="K568" s="19"/>
      <c r="L568" s="19"/>
    </row>
    <row r="569" spans="9:12" x14ac:dyDescent="0.15">
      <c r="I569" s="19"/>
      <c r="J569" s="19"/>
      <c r="K569" s="19"/>
      <c r="L569" s="19"/>
    </row>
    <row r="570" spans="9:12" x14ac:dyDescent="0.15">
      <c r="I570" s="19"/>
      <c r="J570" s="19"/>
      <c r="K570" s="19"/>
      <c r="L570" s="19"/>
    </row>
    <row r="571" spans="9:12" x14ac:dyDescent="0.15">
      <c r="I571" s="19"/>
      <c r="J571" s="19"/>
      <c r="K571" s="19"/>
      <c r="L571" s="19"/>
    </row>
    <row r="572" spans="9:12" x14ac:dyDescent="0.15">
      <c r="I572" s="19"/>
      <c r="J572" s="19"/>
      <c r="K572" s="19"/>
      <c r="L572" s="19"/>
    </row>
    <row r="573" spans="9:12" x14ac:dyDescent="0.15">
      <c r="I573" s="19"/>
      <c r="J573" s="19"/>
      <c r="K573" s="19"/>
      <c r="L573" s="19"/>
    </row>
    <row r="574" spans="9:12" x14ac:dyDescent="0.15">
      <c r="I574" s="19"/>
      <c r="J574" s="19"/>
      <c r="K574" s="19"/>
      <c r="L574" s="19"/>
    </row>
    <row r="575" spans="9:12" x14ac:dyDescent="0.15">
      <c r="I575" s="19"/>
      <c r="J575" s="19"/>
      <c r="K575" s="19"/>
      <c r="L575" s="19"/>
    </row>
    <row r="576" spans="9:12" x14ac:dyDescent="0.15">
      <c r="I576" s="19"/>
      <c r="J576" s="19"/>
      <c r="K576" s="19"/>
      <c r="L576" s="19"/>
    </row>
    <row r="577" spans="9:12" x14ac:dyDescent="0.15">
      <c r="I577" s="19"/>
      <c r="J577" s="19"/>
      <c r="K577" s="19"/>
      <c r="L577" s="19"/>
    </row>
    <row r="578" spans="9:12" x14ac:dyDescent="0.15">
      <c r="I578" s="19"/>
      <c r="J578" s="19"/>
      <c r="K578" s="19"/>
      <c r="L578" s="19"/>
    </row>
    <row r="579" spans="9:12" x14ac:dyDescent="0.15">
      <c r="I579" s="19"/>
      <c r="J579" s="19"/>
      <c r="K579" s="19"/>
      <c r="L579" s="19"/>
    </row>
    <row r="580" spans="9:12" x14ac:dyDescent="0.15">
      <c r="I580" s="19"/>
      <c r="J580" s="19"/>
      <c r="K580" s="19"/>
      <c r="L580" s="19"/>
    </row>
    <row r="581" spans="9:12" x14ac:dyDescent="0.15">
      <c r="I581" s="19"/>
      <c r="J581" s="19"/>
      <c r="K581" s="19"/>
      <c r="L581" s="19"/>
    </row>
    <row r="582" spans="9:12" x14ac:dyDescent="0.15">
      <c r="I582" s="19"/>
      <c r="J582" s="19"/>
      <c r="K582" s="19"/>
      <c r="L582" s="19"/>
    </row>
    <row r="583" spans="9:12" x14ac:dyDescent="0.15">
      <c r="I583" s="19"/>
      <c r="J583" s="19"/>
      <c r="K583" s="19"/>
      <c r="L583" s="19"/>
    </row>
    <row r="584" spans="9:12" x14ac:dyDescent="0.15">
      <c r="I584" s="19"/>
      <c r="J584" s="19"/>
      <c r="K584" s="19"/>
      <c r="L584" s="19"/>
    </row>
    <row r="585" spans="9:12" x14ac:dyDescent="0.15">
      <c r="I585" s="19"/>
      <c r="J585" s="19"/>
      <c r="K585" s="19"/>
      <c r="L585" s="19"/>
    </row>
    <row r="586" spans="9:12" x14ac:dyDescent="0.15">
      <c r="I586" s="19"/>
      <c r="J586" s="19"/>
      <c r="K586" s="19"/>
      <c r="L586" s="19"/>
    </row>
    <row r="587" spans="9:12" x14ac:dyDescent="0.15">
      <c r="I587" s="19"/>
      <c r="J587" s="19"/>
      <c r="K587" s="19"/>
      <c r="L587" s="19"/>
    </row>
    <row r="588" spans="9:12" x14ac:dyDescent="0.15">
      <c r="I588" s="19"/>
      <c r="J588" s="19"/>
      <c r="K588" s="19"/>
      <c r="L588" s="19"/>
    </row>
    <row r="589" spans="9:12" x14ac:dyDescent="0.15">
      <c r="I589" s="19"/>
      <c r="J589" s="19"/>
      <c r="K589" s="19"/>
      <c r="L589" s="19"/>
    </row>
    <row r="590" spans="9:12" x14ac:dyDescent="0.15">
      <c r="I590" s="19"/>
      <c r="J590" s="19"/>
      <c r="K590" s="19"/>
      <c r="L590" s="19"/>
    </row>
    <row r="591" spans="9:12" x14ac:dyDescent="0.15">
      <c r="I591" s="19"/>
      <c r="J591" s="19"/>
      <c r="K591" s="19"/>
      <c r="L591" s="19"/>
    </row>
    <row r="592" spans="9:12" x14ac:dyDescent="0.15">
      <c r="I592" s="19"/>
      <c r="J592" s="19"/>
      <c r="K592" s="19"/>
      <c r="L592" s="19"/>
    </row>
    <row r="593" spans="9:12" x14ac:dyDescent="0.15">
      <c r="I593" s="19"/>
      <c r="J593" s="19"/>
      <c r="K593" s="19"/>
      <c r="L593" s="19"/>
    </row>
    <row r="594" spans="9:12" x14ac:dyDescent="0.15">
      <c r="I594" s="19"/>
      <c r="J594" s="19"/>
      <c r="K594" s="19"/>
      <c r="L594" s="19"/>
    </row>
    <row r="595" spans="9:12" x14ac:dyDescent="0.15">
      <c r="I595" s="19"/>
      <c r="J595" s="19"/>
      <c r="K595" s="19"/>
      <c r="L595" s="19"/>
    </row>
    <row r="596" spans="9:12" x14ac:dyDescent="0.15">
      <c r="I596" s="19"/>
      <c r="J596" s="19"/>
      <c r="K596" s="19"/>
      <c r="L596" s="19"/>
    </row>
    <row r="597" spans="9:12" x14ac:dyDescent="0.15">
      <c r="I597" s="19"/>
      <c r="J597" s="19"/>
      <c r="K597" s="19"/>
      <c r="L597" s="19"/>
    </row>
    <row r="598" spans="9:12" x14ac:dyDescent="0.15">
      <c r="I598" s="19"/>
      <c r="J598" s="19"/>
      <c r="K598" s="19"/>
      <c r="L598" s="19"/>
    </row>
    <row r="599" spans="9:12" x14ac:dyDescent="0.15">
      <c r="I599" s="19"/>
      <c r="J599" s="19"/>
      <c r="K599" s="19"/>
      <c r="L599" s="19"/>
    </row>
    <row r="600" spans="9:12" x14ac:dyDescent="0.15">
      <c r="I600" s="19"/>
      <c r="J600" s="19"/>
      <c r="K600" s="19"/>
      <c r="L600" s="19"/>
    </row>
    <row r="601" spans="9:12" x14ac:dyDescent="0.15">
      <c r="I601" s="19"/>
      <c r="J601" s="19"/>
      <c r="K601" s="19"/>
      <c r="L601" s="19"/>
    </row>
    <row r="602" spans="9:12" x14ac:dyDescent="0.15">
      <c r="I602" s="19"/>
      <c r="J602" s="19"/>
      <c r="K602" s="19"/>
      <c r="L602" s="19"/>
    </row>
    <row r="603" spans="9:12" x14ac:dyDescent="0.15">
      <c r="I603" s="19"/>
      <c r="J603" s="19"/>
      <c r="K603" s="19"/>
      <c r="L603" s="19"/>
    </row>
    <row r="604" spans="9:12" x14ac:dyDescent="0.15">
      <c r="I604" s="19"/>
      <c r="J604" s="19"/>
      <c r="K604" s="19"/>
      <c r="L604" s="19"/>
    </row>
    <row r="605" spans="9:12" x14ac:dyDescent="0.15">
      <c r="I605" s="19"/>
      <c r="J605" s="19"/>
      <c r="K605" s="19"/>
      <c r="L605" s="19"/>
    </row>
    <row r="606" spans="9:12" x14ac:dyDescent="0.15">
      <c r="I606" s="19"/>
      <c r="J606" s="19"/>
      <c r="K606" s="19"/>
      <c r="L606" s="19"/>
    </row>
    <row r="607" spans="9:12" x14ac:dyDescent="0.15">
      <c r="I607" s="19"/>
      <c r="J607" s="19"/>
      <c r="K607" s="19"/>
      <c r="L607" s="19"/>
    </row>
    <row r="608" spans="9:12" x14ac:dyDescent="0.15">
      <c r="I608" s="19"/>
      <c r="J608" s="19"/>
      <c r="K608" s="19"/>
      <c r="L608" s="19"/>
    </row>
    <row r="609" spans="9:12" x14ac:dyDescent="0.15">
      <c r="I609" s="19"/>
      <c r="J609" s="19"/>
      <c r="K609" s="19"/>
      <c r="L609" s="19"/>
    </row>
    <row r="610" spans="9:12" x14ac:dyDescent="0.15">
      <c r="I610" s="19"/>
      <c r="J610" s="19"/>
      <c r="K610" s="19"/>
      <c r="L610" s="19"/>
    </row>
    <row r="611" spans="9:12" x14ac:dyDescent="0.15">
      <c r="I611" s="19"/>
      <c r="J611" s="19"/>
      <c r="K611" s="19"/>
      <c r="L611" s="19"/>
    </row>
    <row r="612" spans="9:12" x14ac:dyDescent="0.15">
      <c r="I612" s="19"/>
      <c r="J612" s="19"/>
      <c r="K612" s="19"/>
      <c r="L612" s="19"/>
    </row>
    <row r="613" spans="9:12" x14ac:dyDescent="0.15">
      <c r="I613" s="19"/>
      <c r="J613" s="19"/>
      <c r="K613" s="19"/>
      <c r="L613" s="19"/>
    </row>
    <row r="614" spans="9:12" x14ac:dyDescent="0.15">
      <c r="I614" s="19"/>
      <c r="J614" s="19"/>
      <c r="K614" s="19"/>
      <c r="L614" s="19"/>
    </row>
    <row r="615" spans="9:12" x14ac:dyDescent="0.15">
      <c r="I615" s="19"/>
      <c r="J615" s="19"/>
      <c r="K615" s="19"/>
      <c r="L615" s="19"/>
    </row>
    <row r="616" spans="9:12" x14ac:dyDescent="0.15">
      <c r="I616" s="19"/>
      <c r="J616" s="19"/>
      <c r="K616" s="19"/>
      <c r="L616" s="19"/>
    </row>
    <row r="617" spans="9:12" x14ac:dyDescent="0.15">
      <c r="I617" s="19"/>
      <c r="J617" s="19"/>
      <c r="K617" s="19"/>
      <c r="L617" s="19"/>
    </row>
    <row r="618" spans="9:12" x14ac:dyDescent="0.15">
      <c r="I618" s="19"/>
      <c r="J618" s="19"/>
      <c r="K618" s="19"/>
      <c r="L618" s="19"/>
    </row>
    <row r="619" spans="9:12" x14ac:dyDescent="0.15">
      <c r="I619" s="19"/>
      <c r="J619" s="19"/>
      <c r="K619" s="19"/>
      <c r="L619" s="19"/>
    </row>
    <row r="620" spans="9:12" x14ac:dyDescent="0.15">
      <c r="I620" s="19"/>
      <c r="J620" s="19"/>
      <c r="K620" s="19"/>
      <c r="L620" s="19"/>
    </row>
    <row r="621" spans="9:12" x14ac:dyDescent="0.15">
      <c r="I621" s="19"/>
      <c r="J621" s="19"/>
      <c r="K621" s="19"/>
      <c r="L621" s="19"/>
    </row>
    <row r="622" spans="9:12" x14ac:dyDescent="0.15">
      <c r="I622" s="19"/>
      <c r="J622" s="19"/>
      <c r="K622" s="19"/>
      <c r="L622" s="19"/>
    </row>
    <row r="623" spans="9:12" x14ac:dyDescent="0.15">
      <c r="I623" s="19"/>
      <c r="J623" s="19"/>
      <c r="K623" s="19"/>
      <c r="L623" s="19"/>
    </row>
    <row r="624" spans="9:12" x14ac:dyDescent="0.15">
      <c r="I624" s="19"/>
      <c r="J624" s="19"/>
      <c r="K624" s="19"/>
      <c r="L624" s="19"/>
    </row>
    <row r="625" spans="9:12" x14ac:dyDescent="0.15">
      <c r="I625" s="19"/>
      <c r="J625" s="19"/>
      <c r="K625" s="19"/>
      <c r="L625" s="19"/>
    </row>
    <row r="626" spans="9:12" x14ac:dyDescent="0.15">
      <c r="I626" s="19"/>
      <c r="J626" s="19"/>
      <c r="K626" s="19"/>
      <c r="L626" s="19"/>
    </row>
    <row r="627" spans="9:12" x14ac:dyDescent="0.15">
      <c r="I627" s="19"/>
      <c r="J627" s="19"/>
      <c r="K627" s="19"/>
      <c r="L627" s="19"/>
    </row>
    <row r="628" spans="9:12" x14ac:dyDescent="0.15">
      <c r="I628" s="19"/>
      <c r="J628" s="19"/>
      <c r="K628" s="19"/>
      <c r="L628" s="19"/>
    </row>
    <row r="629" spans="9:12" x14ac:dyDescent="0.15">
      <c r="I629" s="19"/>
      <c r="J629" s="19"/>
      <c r="K629" s="19"/>
      <c r="L629" s="19"/>
    </row>
    <row r="630" spans="9:12" x14ac:dyDescent="0.15">
      <c r="I630" s="19"/>
      <c r="J630" s="19"/>
      <c r="K630" s="19"/>
      <c r="L630" s="19"/>
    </row>
    <row r="631" spans="9:12" x14ac:dyDescent="0.15">
      <c r="I631" s="19"/>
      <c r="J631" s="19"/>
      <c r="K631" s="19"/>
      <c r="L631" s="19"/>
    </row>
    <row r="632" spans="9:12" x14ac:dyDescent="0.15">
      <c r="I632" s="19"/>
      <c r="J632" s="19"/>
      <c r="K632" s="19"/>
      <c r="L632" s="19"/>
    </row>
    <row r="633" spans="9:12" x14ac:dyDescent="0.15">
      <c r="I633" s="19"/>
      <c r="J633" s="19"/>
      <c r="K633" s="19"/>
      <c r="L633" s="19"/>
    </row>
    <row r="634" spans="9:12" x14ac:dyDescent="0.15">
      <c r="I634" s="19"/>
      <c r="J634" s="19"/>
      <c r="K634" s="19"/>
      <c r="L634" s="19"/>
    </row>
    <row r="635" spans="9:12" x14ac:dyDescent="0.15">
      <c r="I635" s="19"/>
      <c r="J635" s="19"/>
      <c r="K635" s="19"/>
      <c r="L635" s="19"/>
    </row>
    <row r="636" spans="9:12" x14ac:dyDescent="0.15">
      <c r="I636" s="19"/>
      <c r="J636" s="19"/>
      <c r="K636" s="19"/>
      <c r="L636" s="19"/>
    </row>
    <row r="637" spans="9:12" x14ac:dyDescent="0.15">
      <c r="I637" s="19"/>
      <c r="J637" s="19"/>
      <c r="K637" s="19"/>
      <c r="L637" s="19"/>
    </row>
    <row r="638" spans="9:12" x14ac:dyDescent="0.15">
      <c r="I638" s="19"/>
      <c r="J638" s="19"/>
      <c r="K638" s="19"/>
      <c r="L638" s="19"/>
    </row>
    <row r="639" spans="9:12" x14ac:dyDescent="0.15">
      <c r="I639" s="19"/>
      <c r="J639" s="19"/>
      <c r="K639" s="19"/>
      <c r="L639" s="19"/>
    </row>
    <row r="640" spans="9:12" x14ac:dyDescent="0.15">
      <c r="I640" s="19"/>
      <c r="J640" s="19"/>
      <c r="K640" s="19"/>
      <c r="L640" s="19"/>
    </row>
    <row r="641" spans="9:12" x14ac:dyDescent="0.15">
      <c r="I641" s="19"/>
      <c r="J641" s="19"/>
      <c r="K641" s="19"/>
      <c r="L641" s="19"/>
    </row>
    <row r="642" spans="9:12" x14ac:dyDescent="0.15">
      <c r="I642" s="19"/>
      <c r="J642" s="19"/>
      <c r="K642" s="19"/>
      <c r="L642" s="19"/>
    </row>
    <row r="643" spans="9:12" x14ac:dyDescent="0.15">
      <c r="I643" s="19"/>
      <c r="J643" s="19"/>
      <c r="K643" s="19"/>
      <c r="L643" s="19"/>
    </row>
    <row r="644" spans="9:12" x14ac:dyDescent="0.15">
      <c r="I644" s="19"/>
      <c r="J644" s="19"/>
      <c r="K644" s="19"/>
      <c r="L644" s="19"/>
    </row>
    <row r="645" spans="9:12" x14ac:dyDescent="0.15">
      <c r="I645" s="19"/>
      <c r="J645" s="19"/>
      <c r="K645" s="19"/>
      <c r="L645" s="19"/>
    </row>
    <row r="646" spans="9:12" x14ac:dyDescent="0.15">
      <c r="I646" s="19"/>
      <c r="J646" s="19"/>
      <c r="K646" s="19"/>
      <c r="L646" s="19"/>
    </row>
    <row r="647" spans="9:12" x14ac:dyDescent="0.15">
      <c r="I647" s="19"/>
      <c r="J647" s="19"/>
      <c r="K647" s="19"/>
      <c r="L647" s="19"/>
    </row>
    <row r="648" spans="9:12" x14ac:dyDescent="0.15">
      <c r="I648" s="19"/>
      <c r="J648" s="19"/>
      <c r="K648" s="19"/>
      <c r="L648" s="19"/>
    </row>
    <row r="649" spans="9:12" x14ac:dyDescent="0.15">
      <c r="I649" s="19"/>
      <c r="J649" s="19"/>
      <c r="K649" s="19"/>
      <c r="L649" s="19"/>
    </row>
    <row r="650" spans="9:12" x14ac:dyDescent="0.15">
      <c r="I650" s="19"/>
      <c r="J650" s="19"/>
      <c r="K650" s="19"/>
      <c r="L650" s="19"/>
    </row>
    <row r="651" spans="9:12" x14ac:dyDescent="0.15">
      <c r="I651" s="19"/>
      <c r="J651" s="19"/>
      <c r="K651" s="19"/>
      <c r="L651" s="19"/>
    </row>
    <row r="652" spans="9:12" x14ac:dyDescent="0.15">
      <c r="I652" s="19"/>
      <c r="J652" s="19"/>
      <c r="K652" s="19"/>
      <c r="L652" s="19"/>
    </row>
    <row r="653" spans="9:12" x14ac:dyDescent="0.15">
      <c r="I653" s="19"/>
      <c r="J653" s="19"/>
      <c r="K653" s="19"/>
      <c r="L653" s="19"/>
    </row>
    <row r="654" spans="9:12" x14ac:dyDescent="0.15">
      <c r="I654" s="19"/>
      <c r="J654" s="19"/>
      <c r="K654" s="19"/>
      <c r="L654" s="19"/>
    </row>
    <row r="655" spans="9:12" x14ac:dyDescent="0.15">
      <c r="I655" s="19"/>
      <c r="J655" s="19"/>
      <c r="K655" s="19"/>
      <c r="L655" s="19"/>
    </row>
    <row r="656" spans="9:12" x14ac:dyDescent="0.15">
      <c r="I656" s="19"/>
      <c r="J656" s="19"/>
      <c r="K656" s="19"/>
      <c r="L656" s="19"/>
    </row>
    <row r="657" spans="9:12" x14ac:dyDescent="0.15">
      <c r="I657" s="19"/>
      <c r="J657" s="19"/>
      <c r="K657" s="19"/>
      <c r="L657" s="19"/>
    </row>
    <row r="658" spans="9:12" x14ac:dyDescent="0.15">
      <c r="I658" s="19"/>
      <c r="J658" s="19"/>
      <c r="K658" s="19"/>
      <c r="L658" s="19"/>
    </row>
    <row r="659" spans="9:12" x14ac:dyDescent="0.15">
      <c r="I659" s="19"/>
      <c r="J659" s="19"/>
      <c r="K659" s="19"/>
      <c r="L659" s="19"/>
    </row>
    <row r="660" spans="9:12" x14ac:dyDescent="0.15">
      <c r="I660" s="19"/>
      <c r="J660" s="19"/>
      <c r="K660" s="19"/>
      <c r="L660" s="19"/>
    </row>
    <row r="661" spans="9:12" x14ac:dyDescent="0.15">
      <c r="I661" s="19"/>
      <c r="J661" s="19"/>
      <c r="K661" s="19"/>
      <c r="L661" s="19"/>
    </row>
    <row r="662" spans="9:12" x14ac:dyDescent="0.15">
      <c r="I662" s="19"/>
      <c r="J662" s="19"/>
      <c r="K662" s="19"/>
      <c r="L662" s="19"/>
    </row>
    <row r="663" spans="9:12" x14ac:dyDescent="0.15">
      <c r="I663" s="19"/>
      <c r="J663" s="19"/>
      <c r="K663" s="19"/>
      <c r="L663" s="19"/>
    </row>
    <row r="664" spans="9:12" x14ac:dyDescent="0.15">
      <c r="I664" s="19"/>
      <c r="J664" s="19"/>
      <c r="K664" s="19"/>
      <c r="L664" s="19"/>
    </row>
    <row r="665" spans="9:12" x14ac:dyDescent="0.15">
      <c r="I665" s="19"/>
      <c r="J665" s="19"/>
      <c r="K665" s="19"/>
      <c r="L665" s="19"/>
    </row>
    <row r="666" spans="9:12" x14ac:dyDescent="0.15">
      <c r="I666" s="19"/>
      <c r="J666" s="19"/>
      <c r="K666" s="19"/>
      <c r="L666" s="19"/>
    </row>
    <row r="667" spans="9:12" x14ac:dyDescent="0.15">
      <c r="I667" s="19"/>
      <c r="J667" s="19"/>
      <c r="K667" s="19"/>
      <c r="L667" s="19"/>
    </row>
    <row r="668" spans="9:12" x14ac:dyDescent="0.15">
      <c r="I668" s="19"/>
      <c r="J668" s="19"/>
      <c r="K668" s="19"/>
      <c r="L668" s="19"/>
    </row>
    <row r="669" spans="9:12" x14ac:dyDescent="0.15">
      <c r="I669" s="19"/>
      <c r="J669" s="19"/>
      <c r="K669" s="19"/>
      <c r="L669" s="19"/>
    </row>
    <row r="670" spans="9:12" x14ac:dyDescent="0.15">
      <c r="I670" s="19"/>
      <c r="J670" s="19"/>
      <c r="K670" s="19"/>
      <c r="L670" s="19"/>
    </row>
    <row r="671" spans="9:12" x14ac:dyDescent="0.15">
      <c r="I671" s="19"/>
      <c r="J671" s="19"/>
      <c r="K671" s="19"/>
      <c r="L671" s="19"/>
    </row>
    <row r="672" spans="9:12" x14ac:dyDescent="0.15">
      <c r="I672" s="19"/>
      <c r="J672" s="19"/>
      <c r="K672" s="19"/>
      <c r="L672" s="19"/>
    </row>
    <row r="673" spans="9:12" x14ac:dyDescent="0.15">
      <c r="I673" s="19"/>
      <c r="J673" s="19"/>
      <c r="K673" s="19"/>
      <c r="L673" s="19"/>
    </row>
    <row r="674" spans="9:12" x14ac:dyDescent="0.15">
      <c r="I674" s="19"/>
      <c r="J674" s="19"/>
      <c r="K674" s="19"/>
      <c r="L674" s="19"/>
    </row>
    <row r="675" spans="9:12" x14ac:dyDescent="0.15">
      <c r="I675" s="19"/>
      <c r="J675" s="19"/>
      <c r="K675" s="19"/>
      <c r="L675" s="19"/>
    </row>
    <row r="676" spans="9:12" x14ac:dyDescent="0.15">
      <c r="I676" s="19"/>
      <c r="J676" s="19"/>
      <c r="K676" s="19"/>
      <c r="L676" s="19"/>
    </row>
    <row r="677" spans="9:12" x14ac:dyDescent="0.15">
      <c r="I677" s="19"/>
      <c r="J677" s="19"/>
      <c r="K677" s="19"/>
      <c r="L677" s="19"/>
    </row>
    <row r="678" spans="9:12" x14ac:dyDescent="0.15">
      <c r="I678" s="19"/>
      <c r="J678" s="19"/>
      <c r="K678" s="19"/>
      <c r="L678" s="19"/>
    </row>
    <row r="679" spans="9:12" x14ac:dyDescent="0.15">
      <c r="I679" s="19"/>
      <c r="J679" s="19"/>
      <c r="K679" s="19"/>
      <c r="L679" s="19"/>
    </row>
    <row r="680" spans="9:12" x14ac:dyDescent="0.15">
      <c r="I680" s="19"/>
      <c r="J680" s="19"/>
      <c r="K680" s="19"/>
      <c r="L680" s="19"/>
    </row>
    <row r="681" spans="9:12" x14ac:dyDescent="0.15">
      <c r="I681" s="19"/>
      <c r="J681" s="19"/>
      <c r="K681" s="19"/>
      <c r="L681" s="19"/>
    </row>
    <row r="682" spans="9:12" x14ac:dyDescent="0.15">
      <c r="I682" s="19"/>
      <c r="J682" s="19"/>
      <c r="K682" s="19"/>
      <c r="L682" s="19"/>
    </row>
    <row r="683" spans="9:12" x14ac:dyDescent="0.15">
      <c r="I683" s="19"/>
      <c r="J683" s="19"/>
      <c r="K683" s="19"/>
      <c r="L683" s="19"/>
    </row>
    <row r="684" spans="9:12" x14ac:dyDescent="0.15">
      <c r="I684" s="19"/>
      <c r="J684" s="19"/>
      <c r="K684" s="19"/>
      <c r="L684" s="19"/>
    </row>
    <row r="685" spans="9:12" x14ac:dyDescent="0.15">
      <c r="I685" s="19"/>
      <c r="J685" s="19"/>
      <c r="K685" s="19"/>
      <c r="L685" s="19"/>
    </row>
    <row r="686" spans="9:12" x14ac:dyDescent="0.15">
      <c r="I686" s="19"/>
      <c r="J686" s="19"/>
      <c r="K686" s="19"/>
      <c r="L686" s="19"/>
    </row>
    <row r="687" spans="9:12" x14ac:dyDescent="0.15">
      <c r="I687" s="19"/>
      <c r="J687" s="19"/>
      <c r="K687" s="19"/>
      <c r="L687" s="19"/>
    </row>
    <row r="688" spans="9:12" x14ac:dyDescent="0.15">
      <c r="I688" s="19"/>
      <c r="J688" s="19"/>
      <c r="K688" s="19"/>
      <c r="L688" s="19"/>
    </row>
    <row r="689" spans="9:12" x14ac:dyDescent="0.15">
      <c r="I689" s="19"/>
      <c r="J689" s="19"/>
      <c r="K689" s="19"/>
      <c r="L689" s="19"/>
    </row>
    <row r="690" spans="9:12" x14ac:dyDescent="0.15">
      <c r="I690" s="19"/>
      <c r="J690" s="19"/>
      <c r="K690" s="19"/>
      <c r="L690" s="19"/>
    </row>
    <row r="691" spans="9:12" x14ac:dyDescent="0.15">
      <c r="I691" s="19"/>
      <c r="J691" s="19"/>
      <c r="K691" s="19"/>
      <c r="L691" s="19"/>
    </row>
    <row r="692" spans="9:12" x14ac:dyDescent="0.15">
      <c r="I692" s="19"/>
      <c r="J692" s="19"/>
      <c r="K692" s="19"/>
      <c r="L692" s="19"/>
    </row>
    <row r="693" spans="9:12" x14ac:dyDescent="0.15">
      <c r="I693" s="19"/>
      <c r="J693" s="19"/>
      <c r="K693" s="19"/>
      <c r="L693" s="19"/>
    </row>
    <row r="694" spans="9:12" x14ac:dyDescent="0.15">
      <c r="I694" s="19"/>
      <c r="J694" s="19"/>
      <c r="K694" s="19"/>
      <c r="L694" s="19"/>
    </row>
    <row r="695" spans="9:12" x14ac:dyDescent="0.15">
      <c r="I695" s="19"/>
      <c r="J695" s="19"/>
      <c r="K695" s="19"/>
      <c r="L695" s="19"/>
    </row>
    <row r="696" spans="9:12" x14ac:dyDescent="0.15">
      <c r="I696" s="19"/>
      <c r="J696" s="19"/>
      <c r="K696" s="19"/>
      <c r="L696" s="19"/>
    </row>
    <row r="697" spans="9:12" x14ac:dyDescent="0.15">
      <c r="I697" s="19"/>
      <c r="J697" s="19"/>
      <c r="K697" s="19"/>
      <c r="L697" s="19"/>
    </row>
    <row r="698" spans="9:12" x14ac:dyDescent="0.15">
      <c r="I698" s="19"/>
      <c r="J698" s="19"/>
      <c r="K698" s="19"/>
      <c r="L698" s="19"/>
    </row>
    <row r="699" spans="9:12" x14ac:dyDescent="0.15">
      <c r="I699" s="19"/>
      <c r="J699" s="19"/>
      <c r="K699" s="19"/>
      <c r="L699" s="19"/>
    </row>
    <row r="700" spans="9:12" x14ac:dyDescent="0.15">
      <c r="I700" s="19"/>
      <c r="J700" s="19"/>
      <c r="K700" s="19"/>
      <c r="L700" s="19"/>
    </row>
    <row r="701" spans="9:12" x14ac:dyDescent="0.15">
      <c r="I701" s="19"/>
      <c r="J701" s="19"/>
      <c r="K701" s="19"/>
      <c r="L701" s="19"/>
    </row>
    <row r="702" spans="9:12" x14ac:dyDescent="0.15">
      <c r="I702" s="19"/>
      <c r="J702" s="19"/>
      <c r="K702" s="19"/>
      <c r="L702" s="19"/>
    </row>
    <row r="703" spans="9:12" x14ac:dyDescent="0.15">
      <c r="I703" s="19"/>
      <c r="J703" s="19"/>
      <c r="K703" s="19"/>
      <c r="L703" s="19"/>
    </row>
    <row r="704" spans="9:12" x14ac:dyDescent="0.15">
      <c r="I704" s="19"/>
      <c r="J704" s="19"/>
      <c r="K704" s="19"/>
      <c r="L704" s="19"/>
    </row>
    <row r="705" spans="9:12" x14ac:dyDescent="0.15">
      <c r="I705" s="19"/>
      <c r="J705" s="19"/>
      <c r="K705" s="19"/>
      <c r="L705" s="19"/>
    </row>
    <row r="706" spans="9:12" x14ac:dyDescent="0.15">
      <c r="I706" s="19"/>
      <c r="J706" s="19"/>
      <c r="K706" s="19"/>
      <c r="L706" s="19"/>
    </row>
    <row r="707" spans="9:12" x14ac:dyDescent="0.15">
      <c r="I707" s="19"/>
      <c r="J707" s="19"/>
      <c r="K707" s="19"/>
      <c r="L707" s="19"/>
    </row>
    <row r="708" spans="9:12" x14ac:dyDescent="0.15">
      <c r="I708" s="19"/>
      <c r="J708" s="19"/>
      <c r="K708" s="19"/>
      <c r="L708" s="19"/>
    </row>
    <row r="709" spans="9:12" x14ac:dyDescent="0.15">
      <c r="I709" s="19"/>
      <c r="J709" s="19"/>
      <c r="K709" s="19"/>
      <c r="L709" s="19"/>
    </row>
    <row r="710" spans="9:12" x14ac:dyDescent="0.15">
      <c r="I710" s="19"/>
      <c r="J710" s="19"/>
      <c r="K710" s="19"/>
      <c r="L710" s="19"/>
    </row>
    <row r="711" spans="9:12" x14ac:dyDescent="0.15">
      <c r="I711" s="19"/>
      <c r="J711" s="19"/>
      <c r="K711" s="19"/>
      <c r="L711" s="19"/>
    </row>
    <row r="712" spans="9:12" x14ac:dyDescent="0.15">
      <c r="I712" s="19"/>
      <c r="J712" s="19"/>
      <c r="K712" s="19"/>
      <c r="L712" s="19"/>
    </row>
    <row r="713" spans="9:12" x14ac:dyDescent="0.15">
      <c r="I713" s="19"/>
      <c r="J713" s="19"/>
      <c r="K713" s="19"/>
      <c r="L713" s="19"/>
    </row>
    <row r="714" spans="9:12" x14ac:dyDescent="0.15">
      <c r="I714" s="19"/>
      <c r="J714" s="19"/>
      <c r="K714" s="19"/>
      <c r="L714" s="19"/>
    </row>
    <row r="715" spans="9:12" x14ac:dyDescent="0.15">
      <c r="I715" s="19"/>
      <c r="J715" s="19"/>
      <c r="K715" s="19"/>
      <c r="L715" s="19"/>
    </row>
    <row r="716" spans="9:12" x14ac:dyDescent="0.15">
      <c r="I716" s="19"/>
      <c r="J716" s="19"/>
      <c r="K716" s="19"/>
      <c r="L716" s="19"/>
    </row>
    <row r="717" spans="9:12" x14ac:dyDescent="0.15">
      <c r="I717" s="19"/>
      <c r="J717" s="19"/>
      <c r="K717" s="19"/>
      <c r="L717" s="19"/>
    </row>
    <row r="718" spans="9:12" x14ac:dyDescent="0.15">
      <c r="I718" s="19"/>
      <c r="J718" s="19"/>
      <c r="K718" s="19"/>
      <c r="L718" s="19"/>
    </row>
    <row r="719" spans="9:12" x14ac:dyDescent="0.15">
      <c r="I719" s="19"/>
      <c r="J719" s="19"/>
      <c r="K719" s="19"/>
      <c r="L719" s="19"/>
    </row>
    <row r="720" spans="9:12" x14ac:dyDescent="0.15">
      <c r="I720" s="19"/>
      <c r="J720" s="19"/>
      <c r="K720" s="19"/>
      <c r="L720" s="19"/>
    </row>
    <row r="721" spans="9:12" x14ac:dyDescent="0.15">
      <c r="I721" s="19"/>
      <c r="J721" s="19"/>
      <c r="K721" s="19"/>
      <c r="L721" s="19"/>
    </row>
    <row r="722" spans="9:12" x14ac:dyDescent="0.15">
      <c r="I722" s="19"/>
      <c r="J722" s="19"/>
      <c r="K722" s="19"/>
      <c r="L722" s="19"/>
    </row>
    <row r="723" spans="9:12" x14ac:dyDescent="0.15">
      <c r="I723" s="19"/>
      <c r="J723" s="19"/>
      <c r="K723" s="19"/>
      <c r="L723" s="19"/>
    </row>
    <row r="724" spans="9:12" x14ac:dyDescent="0.15">
      <c r="I724" s="19"/>
      <c r="J724" s="19"/>
      <c r="K724" s="19"/>
      <c r="L724" s="19"/>
    </row>
    <row r="725" spans="9:12" x14ac:dyDescent="0.15">
      <c r="I725" s="19"/>
      <c r="J725" s="19"/>
      <c r="K725" s="19"/>
      <c r="L725" s="19"/>
    </row>
    <row r="726" spans="9:12" x14ac:dyDescent="0.15">
      <c r="I726" s="19"/>
      <c r="J726" s="19"/>
      <c r="K726" s="19"/>
      <c r="L726" s="19"/>
    </row>
    <row r="727" spans="9:12" x14ac:dyDescent="0.15">
      <c r="I727" s="19"/>
      <c r="J727" s="19"/>
      <c r="K727" s="19"/>
      <c r="L727" s="19"/>
    </row>
    <row r="728" spans="9:12" x14ac:dyDescent="0.15">
      <c r="I728" s="19"/>
      <c r="J728" s="19"/>
      <c r="K728" s="19"/>
      <c r="L728" s="19"/>
    </row>
    <row r="729" spans="9:12" x14ac:dyDescent="0.15">
      <c r="I729" s="19"/>
      <c r="J729" s="19"/>
      <c r="K729" s="19"/>
      <c r="L729" s="19"/>
    </row>
    <row r="730" spans="9:12" x14ac:dyDescent="0.15">
      <c r="I730" s="19"/>
      <c r="J730" s="19"/>
      <c r="K730" s="19"/>
      <c r="L730" s="19"/>
    </row>
    <row r="731" spans="9:12" x14ac:dyDescent="0.15">
      <c r="I731" s="19"/>
      <c r="J731" s="19"/>
      <c r="K731" s="19"/>
      <c r="L731" s="19"/>
    </row>
    <row r="732" spans="9:12" x14ac:dyDescent="0.15">
      <c r="I732" s="19"/>
      <c r="J732" s="19"/>
      <c r="K732" s="19"/>
      <c r="L732" s="19"/>
    </row>
    <row r="733" spans="9:12" x14ac:dyDescent="0.15">
      <c r="I733" s="19"/>
      <c r="J733" s="19"/>
      <c r="K733" s="19"/>
      <c r="L733" s="19"/>
    </row>
    <row r="734" spans="9:12" x14ac:dyDescent="0.15">
      <c r="I734" s="19"/>
      <c r="J734" s="19"/>
      <c r="K734" s="19"/>
      <c r="L734" s="19"/>
    </row>
    <row r="735" spans="9:12" x14ac:dyDescent="0.15">
      <c r="I735" s="19"/>
      <c r="J735" s="19"/>
      <c r="K735" s="19"/>
      <c r="L735" s="19"/>
    </row>
    <row r="736" spans="9:12" x14ac:dyDescent="0.15">
      <c r="I736" s="19"/>
      <c r="J736" s="19"/>
      <c r="K736" s="19"/>
      <c r="L736" s="19"/>
    </row>
    <row r="737" spans="9:12" x14ac:dyDescent="0.15">
      <c r="I737" s="19"/>
      <c r="J737" s="19"/>
      <c r="K737" s="19"/>
      <c r="L737" s="19"/>
    </row>
    <row r="738" spans="9:12" x14ac:dyDescent="0.15">
      <c r="I738" s="19"/>
      <c r="J738" s="19"/>
      <c r="K738" s="19"/>
      <c r="L738" s="19"/>
    </row>
    <row r="739" spans="9:12" x14ac:dyDescent="0.15">
      <c r="I739" s="19"/>
      <c r="J739" s="19"/>
      <c r="K739" s="19"/>
      <c r="L739" s="19"/>
    </row>
    <row r="740" spans="9:12" x14ac:dyDescent="0.15">
      <c r="I740" s="19"/>
      <c r="J740" s="19"/>
      <c r="K740" s="19"/>
      <c r="L740" s="19"/>
    </row>
    <row r="741" spans="9:12" x14ac:dyDescent="0.15">
      <c r="I741" s="19"/>
      <c r="J741" s="19"/>
      <c r="K741" s="19"/>
      <c r="L741" s="19"/>
    </row>
    <row r="742" spans="9:12" x14ac:dyDescent="0.15">
      <c r="I742" s="19"/>
      <c r="J742" s="19"/>
      <c r="K742" s="19"/>
      <c r="L742" s="19"/>
    </row>
    <row r="743" spans="9:12" x14ac:dyDescent="0.15">
      <c r="I743" s="19"/>
      <c r="J743" s="19"/>
      <c r="K743" s="19"/>
      <c r="L743" s="19"/>
    </row>
    <row r="744" spans="9:12" x14ac:dyDescent="0.15">
      <c r="I744" s="19"/>
      <c r="J744" s="19"/>
      <c r="K744" s="19"/>
      <c r="L744" s="19"/>
    </row>
    <row r="745" spans="9:12" x14ac:dyDescent="0.15">
      <c r="I745" s="19"/>
      <c r="J745" s="19"/>
      <c r="K745" s="19"/>
      <c r="L745" s="19"/>
    </row>
    <row r="746" spans="9:12" x14ac:dyDescent="0.15">
      <c r="I746" s="19"/>
      <c r="J746" s="19"/>
      <c r="K746" s="19"/>
      <c r="L746" s="19"/>
    </row>
    <row r="747" spans="9:12" x14ac:dyDescent="0.15">
      <c r="I747" s="19"/>
      <c r="J747" s="19"/>
      <c r="K747" s="19"/>
      <c r="L747" s="19"/>
    </row>
    <row r="748" spans="9:12" x14ac:dyDescent="0.15">
      <c r="I748" s="19"/>
      <c r="J748" s="19"/>
      <c r="K748" s="19"/>
      <c r="L748" s="19"/>
    </row>
    <row r="749" spans="9:12" x14ac:dyDescent="0.15">
      <c r="I749" s="19"/>
      <c r="J749" s="19"/>
      <c r="K749" s="19"/>
      <c r="L749" s="19"/>
    </row>
    <row r="750" spans="9:12" x14ac:dyDescent="0.15">
      <c r="I750" s="19"/>
      <c r="J750" s="19"/>
      <c r="K750" s="19"/>
      <c r="L750" s="19"/>
    </row>
    <row r="751" spans="9:12" x14ac:dyDescent="0.15">
      <c r="I751" s="19"/>
      <c r="J751" s="19"/>
      <c r="K751" s="19"/>
      <c r="L751" s="19"/>
    </row>
    <row r="752" spans="9:12" x14ac:dyDescent="0.15">
      <c r="I752" s="19"/>
      <c r="J752" s="19"/>
      <c r="K752" s="19"/>
      <c r="L752" s="19"/>
    </row>
    <row r="753" spans="9:12" x14ac:dyDescent="0.15">
      <c r="I753" s="19"/>
      <c r="J753" s="19"/>
      <c r="K753" s="19"/>
      <c r="L753" s="19"/>
    </row>
    <row r="754" spans="9:12" x14ac:dyDescent="0.15">
      <c r="I754" s="19"/>
      <c r="J754" s="19"/>
      <c r="K754" s="19"/>
      <c r="L754" s="19"/>
    </row>
    <row r="755" spans="9:12" x14ac:dyDescent="0.15">
      <c r="I755" s="19"/>
      <c r="J755" s="19"/>
      <c r="K755" s="19"/>
      <c r="L755" s="19"/>
    </row>
    <row r="756" spans="9:12" x14ac:dyDescent="0.15">
      <c r="I756" s="19"/>
      <c r="J756" s="19"/>
      <c r="K756" s="19"/>
      <c r="L756" s="19"/>
    </row>
    <row r="757" spans="9:12" x14ac:dyDescent="0.15">
      <c r="I757" s="19"/>
      <c r="J757" s="19"/>
      <c r="K757" s="19"/>
      <c r="L757" s="19"/>
    </row>
    <row r="758" spans="9:12" x14ac:dyDescent="0.15">
      <c r="I758" s="19"/>
      <c r="J758" s="19"/>
      <c r="K758" s="19"/>
      <c r="L758" s="19"/>
    </row>
    <row r="759" spans="9:12" x14ac:dyDescent="0.15">
      <c r="I759" s="19"/>
      <c r="J759" s="19"/>
      <c r="K759" s="19"/>
      <c r="L759" s="19"/>
    </row>
    <row r="760" spans="9:12" x14ac:dyDescent="0.15">
      <c r="I760" s="19"/>
      <c r="J760" s="19"/>
      <c r="K760" s="19"/>
      <c r="L760" s="19"/>
    </row>
    <row r="761" spans="9:12" x14ac:dyDescent="0.15">
      <c r="I761" s="19"/>
      <c r="J761" s="19"/>
      <c r="K761" s="19"/>
      <c r="L761" s="19"/>
    </row>
    <row r="762" spans="9:12" x14ac:dyDescent="0.15">
      <c r="I762" s="19"/>
      <c r="J762" s="19"/>
      <c r="K762" s="19"/>
      <c r="L762" s="19"/>
    </row>
    <row r="763" spans="9:12" x14ac:dyDescent="0.15">
      <c r="I763" s="19"/>
      <c r="J763" s="19"/>
      <c r="K763" s="19"/>
      <c r="L763" s="19"/>
    </row>
    <row r="764" spans="9:12" x14ac:dyDescent="0.15">
      <c r="I764" s="19"/>
      <c r="J764" s="19"/>
      <c r="K764" s="19"/>
      <c r="L764" s="19"/>
    </row>
    <row r="765" spans="9:12" x14ac:dyDescent="0.15">
      <c r="I765" s="19"/>
      <c r="J765" s="19"/>
      <c r="K765" s="19"/>
      <c r="L765" s="19"/>
    </row>
    <row r="766" spans="9:12" x14ac:dyDescent="0.15">
      <c r="I766" s="19"/>
      <c r="J766" s="19"/>
      <c r="K766" s="19"/>
      <c r="L766" s="19"/>
    </row>
    <row r="767" spans="9:12" x14ac:dyDescent="0.15">
      <c r="I767" s="19"/>
      <c r="J767" s="19"/>
      <c r="K767" s="19"/>
      <c r="L767" s="19"/>
    </row>
    <row r="768" spans="9:12" x14ac:dyDescent="0.15">
      <c r="I768" s="19"/>
      <c r="J768" s="19"/>
      <c r="K768" s="19"/>
      <c r="L768" s="19"/>
    </row>
    <row r="769" spans="9:12" x14ac:dyDescent="0.15">
      <c r="I769" s="19"/>
      <c r="J769" s="19"/>
      <c r="K769" s="19"/>
      <c r="L769" s="19"/>
    </row>
    <row r="770" spans="9:12" x14ac:dyDescent="0.15">
      <c r="I770" s="19"/>
      <c r="J770" s="19"/>
      <c r="K770" s="19"/>
      <c r="L770" s="19"/>
    </row>
    <row r="771" spans="9:12" x14ac:dyDescent="0.15">
      <c r="I771" s="19"/>
      <c r="J771" s="19"/>
      <c r="K771" s="19"/>
      <c r="L771" s="19"/>
    </row>
    <row r="772" spans="9:12" x14ac:dyDescent="0.15">
      <c r="I772" s="19"/>
      <c r="J772" s="19"/>
      <c r="K772" s="19"/>
      <c r="L772" s="19"/>
    </row>
    <row r="773" spans="9:12" x14ac:dyDescent="0.15">
      <c r="I773" s="19"/>
      <c r="J773" s="19"/>
      <c r="K773" s="19"/>
      <c r="L773" s="19"/>
    </row>
    <row r="774" spans="9:12" x14ac:dyDescent="0.15">
      <c r="I774" s="19"/>
      <c r="J774" s="19"/>
      <c r="K774" s="19"/>
      <c r="L774" s="19"/>
    </row>
    <row r="775" spans="9:12" x14ac:dyDescent="0.15">
      <c r="I775" s="19"/>
      <c r="J775" s="19"/>
      <c r="K775" s="19"/>
      <c r="L775" s="19"/>
    </row>
    <row r="776" spans="9:12" x14ac:dyDescent="0.15">
      <c r="I776" s="19"/>
      <c r="J776" s="19"/>
      <c r="K776" s="19"/>
      <c r="L776" s="19"/>
    </row>
    <row r="777" spans="9:12" x14ac:dyDescent="0.15">
      <c r="I777" s="19"/>
      <c r="J777" s="19"/>
      <c r="K777" s="19"/>
      <c r="L777" s="19"/>
    </row>
    <row r="778" spans="9:12" x14ac:dyDescent="0.15">
      <c r="I778" s="19"/>
      <c r="J778" s="19"/>
      <c r="K778" s="19"/>
      <c r="L778" s="19"/>
    </row>
    <row r="779" spans="9:12" x14ac:dyDescent="0.15">
      <c r="I779" s="19"/>
      <c r="J779" s="19"/>
      <c r="K779" s="19"/>
      <c r="L779" s="19"/>
    </row>
    <row r="780" spans="9:12" x14ac:dyDescent="0.15">
      <c r="I780" s="19"/>
      <c r="J780" s="19"/>
      <c r="K780" s="19"/>
      <c r="L780" s="19"/>
    </row>
    <row r="781" spans="9:12" x14ac:dyDescent="0.15">
      <c r="I781" s="19"/>
      <c r="J781" s="19"/>
      <c r="K781" s="19"/>
      <c r="L781" s="19"/>
    </row>
    <row r="782" spans="9:12" x14ac:dyDescent="0.15">
      <c r="I782" s="19"/>
      <c r="J782" s="19"/>
      <c r="K782" s="19"/>
      <c r="L782" s="19"/>
    </row>
    <row r="783" spans="9:12" x14ac:dyDescent="0.15">
      <c r="I783" s="19"/>
      <c r="J783" s="19"/>
      <c r="K783" s="19"/>
      <c r="L783" s="19"/>
    </row>
    <row r="784" spans="9:12" x14ac:dyDescent="0.15">
      <c r="I784" s="19"/>
      <c r="J784" s="19"/>
      <c r="K784" s="19"/>
      <c r="L784" s="19"/>
    </row>
    <row r="785" spans="9:12" x14ac:dyDescent="0.15">
      <c r="I785" s="19"/>
      <c r="J785" s="19"/>
      <c r="K785" s="19"/>
      <c r="L785" s="19"/>
    </row>
    <row r="786" spans="9:12" x14ac:dyDescent="0.15">
      <c r="I786" s="19"/>
      <c r="J786" s="19"/>
      <c r="K786" s="19"/>
      <c r="L786" s="19"/>
    </row>
    <row r="787" spans="9:12" x14ac:dyDescent="0.15">
      <c r="I787" s="19"/>
      <c r="J787" s="19"/>
      <c r="K787" s="19"/>
      <c r="L787" s="19"/>
    </row>
    <row r="788" spans="9:12" x14ac:dyDescent="0.15">
      <c r="I788" s="19"/>
      <c r="J788" s="19"/>
      <c r="K788" s="19"/>
      <c r="L788" s="19"/>
    </row>
    <row r="789" spans="9:12" x14ac:dyDescent="0.15">
      <c r="I789" s="19"/>
      <c r="J789" s="19"/>
      <c r="K789" s="19"/>
      <c r="L789" s="19"/>
    </row>
    <row r="790" spans="9:12" x14ac:dyDescent="0.15">
      <c r="I790" s="19"/>
      <c r="J790" s="19"/>
      <c r="K790" s="19"/>
      <c r="L790" s="19"/>
    </row>
    <row r="791" spans="9:12" x14ac:dyDescent="0.15">
      <c r="I791" s="19"/>
      <c r="J791" s="19"/>
      <c r="K791" s="19"/>
      <c r="L791" s="19"/>
    </row>
    <row r="792" spans="9:12" x14ac:dyDescent="0.15">
      <c r="I792" s="19"/>
      <c r="J792" s="19"/>
      <c r="K792" s="19"/>
      <c r="L792" s="19"/>
    </row>
    <row r="793" spans="9:12" x14ac:dyDescent="0.15">
      <c r="I793" s="19"/>
      <c r="J793" s="19"/>
      <c r="K793" s="19"/>
      <c r="L793" s="19"/>
    </row>
    <row r="794" spans="9:12" x14ac:dyDescent="0.15">
      <c r="I794" s="19"/>
      <c r="J794" s="19"/>
      <c r="K794" s="19"/>
      <c r="L794" s="19"/>
    </row>
    <row r="795" spans="9:12" x14ac:dyDescent="0.15">
      <c r="I795" s="19"/>
      <c r="J795" s="19"/>
      <c r="K795" s="19"/>
      <c r="L795" s="19"/>
    </row>
    <row r="796" spans="9:12" x14ac:dyDescent="0.15">
      <c r="I796" s="19"/>
      <c r="J796" s="19"/>
      <c r="K796" s="19"/>
      <c r="L796" s="19"/>
    </row>
    <row r="797" spans="9:12" x14ac:dyDescent="0.15">
      <c r="I797" s="19"/>
      <c r="J797" s="19"/>
      <c r="K797" s="19"/>
      <c r="L797" s="19"/>
    </row>
    <row r="798" spans="9:12" x14ac:dyDescent="0.15">
      <c r="I798" s="19"/>
      <c r="J798" s="19"/>
      <c r="K798" s="19"/>
      <c r="L798" s="19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fitToPage="1"/>
  </sheetPr>
  <dimension ref="A1:V798"/>
  <sheetViews>
    <sheetView zoomScale="75" zoomScaleNormal="75" zoomScalePageLayoutView="75" workbookViewId="0">
      <selection activeCell="D1" sqref="D1:G1048576"/>
    </sheetView>
  </sheetViews>
  <sheetFormatPr baseColWidth="10" defaultColWidth="11.5" defaultRowHeight="13" x14ac:dyDescent="0.15"/>
  <cols>
    <col min="1" max="2" width="11.5" style="18"/>
    <col min="3" max="3" width="13.1640625" style="18" customWidth="1"/>
    <col min="8" max="8" width="4.5" style="18" customWidth="1"/>
    <col min="9" max="10" width="8.5" style="18" customWidth="1"/>
    <col min="11" max="11" width="13.5" style="18" customWidth="1"/>
    <col min="12" max="12" width="17.5" style="18" customWidth="1"/>
    <col min="13" max="13" width="12.5" style="18" customWidth="1"/>
    <col min="14" max="14" width="11.5" style="18"/>
    <col min="15" max="15" width="6.5" style="18" customWidth="1"/>
    <col min="16" max="16" width="9.5" style="18" customWidth="1"/>
    <col min="17" max="16384" width="11.5" style="18"/>
  </cols>
  <sheetData>
    <row r="1" spans="1:16" s="16" customFormat="1" ht="55.5" customHeight="1" x14ac:dyDescent="0.2">
      <c r="A1" s="16" t="s">
        <v>11</v>
      </c>
      <c r="B1" s="16" t="s">
        <v>6</v>
      </c>
      <c r="C1" s="16" t="s">
        <v>4</v>
      </c>
      <c r="D1" t="s">
        <v>39</v>
      </c>
      <c r="E1" t="s">
        <v>40</v>
      </c>
      <c r="F1" t="s">
        <v>41</v>
      </c>
      <c r="G1" t="s">
        <v>42</v>
      </c>
      <c r="I1" s="16" t="s">
        <v>0</v>
      </c>
      <c r="J1" s="16" t="s">
        <v>1</v>
      </c>
      <c r="K1" s="16" t="s">
        <v>2</v>
      </c>
      <c r="L1" s="16" t="s">
        <v>3</v>
      </c>
      <c r="M1" s="17" t="s">
        <v>12</v>
      </c>
      <c r="N1" s="17" t="s">
        <v>15</v>
      </c>
      <c r="O1" s="16" t="s">
        <v>13</v>
      </c>
      <c r="P1" s="16" t="s">
        <v>14</v>
      </c>
    </row>
    <row r="2" spans="1:16" x14ac:dyDescent="0.15">
      <c r="A2" s="18">
        <v>0.5</v>
      </c>
      <c r="B2" s="18">
        <v>0</v>
      </c>
      <c r="C2" s="18" t="s">
        <v>9</v>
      </c>
      <c r="D2">
        <v>845.06805419921898</v>
      </c>
      <c r="E2">
        <v>582.19580078125</v>
      </c>
      <c r="F2">
        <v>483.79931640625</v>
      </c>
      <c r="G2">
        <v>479.14761352539102</v>
      </c>
      <c r="I2" s="19">
        <f t="shared" ref="I2:J65" si="0">D2-F2</f>
        <v>361.26873779296898</v>
      </c>
      <c r="J2" s="19">
        <f t="shared" si="0"/>
        <v>103.04818725585898</v>
      </c>
      <c r="K2" s="19">
        <f t="shared" ref="K2:K65" si="1">I2-0.7*J2</f>
        <v>289.13500671386771</v>
      </c>
      <c r="L2" s="20">
        <f t="shared" ref="L2:L65" si="2">K2/J2</f>
        <v>2.8058233183274988</v>
      </c>
      <c r="M2" s="20"/>
      <c r="N2" s="18">
        <f>LINEST(V64:V104,U64:U104)</f>
        <v>-1.5839441542563847E-2</v>
      </c>
      <c r="O2" s="21">
        <f>AVERAGE(M38:M45)</f>
        <v>2.359888397980022</v>
      </c>
    </row>
    <row r="3" spans="1:16" x14ac:dyDescent="0.15">
      <c r="A3" s="18">
        <v>1</v>
      </c>
      <c r="B3" s="18">
        <v>1</v>
      </c>
      <c r="C3" s="18" t="s">
        <v>7</v>
      </c>
      <c r="D3">
        <v>835.91180419921898</v>
      </c>
      <c r="E3">
        <v>577.42224121093795</v>
      </c>
      <c r="F3">
        <v>484.02294921875</v>
      </c>
      <c r="G3">
        <v>479.29449462890602</v>
      </c>
      <c r="I3" s="19">
        <f t="shared" si="0"/>
        <v>351.88885498046898</v>
      </c>
      <c r="J3" s="19">
        <f t="shared" si="0"/>
        <v>98.127746582031932</v>
      </c>
      <c r="K3" s="19">
        <f t="shared" si="1"/>
        <v>283.19943237304665</v>
      </c>
      <c r="L3" s="20">
        <f t="shared" si="2"/>
        <v>2.8860280831609662</v>
      </c>
      <c r="M3" s="20"/>
    </row>
    <row r="4" spans="1:16" ht="15" x14ac:dyDescent="0.15">
      <c r="A4" s="18">
        <v>1.5</v>
      </c>
      <c r="B4" s="18">
        <v>2</v>
      </c>
      <c r="D4">
        <v>830.07904052734398</v>
      </c>
      <c r="E4">
        <v>576.27777099609398</v>
      </c>
      <c r="F4">
        <v>482.95062255859398</v>
      </c>
      <c r="G4">
        <v>478.46926879882801</v>
      </c>
      <c r="I4" s="19">
        <f t="shared" si="0"/>
        <v>347.12841796875</v>
      </c>
      <c r="J4" s="19">
        <f t="shared" si="0"/>
        <v>97.808502197265966</v>
      </c>
      <c r="K4" s="19">
        <f t="shared" si="1"/>
        <v>278.66246643066381</v>
      </c>
      <c r="L4" s="20">
        <f t="shared" si="2"/>
        <v>2.849061790851688</v>
      </c>
      <c r="M4" s="20"/>
      <c r="N4" s="16" t="s">
        <v>16</v>
      </c>
    </row>
    <row r="5" spans="1:16" x14ac:dyDescent="0.15">
      <c r="A5" s="18">
        <v>2</v>
      </c>
      <c r="B5" s="18">
        <v>3</v>
      </c>
      <c r="D5">
        <v>828.028564453125</v>
      </c>
      <c r="E5">
        <v>576.22589111328102</v>
      </c>
      <c r="F5">
        <v>482.38287353515602</v>
      </c>
      <c r="G5">
        <v>477.55072021484398</v>
      </c>
      <c r="I5" s="19">
        <f t="shared" si="0"/>
        <v>345.64569091796898</v>
      </c>
      <c r="J5" s="19">
        <f t="shared" si="0"/>
        <v>98.675170898437045</v>
      </c>
      <c r="K5" s="19">
        <f t="shared" si="1"/>
        <v>276.57307128906302</v>
      </c>
      <c r="L5" s="20">
        <f t="shared" si="2"/>
        <v>2.8028638691057366</v>
      </c>
      <c r="M5" s="20"/>
      <c r="N5" s="18">
        <f>RSQ(V64:V104,U64:U104)</f>
        <v>0.9859984164300617</v>
      </c>
    </row>
    <row r="6" spans="1:16" x14ac:dyDescent="0.15">
      <c r="A6" s="18">
        <v>2.5</v>
      </c>
      <c r="B6" s="18">
        <v>4</v>
      </c>
      <c r="C6" s="18" t="s">
        <v>5</v>
      </c>
      <c r="D6">
        <v>825.3046875</v>
      </c>
      <c r="E6">
        <v>577.33245849609398</v>
      </c>
      <c r="F6">
        <v>482.72079467773398</v>
      </c>
      <c r="G6">
        <v>478.26043701171898</v>
      </c>
      <c r="I6" s="19">
        <f t="shared" si="0"/>
        <v>342.58389282226602</v>
      </c>
      <c r="J6" s="19">
        <f t="shared" si="0"/>
        <v>99.072021484375</v>
      </c>
      <c r="K6" s="19">
        <f t="shared" si="1"/>
        <v>273.23347778320351</v>
      </c>
      <c r="L6" s="20">
        <f t="shared" si="2"/>
        <v>2.7579277548737222</v>
      </c>
      <c r="M6" s="20">
        <f t="shared" ref="M6:M22" si="3">L6+ABS($N$2)*A6</f>
        <v>2.7975263587301318</v>
      </c>
      <c r="P6" s="18">
        <f t="shared" ref="P6:P69" si="4">(M6-$O$2)/$O$2*100</f>
        <v>18.54485835536595</v>
      </c>
    </row>
    <row r="7" spans="1:16" x14ac:dyDescent="0.15">
      <c r="A7" s="18">
        <v>3</v>
      </c>
      <c r="B7" s="18">
        <v>5</v>
      </c>
      <c r="C7" s="18" t="s">
        <v>8</v>
      </c>
      <c r="D7">
        <v>823.75811767578102</v>
      </c>
      <c r="E7">
        <v>579.26989746093795</v>
      </c>
      <c r="F7">
        <v>483.16021728515602</v>
      </c>
      <c r="G7">
        <v>478.50061035156301</v>
      </c>
      <c r="I7" s="19">
        <f t="shared" si="0"/>
        <v>340.597900390625</v>
      </c>
      <c r="J7" s="19">
        <f t="shared" si="0"/>
        <v>100.76928710937494</v>
      </c>
      <c r="K7" s="19">
        <f t="shared" si="1"/>
        <v>270.05939941406257</v>
      </c>
      <c r="L7" s="20">
        <f t="shared" si="2"/>
        <v>2.6799772744342252</v>
      </c>
      <c r="M7" s="20">
        <f t="shared" si="3"/>
        <v>2.7274955990619167</v>
      </c>
      <c r="P7" s="18">
        <f t="shared" si="4"/>
        <v>15.577312952449487</v>
      </c>
    </row>
    <row r="8" spans="1:16" x14ac:dyDescent="0.15">
      <c r="A8" s="18">
        <v>3.5</v>
      </c>
      <c r="B8" s="18">
        <v>6</v>
      </c>
      <c r="D8">
        <v>821.84997558593795</v>
      </c>
      <c r="E8">
        <v>577.16571044921898</v>
      </c>
      <c r="F8">
        <v>483.40655517578102</v>
      </c>
      <c r="G8">
        <v>478.64059448242199</v>
      </c>
      <c r="I8" s="19">
        <f t="shared" si="0"/>
        <v>338.44342041015693</v>
      </c>
      <c r="J8" s="19">
        <f t="shared" si="0"/>
        <v>98.525115966796989</v>
      </c>
      <c r="K8" s="19">
        <f t="shared" si="1"/>
        <v>269.47583923339903</v>
      </c>
      <c r="L8" s="20">
        <f t="shared" si="2"/>
        <v>2.7350979147714227</v>
      </c>
      <c r="M8" s="20">
        <f t="shared" si="3"/>
        <v>2.7905359601703963</v>
      </c>
      <c r="P8" s="18">
        <f t="shared" si="4"/>
        <v>18.248641018744479</v>
      </c>
    </row>
    <row r="9" spans="1:16" x14ac:dyDescent="0.15">
      <c r="A9" s="18">
        <v>4</v>
      </c>
      <c r="B9" s="18">
        <v>7</v>
      </c>
      <c r="D9">
        <v>819.60235595703102</v>
      </c>
      <c r="E9">
        <v>578.24005126953102</v>
      </c>
      <c r="F9">
        <v>482.63464355468801</v>
      </c>
      <c r="G9">
        <v>478.32336425781301</v>
      </c>
      <c r="I9" s="19">
        <f t="shared" si="0"/>
        <v>336.96771240234301</v>
      </c>
      <c r="J9" s="19">
        <f t="shared" si="0"/>
        <v>99.916687011718011</v>
      </c>
      <c r="K9" s="19">
        <f t="shared" si="1"/>
        <v>267.0260314941404</v>
      </c>
      <c r="L9" s="20">
        <f t="shared" si="2"/>
        <v>2.6724868435922438</v>
      </c>
      <c r="M9" s="20">
        <f t="shared" si="3"/>
        <v>2.7358446097624993</v>
      </c>
      <c r="P9" s="18">
        <f t="shared" si="4"/>
        <v>15.931101322599917</v>
      </c>
    </row>
    <row r="10" spans="1:16" x14ac:dyDescent="0.15">
      <c r="A10" s="18">
        <v>4.5</v>
      </c>
      <c r="B10" s="18">
        <v>8</v>
      </c>
      <c r="D10">
        <v>817.06677246093795</v>
      </c>
      <c r="E10">
        <v>582.267822265625</v>
      </c>
      <c r="F10">
        <v>482.23574829101602</v>
      </c>
      <c r="G10">
        <v>477.71588134765602</v>
      </c>
      <c r="I10" s="19">
        <f t="shared" si="0"/>
        <v>334.83102416992193</v>
      </c>
      <c r="J10" s="19">
        <f t="shared" si="0"/>
        <v>104.55194091796898</v>
      </c>
      <c r="K10" s="19">
        <f t="shared" si="1"/>
        <v>261.64466552734365</v>
      </c>
      <c r="L10" s="20">
        <f t="shared" si="2"/>
        <v>2.5025328389898469</v>
      </c>
      <c r="M10" s="20">
        <f t="shared" si="3"/>
        <v>2.573810325931384</v>
      </c>
      <c r="P10" s="18">
        <f t="shared" si="4"/>
        <v>9.0649171433052231</v>
      </c>
    </row>
    <row r="11" spans="1:16" x14ac:dyDescent="0.15">
      <c r="A11" s="18">
        <v>5</v>
      </c>
      <c r="B11" s="18">
        <v>9</v>
      </c>
      <c r="D11">
        <v>815.01989746093795</v>
      </c>
      <c r="E11">
        <v>582.48400878906295</v>
      </c>
      <c r="F11">
        <v>481.57937622070301</v>
      </c>
      <c r="G11">
        <v>477.28189086914102</v>
      </c>
      <c r="I11" s="19">
        <f t="shared" si="0"/>
        <v>333.44052124023494</v>
      </c>
      <c r="J11" s="19">
        <f t="shared" si="0"/>
        <v>105.20211791992193</v>
      </c>
      <c r="K11" s="19">
        <f t="shared" si="1"/>
        <v>259.79903869628959</v>
      </c>
      <c r="L11" s="20">
        <f t="shared" si="2"/>
        <v>2.4695228939596463</v>
      </c>
      <c r="M11" s="20">
        <f t="shared" si="3"/>
        <v>2.5487201016724654</v>
      </c>
      <c r="P11" s="18">
        <f t="shared" si="4"/>
        <v>8.0017217701513523</v>
      </c>
    </row>
    <row r="12" spans="1:16" x14ac:dyDescent="0.15">
      <c r="A12" s="18">
        <v>5.5</v>
      </c>
      <c r="B12" s="18">
        <v>10</v>
      </c>
      <c r="D12">
        <v>825.956298828125</v>
      </c>
      <c r="E12">
        <v>585.35235595703102</v>
      </c>
      <c r="F12">
        <v>481.36312866210898</v>
      </c>
      <c r="G12">
        <v>476.81585693359398</v>
      </c>
      <c r="I12" s="19">
        <f t="shared" si="0"/>
        <v>344.59317016601602</v>
      </c>
      <c r="J12" s="19">
        <f t="shared" si="0"/>
        <v>108.53649902343705</v>
      </c>
      <c r="K12" s="19">
        <f t="shared" si="1"/>
        <v>268.61762084961009</v>
      </c>
      <c r="L12" s="20">
        <f t="shared" si="2"/>
        <v>2.4749058912578854</v>
      </c>
      <c r="M12" s="20">
        <f t="shared" si="3"/>
        <v>2.5620228197419865</v>
      </c>
      <c r="P12" s="18">
        <f t="shared" si="4"/>
        <v>8.5654229214815487</v>
      </c>
    </row>
    <row r="13" spans="1:16" x14ac:dyDescent="0.15">
      <c r="A13" s="18">
        <v>6</v>
      </c>
      <c r="B13" s="18">
        <v>11</v>
      </c>
      <c r="D13">
        <v>824.8076171875</v>
      </c>
      <c r="E13">
        <v>584.41363525390602</v>
      </c>
      <c r="F13">
        <v>481.89212036132801</v>
      </c>
      <c r="G13">
        <v>477.36138916015602</v>
      </c>
      <c r="I13" s="19">
        <f t="shared" si="0"/>
        <v>342.91549682617199</v>
      </c>
      <c r="J13" s="19">
        <f t="shared" si="0"/>
        <v>107.05224609375</v>
      </c>
      <c r="K13" s="19">
        <f t="shared" si="1"/>
        <v>267.978924560547</v>
      </c>
      <c r="L13" s="20">
        <f t="shared" si="2"/>
        <v>2.5032536386566515</v>
      </c>
      <c r="M13" s="20">
        <f t="shared" si="3"/>
        <v>2.5982902879120346</v>
      </c>
      <c r="P13" s="18">
        <f t="shared" si="4"/>
        <v>10.102252722462463</v>
      </c>
    </row>
    <row r="14" spans="1:16" x14ac:dyDescent="0.15">
      <c r="A14" s="18">
        <v>6.5</v>
      </c>
      <c r="B14" s="18">
        <v>12</v>
      </c>
      <c r="D14">
        <v>827.95129394531295</v>
      </c>
      <c r="E14">
        <v>585.29162597656295</v>
      </c>
      <c r="F14">
        <v>482.577392578125</v>
      </c>
      <c r="G14">
        <v>478.23672485351602</v>
      </c>
      <c r="I14" s="19">
        <f t="shared" si="0"/>
        <v>345.37390136718795</v>
      </c>
      <c r="J14" s="19">
        <f t="shared" si="0"/>
        <v>107.05490112304693</v>
      </c>
      <c r="K14" s="19">
        <f t="shared" si="1"/>
        <v>270.43547058105514</v>
      </c>
      <c r="L14" s="20">
        <f t="shared" si="2"/>
        <v>2.5261381566288272</v>
      </c>
      <c r="M14" s="20">
        <f t="shared" si="3"/>
        <v>2.6290945266554924</v>
      </c>
      <c r="P14" s="18">
        <f t="shared" si="4"/>
        <v>11.407578803552783</v>
      </c>
    </row>
    <row r="15" spans="1:16" x14ac:dyDescent="0.15">
      <c r="A15" s="18">
        <v>7</v>
      </c>
      <c r="B15" s="18">
        <v>13</v>
      </c>
      <c r="D15">
        <v>821.78955078125</v>
      </c>
      <c r="E15">
        <v>584.35235595703102</v>
      </c>
      <c r="F15">
        <v>482.98519897460898</v>
      </c>
      <c r="G15">
        <v>478.17996215820301</v>
      </c>
      <c r="I15" s="19">
        <f t="shared" si="0"/>
        <v>338.80435180664102</v>
      </c>
      <c r="J15" s="19">
        <f t="shared" si="0"/>
        <v>106.17239379882801</v>
      </c>
      <c r="K15" s="19">
        <f t="shared" si="1"/>
        <v>264.48367614746144</v>
      </c>
      <c r="L15" s="20">
        <f t="shared" si="2"/>
        <v>2.4910776397167469</v>
      </c>
      <c r="M15" s="20">
        <f t="shared" si="3"/>
        <v>2.601953730514694</v>
      </c>
      <c r="P15" s="18">
        <f t="shared" si="4"/>
        <v>10.257490682265782</v>
      </c>
    </row>
    <row r="16" spans="1:16" x14ac:dyDescent="0.15">
      <c r="A16" s="18">
        <v>7.5</v>
      </c>
      <c r="B16" s="18">
        <v>14</v>
      </c>
      <c r="D16">
        <v>819.275390625</v>
      </c>
      <c r="E16">
        <v>584.945556640625</v>
      </c>
      <c r="F16">
        <v>482.62652587890602</v>
      </c>
      <c r="G16">
        <v>478.00665283203102</v>
      </c>
      <c r="I16" s="19">
        <f t="shared" si="0"/>
        <v>336.64886474609398</v>
      </c>
      <c r="J16" s="19">
        <f t="shared" si="0"/>
        <v>106.93890380859398</v>
      </c>
      <c r="K16" s="19">
        <f t="shared" si="1"/>
        <v>261.79163208007822</v>
      </c>
      <c r="L16" s="20">
        <f t="shared" si="2"/>
        <v>2.4480485843454076</v>
      </c>
      <c r="M16" s="20">
        <f t="shared" si="3"/>
        <v>2.5668443959146363</v>
      </c>
      <c r="P16" s="18">
        <f t="shared" si="4"/>
        <v>8.7697366583843976</v>
      </c>
    </row>
    <row r="17" spans="1:16" x14ac:dyDescent="0.15">
      <c r="A17" s="18">
        <v>8</v>
      </c>
      <c r="B17" s="18">
        <v>15</v>
      </c>
      <c r="D17">
        <v>819.57305908203102</v>
      </c>
      <c r="E17">
        <v>586.4892578125</v>
      </c>
      <c r="F17">
        <v>482.24069213867199</v>
      </c>
      <c r="G17">
        <v>477.77166748046898</v>
      </c>
      <c r="I17" s="19">
        <f t="shared" si="0"/>
        <v>337.33236694335903</v>
      </c>
      <c r="J17" s="19">
        <f t="shared" si="0"/>
        <v>108.71759033203102</v>
      </c>
      <c r="K17" s="19">
        <f t="shared" si="1"/>
        <v>261.23005371093734</v>
      </c>
      <c r="L17" s="20">
        <f t="shared" si="2"/>
        <v>2.402831528119072</v>
      </c>
      <c r="M17" s="20">
        <f t="shared" si="3"/>
        <v>2.5295470604595827</v>
      </c>
      <c r="P17" s="18">
        <f t="shared" si="4"/>
        <v>7.1892663494079727</v>
      </c>
    </row>
    <row r="18" spans="1:16" x14ac:dyDescent="0.15">
      <c r="A18" s="18">
        <v>8.5</v>
      </c>
      <c r="B18" s="18">
        <v>16</v>
      </c>
      <c r="D18">
        <v>824.65783691406295</v>
      </c>
      <c r="E18">
        <v>586.60705566406295</v>
      </c>
      <c r="F18">
        <v>481.55419921875</v>
      </c>
      <c r="G18">
        <v>476.83706665039102</v>
      </c>
      <c r="I18" s="19">
        <f t="shared" si="0"/>
        <v>343.10363769531295</v>
      </c>
      <c r="J18" s="19">
        <f t="shared" si="0"/>
        <v>109.76998901367193</v>
      </c>
      <c r="K18" s="19">
        <f t="shared" si="1"/>
        <v>266.2646453857426</v>
      </c>
      <c r="L18" s="20">
        <f t="shared" si="2"/>
        <v>2.425659761636481</v>
      </c>
      <c r="M18" s="20">
        <f t="shared" si="3"/>
        <v>2.5602950147482737</v>
      </c>
      <c r="P18" s="18">
        <f t="shared" si="4"/>
        <v>8.4922073831877967</v>
      </c>
    </row>
    <row r="19" spans="1:16" x14ac:dyDescent="0.15">
      <c r="A19" s="18">
        <v>9</v>
      </c>
      <c r="B19" s="18">
        <v>17</v>
      </c>
      <c r="D19">
        <v>824.84240722656295</v>
      </c>
      <c r="E19">
        <v>584.68585205078102</v>
      </c>
      <c r="F19">
        <v>481.91656494140602</v>
      </c>
      <c r="G19">
        <v>477.401123046875</v>
      </c>
      <c r="I19" s="19">
        <f t="shared" si="0"/>
        <v>342.92584228515693</v>
      </c>
      <c r="J19" s="19">
        <f t="shared" si="0"/>
        <v>107.28472900390602</v>
      </c>
      <c r="K19" s="19">
        <f t="shared" si="1"/>
        <v>267.82653198242269</v>
      </c>
      <c r="L19" s="20">
        <f t="shared" si="2"/>
        <v>2.4964087104388515</v>
      </c>
      <c r="M19" s="20">
        <f t="shared" si="3"/>
        <v>2.6389636843219262</v>
      </c>
      <c r="P19" s="18">
        <f t="shared" si="4"/>
        <v>11.825783226900999</v>
      </c>
    </row>
    <row r="20" spans="1:16" x14ac:dyDescent="0.15">
      <c r="A20" s="18">
        <v>9.5</v>
      </c>
      <c r="B20" s="18">
        <v>18</v>
      </c>
      <c r="D20">
        <v>814.73352050781295</v>
      </c>
      <c r="E20">
        <v>580.7177734375</v>
      </c>
      <c r="F20">
        <v>482.74450683593801</v>
      </c>
      <c r="G20">
        <v>477.82794189453102</v>
      </c>
      <c r="I20" s="19">
        <f t="shared" si="0"/>
        <v>331.98901367187494</v>
      </c>
      <c r="J20" s="19">
        <f t="shared" si="0"/>
        <v>102.88983154296898</v>
      </c>
      <c r="K20" s="19">
        <f t="shared" si="1"/>
        <v>259.96613159179668</v>
      </c>
      <c r="L20" s="20">
        <f t="shared" si="2"/>
        <v>2.5266455167946242</v>
      </c>
      <c r="M20" s="20">
        <f t="shared" si="3"/>
        <v>2.6771202114489809</v>
      </c>
      <c r="P20" s="18">
        <f t="shared" si="4"/>
        <v>13.442661684361756</v>
      </c>
    </row>
    <row r="21" spans="1:16" x14ac:dyDescent="0.15">
      <c r="A21" s="18">
        <v>10</v>
      </c>
      <c r="B21" s="18">
        <v>19</v>
      </c>
      <c r="D21">
        <v>810.083251953125</v>
      </c>
      <c r="E21">
        <v>582.02593994140602</v>
      </c>
      <c r="F21">
        <v>481.73635864257801</v>
      </c>
      <c r="G21">
        <v>477.03973388671898</v>
      </c>
      <c r="I21" s="19">
        <f t="shared" si="0"/>
        <v>328.34689331054699</v>
      </c>
      <c r="J21" s="19">
        <f t="shared" si="0"/>
        <v>104.98620605468705</v>
      </c>
      <c r="K21" s="19">
        <f t="shared" si="1"/>
        <v>254.85654907226606</v>
      </c>
      <c r="L21" s="20">
        <f t="shared" si="2"/>
        <v>2.4275241353088988</v>
      </c>
      <c r="M21" s="20">
        <f t="shared" si="3"/>
        <v>2.5859185507345375</v>
      </c>
      <c r="P21" s="18">
        <f t="shared" si="4"/>
        <v>9.5780017795752102</v>
      </c>
    </row>
    <row r="22" spans="1:16" x14ac:dyDescent="0.15">
      <c r="A22" s="18">
        <v>10.5</v>
      </c>
      <c r="B22" s="18">
        <v>20</v>
      </c>
      <c r="D22">
        <v>806.16833496093795</v>
      </c>
      <c r="E22">
        <v>584.82958984375</v>
      </c>
      <c r="F22">
        <v>481.61270141601602</v>
      </c>
      <c r="G22">
        <v>476.89755249023398</v>
      </c>
      <c r="I22" s="19">
        <f t="shared" si="0"/>
        <v>324.55563354492193</v>
      </c>
      <c r="J22" s="19">
        <f t="shared" si="0"/>
        <v>107.93203735351602</v>
      </c>
      <c r="K22" s="19">
        <f t="shared" si="1"/>
        <v>249.00320739746073</v>
      </c>
      <c r="L22" s="20">
        <f t="shared" si="2"/>
        <v>2.3070370346284319</v>
      </c>
      <c r="M22" s="20">
        <f t="shared" si="3"/>
        <v>2.4733511708253522</v>
      </c>
      <c r="P22" s="18">
        <f t="shared" si="4"/>
        <v>4.8079719762362538</v>
      </c>
    </row>
    <row r="23" spans="1:16" x14ac:dyDescent="0.15">
      <c r="A23" s="18">
        <v>11</v>
      </c>
      <c r="B23" s="18">
        <v>21</v>
      </c>
      <c r="D23">
        <v>806.78662109375</v>
      </c>
      <c r="E23">
        <v>586.21887207031295</v>
      </c>
      <c r="F23">
        <v>481.15969848632801</v>
      </c>
      <c r="G23">
        <v>476.70303344726602</v>
      </c>
      <c r="I23" s="19">
        <f t="shared" si="0"/>
        <v>325.62692260742199</v>
      </c>
      <c r="J23" s="19">
        <f t="shared" si="0"/>
        <v>109.51583862304693</v>
      </c>
      <c r="K23" s="19">
        <f t="shared" si="1"/>
        <v>248.96583557128915</v>
      </c>
      <c r="L23" s="20">
        <f t="shared" si="2"/>
        <v>2.273331772842726</v>
      </c>
      <c r="M23" s="20">
        <f>L23+ABS($N$2)*A23</f>
        <v>2.4475656298109283</v>
      </c>
      <c r="P23" s="18">
        <f t="shared" si="4"/>
        <v>3.7153126353752475</v>
      </c>
    </row>
    <row r="24" spans="1:16" x14ac:dyDescent="0.15">
      <c r="A24" s="18">
        <v>11.5</v>
      </c>
      <c r="B24" s="18">
        <v>22</v>
      </c>
      <c r="D24">
        <v>806.43743896484398</v>
      </c>
      <c r="E24">
        <v>586.92590332031295</v>
      </c>
      <c r="F24">
        <v>482.05480957031301</v>
      </c>
      <c r="G24">
        <v>477.59640502929699</v>
      </c>
      <c r="I24" s="19">
        <f t="shared" si="0"/>
        <v>324.38262939453097</v>
      </c>
      <c r="J24" s="19">
        <f t="shared" si="0"/>
        <v>109.32949829101597</v>
      </c>
      <c r="K24" s="19">
        <f t="shared" si="1"/>
        <v>247.85198059081978</v>
      </c>
      <c r="L24" s="20">
        <f t="shared" si="2"/>
        <v>2.2670183661785517</v>
      </c>
      <c r="M24" s="20">
        <f t="shared" ref="M24:M87" si="5">L24+ABS($N$2)*A24</f>
        <v>2.4491719439180359</v>
      </c>
      <c r="P24" s="18">
        <f t="shared" si="4"/>
        <v>3.7833800112936427</v>
      </c>
    </row>
    <row r="25" spans="1:16" x14ac:dyDescent="0.15">
      <c r="A25" s="18">
        <v>12</v>
      </c>
      <c r="B25" s="18">
        <v>23</v>
      </c>
      <c r="D25">
        <v>802.51361083984398</v>
      </c>
      <c r="E25">
        <v>586.34893798828102</v>
      </c>
      <c r="F25">
        <v>482.23031616210898</v>
      </c>
      <c r="G25">
        <v>477.54776000976602</v>
      </c>
      <c r="I25" s="19">
        <f t="shared" si="0"/>
        <v>320.283294677735</v>
      </c>
      <c r="J25" s="19">
        <f t="shared" si="0"/>
        <v>108.801177978515</v>
      </c>
      <c r="K25" s="19">
        <f t="shared" si="1"/>
        <v>244.12247009277451</v>
      </c>
      <c r="L25" s="20">
        <f t="shared" si="2"/>
        <v>2.2437484099756846</v>
      </c>
      <c r="M25" s="20">
        <f t="shared" si="5"/>
        <v>2.4338217084864509</v>
      </c>
      <c r="P25" s="18">
        <f t="shared" si="4"/>
        <v>3.1329155467569154</v>
      </c>
    </row>
    <row r="26" spans="1:16" x14ac:dyDescent="0.15">
      <c r="A26" s="18">
        <v>12.5</v>
      </c>
      <c r="B26" s="18">
        <v>24</v>
      </c>
      <c r="D26">
        <v>803.22772216796898</v>
      </c>
      <c r="E26">
        <v>587.17565917968795</v>
      </c>
      <c r="F26">
        <v>482.26339721679699</v>
      </c>
      <c r="G26">
        <v>477.73635864257801</v>
      </c>
      <c r="I26" s="19">
        <f t="shared" si="0"/>
        <v>320.96432495117199</v>
      </c>
      <c r="J26" s="19">
        <f t="shared" si="0"/>
        <v>109.43930053710994</v>
      </c>
      <c r="K26" s="19">
        <f t="shared" si="1"/>
        <v>244.35681457519502</v>
      </c>
      <c r="L26" s="20">
        <f t="shared" si="2"/>
        <v>2.2328068013586737</v>
      </c>
      <c r="M26" s="20">
        <f t="shared" si="5"/>
        <v>2.430799820640722</v>
      </c>
      <c r="P26" s="18">
        <f t="shared" si="4"/>
        <v>3.0048633961418481</v>
      </c>
    </row>
    <row r="27" spans="1:16" x14ac:dyDescent="0.15">
      <c r="A27" s="18">
        <v>13</v>
      </c>
      <c r="B27" s="18">
        <v>25</v>
      </c>
      <c r="D27">
        <v>799.36468505859398</v>
      </c>
      <c r="E27">
        <v>584.19372558593795</v>
      </c>
      <c r="F27">
        <v>481.578125</v>
      </c>
      <c r="G27">
        <v>477.01531982421898</v>
      </c>
      <c r="I27" s="19">
        <f t="shared" si="0"/>
        <v>317.78656005859398</v>
      </c>
      <c r="J27" s="19">
        <f t="shared" si="0"/>
        <v>107.17840576171898</v>
      </c>
      <c r="K27" s="19">
        <f t="shared" si="1"/>
        <v>242.7616760253907</v>
      </c>
      <c r="L27" s="20">
        <f t="shared" si="2"/>
        <v>2.265024137092531</v>
      </c>
      <c r="M27" s="20">
        <f t="shared" si="5"/>
        <v>2.4709368771458609</v>
      </c>
      <c r="P27" s="18">
        <f t="shared" si="4"/>
        <v>4.7056665586767679</v>
      </c>
    </row>
    <row r="28" spans="1:16" x14ac:dyDescent="0.15">
      <c r="A28" s="18">
        <v>13.5</v>
      </c>
      <c r="B28" s="18">
        <v>26</v>
      </c>
      <c r="D28">
        <v>792.91253662109398</v>
      </c>
      <c r="E28">
        <v>585.94134521484398</v>
      </c>
      <c r="F28">
        <v>481.35546875</v>
      </c>
      <c r="G28">
        <v>477.133544921875</v>
      </c>
      <c r="I28" s="19">
        <f t="shared" si="0"/>
        <v>311.55706787109398</v>
      </c>
      <c r="J28" s="19">
        <f t="shared" si="0"/>
        <v>108.80780029296898</v>
      </c>
      <c r="K28" s="19">
        <f t="shared" si="1"/>
        <v>235.39160766601572</v>
      </c>
      <c r="L28" s="20">
        <f t="shared" si="2"/>
        <v>2.1633707053374409</v>
      </c>
      <c r="M28" s="20">
        <f t="shared" si="5"/>
        <v>2.3772031661620527</v>
      </c>
      <c r="P28" s="18">
        <f t="shared" si="4"/>
        <v>0.73371131435077652</v>
      </c>
    </row>
    <row r="29" spans="1:16" x14ac:dyDescent="0.15">
      <c r="A29" s="18">
        <v>14</v>
      </c>
      <c r="B29" s="18">
        <v>27</v>
      </c>
      <c r="D29">
        <v>787.800537109375</v>
      </c>
      <c r="E29">
        <v>583.69738769531295</v>
      </c>
      <c r="F29">
        <v>481.35498046875</v>
      </c>
      <c r="G29">
        <v>476.95382690429699</v>
      </c>
      <c r="I29" s="19">
        <f t="shared" si="0"/>
        <v>306.445556640625</v>
      </c>
      <c r="J29" s="19">
        <f t="shared" si="0"/>
        <v>106.74356079101597</v>
      </c>
      <c r="K29" s="19">
        <f t="shared" si="1"/>
        <v>231.72506408691385</v>
      </c>
      <c r="L29" s="20">
        <f t="shared" si="2"/>
        <v>2.1708575427850718</v>
      </c>
      <c r="M29" s="20">
        <f t="shared" si="5"/>
        <v>2.3926097243809656</v>
      </c>
      <c r="P29" s="18">
        <f t="shared" si="4"/>
        <v>1.3865624505358756</v>
      </c>
    </row>
    <row r="30" spans="1:16" x14ac:dyDescent="0.15">
      <c r="A30" s="18">
        <v>14.5</v>
      </c>
      <c r="B30" s="18">
        <v>28</v>
      </c>
      <c r="D30">
        <v>786.08142089843795</v>
      </c>
      <c r="E30">
        <v>585.99163818359398</v>
      </c>
      <c r="F30">
        <v>482.28585815429699</v>
      </c>
      <c r="G30">
        <v>477.76031494140602</v>
      </c>
      <c r="I30" s="19">
        <f t="shared" si="0"/>
        <v>303.79556274414097</v>
      </c>
      <c r="J30" s="19">
        <f t="shared" si="0"/>
        <v>108.23132324218795</v>
      </c>
      <c r="K30" s="19">
        <f t="shared" si="1"/>
        <v>228.03363647460941</v>
      </c>
      <c r="L30" s="20">
        <f t="shared" si="2"/>
        <v>2.1069098080261037</v>
      </c>
      <c r="M30" s="20">
        <f t="shared" si="5"/>
        <v>2.3365817103932796</v>
      </c>
      <c r="P30" s="18">
        <f t="shared" si="4"/>
        <v>-0.9876182113820362</v>
      </c>
    </row>
    <row r="31" spans="1:16" x14ac:dyDescent="0.15">
      <c r="A31" s="18">
        <v>15</v>
      </c>
      <c r="B31" s="18">
        <v>29</v>
      </c>
      <c r="D31">
        <v>789.26519775390602</v>
      </c>
      <c r="E31">
        <v>585.78088378906295</v>
      </c>
      <c r="F31">
        <v>482.33743286132801</v>
      </c>
      <c r="G31">
        <v>477.70526123046898</v>
      </c>
      <c r="I31" s="19">
        <f t="shared" si="0"/>
        <v>306.92776489257801</v>
      </c>
      <c r="J31" s="19">
        <f t="shared" si="0"/>
        <v>108.07562255859398</v>
      </c>
      <c r="K31" s="19">
        <f t="shared" si="1"/>
        <v>231.27482910156223</v>
      </c>
      <c r="L31" s="20">
        <f t="shared" si="2"/>
        <v>2.1399352011705961</v>
      </c>
      <c r="M31" s="20">
        <f t="shared" si="5"/>
        <v>2.3775268243090539</v>
      </c>
      <c r="P31" s="18">
        <f t="shared" si="4"/>
        <v>0.74742629118096193</v>
      </c>
    </row>
    <row r="32" spans="1:16" x14ac:dyDescent="0.15">
      <c r="A32" s="18">
        <v>15.5</v>
      </c>
      <c r="B32" s="18">
        <v>30</v>
      </c>
      <c r="D32">
        <v>793.66229248046898</v>
      </c>
      <c r="E32">
        <v>587.198974609375</v>
      </c>
      <c r="F32">
        <v>481.32336425781301</v>
      </c>
      <c r="G32">
        <v>476.90124511718801</v>
      </c>
      <c r="I32" s="19">
        <f t="shared" si="0"/>
        <v>312.33892822265597</v>
      </c>
      <c r="J32" s="19">
        <f t="shared" si="0"/>
        <v>110.29772949218699</v>
      </c>
      <c r="K32" s="19">
        <f t="shared" si="1"/>
        <v>235.13051757812508</v>
      </c>
      <c r="L32" s="20">
        <f t="shared" si="2"/>
        <v>2.131780215791121</v>
      </c>
      <c r="M32" s="20">
        <f t="shared" si="5"/>
        <v>2.3772915597008608</v>
      </c>
      <c r="P32" s="18">
        <f t="shared" si="4"/>
        <v>0.73745698041209262</v>
      </c>
    </row>
    <row r="33" spans="1:16" x14ac:dyDescent="0.15">
      <c r="A33" s="18">
        <v>16</v>
      </c>
      <c r="B33" s="18">
        <v>31</v>
      </c>
      <c r="D33">
        <v>796.59033203125</v>
      </c>
      <c r="E33">
        <v>588.68927001953102</v>
      </c>
      <c r="F33">
        <v>480.52627563476602</v>
      </c>
      <c r="G33">
        <v>476.0888671875</v>
      </c>
      <c r="I33" s="19">
        <f t="shared" si="0"/>
        <v>316.06405639648398</v>
      </c>
      <c r="J33" s="19">
        <f t="shared" si="0"/>
        <v>112.60040283203102</v>
      </c>
      <c r="K33" s="19">
        <f t="shared" si="1"/>
        <v>237.24377441406227</v>
      </c>
      <c r="L33" s="20">
        <f t="shared" si="2"/>
        <v>2.1069531586664483</v>
      </c>
      <c r="M33" s="20">
        <f t="shared" si="5"/>
        <v>2.3603842233474697</v>
      </c>
      <c r="P33" s="18">
        <f t="shared" si="4"/>
        <v>2.1010543035511406E-2</v>
      </c>
    </row>
    <row r="34" spans="1:16" x14ac:dyDescent="0.15">
      <c r="A34" s="18">
        <v>16.5</v>
      </c>
      <c r="B34" s="18">
        <v>32</v>
      </c>
      <c r="D34">
        <v>793.41363525390602</v>
      </c>
      <c r="E34">
        <v>589.340576171875</v>
      </c>
      <c r="F34">
        <v>480.65933227539102</v>
      </c>
      <c r="G34">
        <v>476.23672485351602</v>
      </c>
      <c r="I34" s="19">
        <f t="shared" si="0"/>
        <v>312.754302978515</v>
      </c>
      <c r="J34" s="19">
        <f t="shared" si="0"/>
        <v>113.10385131835898</v>
      </c>
      <c r="K34" s="19">
        <f t="shared" si="1"/>
        <v>233.58160705566371</v>
      </c>
      <c r="L34" s="20">
        <f t="shared" si="2"/>
        <v>2.0651958738185674</v>
      </c>
      <c r="M34" s="20">
        <f t="shared" si="5"/>
        <v>2.3265466592708708</v>
      </c>
      <c r="P34" s="18">
        <f t="shared" si="4"/>
        <v>-1.4128523508861925</v>
      </c>
    </row>
    <row r="35" spans="1:16" x14ac:dyDescent="0.15">
      <c r="A35" s="18">
        <v>17</v>
      </c>
      <c r="B35" s="18">
        <v>33</v>
      </c>
      <c r="D35">
        <v>794.82379150390602</v>
      </c>
      <c r="E35">
        <v>591.45208740234398</v>
      </c>
      <c r="F35">
        <v>481.67465209960898</v>
      </c>
      <c r="G35">
        <v>477.02294921875</v>
      </c>
      <c r="I35" s="19">
        <f t="shared" si="0"/>
        <v>313.14913940429705</v>
      </c>
      <c r="J35" s="19">
        <f t="shared" si="0"/>
        <v>114.42913818359398</v>
      </c>
      <c r="K35" s="19">
        <f t="shared" si="1"/>
        <v>233.04874267578128</v>
      </c>
      <c r="L35" s="20">
        <f t="shared" si="2"/>
        <v>2.036620622816105</v>
      </c>
      <c r="M35" s="20">
        <f t="shared" si="5"/>
        <v>2.3058911290396904</v>
      </c>
      <c r="P35" s="18">
        <f t="shared" si="4"/>
        <v>-2.2881280736220968</v>
      </c>
    </row>
    <row r="36" spans="1:16" x14ac:dyDescent="0.15">
      <c r="A36" s="18">
        <v>17.5</v>
      </c>
      <c r="B36" s="18">
        <v>34</v>
      </c>
      <c r="D36">
        <v>786.18218994140602</v>
      </c>
      <c r="E36">
        <v>590.55261230468795</v>
      </c>
      <c r="F36">
        <v>481.74276733398398</v>
      </c>
      <c r="G36">
        <v>477.47296142578102</v>
      </c>
      <c r="I36" s="19">
        <f t="shared" si="0"/>
        <v>304.43942260742205</v>
      </c>
      <c r="J36" s="19">
        <f t="shared" si="0"/>
        <v>113.07965087890693</v>
      </c>
      <c r="K36" s="19">
        <f t="shared" si="1"/>
        <v>225.28366699218719</v>
      </c>
      <c r="L36" s="20">
        <f t="shared" si="2"/>
        <v>1.9922564779885608</v>
      </c>
      <c r="M36" s="20">
        <f t="shared" si="5"/>
        <v>2.2694467049834279</v>
      </c>
      <c r="P36" s="18">
        <f t="shared" si="4"/>
        <v>-3.8324563599706187</v>
      </c>
    </row>
    <row r="37" spans="1:16" x14ac:dyDescent="0.15">
      <c r="A37" s="18">
        <v>18</v>
      </c>
      <c r="B37" s="18">
        <v>35</v>
      </c>
      <c r="D37">
        <v>780.438232421875</v>
      </c>
      <c r="E37">
        <v>587.47302246093795</v>
      </c>
      <c r="F37">
        <v>481.64404296875</v>
      </c>
      <c r="G37">
        <v>477.42483520507801</v>
      </c>
      <c r="I37" s="19">
        <f t="shared" si="0"/>
        <v>298.794189453125</v>
      </c>
      <c r="J37" s="19">
        <f t="shared" si="0"/>
        <v>110.04818725585994</v>
      </c>
      <c r="K37" s="19">
        <f t="shared" si="1"/>
        <v>221.76045837402305</v>
      </c>
      <c r="L37" s="20">
        <f t="shared" si="2"/>
        <v>2.0151214109364126</v>
      </c>
      <c r="M37" s="20">
        <f t="shared" si="5"/>
        <v>2.300231358702562</v>
      </c>
      <c r="P37" s="18">
        <f t="shared" si="4"/>
        <v>-2.5279601920380754</v>
      </c>
    </row>
    <row r="38" spans="1:16" x14ac:dyDescent="0.15">
      <c r="A38" s="18">
        <v>18.5</v>
      </c>
      <c r="B38" s="18">
        <v>36</v>
      </c>
      <c r="D38">
        <v>772.656005859375</v>
      </c>
      <c r="E38">
        <v>586.33117675781295</v>
      </c>
      <c r="F38">
        <v>481.1787109375</v>
      </c>
      <c r="G38">
        <v>477.221435546875</v>
      </c>
      <c r="I38" s="19">
        <f t="shared" si="0"/>
        <v>291.477294921875</v>
      </c>
      <c r="J38" s="19">
        <f t="shared" si="0"/>
        <v>109.10974121093795</v>
      </c>
      <c r="K38" s="19">
        <f t="shared" si="1"/>
        <v>215.10047607421842</v>
      </c>
      <c r="L38" s="20">
        <f t="shared" si="2"/>
        <v>1.9714140432096927</v>
      </c>
      <c r="M38" s="20">
        <f t="shared" si="5"/>
        <v>2.2644437117471239</v>
      </c>
      <c r="P38" s="18">
        <f t="shared" si="4"/>
        <v>-4.0444576241230434</v>
      </c>
    </row>
    <row r="39" spans="1:16" x14ac:dyDescent="0.15">
      <c r="A39" s="18">
        <v>19</v>
      </c>
      <c r="B39" s="18">
        <v>37</v>
      </c>
      <c r="D39">
        <v>782.02355957031295</v>
      </c>
      <c r="E39">
        <v>586.05944824218795</v>
      </c>
      <c r="F39">
        <v>480.18637084960898</v>
      </c>
      <c r="G39">
        <v>476.38015747070301</v>
      </c>
      <c r="I39" s="19">
        <f t="shared" si="0"/>
        <v>301.83718872070398</v>
      </c>
      <c r="J39" s="19">
        <f t="shared" si="0"/>
        <v>109.67929077148494</v>
      </c>
      <c r="K39" s="19">
        <f t="shared" si="1"/>
        <v>225.06168518066454</v>
      </c>
      <c r="L39" s="20">
        <f t="shared" si="2"/>
        <v>2.0519979988708807</v>
      </c>
      <c r="M39" s="20">
        <f t="shared" si="5"/>
        <v>2.3529473881795937</v>
      </c>
      <c r="P39" s="18">
        <f t="shared" si="4"/>
        <v>-0.29412449361459564</v>
      </c>
    </row>
    <row r="40" spans="1:16" x14ac:dyDescent="0.15">
      <c r="A40" s="18">
        <v>19.5</v>
      </c>
      <c r="B40" s="18">
        <v>38</v>
      </c>
      <c r="D40">
        <v>787.74084472656295</v>
      </c>
      <c r="E40">
        <v>585.912841796875</v>
      </c>
      <c r="F40">
        <v>480.96569824218801</v>
      </c>
      <c r="G40">
        <v>476.83215332031301</v>
      </c>
      <c r="I40" s="19">
        <f t="shared" si="0"/>
        <v>306.77514648437494</v>
      </c>
      <c r="J40" s="19">
        <f t="shared" si="0"/>
        <v>109.08068847656199</v>
      </c>
      <c r="K40" s="19">
        <f t="shared" si="1"/>
        <v>230.41866455078156</v>
      </c>
      <c r="L40" s="20">
        <f t="shared" si="2"/>
        <v>2.1123689973802402</v>
      </c>
      <c r="M40" s="20">
        <f t="shared" si="5"/>
        <v>2.4212381074602352</v>
      </c>
      <c r="P40" s="18">
        <f t="shared" si="4"/>
        <v>2.5996868975976248</v>
      </c>
    </row>
    <row r="41" spans="1:16" x14ac:dyDescent="0.15">
      <c r="A41" s="18">
        <v>20</v>
      </c>
      <c r="B41" s="18">
        <v>39</v>
      </c>
      <c r="D41">
        <v>781.61468505859398</v>
      </c>
      <c r="E41">
        <v>585.15704345703102</v>
      </c>
      <c r="F41">
        <v>480.98123168945301</v>
      </c>
      <c r="G41">
        <v>476.80795288085898</v>
      </c>
      <c r="I41" s="19">
        <f t="shared" si="0"/>
        <v>300.63345336914097</v>
      </c>
      <c r="J41" s="19">
        <f t="shared" si="0"/>
        <v>108.34909057617205</v>
      </c>
      <c r="K41" s="19">
        <f t="shared" si="1"/>
        <v>224.78908996582055</v>
      </c>
      <c r="L41" s="20">
        <f t="shared" si="2"/>
        <v>2.0746744506156087</v>
      </c>
      <c r="M41" s="20">
        <f t="shared" si="5"/>
        <v>2.3914632814668857</v>
      </c>
      <c r="P41" s="18">
        <f t="shared" si="4"/>
        <v>1.3379820636387127</v>
      </c>
    </row>
    <row r="42" spans="1:16" x14ac:dyDescent="0.15">
      <c r="A42" s="18">
        <v>20.5</v>
      </c>
      <c r="B42" s="18">
        <v>40</v>
      </c>
      <c r="D42">
        <v>779.05865478515602</v>
      </c>
      <c r="E42">
        <v>584.91021728515602</v>
      </c>
      <c r="F42">
        <v>480.90322875976602</v>
      </c>
      <c r="G42">
        <v>476.53936767578102</v>
      </c>
      <c r="I42" s="19">
        <f t="shared" si="0"/>
        <v>298.15542602539</v>
      </c>
      <c r="J42" s="19">
        <f t="shared" si="0"/>
        <v>108.370849609375</v>
      </c>
      <c r="K42" s="19">
        <f t="shared" si="1"/>
        <v>222.29583129882752</v>
      </c>
      <c r="L42" s="20">
        <f t="shared" si="2"/>
        <v>2.051251163021214</v>
      </c>
      <c r="M42" s="20">
        <f t="shared" si="5"/>
        <v>2.375959714643773</v>
      </c>
      <c r="P42" s="18">
        <f t="shared" si="4"/>
        <v>0.6810201989851471</v>
      </c>
    </row>
    <row r="43" spans="1:16" x14ac:dyDescent="0.15">
      <c r="A43" s="18">
        <v>21</v>
      </c>
      <c r="B43" s="18">
        <v>41</v>
      </c>
      <c r="D43">
        <v>776.90496826171898</v>
      </c>
      <c r="E43">
        <v>585.06231689453102</v>
      </c>
      <c r="F43">
        <v>481.52899169921898</v>
      </c>
      <c r="G43">
        <v>477.07897949218801</v>
      </c>
      <c r="I43" s="19">
        <f t="shared" si="0"/>
        <v>295.3759765625</v>
      </c>
      <c r="J43" s="19">
        <f t="shared" si="0"/>
        <v>107.98333740234301</v>
      </c>
      <c r="K43" s="19">
        <f t="shared" si="1"/>
        <v>219.7876403808599</v>
      </c>
      <c r="L43" s="20">
        <f t="shared" si="2"/>
        <v>2.0353847701700221</v>
      </c>
      <c r="M43" s="20">
        <f t="shared" si="5"/>
        <v>2.368013042563863</v>
      </c>
      <c r="P43" s="18">
        <f t="shared" si="4"/>
        <v>0.34428088170590559</v>
      </c>
    </row>
    <row r="44" spans="1:16" x14ac:dyDescent="0.15">
      <c r="A44" s="18">
        <v>21.5</v>
      </c>
      <c r="B44" s="18">
        <v>42</v>
      </c>
      <c r="D44">
        <v>775.42907714843795</v>
      </c>
      <c r="E44">
        <v>583.989013671875</v>
      </c>
      <c r="F44">
        <v>481.73635864257801</v>
      </c>
      <c r="G44">
        <v>477.02047729492199</v>
      </c>
      <c r="I44" s="19">
        <f t="shared" si="0"/>
        <v>293.69271850585994</v>
      </c>
      <c r="J44" s="19">
        <f t="shared" si="0"/>
        <v>106.96853637695301</v>
      </c>
      <c r="K44" s="19">
        <f t="shared" si="1"/>
        <v>218.81474304199284</v>
      </c>
      <c r="L44" s="20">
        <f t="shared" si="2"/>
        <v>2.0455991121622725</v>
      </c>
      <c r="M44" s="20">
        <f t="shared" si="5"/>
        <v>2.386147105327395</v>
      </c>
      <c r="P44" s="18">
        <f t="shared" si="4"/>
        <v>1.1127097099104137</v>
      </c>
    </row>
    <row r="45" spans="1:16" x14ac:dyDescent="0.15">
      <c r="A45" s="18">
        <v>22</v>
      </c>
      <c r="B45" s="18">
        <v>43</v>
      </c>
      <c r="D45">
        <v>772.05706787109398</v>
      </c>
      <c r="E45">
        <v>585.62353515625</v>
      </c>
      <c r="F45">
        <v>481.20266723632801</v>
      </c>
      <c r="G45">
        <v>476.70672607421898</v>
      </c>
      <c r="I45" s="19">
        <f t="shared" si="0"/>
        <v>290.85440063476597</v>
      </c>
      <c r="J45" s="19">
        <f t="shared" si="0"/>
        <v>108.91680908203102</v>
      </c>
      <c r="K45" s="19">
        <f t="shared" si="1"/>
        <v>214.61263427734426</v>
      </c>
      <c r="L45" s="20">
        <f t="shared" si="2"/>
        <v>1.9704271185149034</v>
      </c>
      <c r="M45" s="20">
        <f t="shared" si="5"/>
        <v>2.3188948324513081</v>
      </c>
      <c r="P45" s="18">
        <f t="shared" si="4"/>
        <v>-1.7370976341001085</v>
      </c>
    </row>
    <row r="46" spans="1:16" ht="15" x14ac:dyDescent="0.2">
      <c r="A46" s="18">
        <v>22.5</v>
      </c>
      <c r="B46" s="18">
        <v>44</v>
      </c>
      <c r="C46" s="24" t="s">
        <v>27</v>
      </c>
      <c r="D46">
        <v>769.99688720703102</v>
      </c>
      <c r="E46">
        <v>587.01544189453102</v>
      </c>
      <c r="F46">
        <v>481.21896362304699</v>
      </c>
      <c r="G46">
        <v>476.71759033203102</v>
      </c>
      <c r="I46" s="19">
        <f t="shared" si="0"/>
        <v>288.77792358398403</v>
      </c>
      <c r="J46" s="19">
        <f t="shared" si="0"/>
        <v>110.2978515625</v>
      </c>
      <c r="K46" s="19">
        <f t="shared" si="1"/>
        <v>211.56942749023403</v>
      </c>
      <c r="L46" s="20">
        <f t="shared" si="2"/>
        <v>1.9181645380494901</v>
      </c>
      <c r="M46" s="20">
        <f t="shared" si="5"/>
        <v>2.2745519727571768</v>
      </c>
      <c r="P46" s="18">
        <f t="shared" si="4"/>
        <v>-3.6161212240328857</v>
      </c>
    </row>
    <row r="47" spans="1:16" x14ac:dyDescent="0.15">
      <c r="A47" s="18">
        <v>23</v>
      </c>
      <c r="B47" s="18">
        <v>45</v>
      </c>
      <c r="D47">
        <v>776.833740234375</v>
      </c>
      <c r="E47">
        <v>589.85809326171898</v>
      </c>
      <c r="F47">
        <v>481.34732055664102</v>
      </c>
      <c r="G47">
        <v>476.87930297851602</v>
      </c>
      <c r="I47" s="19">
        <f t="shared" si="0"/>
        <v>295.48641967773398</v>
      </c>
      <c r="J47" s="19">
        <f t="shared" si="0"/>
        <v>112.97879028320295</v>
      </c>
      <c r="K47" s="19">
        <f t="shared" si="1"/>
        <v>216.40126647949191</v>
      </c>
      <c r="L47" s="20">
        <f t="shared" si="2"/>
        <v>1.9154149724655463</v>
      </c>
      <c r="M47" s="20">
        <f t="shared" si="5"/>
        <v>2.2797221279445146</v>
      </c>
      <c r="P47" s="18">
        <f t="shared" si="4"/>
        <v>-3.3970364913920017</v>
      </c>
    </row>
    <row r="48" spans="1:16" x14ac:dyDescent="0.15">
      <c r="A48" s="18">
        <v>23.5</v>
      </c>
      <c r="B48" s="18">
        <v>46</v>
      </c>
      <c r="D48">
        <v>785.95892333984398</v>
      </c>
      <c r="E48">
        <v>589.77801513671898</v>
      </c>
      <c r="F48">
        <v>481.40829467773398</v>
      </c>
      <c r="G48">
        <v>476.60183715820301</v>
      </c>
      <c r="I48" s="19">
        <f t="shared" si="0"/>
        <v>304.55062866211</v>
      </c>
      <c r="J48" s="19">
        <f t="shared" si="0"/>
        <v>113.17617797851597</v>
      </c>
      <c r="K48" s="19">
        <f t="shared" si="1"/>
        <v>225.32730407714882</v>
      </c>
      <c r="L48" s="20">
        <f t="shared" si="2"/>
        <v>1.9909428653786339</v>
      </c>
      <c r="M48" s="20">
        <f t="shared" si="5"/>
        <v>2.3631697416288842</v>
      </c>
      <c r="P48" s="18">
        <f t="shared" si="4"/>
        <v>0.13904656049289588</v>
      </c>
    </row>
    <row r="49" spans="1:22" x14ac:dyDescent="0.15">
      <c r="A49" s="18">
        <v>24</v>
      </c>
      <c r="B49" s="18">
        <v>47</v>
      </c>
      <c r="D49">
        <v>785.11517333984398</v>
      </c>
      <c r="E49">
        <v>588.17565917968795</v>
      </c>
      <c r="F49">
        <v>480.96691894531301</v>
      </c>
      <c r="G49">
        <v>476.58035278320301</v>
      </c>
      <c r="I49" s="19">
        <f t="shared" si="0"/>
        <v>304.14825439453097</v>
      </c>
      <c r="J49" s="19">
        <f t="shared" si="0"/>
        <v>111.59530639648494</v>
      </c>
      <c r="K49" s="19">
        <f t="shared" si="1"/>
        <v>226.03153991699151</v>
      </c>
      <c r="L49" s="20">
        <f t="shared" si="2"/>
        <v>2.025457406908568</v>
      </c>
      <c r="M49" s="20">
        <f t="shared" si="5"/>
        <v>2.4056040039301001</v>
      </c>
      <c r="P49" s="18">
        <f t="shared" si="4"/>
        <v>1.9371935549667918</v>
      </c>
    </row>
    <row r="50" spans="1:22" x14ac:dyDescent="0.15">
      <c r="A50" s="18">
        <v>24.5</v>
      </c>
      <c r="B50" s="18">
        <v>48</v>
      </c>
      <c r="D50">
        <v>780.10681152343795</v>
      </c>
      <c r="E50">
        <v>588.66491699218795</v>
      </c>
      <c r="F50">
        <v>480.87756347656301</v>
      </c>
      <c r="G50">
        <v>476.445068359375</v>
      </c>
      <c r="I50" s="19">
        <f t="shared" si="0"/>
        <v>299.22924804687494</v>
      </c>
      <c r="J50" s="19">
        <f t="shared" si="0"/>
        <v>112.21984863281295</v>
      </c>
      <c r="K50" s="19">
        <f t="shared" si="1"/>
        <v>220.67535400390588</v>
      </c>
      <c r="L50" s="20">
        <f t="shared" si="2"/>
        <v>1.9664556376828035</v>
      </c>
      <c r="M50" s="20">
        <f t="shared" si="5"/>
        <v>2.3545219554756178</v>
      </c>
      <c r="P50" s="18">
        <f t="shared" si="4"/>
        <v>-0.2274023851720145</v>
      </c>
    </row>
    <row r="51" spans="1:22" x14ac:dyDescent="0.15">
      <c r="A51" s="18">
        <v>25</v>
      </c>
      <c r="B51" s="18">
        <v>49</v>
      </c>
      <c r="D51">
        <v>774.07275390625</v>
      </c>
      <c r="E51">
        <v>590.07067871093795</v>
      </c>
      <c r="F51">
        <v>480.50357055664102</v>
      </c>
      <c r="G51">
        <v>476.60430908203102</v>
      </c>
      <c r="I51" s="19">
        <f t="shared" si="0"/>
        <v>293.56918334960898</v>
      </c>
      <c r="J51" s="19">
        <f t="shared" si="0"/>
        <v>113.46636962890693</v>
      </c>
      <c r="K51" s="19">
        <f t="shared" si="1"/>
        <v>214.14272460937411</v>
      </c>
      <c r="L51" s="20">
        <f t="shared" si="2"/>
        <v>1.887279246791189</v>
      </c>
      <c r="M51" s="20">
        <f t="shared" si="5"/>
        <v>2.2832652853552853</v>
      </c>
      <c r="P51" s="18">
        <f t="shared" si="4"/>
        <v>-3.2468956027888156</v>
      </c>
    </row>
    <row r="52" spans="1:22" x14ac:dyDescent="0.15">
      <c r="A52" s="18">
        <v>25.5</v>
      </c>
      <c r="B52" s="18">
        <v>50</v>
      </c>
      <c r="D52">
        <v>775.19396972656295</v>
      </c>
      <c r="E52">
        <v>592.73327636718795</v>
      </c>
      <c r="F52">
        <v>480.57861328125</v>
      </c>
      <c r="G52">
        <v>476.710205078125</v>
      </c>
      <c r="I52" s="19">
        <f t="shared" si="0"/>
        <v>294.61535644531295</v>
      </c>
      <c r="J52" s="19">
        <f t="shared" si="0"/>
        <v>116.02307128906295</v>
      </c>
      <c r="K52" s="19">
        <f t="shared" si="1"/>
        <v>213.3992065429689</v>
      </c>
      <c r="L52" s="20">
        <f t="shared" si="2"/>
        <v>1.8392825165893123</v>
      </c>
      <c r="M52" s="20">
        <f t="shared" si="5"/>
        <v>2.2431882759246902</v>
      </c>
      <c r="P52" s="18">
        <f t="shared" si="4"/>
        <v>-4.9451542774320556</v>
      </c>
      <c r="R52" s="29"/>
      <c r="S52" s="29"/>
      <c r="T52" s="29"/>
    </row>
    <row r="53" spans="1:22" x14ac:dyDescent="0.15">
      <c r="A53" s="18">
        <v>26</v>
      </c>
      <c r="B53" s="18">
        <v>51</v>
      </c>
      <c r="D53">
        <v>778.735595703125</v>
      </c>
      <c r="E53">
        <v>595.32904052734398</v>
      </c>
      <c r="F53">
        <v>480.78350830078102</v>
      </c>
      <c r="G53">
        <v>476.68402099609398</v>
      </c>
      <c r="I53" s="19">
        <f t="shared" si="0"/>
        <v>297.95208740234398</v>
      </c>
      <c r="J53" s="19">
        <f t="shared" si="0"/>
        <v>118.64501953125</v>
      </c>
      <c r="K53" s="19">
        <f t="shared" si="1"/>
        <v>214.90057373046898</v>
      </c>
      <c r="L53" s="20">
        <f t="shared" si="2"/>
        <v>1.8112903059859682</v>
      </c>
      <c r="M53" s="20">
        <f t="shared" si="5"/>
        <v>2.2231157860926283</v>
      </c>
      <c r="P53" s="18">
        <f t="shared" si="4"/>
        <v>-5.795723730175804</v>
      </c>
      <c r="R53" s="29"/>
      <c r="S53" s="34"/>
      <c r="T53" s="29"/>
      <c r="U53" s="22"/>
    </row>
    <row r="54" spans="1:22" x14ac:dyDescent="0.15">
      <c r="A54" s="18">
        <v>26.5</v>
      </c>
      <c r="B54" s="18">
        <v>52</v>
      </c>
      <c r="D54">
        <v>783.82904052734398</v>
      </c>
      <c r="E54">
        <v>594.43664550781295</v>
      </c>
      <c r="F54">
        <v>480.81411743164102</v>
      </c>
      <c r="G54">
        <v>476.57763671875</v>
      </c>
      <c r="I54" s="19">
        <f t="shared" si="0"/>
        <v>303.01492309570295</v>
      </c>
      <c r="J54" s="19">
        <f t="shared" si="0"/>
        <v>117.85900878906295</v>
      </c>
      <c r="K54" s="19">
        <f t="shared" si="1"/>
        <v>220.5136169433589</v>
      </c>
      <c r="L54" s="20">
        <f t="shared" si="2"/>
        <v>1.8709950067374235</v>
      </c>
      <c r="M54" s="20">
        <f t="shared" si="5"/>
        <v>2.2907402076153653</v>
      </c>
      <c r="P54" s="18">
        <f t="shared" si="4"/>
        <v>-2.9301466299781382</v>
      </c>
      <c r="R54" s="29"/>
      <c r="S54" s="34"/>
      <c r="T54" s="29"/>
    </row>
    <row r="55" spans="1:22" x14ac:dyDescent="0.15">
      <c r="A55" s="18">
        <v>27</v>
      </c>
      <c r="B55" s="18">
        <v>53</v>
      </c>
      <c r="D55">
        <v>780.076416015625</v>
      </c>
      <c r="E55">
        <v>593.17620849609398</v>
      </c>
      <c r="F55">
        <v>480.59194946289102</v>
      </c>
      <c r="G55">
        <v>476.44631958007801</v>
      </c>
      <c r="I55" s="19">
        <f t="shared" si="0"/>
        <v>299.48446655273398</v>
      </c>
      <c r="J55" s="19">
        <f t="shared" si="0"/>
        <v>116.72988891601597</v>
      </c>
      <c r="K55" s="19">
        <f t="shared" si="1"/>
        <v>217.77354431152281</v>
      </c>
      <c r="L55" s="20">
        <f t="shared" si="2"/>
        <v>1.8656193913471901</v>
      </c>
      <c r="M55" s="20">
        <f t="shared" si="5"/>
        <v>2.293284312996414</v>
      </c>
      <c r="P55" s="18">
        <f t="shared" si="4"/>
        <v>-2.8223404564647501</v>
      </c>
      <c r="R55" s="35"/>
      <c r="S55" s="34"/>
      <c r="T55" s="29"/>
    </row>
    <row r="56" spans="1:22" x14ac:dyDescent="0.15">
      <c r="A56" s="18">
        <v>27.5</v>
      </c>
      <c r="B56" s="18">
        <v>54</v>
      </c>
      <c r="D56">
        <v>781.303955078125</v>
      </c>
      <c r="E56">
        <v>592.64398193359398</v>
      </c>
      <c r="F56">
        <v>481.45025634765602</v>
      </c>
      <c r="G56">
        <v>476.912109375</v>
      </c>
      <c r="I56" s="19">
        <f t="shared" si="0"/>
        <v>299.85369873046898</v>
      </c>
      <c r="J56" s="19">
        <f t="shared" si="0"/>
        <v>115.73187255859398</v>
      </c>
      <c r="K56" s="19">
        <f t="shared" si="1"/>
        <v>218.8413879394532</v>
      </c>
      <c r="L56" s="20">
        <f t="shared" si="2"/>
        <v>1.8909344772647296</v>
      </c>
      <c r="M56" s="20">
        <f t="shared" si="5"/>
        <v>2.3265191196852353</v>
      </c>
      <c r="P56" s="18">
        <f t="shared" si="4"/>
        <v>-1.4140193376665453</v>
      </c>
      <c r="R56" s="35"/>
      <c r="S56" s="34"/>
      <c r="T56" s="29"/>
    </row>
    <row r="57" spans="1:22" x14ac:dyDescent="0.15">
      <c r="A57" s="18">
        <v>28</v>
      </c>
      <c r="B57" s="18">
        <v>55</v>
      </c>
      <c r="D57">
        <v>781.31597900390602</v>
      </c>
      <c r="E57">
        <v>591.59503173828102</v>
      </c>
      <c r="F57">
        <v>481.445068359375</v>
      </c>
      <c r="G57">
        <v>477.07455444335898</v>
      </c>
      <c r="I57" s="19">
        <f t="shared" si="0"/>
        <v>299.87091064453102</v>
      </c>
      <c r="J57" s="19">
        <f t="shared" si="0"/>
        <v>114.52047729492205</v>
      </c>
      <c r="K57" s="19">
        <f t="shared" si="1"/>
        <v>219.70657653808559</v>
      </c>
      <c r="L57" s="20">
        <f t="shared" si="2"/>
        <v>1.9184916246225565</v>
      </c>
      <c r="M57" s="20">
        <f t="shared" si="5"/>
        <v>2.3619959878143444</v>
      </c>
      <c r="P57" s="18">
        <f t="shared" si="4"/>
        <v>8.9308877323451982E-2</v>
      </c>
      <c r="R57" s="29"/>
      <c r="S57" s="34"/>
      <c r="T57" s="29"/>
    </row>
    <row r="58" spans="1:22" x14ac:dyDescent="0.15">
      <c r="A58" s="18">
        <v>28.5</v>
      </c>
      <c r="B58" s="18">
        <v>56</v>
      </c>
      <c r="D58">
        <v>778.51568603515602</v>
      </c>
      <c r="E58">
        <v>591.55499267578102</v>
      </c>
      <c r="F58">
        <v>481.37545776367199</v>
      </c>
      <c r="G58">
        <v>476.69885253906301</v>
      </c>
      <c r="I58" s="19">
        <f t="shared" si="0"/>
        <v>297.14022827148403</v>
      </c>
      <c r="J58" s="19">
        <f t="shared" si="0"/>
        <v>114.85614013671801</v>
      </c>
      <c r="K58" s="19">
        <f t="shared" si="1"/>
        <v>216.74093017578144</v>
      </c>
      <c r="L58" s="20">
        <f t="shared" si="2"/>
        <v>1.8870643739010013</v>
      </c>
      <c r="M58" s="20">
        <f t="shared" si="5"/>
        <v>2.338488457864071</v>
      </c>
      <c r="P58" s="18">
        <f t="shared" si="4"/>
        <v>-0.90682000616082514</v>
      </c>
      <c r="R58" s="29"/>
      <c r="S58" s="34"/>
      <c r="T58" s="29"/>
    </row>
    <row r="59" spans="1:22" x14ac:dyDescent="0.15">
      <c r="A59" s="18">
        <v>29</v>
      </c>
      <c r="B59" s="18">
        <v>57</v>
      </c>
      <c r="D59">
        <v>781.06701660156295</v>
      </c>
      <c r="E59">
        <v>590.923583984375</v>
      </c>
      <c r="F59">
        <v>481.13034057617199</v>
      </c>
      <c r="G59">
        <v>476.74276733398398</v>
      </c>
      <c r="I59" s="19">
        <f t="shared" si="0"/>
        <v>299.93667602539097</v>
      </c>
      <c r="J59" s="19">
        <f t="shared" si="0"/>
        <v>114.18081665039102</v>
      </c>
      <c r="K59" s="19">
        <f t="shared" si="1"/>
        <v>220.01010437011726</v>
      </c>
      <c r="L59" s="20">
        <f t="shared" si="2"/>
        <v>1.9268569872272308</v>
      </c>
      <c r="M59" s="20">
        <f t="shared" si="5"/>
        <v>2.3862007919615822</v>
      </c>
      <c r="P59" s="18">
        <f t="shared" si="4"/>
        <v>1.1149846748720236</v>
      </c>
      <c r="R59" s="36"/>
      <c r="S59" s="34"/>
      <c r="T59" s="29"/>
    </row>
    <row r="60" spans="1:22" x14ac:dyDescent="0.15">
      <c r="A60" s="18">
        <v>29.5</v>
      </c>
      <c r="B60" s="18">
        <v>58</v>
      </c>
      <c r="D60">
        <v>773.63037109375</v>
      </c>
      <c r="E60">
        <v>590.33190917968795</v>
      </c>
      <c r="F60">
        <v>480.96026611328102</v>
      </c>
      <c r="G60">
        <v>476.44384765625</v>
      </c>
      <c r="I60" s="19">
        <f t="shared" si="0"/>
        <v>292.67010498046898</v>
      </c>
      <c r="J60" s="19">
        <f t="shared" si="0"/>
        <v>113.88806152343795</v>
      </c>
      <c r="K60" s="19">
        <f t="shared" si="1"/>
        <v>212.94846191406242</v>
      </c>
      <c r="L60" s="20">
        <f t="shared" si="2"/>
        <v>1.8698049564241466</v>
      </c>
      <c r="M60" s="20">
        <f t="shared" si="5"/>
        <v>2.33706848192978</v>
      </c>
      <c r="P60" s="18">
        <f t="shared" si="4"/>
        <v>-0.96699132339372662</v>
      </c>
      <c r="R60" s="35"/>
      <c r="S60" s="34"/>
      <c r="T60" s="29"/>
    </row>
    <row r="61" spans="1:22" x14ac:dyDescent="0.15">
      <c r="A61" s="18">
        <v>30</v>
      </c>
      <c r="B61" s="18">
        <v>59</v>
      </c>
      <c r="D61">
        <v>766.96594238281295</v>
      </c>
      <c r="E61">
        <v>590.59631347656295</v>
      </c>
      <c r="F61">
        <v>480.58428955078102</v>
      </c>
      <c r="G61">
        <v>476.376953125</v>
      </c>
      <c r="I61" s="19">
        <f t="shared" si="0"/>
        <v>286.38165283203193</v>
      </c>
      <c r="J61" s="19">
        <f t="shared" si="0"/>
        <v>114.21936035156295</v>
      </c>
      <c r="K61" s="19">
        <f t="shared" si="1"/>
        <v>206.42810058593787</v>
      </c>
      <c r="L61" s="20">
        <f t="shared" si="2"/>
        <v>1.8072951901548024</v>
      </c>
      <c r="M61" s="20">
        <f t="shared" si="5"/>
        <v>2.2824784364317177</v>
      </c>
      <c r="P61" s="18">
        <f t="shared" si="4"/>
        <v>-3.2802382356116695</v>
      </c>
      <c r="R61" s="35"/>
      <c r="S61" s="34"/>
      <c r="T61" s="29"/>
    </row>
    <row r="62" spans="1:22" x14ac:dyDescent="0.15">
      <c r="A62" s="18">
        <v>30.5</v>
      </c>
      <c r="B62" s="18">
        <v>60</v>
      </c>
      <c r="D62">
        <v>768.177734375</v>
      </c>
      <c r="E62">
        <v>591.032470703125</v>
      </c>
      <c r="F62">
        <v>480.95333862304699</v>
      </c>
      <c r="G62">
        <v>476.644775390625</v>
      </c>
      <c r="I62" s="19">
        <f t="shared" si="0"/>
        <v>287.22439575195301</v>
      </c>
      <c r="J62" s="19">
        <f t="shared" si="0"/>
        <v>114.3876953125</v>
      </c>
      <c r="K62" s="19">
        <f t="shared" si="1"/>
        <v>207.15300903320303</v>
      </c>
      <c r="L62" s="20">
        <f t="shared" si="2"/>
        <v>1.8109728364337967</v>
      </c>
      <c r="M62" s="20">
        <f t="shared" si="5"/>
        <v>2.2940758034819941</v>
      </c>
      <c r="P62" s="18">
        <f t="shared" si="4"/>
        <v>-2.7888011379843669</v>
      </c>
      <c r="R62" s="29"/>
      <c r="S62" s="29"/>
      <c r="T62" s="29"/>
      <c r="U62" s="16" t="s">
        <v>17</v>
      </c>
    </row>
    <row r="63" spans="1:22" x14ac:dyDescent="0.15">
      <c r="A63" s="18">
        <v>31</v>
      </c>
      <c r="B63" s="18">
        <v>61</v>
      </c>
      <c r="D63">
        <v>764.42431640625</v>
      </c>
      <c r="E63">
        <v>593.49530029296898</v>
      </c>
      <c r="F63">
        <v>480.88125610351602</v>
      </c>
      <c r="G63">
        <v>476.53097534179699</v>
      </c>
      <c r="I63" s="19">
        <f t="shared" si="0"/>
        <v>283.54306030273398</v>
      </c>
      <c r="J63" s="19">
        <f t="shared" si="0"/>
        <v>116.96432495117199</v>
      </c>
      <c r="K63" s="19">
        <f t="shared" si="1"/>
        <v>201.6680328369136</v>
      </c>
      <c r="L63" s="20">
        <f t="shared" si="2"/>
        <v>1.7241841298284932</v>
      </c>
      <c r="M63" s="20">
        <f t="shared" si="5"/>
        <v>2.2152068176479727</v>
      </c>
      <c r="P63" s="18">
        <f t="shared" si="4"/>
        <v>-6.1308653602387082</v>
      </c>
      <c r="R63" s="29"/>
      <c r="S63" s="29"/>
      <c r="T63" s="29"/>
    </row>
    <row r="64" spans="1:22" x14ac:dyDescent="0.15">
      <c r="A64" s="18">
        <v>31.5</v>
      </c>
      <c r="B64" s="18">
        <v>62</v>
      </c>
      <c r="D64">
        <v>763.99212646484398</v>
      </c>
      <c r="E64">
        <v>594.93060302734398</v>
      </c>
      <c r="F64">
        <v>480.97259521484398</v>
      </c>
      <c r="G64">
        <v>476.64797973632801</v>
      </c>
      <c r="I64" s="19">
        <f t="shared" si="0"/>
        <v>283.01953125</v>
      </c>
      <c r="J64" s="19">
        <f t="shared" si="0"/>
        <v>118.28262329101597</v>
      </c>
      <c r="K64" s="19">
        <f t="shared" si="1"/>
        <v>200.22169494628884</v>
      </c>
      <c r="L64" s="20">
        <f t="shared" si="2"/>
        <v>1.6927397226697833</v>
      </c>
      <c r="M64" s="20">
        <f t="shared" si="5"/>
        <v>2.1916821312605443</v>
      </c>
      <c r="P64" s="18">
        <f t="shared" si="4"/>
        <v>-7.1277212457782362</v>
      </c>
      <c r="R64" s="29"/>
      <c r="S64" s="29"/>
      <c r="T64" s="29"/>
      <c r="U64" s="18">
        <v>12.5</v>
      </c>
      <c r="V64" s="20">
        <f t="shared" ref="V64:V83" si="6">L26</f>
        <v>2.2328068013586737</v>
      </c>
    </row>
    <row r="65" spans="1:22" x14ac:dyDescent="0.15">
      <c r="A65" s="18">
        <v>32</v>
      </c>
      <c r="B65" s="18">
        <v>63</v>
      </c>
      <c r="D65">
        <v>761.43640136718795</v>
      </c>
      <c r="E65">
        <v>595.532470703125</v>
      </c>
      <c r="F65">
        <v>480.94940185546898</v>
      </c>
      <c r="G65">
        <v>476.68994140625</v>
      </c>
      <c r="I65" s="19">
        <f t="shared" si="0"/>
        <v>280.48699951171898</v>
      </c>
      <c r="J65" s="19">
        <f t="shared" si="0"/>
        <v>118.842529296875</v>
      </c>
      <c r="K65" s="19">
        <f t="shared" si="1"/>
        <v>197.29722900390647</v>
      </c>
      <c r="L65" s="20">
        <f t="shared" si="2"/>
        <v>1.6601567651850242</v>
      </c>
      <c r="M65" s="20">
        <f t="shared" si="5"/>
        <v>2.1670188945470672</v>
      </c>
      <c r="P65" s="18">
        <f t="shared" si="4"/>
        <v>-8.1728230707030072</v>
      </c>
      <c r="R65" s="29"/>
      <c r="S65" s="29"/>
      <c r="T65" s="29"/>
      <c r="U65" s="18">
        <v>13</v>
      </c>
      <c r="V65" s="20">
        <f t="shared" si="6"/>
        <v>2.265024137092531</v>
      </c>
    </row>
    <row r="66" spans="1:22" x14ac:dyDescent="0.15">
      <c r="A66" s="18">
        <v>32.5</v>
      </c>
      <c r="B66" s="18">
        <v>64</v>
      </c>
      <c r="D66">
        <v>758.29425048828102</v>
      </c>
      <c r="E66">
        <v>592.5361328125</v>
      </c>
      <c r="F66">
        <v>481.132080078125</v>
      </c>
      <c r="G66">
        <v>476.49765014648398</v>
      </c>
      <c r="I66" s="19">
        <f t="shared" ref="I66:J129" si="7">D66-F66</f>
        <v>277.16217041015602</v>
      </c>
      <c r="J66" s="19">
        <f t="shared" si="7"/>
        <v>116.03848266601602</v>
      </c>
      <c r="K66" s="19">
        <f t="shared" ref="K66:K129" si="8">I66-0.7*J66</f>
        <v>195.93523254394481</v>
      </c>
      <c r="L66" s="20">
        <f t="shared" ref="L66:L129" si="9">K66/J66</f>
        <v>1.6885366650983278</v>
      </c>
      <c r="M66" s="20">
        <f t="shared" si="5"/>
        <v>2.2033185152316528</v>
      </c>
      <c r="P66" s="18">
        <f t="shared" si="4"/>
        <v>-6.6346308106089822</v>
      </c>
      <c r="R66" s="29"/>
      <c r="S66" s="29"/>
      <c r="T66" s="29"/>
      <c r="U66" s="18">
        <v>13.5</v>
      </c>
      <c r="V66" s="20">
        <f t="shared" si="6"/>
        <v>2.1633707053374409</v>
      </c>
    </row>
    <row r="67" spans="1:22" x14ac:dyDescent="0.15">
      <c r="A67" s="18">
        <v>33</v>
      </c>
      <c r="B67" s="18">
        <v>65</v>
      </c>
      <c r="D67">
        <v>768.145263671875</v>
      </c>
      <c r="E67">
        <v>594.34112548828102</v>
      </c>
      <c r="F67">
        <v>480.90545654296898</v>
      </c>
      <c r="G67">
        <v>476.67687988281301</v>
      </c>
      <c r="I67" s="19">
        <f t="shared" si="7"/>
        <v>287.23980712890602</v>
      </c>
      <c r="J67" s="19">
        <f t="shared" si="7"/>
        <v>117.66424560546801</v>
      </c>
      <c r="K67" s="19">
        <f t="shared" si="8"/>
        <v>204.87483520507843</v>
      </c>
      <c r="L67" s="20">
        <f t="shared" si="9"/>
        <v>1.741181734101541</v>
      </c>
      <c r="M67" s="20">
        <f t="shared" si="5"/>
        <v>2.2638833050061482</v>
      </c>
      <c r="P67" s="18">
        <f t="shared" si="4"/>
        <v>-4.0682047954492537</v>
      </c>
      <c r="R67" s="29"/>
      <c r="S67" s="29"/>
      <c r="T67" s="29"/>
      <c r="U67" s="18">
        <v>14</v>
      </c>
      <c r="V67" s="20">
        <f t="shared" si="6"/>
        <v>2.1708575427850718</v>
      </c>
    </row>
    <row r="68" spans="1:22" x14ac:dyDescent="0.15">
      <c r="A68" s="18">
        <v>33.5</v>
      </c>
      <c r="B68" s="18">
        <v>66</v>
      </c>
      <c r="D68">
        <v>769.032470703125</v>
      </c>
      <c r="E68">
        <v>595.48193359375</v>
      </c>
      <c r="F68">
        <v>481.39001464843801</v>
      </c>
      <c r="G68">
        <v>476.96099853515602</v>
      </c>
      <c r="I68" s="19">
        <f t="shared" si="7"/>
        <v>287.64245605468699</v>
      </c>
      <c r="J68" s="19">
        <f t="shared" si="7"/>
        <v>118.52093505859398</v>
      </c>
      <c r="K68" s="19">
        <f t="shared" si="8"/>
        <v>204.67780151367123</v>
      </c>
      <c r="L68" s="20">
        <f t="shared" si="9"/>
        <v>1.7269337388578929</v>
      </c>
      <c r="M68" s="20">
        <f t="shared" si="5"/>
        <v>2.2575550305337817</v>
      </c>
      <c r="P68" s="18">
        <f t="shared" si="4"/>
        <v>-4.336364699866059</v>
      </c>
      <c r="R68" s="29"/>
      <c r="S68" s="29"/>
      <c r="T68" s="29"/>
      <c r="U68" s="18">
        <v>14.5</v>
      </c>
      <c r="V68" s="20">
        <f t="shared" si="6"/>
        <v>2.1069098080261037</v>
      </c>
    </row>
    <row r="69" spans="1:22" x14ac:dyDescent="0.15">
      <c r="A69" s="18">
        <v>34</v>
      </c>
      <c r="B69" s="18">
        <v>67</v>
      </c>
      <c r="D69">
        <v>771.92877197265602</v>
      </c>
      <c r="E69">
        <v>595.23352050781295</v>
      </c>
      <c r="F69">
        <v>481.26141357421898</v>
      </c>
      <c r="G69">
        <v>477.156494140625</v>
      </c>
      <c r="I69" s="19">
        <f t="shared" si="7"/>
        <v>290.66735839843705</v>
      </c>
      <c r="J69" s="19">
        <f t="shared" si="7"/>
        <v>118.07702636718795</v>
      </c>
      <c r="K69" s="19">
        <f t="shared" si="8"/>
        <v>208.01343994140547</v>
      </c>
      <c r="L69" s="20">
        <f t="shared" si="9"/>
        <v>1.7616758004604498</v>
      </c>
      <c r="M69" s="20">
        <f t="shared" si="5"/>
        <v>2.3002168129076206</v>
      </c>
      <c r="P69" s="18">
        <f t="shared" si="4"/>
        <v>-2.5285765684291741</v>
      </c>
      <c r="U69" s="18">
        <v>15</v>
      </c>
      <c r="V69" s="20">
        <f t="shared" si="6"/>
        <v>2.1399352011705961</v>
      </c>
    </row>
    <row r="70" spans="1:22" x14ac:dyDescent="0.15">
      <c r="A70" s="18">
        <v>34.5</v>
      </c>
      <c r="B70" s="18">
        <v>68</v>
      </c>
      <c r="D70">
        <v>775.65447998046898</v>
      </c>
      <c r="E70">
        <v>595.07775878906295</v>
      </c>
      <c r="F70">
        <v>481.61886596679699</v>
      </c>
      <c r="G70">
        <v>476.66082763671898</v>
      </c>
      <c r="I70" s="19">
        <f t="shared" si="7"/>
        <v>294.03561401367199</v>
      </c>
      <c r="J70" s="19">
        <f t="shared" si="7"/>
        <v>118.41693115234398</v>
      </c>
      <c r="K70" s="19">
        <f t="shared" si="8"/>
        <v>211.14376220703122</v>
      </c>
      <c r="L70" s="20">
        <f t="shared" si="9"/>
        <v>1.783053826444748</v>
      </c>
      <c r="M70" s="20">
        <f t="shared" si="5"/>
        <v>2.3295145596632008</v>
      </c>
      <c r="P70" s="18">
        <f t="shared" ref="P70:P133" si="10">(M70-$O$2)/$O$2*100</f>
        <v>-1.287087912412306</v>
      </c>
      <c r="U70" s="18">
        <v>15.5</v>
      </c>
      <c r="V70" s="20">
        <f t="shared" si="6"/>
        <v>2.131780215791121</v>
      </c>
    </row>
    <row r="71" spans="1:22" x14ac:dyDescent="0.15">
      <c r="A71" s="18">
        <v>35</v>
      </c>
      <c r="B71" s="18">
        <v>69</v>
      </c>
      <c r="D71">
        <v>775.94580078125</v>
      </c>
      <c r="E71">
        <v>595.55316162109398</v>
      </c>
      <c r="F71">
        <v>481.13897705078102</v>
      </c>
      <c r="G71">
        <v>476.88571166992199</v>
      </c>
      <c r="I71" s="19">
        <f t="shared" si="7"/>
        <v>294.80682373046898</v>
      </c>
      <c r="J71" s="19">
        <f t="shared" si="7"/>
        <v>118.66744995117199</v>
      </c>
      <c r="K71" s="19">
        <f t="shared" si="8"/>
        <v>211.73960876464861</v>
      </c>
      <c r="L71" s="20">
        <f t="shared" si="9"/>
        <v>1.7843107680477921</v>
      </c>
      <c r="M71" s="20">
        <f t="shared" si="5"/>
        <v>2.3386912220375269</v>
      </c>
      <c r="P71" s="18">
        <f t="shared" si="10"/>
        <v>-0.89822789758359567</v>
      </c>
      <c r="U71" s="18">
        <v>16</v>
      </c>
      <c r="V71" s="20">
        <f t="shared" si="6"/>
        <v>2.1069531586664483</v>
      </c>
    </row>
    <row r="72" spans="1:22" x14ac:dyDescent="0.15">
      <c r="A72" s="18">
        <v>35.5</v>
      </c>
      <c r="B72" s="18">
        <v>70</v>
      </c>
      <c r="D72">
        <v>774.039794921875</v>
      </c>
      <c r="E72">
        <v>592.25604248046898</v>
      </c>
      <c r="F72">
        <v>481.56283569335898</v>
      </c>
      <c r="G72">
        <v>476.97283935546898</v>
      </c>
      <c r="I72" s="19">
        <f t="shared" si="7"/>
        <v>292.47695922851602</v>
      </c>
      <c r="J72" s="19">
        <f t="shared" si="7"/>
        <v>115.283203125</v>
      </c>
      <c r="K72" s="19">
        <f t="shared" si="8"/>
        <v>211.77871704101602</v>
      </c>
      <c r="L72" s="20">
        <f t="shared" si="9"/>
        <v>1.8370301249470598</v>
      </c>
      <c r="M72" s="20">
        <f t="shared" si="5"/>
        <v>2.3993302997080761</v>
      </c>
      <c r="P72" s="18">
        <f t="shared" si="10"/>
        <v>1.6713460586447599</v>
      </c>
      <c r="U72" s="18">
        <v>16.5</v>
      </c>
      <c r="V72" s="20">
        <f t="shared" si="6"/>
        <v>2.0651958738185674</v>
      </c>
    </row>
    <row r="73" spans="1:22" x14ac:dyDescent="0.15">
      <c r="A73" s="18">
        <v>36</v>
      </c>
      <c r="B73" s="18">
        <v>71</v>
      </c>
      <c r="D73">
        <v>772.34185791015602</v>
      </c>
      <c r="E73">
        <v>593.894775390625</v>
      </c>
      <c r="F73">
        <v>481.32583618164102</v>
      </c>
      <c r="G73">
        <v>476.80645751953102</v>
      </c>
      <c r="I73" s="19">
        <f t="shared" si="7"/>
        <v>291.016021728515</v>
      </c>
      <c r="J73" s="19">
        <f t="shared" si="7"/>
        <v>117.08831787109398</v>
      </c>
      <c r="K73" s="19">
        <f t="shared" si="8"/>
        <v>209.0541992187492</v>
      </c>
      <c r="L73" s="20">
        <f t="shared" si="9"/>
        <v>1.7854402814882284</v>
      </c>
      <c r="M73" s="20">
        <f t="shared" si="5"/>
        <v>2.355660177020527</v>
      </c>
      <c r="P73" s="18">
        <f t="shared" si="10"/>
        <v>-0.17917037784982739</v>
      </c>
      <c r="U73" s="18">
        <v>17</v>
      </c>
      <c r="V73" s="20">
        <f t="shared" si="6"/>
        <v>2.036620622816105</v>
      </c>
    </row>
    <row r="74" spans="1:22" x14ac:dyDescent="0.15">
      <c r="A74" s="18">
        <v>36.5</v>
      </c>
      <c r="B74" s="18">
        <v>72</v>
      </c>
      <c r="D74">
        <v>762.25445556640602</v>
      </c>
      <c r="E74">
        <v>590.46960449218795</v>
      </c>
      <c r="F74">
        <v>481.12069702148398</v>
      </c>
      <c r="G74">
        <v>476.99456787109398</v>
      </c>
      <c r="I74" s="19">
        <f t="shared" si="7"/>
        <v>281.13375854492205</v>
      </c>
      <c r="J74" s="19">
        <f t="shared" si="7"/>
        <v>113.47503662109398</v>
      </c>
      <c r="K74" s="19">
        <f t="shared" si="8"/>
        <v>201.70123291015625</v>
      </c>
      <c r="L74" s="20">
        <f t="shared" si="9"/>
        <v>1.7774943187166314</v>
      </c>
      <c r="M74" s="20">
        <f t="shared" si="5"/>
        <v>2.355633935020212</v>
      </c>
      <c r="P74" s="18">
        <f t="shared" si="10"/>
        <v>-0.18028237960115776</v>
      </c>
      <c r="U74" s="18">
        <v>17.5</v>
      </c>
      <c r="V74" s="20">
        <f t="shared" si="6"/>
        <v>1.9922564779885608</v>
      </c>
    </row>
    <row r="75" spans="1:22" x14ac:dyDescent="0.15">
      <c r="A75" s="18">
        <v>37</v>
      </c>
      <c r="B75" s="18">
        <v>73</v>
      </c>
      <c r="D75">
        <v>752.70159912109398</v>
      </c>
      <c r="E75">
        <v>588.55944824218795</v>
      </c>
      <c r="F75">
        <v>481.59146118164102</v>
      </c>
      <c r="G75">
        <v>476.74353027343801</v>
      </c>
      <c r="I75" s="19">
        <f t="shared" si="7"/>
        <v>271.11013793945295</v>
      </c>
      <c r="J75" s="19">
        <f t="shared" si="7"/>
        <v>111.81591796874994</v>
      </c>
      <c r="K75" s="19">
        <f t="shared" si="8"/>
        <v>192.83899536132799</v>
      </c>
      <c r="L75" s="20">
        <f t="shared" si="9"/>
        <v>1.724611297429246</v>
      </c>
      <c r="M75" s="20">
        <f t="shared" si="5"/>
        <v>2.3106706345041084</v>
      </c>
      <c r="P75" s="18">
        <f t="shared" si="10"/>
        <v>-2.0855970781517579</v>
      </c>
      <c r="U75" s="18">
        <v>18</v>
      </c>
      <c r="V75" s="20">
        <f t="shared" si="6"/>
        <v>2.0151214109364126</v>
      </c>
    </row>
    <row r="76" spans="1:22" x14ac:dyDescent="0.15">
      <c r="A76" s="18">
        <v>37.5</v>
      </c>
      <c r="B76" s="18">
        <v>74</v>
      </c>
      <c r="D76">
        <v>750.84265136718795</v>
      </c>
      <c r="E76">
        <v>590.50054931640602</v>
      </c>
      <c r="F76">
        <v>481.15969848632801</v>
      </c>
      <c r="G76">
        <v>477.00640869140602</v>
      </c>
      <c r="I76" s="19">
        <f t="shared" si="7"/>
        <v>269.68295288085994</v>
      </c>
      <c r="J76" s="19">
        <f t="shared" si="7"/>
        <v>113.494140625</v>
      </c>
      <c r="K76" s="19">
        <f t="shared" si="8"/>
        <v>190.23705444335997</v>
      </c>
      <c r="L76" s="20">
        <f t="shared" si="9"/>
        <v>1.6761839280490165</v>
      </c>
      <c r="M76" s="20">
        <f t="shared" si="5"/>
        <v>2.2701629858951606</v>
      </c>
      <c r="P76" s="18">
        <f t="shared" si="10"/>
        <v>-3.8021040385495799</v>
      </c>
      <c r="U76" s="18">
        <v>18.5</v>
      </c>
      <c r="V76" s="20">
        <f t="shared" si="6"/>
        <v>1.9714140432096927</v>
      </c>
    </row>
    <row r="77" spans="1:22" x14ac:dyDescent="0.15">
      <c r="A77" s="18">
        <v>38</v>
      </c>
      <c r="B77" s="18">
        <v>75</v>
      </c>
      <c r="D77">
        <v>750.70391845703102</v>
      </c>
      <c r="E77">
        <v>592.98193359375</v>
      </c>
      <c r="F77">
        <v>480.89804077148398</v>
      </c>
      <c r="G77">
        <v>476.733642578125</v>
      </c>
      <c r="I77" s="19">
        <f t="shared" si="7"/>
        <v>269.80587768554705</v>
      </c>
      <c r="J77" s="19">
        <f t="shared" si="7"/>
        <v>116.248291015625</v>
      </c>
      <c r="K77" s="19">
        <f t="shared" si="8"/>
        <v>188.43207397460955</v>
      </c>
      <c r="L77" s="20">
        <f t="shared" si="9"/>
        <v>1.6209448958633059</v>
      </c>
      <c r="M77" s="20">
        <f t="shared" si="5"/>
        <v>2.2228436744807323</v>
      </c>
      <c r="P77" s="18">
        <f t="shared" si="10"/>
        <v>-5.8072544284973393</v>
      </c>
      <c r="U77" s="18">
        <v>19</v>
      </c>
      <c r="V77" s="20">
        <f t="shared" si="6"/>
        <v>2.0519979988708807</v>
      </c>
    </row>
    <row r="78" spans="1:22" x14ac:dyDescent="0.15">
      <c r="A78" s="18">
        <v>38.5</v>
      </c>
      <c r="B78" s="18">
        <v>76</v>
      </c>
      <c r="D78">
        <v>748.51965332031295</v>
      </c>
      <c r="E78">
        <v>593.69635009765602</v>
      </c>
      <c r="F78">
        <v>480.52035522460898</v>
      </c>
      <c r="G78">
        <v>476.25155639648398</v>
      </c>
      <c r="I78" s="19">
        <f t="shared" si="7"/>
        <v>267.99929809570398</v>
      </c>
      <c r="J78" s="19">
        <f t="shared" si="7"/>
        <v>117.44479370117205</v>
      </c>
      <c r="K78" s="19">
        <f t="shared" si="8"/>
        <v>185.78794250488355</v>
      </c>
      <c r="L78" s="20">
        <f t="shared" si="9"/>
        <v>1.5819172280859435</v>
      </c>
      <c r="M78" s="20">
        <f t="shared" si="5"/>
        <v>2.1917357274746516</v>
      </c>
      <c r="P78" s="18">
        <f t="shared" si="10"/>
        <v>-7.1254501123571332</v>
      </c>
      <c r="U78" s="18">
        <v>19.5</v>
      </c>
      <c r="V78" s="20">
        <f t="shared" si="6"/>
        <v>2.1123689973802402</v>
      </c>
    </row>
    <row r="79" spans="1:22" x14ac:dyDescent="0.15">
      <c r="A79" s="18">
        <v>39</v>
      </c>
      <c r="B79" s="18">
        <v>77</v>
      </c>
      <c r="D79">
        <v>750.06018066406295</v>
      </c>
      <c r="E79">
        <v>595.282470703125</v>
      </c>
      <c r="F79">
        <v>480.66650390625</v>
      </c>
      <c r="G79">
        <v>476.46359252929699</v>
      </c>
      <c r="I79" s="19">
        <f t="shared" si="7"/>
        <v>269.39367675781295</v>
      </c>
      <c r="J79" s="19">
        <f t="shared" si="7"/>
        <v>118.81887817382801</v>
      </c>
      <c r="K79" s="19">
        <f t="shared" si="8"/>
        <v>186.22046203613337</v>
      </c>
      <c r="L79" s="20">
        <f t="shared" si="9"/>
        <v>1.5672632573057887</v>
      </c>
      <c r="M79" s="20">
        <f t="shared" si="5"/>
        <v>2.1850014774657787</v>
      </c>
      <c r="P79" s="18">
        <f t="shared" si="10"/>
        <v>-7.4108131835361437</v>
      </c>
      <c r="U79" s="18">
        <v>20</v>
      </c>
      <c r="V79" s="20">
        <f t="shared" si="6"/>
        <v>2.0746744506156087</v>
      </c>
    </row>
    <row r="80" spans="1:22" x14ac:dyDescent="0.15">
      <c r="A80" s="18">
        <v>39.5</v>
      </c>
      <c r="B80" s="18">
        <v>78</v>
      </c>
      <c r="D80">
        <v>751.1123046875</v>
      </c>
      <c r="E80">
        <v>595.25445556640602</v>
      </c>
      <c r="F80">
        <v>480.21624755859398</v>
      </c>
      <c r="G80">
        <v>476.07626342773398</v>
      </c>
      <c r="I80" s="19">
        <f t="shared" si="7"/>
        <v>270.89605712890602</v>
      </c>
      <c r="J80" s="19">
        <f t="shared" si="7"/>
        <v>119.17819213867205</v>
      </c>
      <c r="K80" s="19">
        <f t="shared" si="8"/>
        <v>187.47132263183559</v>
      </c>
      <c r="L80" s="20">
        <f t="shared" si="9"/>
        <v>1.5730337846852029</v>
      </c>
      <c r="M80" s="20">
        <f t="shared" si="5"/>
        <v>2.1986917256164746</v>
      </c>
      <c r="P80" s="18">
        <f t="shared" si="10"/>
        <v>-6.8306904894962761</v>
      </c>
      <c r="U80" s="18">
        <v>20.5</v>
      </c>
      <c r="V80" s="20">
        <f t="shared" si="6"/>
        <v>2.051251163021214</v>
      </c>
    </row>
    <row r="81" spans="1:22" x14ac:dyDescent="0.15">
      <c r="A81" s="18">
        <v>40</v>
      </c>
      <c r="B81" s="18">
        <v>79</v>
      </c>
      <c r="D81">
        <v>754.224853515625</v>
      </c>
      <c r="E81">
        <v>594.85943603515602</v>
      </c>
      <c r="F81">
        <v>480.24264526367199</v>
      </c>
      <c r="G81">
        <v>476.26214599609398</v>
      </c>
      <c r="I81" s="19">
        <f t="shared" si="7"/>
        <v>273.98220825195301</v>
      </c>
      <c r="J81" s="19">
        <f t="shared" si="7"/>
        <v>118.59729003906205</v>
      </c>
      <c r="K81" s="19">
        <f t="shared" si="8"/>
        <v>190.96410522460957</v>
      </c>
      <c r="L81" s="20">
        <f t="shared" si="9"/>
        <v>1.6101894500431864</v>
      </c>
      <c r="M81" s="20">
        <f t="shared" si="5"/>
        <v>2.2437671117457403</v>
      </c>
      <c r="P81" s="18">
        <f t="shared" si="10"/>
        <v>-4.9206261759529522</v>
      </c>
      <c r="U81" s="18">
        <v>21</v>
      </c>
      <c r="V81" s="20">
        <f t="shared" si="6"/>
        <v>2.0353847701700221</v>
      </c>
    </row>
    <row r="82" spans="1:22" x14ac:dyDescent="0.15">
      <c r="A82" s="18">
        <v>40.5</v>
      </c>
      <c r="B82" s="18">
        <v>80</v>
      </c>
      <c r="D82">
        <v>750.65368652343795</v>
      </c>
      <c r="E82">
        <v>593.858642578125</v>
      </c>
      <c r="F82">
        <v>480.22018432617199</v>
      </c>
      <c r="G82">
        <v>475.98297119140602</v>
      </c>
      <c r="I82" s="19">
        <f t="shared" si="7"/>
        <v>270.43350219726597</v>
      </c>
      <c r="J82" s="19">
        <f t="shared" si="7"/>
        <v>117.87567138671898</v>
      </c>
      <c r="K82" s="19">
        <f t="shared" si="8"/>
        <v>187.92053222656267</v>
      </c>
      <c r="L82" s="20">
        <f t="shared" si="9"/>
        <v>1.5942266119532418</v>
      </c>
      <c r="M82" s="20">
        <f t="shared" si="5"/>
        <v>2.2357239944270777</v>
      </c>
      <c r="P82" s="18">
        <f t="shared" si="10"/>
        <v>-5.2614523491544984</v>
      </c>
      <c r="U82" s="18">
        <v>21.5</v>
      </c>
      <c r="V82" s="20">
        <f t="shared" si="6"/>
        <v>2.0455991121622725</v>
      </c>
    </row>
    <row r="83" spans="1:22" x14ac:dyDescent="0.15">
      <c r="A83" s="18">
        <v>41</v>
      </c>
      <c r="B83" s="18">
        <v>81</v>
      </c>
      <c r="D83">
        <v>751.70812988281295</v>
      </c>
      <c r="E83">
        <v>594.2392578125</v>
      </c>
      <c r="F83">
        <v>479.89385986328102</v>
      </c>
      <c r="G83">
        <v>475.58035278320301</v>
      </c>
      <c r="I83" s="19">
        <f t="shared" si="7"/>
        <v>271.81427001953193</v>
      </c>
      <c r="J83" s="19">
        <f t="shared" si="7"/>
        <v>118.65890502929699</v>
      </c>
      <c r="K83" s="19">
        <f t="shared" si="8"/>
        <v>188.75303649902406</v>
      </c>
      <c r="L83" s="20">
        <f t="shared" si="9"/>
        <v>1.5907195203968953</v>
      </c>
      <c r="M83" s="20">
        <f t="shared" si="5"/>
        <v>2.2401366236420133</v>
      </c>
      <c r="P83" s="18">
        <f t="shared" si="10"/>
        <v>-5.0744676926464782</v>
      </c>
      <c r="U83" s="18">
        <v>22</v>
      </c>
      <c r="V83" s="20">
        <f t="shared" si="6"/>
        <v>1.9704271185149034</v>
      </c>
    </row>
    <row r="84" spans="1:22" x14ac:dyDescent="0.15">
      <c r="A84" s="18">
        <v>41.5</v>
      </c>
      <c r="B84" s="18">
        <v>82</v>
      </c>
      <c r="D84">
        <v>754.33349609375</v>
      </c>
      <c r="E84">
        <v>596.73767089843795</v>
      </c>
      <c r="F84">
        <v>479.71142578125</v>
      </c>
      <c r="G84">
        <v>475.30386352539102</v>
      </c>
      <c r="I84" s="19">
        <f t="shared" si="7"/>
        <v>274.6220703125</v>
      </c>
      <c r="J84" s="19">
        <f t="shared" si="7"/>
        <v>121.43380737304693</v>
      </c>
      <c r="K84" s="19">
        <f t="shared" si="8"/>
        <v>189.61840515136714</v>
      </c>
      <c r="L84" s="20">
        <f t="shared" si="9"/>
        <v>1.561496005546922</v>
      </c>
      <c r="M84" s="20">
        <f t="shared" si="5"/>
        <v>2.218832829563322</v>
      </c>
      <c r="P84" s="18">
        <f t="shared" si="10"/>
        <v>-5.977213521513919</v>
      </c>
      <c r="U84" s="18">
        <v>65</v>
      </c>
      <c r="V84" s="20">
        <f t="shared" ref="V84:V104" si="11">L131</f>
        <v>1.2969475137909732</v>
      </c>
    </row>
    <row r="85" spans="1:22" x14ac:dyDescent="0.15">
      <c r="A85" s="18">
        <v>42</v>
      </c>
      <c r="B85" s="18">
        <v>83</v>
      </c>
      <c r="D85">
        <v>750.66809082031295</v>
      </c>
      <c r="E85">
        <v>595.42932128906295</v>
      </c>
      <c r="F85">
        <v>479.69537353515602</v>
      </c>
      <c r="G85">
        <v>475.77288818359398</v>
      </c>
      <c r="I85" s="19">
        <f t="shared" si="7"/>
        <v>270.97271728515693</v>
      </c>
      <c r="J85" s="19">
        <f t="shared" si="7"/>
        <v>119.65643310546898</v>
      </c>
      <c r="K85" s="19">
        <f t="shared" si="8"/>
        <v>187.21321411132865</v>
      </c>
      <c r="L85" s="20">
        <f t="shared" si="9"/>
        <v>1.5645896275907956</v>
      </c>
      <c r="M85" s="20">
        <f t="shared" si="5"/>
        <v>2.229846172378477</v>
      </c>
      <c r="P85" s="18">
        <f t="shared" si="10"/>
        <v>-5.5105243838164712</v>
      </c>
      <c r="U85" s="18">
        <v>65.5</v>
      </c>
      <c r="V85" s="20">
        <f t="shared" si="11"/>
        <v>1.2819748316649915</v>
      </c>
    </row>
    <row r="86" spans="1:22" x14ac:dyDescent="0.15">
      <c r="A86" s="18">
        <v>42.5</v>
      </c>
      <c r="B86" s="18">
        <v>84</v>
      </c>
      <c r="D86">
        <v>753.60968017578102</v>
      </c>
      <c r="E86">
        <v>597.04425048828102</v>
      </c>
      <c r="F86">
        <v>480.59268188476602</v>
      </c>
      <c r="G86">
        <v>476.16317749023398</v>
      </c>
      <c r="I86" s="19">
        <f t="shared" si="7"/>
        <v>273.016998291015</v>
      </c>
      <c r="J86" s="19">
        <f t="shared" si="7"/>
        <v>120.88107299804705</v>
      </c>
      <c r="K86" s="19">
        <f t="shared" si="8"/>
        <v>188.40024719238207</v>
      </c>
      <c r="L86" s="20">
        <f t="shared" si="9"/>
        <v>1.5585586934310707</v>
      </c>
      <c r="M86" s="20">
        <f t="shared" si="5"/>
        <v>2.2317349589900344</v>
      </c>
      <c r="P86" s="18">
        <f t="shared" si="10"/>
        <v>-5.4304872679437848</v>
      </c>
      <c r="U86" s="18">
        <v>66</v>
      </c>
      <c r="V86" s="20">
        <f t="shared" si="11"/>
        <v>1.2812970424026418</v>
      </c>
    </row>
    <row r="87" spans="1:22" ht="15" x14ac:dyDescent="0.2">
      <c r="A87" s="18">
        <v>43</v>
      </c>
      <c r="B87" s="18">
        <v>85</v>
      </c>
      <c r="C87" s="26" t="s">
        <v>28</v>
      </c>
      <c r="D87">
        <v>755.22619628906295</v>
      </c>
      <c r="E87">
        <v>597.159423828125</v>
      </c>
      <c r="F87">
        <v>480.52307128906301</v>
      </c>
      <c r="G87">
        <v>476.39892578125</v>
      </c>
      <c r="I87" s="19">
        <f t="shared" si="7"/>
        <v>274.70312499999994</v>
      </c>
      <c r="J87" s="19">
        <f t="shared" si="7"/>
        <v>120.760498046875</v>
      </c>
      <c r="K87" s="19">
        <f t="shared" si="8"/>
        <v>190.17077636718744</v>
      </c>
      <c r="L87" s="20">
        <f t="shared" si="9"/>
        <v>1.5747763502380538</v>
      </c>
      <c r="M87" s="20">
        <f t="shared" si="5"/>
        <v>2.2558723365682996</v>
      </c>
      <c r="P87" s="18">
        <f t="shared" si="10"/>
        <v>-4.4076686635163096</v>
      </c>
      <c r="U87" s="18">
        <v>66.5</v>
      </c>
      <c r="V87" s="20">
        <f t="shared" si="11"/>
        <v>1.2868912776526598</v>
      </c>
    </row>
    <row r="88" spans="1:22" x14ac:dyDescent="0.15">
      <c r="A88" s="18">
        <v>43.5</v>
      </c>
      <c r="B88" s="18">
        <v>86</v>
      </c>
      <c r="D88">
        <v>752.66467285156295</v>
      </c>
      <c r="E88">
        <v>595.26647949218795</v>
      </c>
      <c r="F88">
        <v>480.81018066406301</v>
      </c>
      <c r="G88">
        <v>476.356201171875</v>
      </c>
      <c r="I88" s="19">
        <f t="shared" si="7"/>
        <v>271.85449218749994</v>
      </c>
      <c r="J88" s="19">
        <f t="shared" si="7"/>
        <v>118.91027832031295</v>
      </c>
      <c r="K88" s="19">
        <f t="shared" si="8"/>
        <v>188.6172973632809</v>
      </c>
      <c r="L88" s="20">
        <f t="shared" si="9"/>
        <v>1.5862152542877379</v>
      </c>
      <c r="M88" s="20">
        <f t="shared" ref="M88:M151" si="12">L88+ABS($N$2)*A88</f>
        <v>2.2752309613892652</v>
      </c>
      <c r="P88" s="18">
        <f t="shared" si="10"/>
        <v>-3.5873491586814241</v>
      </c>
      <c r="U88" s="18">
        <v>67</v>
      </c>
      <c r="V88" s="20">
        <f t="shared" si="11"/>
        <v>1.2547839954738065</v>
      </c>
    </row>
    <row r="89" spans="1:22" x14ac:dyDescent="0.15">
      <c r="A89" s="18">
        <v>44</v>
      </c>
      <c r="B89" s="18">
        <v>87</v>
      </c>
      <c r="D89">
        <v>754.49688720703102</v>
      </c>
      <c r="E89">
        <v>595.51257324218795</v>
      </c>
      <c r="F89">
        <v>480.34362792968801</v>
      </c>
      <c r="G89">
        <v>476.21722412109398</v>
      </c>
      <c r="I89" s="19">
        <f t="shared" si="7"/>
        <v>274.15325927734301</v>
      </c>
      <c r="J89" s="19">
        <f t="shared" si="7"/>
        <v>119.29534912109398</v>
      </c>
      <c r="K89" s="19">
        <f t="shared" si="8"/>
        <v>190.64651489257722</v>
      </c>
      <c r="L89" s="20">
        <f t="shared" si="9"/>
        <v>1.5981051759113953</v>
      </c>
      <c r="M89" s="20">
        <f t="shared" si="12"/>
        <v>2.2950406037842046</v>
      </c>
      <c r="P89" s="18">
        <f t="shared" si="10"/>
        <v>-2.7479178359165108</v>
      </c>
      <c r="U89" s="18">
        <v>67.5</v>
      </c>
      <c r="V89" s="20">
        <f t="shared" si="11"/>
        <v>1.2179088141826333</v>
      </c>
    </row>
    <row r="90" spans="1:22" x14ac:dyDescent="0.15">
      <c r="A90" s="18">
        <v>44.5</v>
      </c>
      <c r="B90" s="18">
        <v>88</v>
      </c>
      <c r="D90">
        <v>761.01202392578102</v>
      </c>
      <c r="E90">
        <v>598.01599121093795</v>
      </c>
      <c r="F90">
        <v>481.09701538085898</v>
      </c>
      <c r="G90">
        <v>476.65069580078102</v>
      </c>
      <c r="I90" s="19">
        <f t="shared" si="7"/>
        <v>279.91500854492205</v>
      </c>
      <c r="J90" s="19">
        <f t="shared" si="7"/>
        <v>121.36529541015693</v>
      </c>
      <c r="K90" s="19">
        <f t="shared" si="8"/>
        <v>194.9593017578122</v>
      </c>
      <c r="L90" s="20">
        <f t="shared" si="9"/>
        <v>1.6063842723650328</v>
      </c>
      <c r="M90" s="20">
        <f t="shared" si="12"/>
        <v>2.3112394210091241</v>
      </c>
      <c r="P90" s="18">
        <f t="shared" si="10"/>
        <v>-2.061494815286169</v>
      </c>
      <c r="U90" s="18">
        <v>68</v>
      </c>
      <c r="V90" s="20">
        <f t="shared" si="11"/>
        <v>1.2209855302481523</v>
      </c>
    </row>
    <row r="91" spans="1:22" x14ac:dyDescent="0.15">
      <c r="A91" s="18">
        <v>45</v>
      </c>
      <c r="B91" s="18">
        <v>89</v>
      </c>
      <c r="D91">
        <v>760.57434082031295</v>
      </c>
      <c r="E91">
        <v>597.89739990234398</v>
      </c>
      <c r="F91">
        <v>481.13970947265602</v>
      </c>
      <c r="G91">
        <v>476.11825561523398</v>
      </c>
      <c r="I91" s="19">
        <f t="shared" si="7"/>
        <v>279.43463134765693</v>
      </c>
      <c r="J91" s="19">
        <f t="shared" si="7"/>
        <v>121.77914428711</v>
      </c>
      <c r="K91" s="19">
        <f t="shared" si="8"/>
        <v>194.18923034667995</v>
      </c>
      <c r="L91" s="20">
        <f t="shared" si="9"/>
        <v>1.5946016987018226</v>
      </c>
      <c r="M91" s="20">
        <f t="shared" si="12"/>
        <v>2.3073765681171956</v>
      </c>
      <c r="P91" s="18">
        <f t="shared" si="10"/>
        <v>-2.2251827632092533</v>
      </c>
      <c r="U91" s="18">
        <v>68.5</v>
      </c>
      <c r="V91" s="20">
        <f t="shared" si="11"/>
        <v>1.2178488709486863</v>
      </c>
    </row>
    <row r="92" spans="1:22" x14ac:dyDescent="0.15">
      <c r="A92" s="18">
        <v>45.5</v>
      </c>
      <c r="B92" s="18">
        <v>90</v>
      </c>
      <c r="D92">
        <v>758.25421142578102</v>
      </c>
      <c r="E92">
        <v>594.19738769531295</v>
      </c>
      <c r="F92">
        <v>480.66650390625</v>
      </c>
      <c r="G92">
        <v>476.10540771484398</v>
      </c>
      <c r="I92" s="19">
        <f t="shared" si="7"/>
        <v>277.58770751953102</v>
      </c>
      <c r="J92" s="19">
        <f t="shared" si="7"/>
        <v>118.09197998046898</v>
      </c>
      <c r="K92" s="19">
        <f t="shared" si="8"/>
        <v>194.92332153320274</v>
      </c>
      <c r="L92" s="20">
        <f t="shared" si="9"/>
        <v>1.6506059223110727</v>
      </c>
      <c r="M92" s="20">
        <f t="shared" si="12"/>
        <v>2.3713005124977276</v>
      </c>
      <c r="P92" s="18">
        <f t="shared" si="10"/>
        <v>0.48358704282261272</v>
      </c>
      <c r="U92" s="18">
        <v>69</v>
      </c>
      <c r="V92" s="20">
        <f t="shared" si="11"/>
        <v>1.2030291752988027</v>
      </c>
    </row>
    <row r="93" spans="1:22" x14ac:dyDescent="0.15">
      <c r="A93" s="18">
        <v>46</v>
      </c>
      <c r="B93" s="18">
        <v>91</v>
      </c>
      <c r="D93">
        <v>750.8115234375</v>
      </c>
      <c r="E93">
        <v>591.23663330078102</v>
      </c>
      <c r="F93">
        <v>480.51394653320301</v>
      </c>
      <c r="G93">
        <v>476.32116699218801</v>
      </c>
      <c r="I93" s="19">
        <f t="shared" si="7"/>
        <v>270.29757690429699</v>
      </c>
      <c r="J93" s="19">
        <f t="shared" si="7"/>
        <v>114.91546630859301</v>
      </c>
      <c r="K93" s="19">
        <f t="shared" si="8"/>
        <v>189.85675048828188</v>
      </c>
      <c r="L93" s="20">
        <f t="shared" si="9"/>
        <v>1.6521427148756651</v>
      </c>
      <c r="M93" s="20">
        <f t="shared" si="12"/>
        <v>2.3807570258336019</v>
      </c>
      <c r="P93" s="18">
        <f t="shared" si="10"/>
        <v>0.8843057100260624</v>
      </c>
      <c r="U93" s="18">
        <v>69.5</v>
      </c>
      <c r="V93" s="20">
        <f t="shared" si="11"/>
        <v>1.2112910719281316</v>
      </c>
    </row>
    <row r="94" spans="1:22" x14ac:dyDescent="0.15">
      <c r="A94" s="18">
        <v>46.5</v>
      </c>
      <c r="B94" s="18">
        <v>92</v>
      </c>
      <c r="D94">
        <v>747.35394287109398</v>
      </c>
      <c r="E94">
        <v>589.70550537109398</v>
      </c>
      <c r="F94">
        <v>479.31277465820301</v>
      </c>
      <c r="G94">
        <v>474.91064453125</v>
      </c>
      <c r="I94" s="19">
        <f t="shared" si="7"/>
        <v>268.04116821289097</v>
      </c>
      <c r="J94" s="19">
        <f t="shared" si="7"/>
        <v>114.79486083984398</v>
      </c>
      <c r="K94" s="19">
        <f t="shared" si="8"/>
        <v>187.68476562500018</v>
      </c>
      <c r="L94" s="20">
        <f t="shared" si="9"/>
        <v>1.6349579088461854</v>
      </c>
      <c r="M94" s="20">
        <f t="shared" si="12"/>
        <v>2.3714919405754045</v>
      </c>
      <c r="P94" s="18">
        <f t="shared" si="10"/>
        <v>0.4916987856423482</v>
      </c>
      <c r="U94" s="18">
        <v>70</v>
      </c>
      <c r="V94" s="20">
        <f t="shared" si="11"/>
        <v>1.2201467966701953</v>
      </c>
    </row>
    <row r="95" spans="1:22" x14ac:dyDescent="0.15">
      <c r="A95" s="18">
        <v>47</v>
      </c>
      <c r="B95" s="18">
        <v>93</v>
      </c>
      <c r="D95">
        <v>744.180908203125</v>
      </c>
      <c r="E95">
        <v>589.30340576171898</v>
      </c>
      <c r="F95">
        <v>479.59616088867199</v>
      </c>
      <c r="G95">
        <v>475.34460449218801</v>
      </c>
      <c r="I95" s="19">
        <f t="shared" si="7"/>
        <v>264.58474731445301</v>
      </c>
      <c r="J95" s="19">
        <f t="shared" si="7"/>
        <v>113.95880126953097</v>
      </c>
      <c r="K95" s="19">
        <f t="shared" si="8"/>
        <v>184.81358642578135</v>
      </c>
      <c r="L95" s="20">
        <f t="shared" si="9"/>
        <v>1.6217579016882371</v>
      </c>
      <c r="M95" s="20">
        <f t="shared" si="12"/>
        <v>2.3662116541887377</v>
      </c>
      <c r="P95" s="18">
        <f t="shared" si="10"/>
        <v>0.26794725607058922</v>
      </c>
      <c r="U95" s="18">
        <v>70.5</v>
      </c>
      <c r="V95" s="20">
        <f t="shared" si="11"/>
        <v>1.2394351903670127</v>
      </c>
    </row>
    <row r="96" spans="1:22" x14ac:dyDescent="0.15">
      <c r="A96" s="18">
        <v>47.5</v>
      </c>
      <c r="B96" s="18">
        <v>94</v>
      </c>
      <c r="D96">
        <v>744.66912841796898</v>
      </c>
      <c r="E96">
        <v>589.71044921875</v>
      </c>
      <c r="F96">
        <v>479.76400756835898</v>
      </c>
      <c r="G96">
        <v>475.45446777343801</v>
      </c>
      <c r="I96" s="19">
        <f t="shared" si="7"/>
        <v>264.90512084961</v>
      </c>
      <c r="J96" s="19">
        <f t="shared" si="7"/>
        <v>114.25598144531199</v>
      </c>
      <c r="K96" s="19">
        <f t="shared" si="8"/>
        <v>184.92593383789162</v>
      </c>
      <c r="L96" s="20">
        <f t="shared" si="9"/>
        <v>1.6185229998344151</v>
      </c>
      <c r="M96" s="20">
        <f t="shared" si="12"/>
        <v>2.3708964731061979</v>
      </c>
      <c r="P96" s="18">
        <f t="shared" si="10"/>
        <v>0.46646591998157039</v>
      </c>
      <c r="U96" s="18">
        <v>71</v>
      </c>
      <c r="V96" s="20">
        <f t="shared" si="11"/>
        <v>1.2599298191170187</v>
      </c>
    </row>
    <row r="97" spans="1:22" x14ac:dyDescent="0.15">
      <c r="A97" s="18">
        <v>48</v>
      </c>
      <c r="B97" s="18">
        <v>95</v>
      </c>
      <c r="D97">
        <v>749.79345703125</v>
      </c>
      <c r="E97">
        <v>594.38714599609398</v>
      </c>
      <c r="F97">
        <v>479.85830688476602</v>
      </c>
      <c r="G97">
        <v>475.54653930664102</v>
      </c>
      <c r="I97" s="19">
        <f t="shared" si="7"/>
        <v>269.93515014648398</v>
      </c>
      <c r="J97" s="19">
        <f t="shared" si="7"/>
        <v>118.84060668945295</v>
      </c>
      <c r="K97" s="19">
        <f t="shared" si="8"/>
        <v>186.74672546386691</v>
      </c>
      <c r="L97" s="20">
        <f t="shared" si="9"/>
        <v>1.5714050160637609</v>
      </c>
      <c r="M97" s="20">
        <f t="shared" si="12"/>
        <v>2.3316982101068255</v>
      </c>
      <c r="P97" s="18">
        <f t="shared" si="10"/>
        <v>-1.1945559754997848</v>
      </c>
      <c r="U97" s="18">
        <v>71.5</v>
      </c>
      <c r="V97" s="20">
        <f t="shared" si="11"/>
        <v>1.2685862888588944</v>
      </c>
    </row>
    <row r="98" spans="1:22" x14ac:dyDescent="0.15">
      <c r="A98" s="18">
        <v>48.5</v>
      </c>
      <c r="B98" s="18">
        <v>96</v>
      </c>
      <c r="D98">
        <v>750.22723388671898</v>
      </c>
      <c r="E98">
        <v>594.48693847656295</v>
      </c>
      <c r="F98">
        <v>479.13577270507801</v>
      </c>
      <c r="G98">
        <v>475.19427490234398</v>
      </c>
      <c r="I98" s="19">
        <f t="shared" si="7"/>
        <v>271.09146118164097</v>
      </c>
      <c r="J98" s="19">
        <f t="shared" si="7"/>
        <v>119.29266357421898</v>
      </c>
      <c r="K98" s="19">
        <f t="shared" si="8"/>
        <v>187.58659667968769</v>
      </c>
      <c r="L98" s="20">
        <f t="shared" si="9"/>
        <v>1.5724906382275474</v>
      </c>
      <c r="M98" s="20">
        <f t="shared" si="12"/>
        <v>2.340703553041894</v>
      </c>
      <c r="P98" s="18">
        <f t="shared" si="10"/>
        <v>-0.81295560224583174</v>
      </c>
      <c r="U98" s="18">
        <v>72</v>
      </c>
      <c r="V98" s="20">
        <f t="shared" si="11"/>
        <v>1.2850699631851865</v>
      </c>
    </row>
    <row r="99" spans="1:22" x14ac:dyDescent="0.15">
      <c r="A99" s="18">
        <v>49</v>
      </c>
      <c r="B99" s="18">
        <v>97</v>
      </c>
      <c r="D99">
        <v>748.83746337890602</v>
      </c>
      <c r="E99">
        <v>594.326171875</v>
      </c>
      <c r="F99">
        <v>480.10589599609398</v>
      </c>
      <c r="G99">
        <v>475.77017211914102</v>
      </c>
      <c r="I99" s="19">
        <f t="shared" si="7"/>
        <v>268.73156738281205</v>
      </c>
      <c r="J99" s="19">
        <f t="shared" si="7"/>
        <v>118.55599975585898</v>
      </c>
      <c r="K99" s="19">
        <f t="shared" si="8"/>
        <v>185.74236755371078</v>
      </c>
      <c r="L99" s="20">
        <f t="shared" si="9"/>
        <v>1.5667057587655449</v>
      </c>
      <c r="M99" s="20">
        <f t="shared" si="12"/>
        <v>2.3428383943511735</v>
      </c>
      <c r="P99" s="18">
        <f t="shared" si="10"/>
        <v>-0.72249194679895634</v>
      </c>
      <c r="U99" s="18">
        <v>72.5</v>
      </c>
      <c r="V99" s="20">
        <f t="shared" si="11"/>
        <v>1.2564424896376138</v>
      </c>
    </row>
    <row r="100" spans="1:22" x14ac:dyDescent="0.15">
      <c r="A100" s="18">
        <v>49.5</v>
      </c>
      <c r="B100" s="18">
        <v>98</v>
      </c>
      <c r="D100">
        <v>748.826171875</v>
      </c>
      <c r="E100">
        <v>593.775146484375</v>
      </c>
      <c r="F100">
        <v>480.13107299804699</v>
      </c>
      <c r="G100">
        <v>476.267578125</v>
      </c>
      <c r="I100" s="19">
        <f t="shared" si="7"/>
        <v>268.69509887695301</v>
      </c>
      <c r="J100" s="19">
        <f t="shared" si="7"/>
        <v>117.507568359375</v>
      </c>
      <c r="K100" s="19">
        <f t="shared" si="8"/>
        <v>186.43980102539052</v>
      </c>
      <c r="L100" s="20">
        <f t="shared" si="9"/>
        <v>1.5866195142018353</v>
      </c>
      <c r="M100" s="20">
        <f t="shared" si="12"/>
        <v>2.3706718705587457</v>
      </c>
      <c r="P100" s="18">
        <f t="shared" si="10"/>
        <v>0.45694841281282428</v>
      </c>
      <c r="U100" s="18">
        <v>73</v>
      </c>
      <c r="V100" s="20">
        <f t="shared" si="11"/>
        <v>1.2604119497249147</v>
      </c>
    </row>
    <row r="101" spans="1:22" x14ac:dyDescent="0.15">
      <c r="A101" s="18">
        <v>50</v>
      </c>
      <c r="B101" s="18">
        <v>99</v>
      </c>
      <c r="D101">
        <v>742.246337890625</v>
      </c>
      <c r="E101">
        <v>592.65759277343795</v>
      </c>
      <c r="F101">
        <v>480.87557983398398</v>
      </c>
      <c r="G101">
        <v>476.31893920898398</v>
      </c>
      <c r="I101" s="19">
        <f t="shared" si="7"/>
        <v>261.37075805664102</v>
      </c>
      <c r="J101" s="19">
        <f t="shared" si="7"/>
        <v>116.33865356445398</v>
      </c>
      <c r="K101" s="19">
        <f t="shared" si="8"/>
        <v>179.93370056152324</v>
      </c>
      <c r="L101" s="20">
        <f t="shared" si="9"/>
        <v>1.5466372959339461</v>
      </c>
      <c r="M101" s="20">
        <f t="shared" si="12"/>
        <v>2.3386093730621385</v>
      </c>
      <c r="P101" s="18">
        <f t="shared" si="10"/>
        <v>-0.90169623852117942</v>
      </c>
      <c r="U101" s="18">
        <v>73.5</v>
      </c>
      <c r="V101" s="20">
        <f t="shared" si="11"/>
        <v>1.2619203161454586</v>
      </c>
    </row>
    <row r="102" spans="1:22" x14ac:dyDescent="0.15">
      <c r="A102" s="18">
        <v>50.5</v>
      </c>
      <c r="B102" s="18">
        <v>100</v>
      </c>
      <c r="D102">
        <v>739.44396972656295</v>
      </c>
      <c r="E102">
        <v>593.85211181640602</v>
      </c>
      <c r="F102">
        <v>480.90051269531301</v>
      </c>
      <c r="G102">
        <v>476.55838012695301</v>
      </c>
      <c r="I102" s="19">
        <f t="shared" si="7"/>
        <v>258.54345703124994</v>
      </c>
      <c r="J102" s="19">
        <f t="shared" si="7"/>
        <v>117.29373168945301</v>
      </c>
      <c r="K102" s="19">
        <f t="shared" si="8"/>
        <v>176.43784484863284</v>
      </c>
      <c r="L102" s="20">
        <f t="shared" si="9"/>
        <v>1.5042393340828293</v>
      </c>
      <c r="M102" s="20">
        <f t="shared" si="12"/>
        <v>2.3041311319823037</v>
      </c>
      <c r="P102" s="18">
        <f t="shared" si="10"/>
        <v>-2.3627077469190718</v>
      </c>
      <c r="U102" s="18">
        <v>74</v>
      </c>
      <c r="V102" s="20">
        <f t="shared" si="11"/>
        <v>1.2558594691017786</v>
      </c>
    </row>
    <row r="103" spans="1:22" x14ac:dyDescent="0.15">
      <c r="A103" s="18">
        <v>51</v>
      </c>
      <c r="B103" s="18">
        <v>101</v>
      </c>
      <c r="D103">
        <v>734.64031982421898</v>
      </c>
      <c r="E103">
        <v>593.97802734375</v>
      </c>
      <c r="F103">
        <v>480.86199951171898</v>
      </c>
      <c r="G103">
        <v>476.71981811523398</v>
      </c>
      <c r="I103" s="19">
        <f t="shared" si="7"/>
        <v>253.7783203125</v>
      </c>
      <c r="J103" s="19">
        <f t="shared" si="7"/>
        <v>117.25820922851602</v>
      </c>
      <c r="K103" s="19">
        <f t="shared" si="8"/>
        <v>171.6975738525388</v>
      </c>
      <c r="L103" s="20">
        <f t="shared" si="9"/>
        <v>1.464269111580323</v>
      </c>
      <c r="M103" s="20">
        <f t="shared" si="12"/>
        <v>2.2720806302510792</v>
      </c>
      <c r="P103" s="18">
        <f t="shared" si="10"/>
        <v>-3.7208440790718349</v>
      </c>
      <c r="U103" s="18">
        <v>74.5</v>
      </c>
      <c r="V103" s="20">
        <f t="shared" si="11"/>
        <v>1.2340465152164379</v>
      </c>
    </row>
    <row r="104" spans="1:22" x14ac:dyDescent="0.15">
      <c r="A104" s="18">
        <v>51.5</v>
      </c>
      <c r="B104" s="18">
        <v>102</v>
      </c>
      <c r="D104">
        <v>735.10681152343795</v>
      </c>
      <c r="E104">
        <v>595.347412109375</v>
      </c>
      <c r="F104">
        <v>481.36560058593801</v>
      </c>
      <c r="G104">
        <v>476.98962402343801</v>
      </c>
      <c r="I104" s="19">
        <f t="shared" si="7"/>
        <v>253.74121093749994</v>
      </c>
      <c r="J104" s="19">
        <f t="shared" si="7"/>
        <v>118.35778808593699</v>
      </c>
      <c r="K104" s="19">
        <f t="shared" si="8"/>
        <v>170.89075927734405</v>
      </c>
      <c r="L104" s="20">
        <f t="shared" si="9"/>
        <v>1.4438488758615868</v>
      </c>
      <c r="M104" s="20">
        <f t="shared" si="12"/>
        <v>2.259580115303625</v>
      </c>
      <c r="P104" s="18">
        <f t="shared" si="10"/>
        <v>-4.2505519651801009</v>
      </c>
      <c r="U104" s="18">
        <v>75</v>
      </c>
      <c r="V104" s="20">
        <f t="shared" si="11"/>
        <v>1.2023704748932074</v>
      </c>
    </row>
    <row r="105" spans="1:22" x14ac:dyDescent="0.15">
      <c r="A105" s="18">
        <v>52</v>
      </c>
      <c r="B105" s="18">
        <v>103</v>
      </c>
      <c r="D105">
        <v>734.27227783203102</v>
      </c>
      <c r="E105">
        <v>596.0146484375</v>
      </c>
      <c r="F105">
        <v>480.94815063476602</v>
      </c>
      <c r="G105">
        <v>476.74572753906301</v>
      </c>
      <c r="I105" s="19">
        <f t="shared" si="7"/>
        <v>253.324127197265</v>
      </c>
      <c r="J105" s="19">
        <f t="shared" si="7"/>
        <v>119.26892089843699</v>
      </c>
      <c r="K105" s="19">
        <f t="shared" si="8"/>
        <v>169.83588256835912</v>
      </c>
      <c r="L105" s="20">
        <f t="shared" si="9"/>
        <v>1.4239743370612219</v>
      </c>
      <c r="M105" s="20">
        <f t="shared" si="12"/>
        <v>2.2476252972745421</v>
      </c>
      <c r="P105" s="18">
        <f t="shared" si="10"/>
        <v>-4.7571360070066477</v>
      </c>
      <c r="V105" s="20"/>
    </row>
    <row r="106" spans="1:22" x14ac:dyDescent="0.15">
      <c r="A106" s="18">
        <v>52.5</v>
      </c>
      <c r="B106" s="18">
        <v>104</v>
      </c>
      <c r="D106">
        <v>728.62170410156295</v>
      </c>
      <c r="E106">
        <v>594.53509521484398</v>
      </c>
      <c r="F106">
        <v>480.93136596679699</v>
      </c>
      <c r="G106">
        <v>476.60330200195301</v>
      </c>
      <c r="I106" s="19">
        <f t="shared" si="7"/>
        <v>247.69033813476597</v>
      </c>
      <c r="J106" s="19">
        <f t="shared" si="7"/>
        <v>117.93179321289097</v>
      </c>
      <c r="K106" s="19">
        <f t="shared" si="8"/>
        <v>165.13808288574228</v>
      </c>
      <c r="L106" s="20">
        <f t="shared" si="9"/>
        <v>1.4002846763097574</v>
      </c>
      <c r="M106" s="20">
        <f t="shared" si="12"/>
        <v>2.2318553572943594</v>
      </c>
      <c r="P106" s="18">
        <f t="shared" si="10"/>
        <v>-5.4253854036171489</v>
      </c>
    </row>
    <row r="107" spans="1:22" x14ac:dyDescent="0.15">
      <c r="A107" s="18">
        <v>53</v>
      </c>
      <c r="B107" s="18">
        <v>105</v>
      </c>
      <c r="D107">
        <v>725.67645263671898</v>
      </c>
      <c r="E107">
        <v>593.771484375</v>
      </c>
      <c r="F107">
        <v>480.643798828125</v>
      </c>
      <c r="G107">
        <v>476.26290893554699</v>
      </c>
      <c r="I107" s="19">
        <f t="shared" si="7"/>
        <v>245.03265380859398</v>
      </c>
      <c r="J107" s="19">
        <f t="shared" si="7"/>
        <v>117.50857543945301</v>
      </c>
      <c r="K107" s="19">
        <f t="shared" si="8"/>
        <v>162.77665100097687</v>
      </c>
      <c r="L107" s="20">
        <f t="shared" si="9"/>
        <v>1.3852321023570615</v>
      </c>
      <c r="M107" s="20">
        <f t="shared" si="12"/>
        <v>2.2247225041129455</v>
      </c>
      <c r="P107" s="18">
        <f t="shared" si="10"/>
        <v>-5.7276392384815145</v>
      </c>
    </row>
    <row r="108" spans="1:22" x14ac:dyDescent="0.15">
      <c r="A108" s="18">
        <v>53.5</v>
      </c>
      <c r="B108" s="18">
        <v>106</v>
      </c>
      <c r="D108">
        <v>724.14556884765602</v>
      </c>
      <c r="E108">
        <v>595.52880859375</v>
      </c>
      <c r="F108">
        <v>480.92398071289102</v>
      </c>
      <c r="G108">
        <v>476.79830932617199</v>
      </c>
      <c r="I108" s="19">
        <f t="shared" si="7"/>
        <v>243.221588134765</v>
      </c>
      <c r="J108" s="19">
        <f t="shared" si="7"/>
        <v>118.73049926757801</v>
      </c>
      <c r="K108" s="19">
        <f t="shared" si="8"/>
        <v>160.11023864746039</v>
      </c>
      <c r="L108" s="20">
        <f t="shared" si="9"/>
        <v>1.3485181957049348</v>
      </c>
      <c r="M108" s="20">
        <f t="shared" si="12"/>
        <v>2.1959283182321006</v>
      </c>
      <c r="P108" s="18">
        <f t="shared" si="10"/>
        <v>-6.9477895602294284</v>
      </c>
    </row>
    <row r="109" spans="1:22" x14ac:dyDescent="0.15">
      <c r="A109" s="18">
        <v>54</v>
      </c>
      <c r="B109" s="18">
        <v>107</v>
      </c>
      <c r="D109">
        <v>722.01123046875</v>
      </c>
      <c r="E109">
        <v>594.78796386718795</v>
      </c>
      <c r="F109">
        <v>480.61489868164102</v>
      </c>
      <c r="G109">
        <v>476.30633544921898</v>
      </c>
      <c r="I109" s="19">
        <f t="shared" si="7"/>
        <v>241.39633178710898</v>
      </c>
      <c r="J109" s="19">
        <f t="shared" si="7"/>
        <v>118.48162841796898</v>
      </c>
      <c r="K109" s="19">
        <f t="shared" si="8"/>
        <v>158.4591918945307</v>
      </c>
      <c r="L109" s="20">
        <f t="shared" si="9"/>
        <v>1.3374157159246025</v>
      </c>
      <c r="M109" s="20">
        <f t="shared" si="12"/>
        <v>2.1927455592230505</v>
      </c>
      <c r="P109" s="18">
        <f t="shared" si="10"/>
        <v>-7.0826586079256852</v>
      </c>
    </row>
    <row r="110" spans="1:22" x14ac:dyDescent="0.15">
      <c r="A110" s="18">
        <v>54.5</v>
      </c>
      <c r="B110" s="18">
        <v>108</v>
      </c>
      <c r="D110">
        <v>724.11907958984398</v>
      </c>
      <c r="E110">
        <v>596.25653076171898</v>
      </c>
      <c r="F110">
        <v>480.78204345703102</v>
      </c>
      <c r="G110">
        <v>476.30041503906301</v>
      </c>
      <c r="I110" s="19">
        <f t="shared" si="7"/>
        <v>243.33703613281295</v>
      </c>
      <c r="J110" s="19">
        <f t="shared" si="7"/>
        <v>119.95611572265597</v>
      </c>
      <c r="K110" s="19">
        <f t="shared" si="8"/>
        <v>159.3677551269538</v>
      </c>
      <c r="L110" s="20">
        <f t="shared" si="9"/>
        <v>1.3285504800390449</v>
      </c>
      <c r="M110" s="20">
        <f t="shared" si="12"/>
        <v>2.1918000441087746</v>
      </c>
      <c r="P110" s="18">
        <f t="shared" si="10"/>
        <v>-7.1227247023683367</v>
      </c>
    </row>
    <row r="111" spans="1:22" x14ac:dyDescent="0.15">
      <c r="A111" s="18">
        <v>55</v>
      </c>
      <c r="B111" s="18">
        <v>109</v>
      </c>
      <c r="D111">
        <v>730.18536376953102</v>
      </c>
      <c r="E111">
        <v>598.96624755859398</v>
      </c>
      <c r="F111">
        <v>480.089599609375</v>
      </c>
      <c r="G111">
        <v>475.82275390625</v>
      </c>
      <c r="I111" s="19">
        <f t="shared" si="7"/>
        <v>250.09576416015602</v>
      </c>
      <c r="J111" s="19">
        <f t="shared" si="7"/>
        <v>123.14349365234398</v>
      </c>
      <c r="K111" s="19">
        <f t="shared" si="8"/>
        <v>163.89531860351525</v>
      </c>
      <c r="L111" s="20">
        <f t="shared" si="9"/>
        <v>1.3309295825747882</v>
      </c>
      <c r="M111" s="20">
        <f t="shared" si="12"/>
        <v>2.2020988674158</v>
      </c>
      <c r="P111" s="18">
        <f t="shared" si="10"/>
        <v>-6.6863132468164217</v>
      </c>
    </row>
    <row r="112" spans="1:22" x14ac:dyDescent="0.15">
      <c r="A112" s="18">
        <v>55.5</v>
      </c>
      <c r="B112" s="18">
        <v>110</v>
      </c>
      <c r="D112">
        <v>734.80651855468795</v>
      </c>
      <c r="E112">
        <v>601.24188232421898</v>
      </c>
      <c r="F112">
        <v>479.86520385742199</v>
      </c>
      <c r="G112">
        <v>475.54382324218801</v>
      </c>
      <c r="I112" s="19">
        <f t="shared" si="7"/>
        <v>254.94131469726597</v>
      </c>
      <c r="J112" s="19">
        <f t="shared" si="7"/>
        <v>125.69805908203097</v>
      </c>
      <c r="K112" s="19">
        <f t="shared" si="8"/>
        <v>166.9526733398443</v>
      </c>
      <c r="L112" s="20">
        <f t="shared" si="9"/>
        <v>1.3282040674223174</v>
      </c>
      <c r="M112" s="20">
        <f t="shared" si="12"/>
        <v>2.2072930730346112</v>
      </c>
      <c r="P112" s="18">
        <f t="shared" si="10"/>
        <v>-6.466209379902323</v>
      </c>
    </row>
    <row r="113" spans="1:16" x14ac:dyDescent="0.15">
      <c r="A113" s="18">
        <v>56</v>
      </c>
      <c r="B113" s="18">
        <v>111</v>
      </c>
      <c r="D113">
        <v>736.37902832031295</v>
      </c>
      <c r="E113">
        <v>600.88714599609398</v>
      </c>
      <c r="F113">
        <v>480.14935302734398</v>
      </c>
      <c r="G113">
        <v>475.866943359375</v>
      </c>
      <c r="I113" s="19">
        <f t="shared" si="7"/>
        <v>256.22967529296898</v>
      </c>
      <c r="J113" s="19">
        <f t="shared" si="7"/>
        <v>125.02020263671898</v>
      </c>
      <c r="K113" s="19">
        <f t="shared" si="8"/>
        <v>168.7155334472657</v>
      </c>
      <c r="L113" s="20">
        <f t="shared" si="9"/>
        <v>1.3495061589166966</v>
      </c>
      <c r="M113" s="20">
        <f t="shared" si="12"/>
        <v>2.2365148853002719</v>
      </c>
      <c r="P113" s="18">
        <f t="shared" si="10"/>
        <v>-5.2279384391801482</v>
      </c>
    </row>
    <row r="114" spans="1:16" x14ac:dyDescent="0.15">
      <c r="A114" s="18">
        <v>56.5</v>
      </c>
      <c r="B114" s="18">
        <v>112</v>
      </c>
      <c r="D114">
        <v>735.70709228515602</v>
      </c>
      <c r="E114">
        <v>600.50732421875</v>
      </c>
      <c r="F114">
        <v>480.577880859375</v>
      </c>
      <c r="G114">
        <v>476.29623413085898</v>
      </c>
      <c r="I114" s="19">
        <f t="shared" si="7"/>
        <v>255.12921142578102</v>
      </c>
      <c r="J114" s="19">
        <f t="shared" si="7"/>
        <v>124.21109008789102</v>
      </c>
      <c r="K114" s="19">
        <f t="shared" si="8"/>
        <v>168.18144836425731</v>
      </c>
      <c r="L114" s="20">
        <f t="shared" si="9"/>
        <v>1.3539970404031807</v>
      </c>
      <c r="M114" s="20">
        <f t="shared" si="12"/>
        <v>2.2489254875580382</v>
      </c>
      <c r="P114" s="18">
        <f t="shared" si="10"/>
        <v>-4.7020405929773625</v>
      </c>
    </row>
    <row r="115" spans="1:16" x14ac:dyDescent="0.15">
      <c r="A115" s="18">
        <v>57</v>
      </c>
      <c r="B115" s="18">
        <v>113</v>
      </c>
      <c r="D115">
        <v>730.06805419921898</v>
      </c>
      <c r="E115">
        <v>597.27044677734398</v>
      </c>
      <c r="F115">
        <v>479.800537109375</v>
      </c>
      <c r="G115">
        <v>475.75216674804699</v>
      </c>
      <c r="I115" s="19">
        <f t="shared" si="7"/>
        <v>250.26751708984398</v>
      </c>
      <c r="J115" s="19">
        <f t="shared" si="7"/>
        <v>121.51828002929699</v>
      </c>
      <c r="K115" s="19">
        <f t="shared" si="8"/>
        <v>165.20472106933607</v>
      </c>
      <c r="L115" s="20">
        <f t="shared" si="9"/>
        <v>1.359505096924567</v>
      </c>
      <c r="M115" s="20">
        <f t="shared" si="12"/>
        <v>2.2623532648507063</v>
      </c>
      <c r="P115" s="18">
        <f t="shared" si="10"/>
        <v>-4.133040071420421</v>
      </c>
    </row>
    <row r="116" spans="1:16" x14ac:dyDescent="0.15">
      <c r="A116" s="18">
        <v>57.5</v>
      </c>
      <c r="B116" s="18">
        <v>114</v>
      </c>
      <c r="D116">
        <v>734.00054931640602</v>
      </c>
      <c r="E116">
        <v>598.57012939453102</v>
      </c>
      <c r="F116">
        <v>480.72131347656301</v>
      </c>
      <c r="G116">
        <v>476.41717529296898</v>
      </c>
      <c r="I116" s="19">
        <f t="shared" si="7"/>
        <v>253.27923583984301</v>
      </c>
      <c r="J116" s="19">
        <f t="shared" si="7"/>
        <v>122.15295410156205</v>
      </c>
      <c r="K116" s="19">
        <f t="shared" si="8"/>
        <v>167.77216796874959</v>
      </c>
      <c r="L116" s="20">
        <f t="shared" si="9"/>
        <v>1.3734597677372435</v>
      </c>
      <c r="M116" s="20">
        <f t="shared" si="12"/>
        <v>2.2842276564346649</v>
      </c>
      <c r="P116" s="18">
        <f t="shared" si="10"/>
        <v>-3.2061152387595957</v>
      </c>
    </row>
    <row r="117" spans="1:16" x14ac:dyDescent="0.15">
      <c r="A117" s="18">
        <v>58</v>
      </c>
      <c r="B117" s="18">
        <v>115</v>
      </c>
      <c r="D117">
        <v>731.81048583984398</v>
      </c>
      <c r="E117">
        <v>597.06964111328102</v>
      </c>
      <c r="F117">
        <v>480.72106933593801</v>
      </c>
      <c r="G117">
        <v>476.31820678710898</v>
      </c>
      <c r="I117" s="19">
        <f t="shared" si="7"/>
        <v>251.08941650390597</v>
      </c>
      <c r="J117" s="19">
        <f t="shared" si="7"/>
        <v>120.75143432617205</v>
      </c>
      <c r="K117" s="19">
        <f t="shared" si="8"/>
        <v>166.56341247558555</v>
      </c>
      <c r="L117" s="20">
        <f t="shared" si="9"/>
        <v>1.379390757592716</v>
      </c>
      <c r="M117" s="20">
        <f t="shared" si="12"/>
        <v>2.2980783670614189</v>
      </c>
      <c r="P117" s="18">
        <f t="shared" si="10"/>
        <v>-2.6191929657144075</v>
      </c>
    </row>
    <row r="118" spans="1:16" x14ac:dyDescent="0.15">
      <c r="A118" s="18">
        <v>58.5</v>
      </c>
      <c r="B118" s="18">
        <v>116</v>
      </c>
      <c r="D118">
        <v>731.65966796875</v>
      </c>
      <c r="E118">
        <v>597.31805419921898</v>
      </c>
      <c r="F118">
        <v>480.15576171875</v>
      </c>
      <c r="G118">
        <v>475.98690795898398</v>
      </c>
      <c r="I118" s="19">
        <f t="shared" si="7"/>
        <v>251.50390625</v>
      </c>
      <c r="J118" s="19">
        <f t="shared" si="7"/>
        <v>121.331146240235</v>
      </c>
      <c r="K118" s="19">
        <f t="shared" si="8"/>
        <v>166.57210388183552</v>
      </c>
      <c r="L118" s="20">
        <f t="shared" si="9"/>
        <v>1.3728717567047761</v>
      </c>
      <c r="M118" s="20">
        <f t="shared" si="12"/>
        <v>2.2994790869447614</v>
      </c>
      <c r="P118" s="18">
        <f t="shared" si="10"/>
        <v>-2.5598376214302654</v>
      </c>
    </row>
    <row r="119" spans="1:16" x14ac:dyDescent="0.15">
      <c r="A119" s="18">
        <v>59</v>
      </c>
      <c r="B119" s="18">
        <v>117</v>
      </c>
      <c r="D119">
        <v>730.17724609375</v>
      </c>
      <c r="E119">
        <v>597.00524902343795</v>
      </c>
      <c r="F119">
        <v>480.72030639648398</v>
      </c>
      <c r="G119">
        <v>476.67193603515602</v>
      </c>
      <c r="I119" s="19">
        <f t="shared" si="7"/>
        <v>249.45693969726602</v>
      </c>
      <c r="J119" s="19">
        <f t="shared" si="7"/>
        <v>120.33331298828193</v>
      </c>
      <c r="K119" s="19">
        <f t="shared" si="8"/>
        <v>165.22362060546868</v>
      </c>
      <c r="L119" s="20">
        <f t="shared" si="9"/>
        <v>1.3730497108606838</v>
      </c>
      <c r="M119" s="20">
        <f t="shared" si="12"/>
        <v>2.3075767618719509</v>
      </c>
      <c r="P119" s="18">
        <f t="shared" si="10"/>
        <v>-2.216699575829431</v>
      </c>
    </row>
    <row r="120" spans="1:16" x14ac:dyDescent="0.15">
      <c r="A120" s="18">
        <v>59.5</v>
      </c>
      <c r="B120" s="18">
        <v>118</v>
      </c>
      <c r="D120">
        <v>720.99578857421898</v>
      </c>
      <c r="E120">
        <v>591.532958984375</v>
      </c>
      <c r="F120">
        <v>480.88421630859398</v>
      </c>
      <c r="G120">
        <v>476.70056152343801</v>
      </c>
      <c r="I120" s="19">
        <f t="shared" si="7"/>
        <v>240.111572265625</v>
      </c>
      <c r="J120" s="19">
        <f t="shared" si="7"/>
        <v>114.83239746093699</v>
      </c>
      <c r="K120" s="19">
        <f t="shared" si="8"/>
        <v>159.7288940429691</v>
      </c>
      <c r="L120" s="20">
        <f t="shared" si="9"/>
        <v>1.3909741290327473</v>
      </c>
      <c r="M120" s="20">
        <f t="shared" si="12"/>
        <v>2.3334209008152964</v>
      </c>
      <c r="P120" s="18">
        <f t="shared" si="10"/>
        <v>-1.1215571544561529</v>
      </c>
    </row>
    <row r="121" spans="1:16" x14ac:dyDescent="0.15">
      <c r="A121" s="18">
        <v>60</v>
      </c>
      <c r="B121" s="18">
        <v>119</v>
      </c>
      <c r="D121">
        <v>716.00390625</v>
      </c>
      <c r="E121">
        <v>589.74761962890602</v>
      </c>
      <c r="F121">
        <v>480.53518676757801</v>
      </c>
      <c r="G121">
        <v>476.27203369140602</v>
      </c>
      <c r="I121" s="19">
        <f t="shared" si="7"/>
        <v>235.46871948242199</v>
      </c>
      <c r="J121" s="19">
        <f t="shared" si="7"/>
        <v>113.4755859375</v>
      </c>
      <c r="K121" s="19">
        <f t="shared" si="8"/>
        <v>156.035809326172</v>
      </c>
      <c r="L121" s="20">
        <f t="shared" si="9"/>
        <v>1.3750606179915501</v>
      </c>
      <c r="M121" s="20">
        <f t="shared" si="12"/>
        <v>2.3254271105453812</v>
      </c>
      <c r="P121" s="18">
        <f t="shared" si="10"/>
        <v>-1.4602930996287127</v>
      </c>
    </row>
    <row r="122" spans="1:16" x14ac:dyDescent="0.15">
      <c r="A122" s="18">
        <v>60.5</v>
      </c>
      <c r="B122" s="18">
        <v>120</v>
      </c>
      <c r="D122">
        <v>714.42541503906295</v>
      </c>
      <c r="E122">
        <v>591.02252197265602</v>
      </c>
      <c r="F122">
        <v>480.65267944335898</v>
      </c>
      <c r="G122">
        <v>476.41915893554699</v>
      </c>
      <c r="I122" s="19">
        <f t="shared" si="7"/>
        <v>233.77273559570398</v>
      </c>
      <c r="J122" s="19">
        <f t="shared" si="7"/>
        <v>114.60336303710903</v>
      </c>
      <c r="K122" s="19">
        <f t="shared" si="8"/>
        <v>153.55038146972765</v>
      </c>
      <c r="L122" s="20">
        <f t="shared" si="9"/>
        <v>1.3398418458279224</v>
      </c>
      <c r="M122" s="20">
        <f t="shared" si="12"/>
        <v>2.2981280591530351</v>
      </c>
      <c r="P122" s="18">
        <f t="shared" si="10"/>
        <v>-2.6170872690357534</v>
      </c>
    </row>
    <row r="123" spans="1:16" x14ac:dyDescent="0.15">
      <c r="A123" s="18">
        <v>61</v>
      </c>
      <c r="B123" s="18">
        <v>121</v>
      </c>
      <c r="D123">
        <v>711.53009033203102</v>
      </c>
      <c r="E123">
        <v>592.67724609375</v>
      </c>
      <c r="F123">
        <v>480.756103515625</v>
      </c>
      <c r="G123">
        <v>476.78204345703102</v>
      </c>
      <c r="I123" s="19">
        <f t="shared" si="7"/>
        <v>230.77398681640602</v>
      </c>
      <c r="J123" s="19">
        <f t="shared" si="7"/>
        <v>115.89520263671898</v>
      </c>
      <c r="K123" s="19">
        <f t="shared" si="8"/>
        <v>149.64734497070276</v>
      </c>
      <c r="L123" s="20">
        <f t="shared" si="9"/>
        <v>1.2912298487434555</v>
      </c>
      <c r="M123" s="20">
        <f t="shared" si="12"/>
        <v>2.2574357828398499</v>
      </c>
      <c r="P123" s="18">
        <f t="shared" si="10"/>
        <v>-4.3414178072093499</v>
      </c>
    </row>
    <row r="124" spans="1:16" x14ac:dyDescent="0.15">
      <c r="A124" s="18">
        <v>61.5</v>
      </c>
      <c r="B124" s="18">
        <v>122</v>
      </c>
      <c r="D124">
        <v>712.30969238281295</v>
      </c>
      <c r="E124">
        <v>594.260498046875</v>
      </c>
      <c r="F124">
        <v>480.89163208007801</v>
      </c>
      <c r="G124">
        <v>476.82745361328102</v>
      </c>
      <c r="I124" s="19">
        <f t="shared" si="7"/>
        <v>231.41806030273494</v>
      </c>
      <c r="J124" s="19">
        <f t="shared" si="7"/>
        <v>117.43304443359398</v>
      </c>
      <c r="K124" s="19">
        <f t="shared" si="8"/>
        <v>149.21492919921917</v>
      </c>
      <c r="L124" s="20">
        <f t="shared" si="9"/>
        <v>1.270638344759913</v>
      </c>
      <c r="M124" s="20">
        <f t="shared" si="12"/>
        <v>2.2447639996275894</v>
      </c>
      <c r="P124" s="18">
        <f t="shared" si="10"/>
        <v>-4.8783831663808712</v>
      </c>
    </row>
    <row r="125" spans="1:16" x14ac:dyDescent="0.15">
      <c r="A125" s="18">
        <v>62</v>
      </c>
      <c r="B125" s="18">
        <v>123</v>
      </c>
      <c r="D125">
        <v>713.08532714843795</v>
      </c>
      <c r="E125">
        <v>595.89501953125</v>
      </c>
      <c r="F125">
        <v>480.39569091796898</v>
      </c>
      <c r="G125">
        <v>476.289306640625</v>
      </c>
      <c r="I125" s="19">
        <f t="shared" si="7"/>
        <v>232.68963623046898</v>
      </c>
      <c r="J125" s="19">
        <f t="shared" si="7"/>
        <v>119.605712890625</v>
      </c>
      <c r="K125" s="19">
        <f t="shared" si="8"/>
        <v>148.96563720703148</v>
      </c>
      <c r="L125" s="20">
        <f t="shared" si="9"/>
        <v>1.2454725916249088</v>
      </c>
      <c r="M125" s="20">
        <f t="shared" si="12"/>
        <v>2.2275179672638674</v>
      </c>
      <c r="P125" s="18">
        <f t="shared" si="10"/>
        <v>-5.6091818083202094</v>
      </c>
    </row>
    <row r="126" spans="1:16" x14ac:dyDescent="0.15">
      <c r="A126" s="18">
        <v>62.5</v>
      </c>
      <c r="B126" s="18">
        <v>124</v>
      </c>
      <c r="D126">
        <v>715.174072265625</v>
      </c>
      <c r="E126">
        <v>594.94866943359398</v>
      </c>
      <c r="F126">
        <v>480.33547973632801</v>
      </c>
      <c r="G126">
        <v>476.38977050781301</v>
      </c>
      <c r="I126" s="19">
        <f t="shared" si="7"/>
        <v>234.83859252929699</v>
      </c>
      <c r="J126" s="19">
        <f t="shared" si="7"/>
        <v>118.55889892578097</v>
      </c>
      <c r="K126" s="19">
        <f t="shared" si="8"/>
        <v>151.84736328125032</v>
      </c>
      <c r="L126" s="20">
        <f t="shared" si="9"/>
        <v>1.2807757549798793</v>
      </c>
      <c r="M126" s="20">
        <f t="shared" si="12"/>
        <v>2.2707408513901197</v>
      </c>
      <c r="P126" s="18">
        <f t="shared" si="10"/>
        <v>-3.7776170545272119</v>
      </c>
    </row>
    <row r="127" spans="1:16" x14ac:dyDescent="0.15">
      <c r="A127" s="18">
        <v>63</v>
      </c>
      <c r="B127" s="18">
        <v>125</v>
      </c>
      <c r="D127">
        <v>710.626708984375</v>
      </c>
      <c r="E127">
        <v>592.10260009765602</v>
      </c>
      <c r="F127">
        <v>480.90890502929699</v>
      </c>
      <c r="G127">
        <v>476.33572387695301</v>
      </c>
      <c r="I127" s="19">
        <f t="shared" si="7"/>
        <v>229.71780395507801</v>
      </c>
      <c r="J127" s="19">
        <f t="shared" si="7"/>
        <v>115.76687622070301</v>
      </c>
      <c r="K127" s="19">
        <f t="shared" si="8"/>
        <v>148.68099060058591</v>
      </c>
      <c r="L127" s="20">
        <f t="shared" si="9"/>
        <v>1.2843137471994495</v>
      </c>
      <c r="M127" s="20">
        <f t="shared" si="12"/>
        <v>2.2821985643809719</v>
      </c>
      <c r="P127" s="18">
        <f t="shared" si="10"/>
        <v>-3.2920977816387325</v>
      </c>
    </row>
    <row r="128" spans="1:16" x14ac:dyDescent="0.15">
      <c r="A128" s="18">
        <v>63.5</v>
      </c>
      <c r="B128" s="18">
        <v>126</v>
      </c>
      <c r="D128">
        <v>715.63348388671898</v>
      </c>
      <c r="E128">
        <v>595.65002441406295</v>
      </c>
      <c r="F128">
        <v>480.73931884765602</v>
      </c>
      <c r="G128">
        <v>476.25918579101602</v>
      </c>
      <c r="I128" s="19">
        <f t="shared" si="7"/>
        <v>234.89416503906295</v>
      </c>
      <c r="J128" s="19">
        <f t="shared" si="7"/>
        <v>119.39083862304693</v>
      </c>
      <c r="K128" s="19">
        <f t="shared" si="8"/>
        <v>151.32057800293012</v>
      </c>
      <c r="L128" s="20">
        <f t="shared" si="9"/>
        <v>1.2674387729254089</v>
      </c>
      <c r="M128" s="20">
        <f t="shared" si="12"/>
        <v>2.2732433108782129</v>
      </c>
      <c r="P128" s="18">
        <f t="shared" si="10"/>
        <v>-3.6715756209477619</v>
      </c>
    </row>
    <row r="129" spans="1:16" x14ac:dyDescent="0.15">
      <c r="A129" s="18">
        <v>64</v>
      </c>
      <c r="B129" s="18">
        <v>127</v>
      </c>
      <c r="D129">
        <v>716.12121582031295</v>
      </c>
      <c r="E129">
        <v>594.61724853515602</v>
      </c>
      <c r="F129">
        <v>480.21279907226602</v>
      </c>
      <c r="G129">
        <v>476.18045043945301</v>
      </c>
      <c r="I129" s="19">
        <f t="shared" si="7"/>
        <v>235.90841674804693</v>
      </c>
      <c r="J129" s="19">
        <f t="shared" si="7"/>
        <v>118.43679809570301</v>
      </c>
      <c r="K129" s="19">
        <f t="shared" si="8"/>
        <v>153.00265808105485</v>
      </c>
      <c r="L129" s="20">
        <f t="shared" si="9"/>
        <v>1.2918506793591367</v>
      </c>
      <c r="M129" s="20">
        <f t="shared" si="12"/>
        <v>2.3055749380832227</v>
      </c>
      <c r="P129" s="18">
        <f t="shared" si="10"/>
        <v>-2.3015266291104992</v>
      </c>
    </row>
    <row r="130" spans="1:16" x14ac:dyDescent="0.15">
      <c r="A130" s="18">
        <v>64.5</v>
      </c>
      <c r="B130" s="18">
        <v>128</v>
      </c>
      <c r="D130">
        <v>717.12774658203102</v>
      </c>
      <c r="E130">
        <v>593.84948730468795</v>
      </c>
      <c r="F130">
        <v>480.12762451171898</v>
      </c>
      <c r="G130">
        <v>475.73956298828102</v>
      </c>
      <c r="I130" s="19">
        <f t="shared" ref="I130:J152" si="13">D130-F130</f>
        <v>237.00012207031205</v>
      </c>
      <c r="J130" s="19">
        <f t="shared" si="13"/>
        <v>118.10992431640693</v>
      </c>
      <c r="K130" s="19">
        <f t="shared" ref="K130:K170" si="14">I130-0.7*J130</f>
        <v>154.32317504882718</v>
      </c>
      <c r="L130" s="20">
        <f t="shared" ref="L130:L170" si="15">K130/J130</f>
        <v>1.3066063325500732</v>
      </c>
      <c r="M130" s="20">
        <f t="shared" si="12"/>
        <v>2.3282503120454416</v>
      </c>
      <c r="P130" s="18">
        <f t="shared" si="10"/>
        <v>-1.3406602601064288</v>
      </c>
    </row>
    <row r="131" spans="1:16" x14ac:dyDescent="0.15">
      <c r="A131" s="18">
        <v>65</v>
      </c>
      <c r="B131" s="18">
        <v>129</v>
      </c>
      <c r="D131">
        <v>718.44006347656295</v>
      </c>
      <c r="E131">
        <v>595.28796386718795</v>
      </c>
      <c r="F131">
        <v>479.88174438476602</v>
      </c>
      <c r="G131">
        <v>475.82647705078102</v>
      </c>
      <c r="I131" s="19">
        <f t="shared" si="13"/>
        <v>238.55831909179693</v>
      </c>
      <c r="J131" s="19">
        <f t="shared" si="13"/>
        <v>119.46148681640693</v>
      </c>
      <c r="K131" s="19">
        <f t="shared" si="14"/>
        <v>154.93527832031208</v>
      </c>
      <c r="L131" s="20">
        <f t="shared" si="15"/>
        <v>1.2969475137909732</v>
      </c>
      <c r="M131" s="20">
        <f t="shared" si="12"/>
        <v>2.3265112140576232</v>
      </c>
      <c r="P131" s="18">
        <f t="shared" si="10"/>
        <v>-1.4143543377292123</v>
      </c>
    </row>
    <row r="132" spans="1:16" x14ac:dyDescent="0.15">
      <c r="A132" s="18">
        <v>65.5</v>
      </c>
      <c r="B132" s="18">
        <v>130</v>
      </c>
      <c r="D132">
        <v>718.460205078125</v>
      </c>
      <c r="E132">
        <v>595.945556640625</v>
      </c>
      <c r="F132">
        <v>479.777099609375</v>
      </c>
      <c r="G132">
        <v>475.51864624023398</v>
      </c>
      <c r="I132" s="19">
        <f t="shared" si="13"/>
        <v>238.68310546875</v>
      </c>
      <c r="J132" s="19">
        <f t="shared" si="13"/>
        <v>120.42691040039102</v>
      </c>
      <c r="K132" s="19">
        <f t="shared" si="14"/>
        <v>154.38426818847628</v>
      </c>
      <c r="L132" s="20">
        <f t="shared" si="15"/>
        <v>1.2819748316649915</v>
      </c>
      <c r="M132" s="20">
        <f t="shared" si="12"/>
        <v>2.3194582527029235</v>
      </c>
      <c r="P132" s="18">
        <f t="shared" si="10"/>
        <v>-1.7132227656064272</v>
      </c>
    </row>
    <row r="133" spans="1:16" x14ac:dyDescent="0.15">
      <c r="A133" s="18">
        <v>66</v>
      </c>
      <c r="B133" s="18">
        <v>131</v>
      </c>
      <c r="D133">
        <v>716.60943603515602</v>
      </c>
      <c r="E133">
        <v>595.184814453125</v>
      </c>
      <c r="F133">
        <v>480.06295776367199</v>
      </c>
      <c r="G133">
        <v>475.79510498046898</v>
      </c>
      <c r="I133" s="19">
        <f t="shared" si="13"/>
        <v>236.54647827148403</v>
      </c>
      <c r="J133" s="19">
        <f t="shared" si="13"/>
        <v>119.38970947265602</v>
      </c>
      <c r="K133" s="19">
        <f t="shared" si="14"/>
        <v>152.97368164062482</v>
      </c>
      <c r="L133" s="20">
        <f t="shared" si="15"/>
        <v>1.2812970424026418</v>
      </c>
      <c r="M133" s="20">
        <f t="shared" si="12"/>
        <v>2.3267001842118558</v>
      </c>
      <c r="P133" s="18">
        <f t="shared" si="10"/>
        <v>-1.4063467491333137</v>
      </c>
    </row>
    <row r="134" spans="1:16" x14ac:dyDescent="0.15">
      <c r="A134" s="18">
        <v>66.5</v>
      </c>
      <c r="B134" s="18">
        <v>132</v>
      </c>
      <c r="D134">
        <v>705.83087158203102</v>
      </c>
      <c r="E134">
        <v>589.47198486328102</v>
      </c>
      <c r="F134">
        <v>480.02517700195301</v>
      </c>
      <c r="G134">
        <v>475.82424926757801</v>
      </c>
      <c r="I134" s="19">
        <f t="shared" si="13"/>
        <v>225.80569458007801</v>
      </c>
      <c r="J134" s="19">
        <f t="shared" si="13"/>
        <v>113.64773559570301</v>
      </c>
      <c r="K134" s="19">
        <f t="shared" si="14"/>
        <v>146.25227966308591</v>
      </c>
      <c r="L134" s="20">
        <f t="shared" si="15"/>
        <v>1.2868912776526598</v>
      </c>
      <c r="M134" s="20">
        <f t="shared" si="12"/>
        <v>2.3402141402331553</v>
      </c>
      <c r="P134" s="18">
        <f t="shared" ref="P134:P170" si="16">(M134-$O$2)/$O$2*100</f>
        <v>-0.83369441384207621</v>
      </c>
    </row>
    <row r="135" spans="1:16" x14ac:dyDescent="0.15">
      <c r="A135" s="18">
        <v>67</v>
      </c>
      <c r="B135" s="18">
        <v>133</v>
      </c>
      <c r="D135">
        <v>701.99163818359398</v>
      </c>
      <c r="E135">
        <v>589.41204833984398</v>
      </c>
      <c r="F135">
        <v>479.72378540039102</v>
      </c>
      <c r="G135">
        <v>475.70748901367199</v>
      </c>
      <c r="I135" s="19">
        <f t="shared" si="13"/>
        <v>222.26785278320295</v>
      </c>
      <c r="J135" s="19">
        <f t="shared" si="13"/>
        <v>113.70455932617199</v>
      </c>
      <c r="K135" s="19">
        <f t="shared" si="14"/>
        <v>142.67466125488255</v>
      </c>
      <c r="L135" s="20">
        <f t="shared" si="15"/>
        <v>1.2547839954738065</v>
      </c>
      <c r="M135" s="20">
        <f t="shared" si="12"/>
        <v>2.3160265788255843</v>
      </c>
      <c r="P135" s="18">
        <f t="shared" si="16"/>
        <v>-1.858639552276365</v>
      </c>
    </row>
    <row r="136" spans="1:16" x14ac:dyDescent="0.15">
      <c r="A136" s="18">
        <v>67.5</v>
      </c>
      <c r="B136" s="18">
        <v>134</v>
      </c>
      <c r="D136">
        <v>707.199462890625</v>
      </c>
      <c r="E136">
        <v>594.20733642578102</v>
      </c>
      <c r="F136">
        <v>479.92422485351602</v>
      </c>
      <c r="G136">
        <v>475.70574951171898</v>
      </c>
      <c r="I136" s="19">
        <f t="shared" si="13"/>
        <v>227.27523803710898</v>
      </c>
      <c r="J136" s="19">
        <f t="shared" si="13"/>
        <v>118.50158691406205</v>
      </c>
      <c r="K136" s="19">
        <f t="shared" si="14"/>
        <v>144.32412719726557</v>
      </c>
      <c r="L136" s="20">
        <f t="shared" si="15"/>
        <v>1.2179088141826333</v>
      </c>
      <c r="M136" s="20">
        <f t="shared" si="12"/>
        <v>2.2870711183056933</v>
      </c>
      <c r="P136" s="18">
        <f t="shared" si="16"/>
        <v>-3.0856238683429962</v>
      </c>
    </row>
    <row r="137" spans="1:16" x14ac:dyDescent="0.15">
      <c r="A137" s="18">
        <v>68</v>
      </c>
      <c r="B137" s="18">
        <v>135</v>
      </c>
      <c r="D137">
        <v>707.98455810546898</v>
      </c>
      <c r="E137">
        <v>594.59320068359398</v>
      </c>
      <c r="F137">
        <v>480.30386352539102</v>
      </c>
      <c r="G137">
        <v>476.07034301757801</v>
      </c>
      <c r="I137" s="19">
        <f t="shared" si="13"/>
        <v>227.68069458007795</v>
      </c>
      <c r="J137" s="19">
        <f t="shared" si="13"/>
        <v>118.52285766601597</v>
      </c>
      <c r="K137" s="19">
        <f t="shared" si="14"/>
        <v>144.71469421386678</v>
      </c>
      <c r="L137" s="20">
        <f t="shared" si="15"/>
        <v>1.2209855302481523</v>
      </c>
      <c r="M137" s="20">
        <f t="shared" si="12"/>
        <v>2.2980675551424938</v>
      </c>
      <c r="P137" s="18">
        <f t="shared" si="16"/>
        <v>-2.6196511195378807</v>
      </c>
    </row>
    <row r="138" spans="1:16" x14ac:dyDescent="0.15">
      <c r="A138" s="18">
        <v>68.5</v>
      </c>
      <c r="B138" s="18">
        <v>136</v>
      </c>
      <c r="D138">
        <v>708.92956542968795</v>
      </c>
      <c r="E138">
        <v>595.58587646484398</v>
      </c>
      <c r="F138">
        <v>480.99655151367199</v>
      </c>
      <c r="G138">
        <v>476.73760986328102</v>
      </c>
      <c r="I138" s="19">
        <f t="shared" si="13"/>
        <v>227.93301391601597</v>
      </c>
      <c r="J138" s="19">
        <f t="shared" si="13"/>
        <v>118.84826660156295</v>
      </c>
      <c r="K138" s="19">
        <f t="shared" si="14"/>
        <v>144.7392272949219</v>
      </c>
      <c r="L138" s="20">
        <f t="shared" si="15"/>
        <v>1.2178488709486863</v>
      </c>
      <c r="M138" s="20">
        <f t="shared" si="12"/>
        <v>2.3028506166143101</v>
      </c>
      <c r="P138" s="18">
        <f t="shared" si="16"/>
        <v>-2.4169694386621914</v>
      </c>
    </row>
    <row r="139" spans="1:16" x14ac:dyDescent="0.15">
      <c r="A139" s="18">
        <v>69</v>
      </c>
      <c r="B139" s="18">
        <v>137</v>
      </c>
      <c r="D139">
        <v>709.76306152343795</v>
      </c>
      <c r="E139">
        <v>597.06256103515602</v>
      </c>
      <c r="F139">
        <v>480.98739624023398</v>
      </c>
      <c r="G139">
        <v>476.84597778320301</v>
      </c>
      <c r="I139" s="19">
        <f t="shared" si="13"/>
        <v>228.77566528320398</v>
      </c>
      <c r="J139" s="19">
        <f t="shared" si="13"/>
        <v>120.21658325195301</v>
      </c>
      <c r="K139" s="19">
        <f t="shared" si="14"/>
        <v>144.62405700683689</v>
      </c>
      <c r="L139" s="20">
        <f t="shared" si="15"/>
        <v>1.2030291752988027</v>
      </c>
      <c r="M139" s="20">
        <f t="shared" si="12"/>
        <v>2.2959506417357081</v>
      </c>
      <c r="P139" s="18">
        <f t="shared" si="16"/>
        <v>-2.7093550821743242</v>
      </c>
    </row>
    <row r="140" spans="1:16" x14ac:dyDescent="0.15">
      <c r="A140" s="18">
        <v>69.5</v>
      </c>
      <c r="B140" s="18">
        <v>138</v>
      </c>
      <c r="D140">
        <v>714.27044677734398</v>
      </c>
      <c r="E140">
        <v>598.85656738281295</v>
      </c>
      <c r="F140">
        <v>481.38311767578102</v>
      </c>
      <c r="G140">
        <v>477.00839233398398</v>
      </c>
      <c r="I140" s="19">
        <f t="shared" si="13"/>
        <v>232.88732910156295</v>
      </c>
      <c r="J140" s="19">
        <f t="shared" si="13"/>
        <v>121.84817504882898</v>
      </c>
      <c r="K140" s="19">
        <f t="shared" si="14"/>
        <v>147.59360656738266</v>
      </c>
      <c r="L140" s="20">
        <f t="shared" si="15"/>
        <v>1.2112910719281316</v>
      </c>
      <c r="M140" s="20">
        <f t="shared" si="12"/>
        <v>2.3121322591363187</v>
      </c>
      <c r="P140" s="18">
        <f t="shared" si="16"/>
        <v>-2.0236609021248988</v>
      </c>
    </row>
    <row r="141" spans="1:16" x14ac:dyDescent="0.15">
      <c r="A141" s="18">
        <v>70</v>
      </c>
      <c r="B141" s="18">
        <v>139</v>
      </c>
      <c r="D141">
        <v>720.35028076171898</v>
      </c>
      <c r="E141">
        <v>601.13427734375</v>
      </c>
      <c r="F141">
        <v>480.65093994140602</v>
      </c>
      <c r="G141">
        <v>476.30041503906301</v>
      </c>
      <c r="I141" s="19">
        <f t="shared" si="13"/>
        <v>239.69934082031295</v>
      </c>
      <c r="J141" s="19">
        <f t="shared" si="13"/>
        <v>124.83386230468699</v>
      </c>
      <c r="K141" s="19">
        <f t="shared" si="14"/>
        <v>152.31563720703207</v>
      </c>
      <c r="L141" s="20">
        <f t="shared" si="15"/>
        <v>1.2201467966701953</v>
      </c>
      <c r="M141" s="20">
        <f t="shared" si="12"/>
        <v>2.3289077046496649</v>
      </c>
      <c r="P141" s="18">
        <f t="shared" si="16"/>
        <v>-1.3128033239569918</v>
      </c>
    </row>
    <row r="142" spans="1:16" x14ac:dyDescent="0.15">
      <c r="A142" s="18">
        <v>70.5</v>
      </c>
      <c r="B142" s="18">
        <v>140</v>
      </c>
      <c r="D142">
        <v>727.26885986328102</v>
      </c>
      <c r="E142">
        <v>603.75286865234398</v>
      </c>
      <c r="F142">
        <v>480.74426269531301</v>
      </c>
      <c r="G142">
        <v>476.64132690429699</v>
      </c>
      <c r="I142" s="19">
        <f t="shared" si="13"/>
        <v>246.52459716796801</v>
      </c>
      <c r="J142" s="19">
        <f t="shared" si="13"/>
        <v>127.11154174804699</v>
      </c>
      <c r="K142" s="19">
        <f t="shared" si="14"/>
        <v>157.54651794433511</v>
      </c>
      <c r="L142" s="20">
        <f t="shared" si="15"/>
        <v>1.2394351903670127</v>
      </c>
      <c r="M142" s="20">
        <f t="shared" si="12"/>
        <v>2.3561158191177638</v>
      </c>
      <c r="P142" s="18">
        <f t="shared" si="16"/>
        <v>-0.15986259627732502</v>
      </c>
    </row>
    <row r="143" spans="1:16" x14ac:dyDescent="0.15">
      <c r="A143" s="18">
        <v>71</v>
      </c>
      <c r="B143" s="18">
        <v>141</v>
      </c>
      <c r="D143">
        <v>728.5576171875</v>
      </c>
      <c r="E143">
        <v>603.00628662109398</v>
      </c>
      <c r="F143">
        <v>480.3115234375</v>
      </c>
      <c r="G143">
        <v>476.34558105468801</v>
      </c>
      <c r="I143" s="19">
        <f t="shared" si="13"/>
        <v>248.24609375</v>
      </c>
      <c r="J143" s="19">
        <f t="shared" si="13"/>
        <v>126.66070556640597</v>
      </c>
      <c r="K143" s="19">
        <f t="shared" si="14"/>
        <v>159.58359985351584</v>
      </c>
      <c r="L143" s="20">
        <f t="shared" si="15"/>
        <v>1.2599298191170187</v>
      </c>
      <c r="M143" s="20">
        <f t="shared" si="12"/>
        <v>2.3845301686390519</v>
      </c>
      <c r="P143" s="18">
        <f t="shared" si="16"/>
        <v>1.0441922033314071</v>
      </c>
    </row>
    <row r="144" spans="1:16" x14ac:dyDescent="0.15">
      <c r="A144" s="18">
        <v>71.5</v>
      </c>
      <c r="B144" s="18">
        <v>142</v>
      </c>
      <c r="D144">
        <v>729.54034423828102</v>
      </c>
      <c r="E144">
        <v>602.63116455078102</v>
      </c>
      <c r="F144">
        <v>480.65686035156301</v>
      </c>
      <c r="G144">
        <v>476.20364379882801</v>
      </c>
      <c r="I144" s="19">
        <f t="shared" si="13"/>
        <v>248.88348388671801</v>
      </c>
      <c r="J144" s="19">
        <f t="shared" si="13"/>
        <v>126.42752075195301</v>
      </c>
      <c r="K144" s="19">
        <f t="shared" si="14"/>
        <v>160.38421936035093</v>
      </c>
      <c r="L144" s="20">
        <f t="shared" si="15"/>
        <v>1.2685862888588944</v>
      </c>
      <c r="M144" s="20">
        <f t="shared" si="12"/>
        <v>2.4011063591522097</v>
      </c>
      <c r="P144" s="18">
        <f t="shared" si="16"/>
        <v>1.7466063737365183</v>
      </c>
    </row>
    <row r="145" spans="1:16" x14ac:dyDescent="0.15">
      <c r="A145" s="18">
        <v>72</v>
      </c>
      <c r="B145" s="18">
        <v>143</v>
      </c>
      <c r="D145">
        <v>730.63952636718795</v>
      </c>
      <c r="E145">
        <v>602.42877197265602</v>
      </c>
      <c r="F145">
        <v>480.734375</v>
      </c>
      <c r="G145">
        <v>476.53640747070301</v>
      </c>
      <c r="I145" s="19">
        <f t="shared" si="13"/>
        <v>249.90515136718795</v>
      </c>
      <c r="J145" s="19">
        <f t="shared" si="13"/>
        <v>125.89236450195301</v>
      </c>
      <c r="K145" s="19">
        <f t="shared" si="14"/>
        <v>161.78049621582085</v>
      </c>
      <c r="L145" s="20">
        <f t="shared" si="15"/>
        <v>1.2850699631851865</v>
      </c>
      <c r="M145" s="20">
        <f t="shared" si="12"/>
        <v>2.4255097542497834</v>
      </c>
      <c r="P145" s="18">
        <f t="shared" si="16"/>
        <v>2.7806974400116071</v>
      </c>
    </row>
    <row r="146" spans="1:16" x14ac:dyDescent="0.15">
      <c r="A146" s="18">
        <v>72.5</v>
      </c>
      <c r="B146" s="18">
        <v>144</v>
      </c>
      <c r="D146">
        <v>728.20025634765602</v>
      </c>
      <c r="E146">
        <v>602.97357177734398</v>
      </c>
      <c r="F146">
        <v>480.76031494140602</v>
      </c>
      <c r="G146">
        <v>476.49914550781301</v>
      </c>
      <c r="I146" s="19">
        <f t="shared" si="13"/>
        <v>247.43994140625</v>
      </c>
      <c r="J146" s="19">
        <f t="shared" si="13"/>
        <v>126.47442626953097</v>
      </c>
      <c r="K146" s="19">
        <f t="shared" si="14"/>
        <v>158.90784301757833</v>
      </c>
      <c r="L146" s="20">
        <f t="shared" si="15"/>
        <v>1.2564424896376138</v>
      </c>
      <c r="M146" s="20">
        <f t="shared" si="12"/>
        <v>2.4048020014734925</v>
      </c>
      <c r="P146" s="18">
        <f t="shared" si="16"/>
        <v>1.9032087929206698</v>
      </c>
    </row>
    <row r="147" spans="1:16" x14ac:dyDescent="0.15">
      <c r="A147" s="18">
        <v>73</v>
      </c>
      <c r="B147" s="18">
        <v>145</v>
      </c>
      <c r="D147">
        <v>723.72589111328102</v>
      </c>
      <c r="E147">
        <v>600.06964111328102</v>
      </c>
      <c r="F147">
        <v>480.12466430664102</v>
      </c>
      <c r="G147">
        <v>475.80941772460898</v>
      </c>
      <c r="I147" s="19">
        <f t="shared" si="13"/>
        <v>243.60122680664</v>
      </c>
      <c r="J147" s="19">
        <f t="shared" si="13"/>
        <v>124.26022338867205</v>
      </c>
      <c r="K147" s="19">
        <f t="shared" si="14"/>
        <v>156.61907043456958</v>
      </c>
      <c r="L147" s="20">
        <f t="shared" si="15"/>
        <v>1.2604119497249147</v>
      </c>
      <c r="M147" s="20">
        <f t="shared" si="12"/>
        <v>2.4166911823320758</v>
      </c>
      <c r="P147" s="18">
        <f t="shared" si="16"/>
        <v>2.4070114671810274</v>
      </c>
    </row>
    <row r="148" spans="1:16" x14ac:dyDescent="0.15">
      <c r="A148" s="18">
        <v>73.5</v>
      </c>
      <c r="B148" s="18">
        <v>146</v>
      </c>
      <c r="D148">
        <v>719.64270019531295</v>
      </c>
      <c r="E148">
        <v>597.66857910156295</v>
      </c>
      <c r="F148">
        <v>479.77584838867199</v>
      </c>
      <c r="G148">
        <v>475.40731811523398</v>
      </c>
      <c r="I148" s="19">
        <f t="shared" si="13"/>
        <v>239.86685180664097</v>
      </c>
      <c r="J148" s="19">
        <f t="shared" si="13"/>
        <v>122.26126098632898</v>
      </c>
      <c r="K148" s="19">
        <f t="shared" si="14"/>
        <v>154.2839691162107</v>
      </c>
      <c r="L148" s="20">
        <f t="shared" si="15"/>
        <v>1.2619203161454586</v>
      </c>
      <c r="M148" s="20">
        <f t="shared" si="12"/>
        <v>2.4261192695239013</v>
      </c>
      <c r="P148" s="18">
        <f t="shared" si="16"/>
        <v>2.8065255797931163</v>
      </c>
    </row>
    <row r="149" spans="1:16" x14ac:dyDescent="0.15">
      <c r="A149" s="18">
        <v>74</v>
      </c>
      <c r="B149" s="18">
        <v>147</v>
      </c>
      <c r="D149">
        <v>715.42724609375</v>
      </c>
      <c r="E149">
        <v>596.19787597656295</v>
      </c>
      <c r="F149">
        <v>479.79733276367199</v>
      </c>
      <c r="G149">
        <v>475.72402954101602</v>
      </c>
      <c r="I149" s="19">
        <f t="shared" si="13"/>
        <v>235.62991333007801</v>
      </c>
      <c r="J149" s="19">
        <f t="shared" si="13"/>
        <v>120.47384643554693</v>
      </c>
      <c r="K149" s="19">
        <f t="shared" si="14"/>
        <v>151.29822082519516</v>
      </c>
      <c r="L149" s="20">
        <f t="shared" si="15"/>
        <v>1.2558594691017786</v>
      </c>
      <c r="M149" s="20">
        <f t="shared" si="12"/>
        <v>2.4279781432515035</v>
      </c>
      <c r="P149" s="18">
        <f t="shared" si="16"/>
        <v>2.8852951406415581</v>
      </c>
    </row>
    <row r="150" spans="1:16" x14ac:dyDescent="0.15">
      <c r="A150" s="18">
        <v>74.5</v>
      </c>
      <c r="B150" s="18">
        <v>148</v>
      </c>
      <c r="D150">
        <v>712.28430175781295</v>
      </c>
      <c r="E150">
        <v>596.45758056640602</v>
      </c>
      <c r="F150">
        <v>481.25350952148398</v>
      </c>
      <c r="G150">
        <v>477.00296020507801</v>
      </c>
      <c r="I150" s="19">
        <f t="shared" si="13"/>
        <v>231.03079223632898</v>
      </c>
      <c r="J150" s="19">
        <f t="shared" si="13"/>
        <v>119.45462036132801</v>
      </c>
      <c r="K150" s="19">
        <f t="shared" si="14"/>
        <v>147.41255798339938</v>
      </c>
      <c r="L150" s="20">
        <f t="shared" si="15"/>
        <v>1.2340465152164379</v>
      </c>
      <c r="M150" s="20">
        <f t="shared" si="12"/>
        <v>2.4140849101374444</v>
      </c>
      <c r="P150" s="18">
        <f t="shared" si="16"/>
        <v>2.2965709820774833</v>
      </c>
    </row>
    <row r="151" spans="1:16" x14ac:dyDescent="0.15">
      <c r="A151" s="18">
        <v>75</v>
      </c>
      <c r="B151" s="18">
        <v>149</v>
      </c>
      <c r="D151">
        <v>706.58978271484398</v>
      </c>
      <c r="E151">
        <v>595.4453125</v>
      </c>
      <c r="F151">
        <v>481.12393188476602</v>
      </c>
      <c r="G151">
        <v>476.92694091796898</v>
      </c>
      <c r="I151" s="19">
        <f t="shared" si="13"/>
        <v>225.46585083007795</v>
      </c>
      <c r="J151" s="19">
        <f t="shared" si="13"/>
        <v>118.51837158203102</v>
      </c>
      <c r="K151" s="19">
        <f t="shared" si="14"/>
        <v>142.50299072265625</v>
      </c>
      <c r="L151" s="20">
        <f t="shared" si="15"/>
        <v>1.2023704748932074</v>
      </c>
      <c r="M151" s="20">
        <f t="shared" si="12"/>
        <v>2.3903285905854958</v>
      </c>
      <c r="P151" s="18">
        <f t="shared" si="16"/>
        <v>1.2898996677779129</v>
      </c>
    </row>
    <row r="152" spans="1:16" x14ac:dyDescent="0.15">
      <c r="A152" s="18">
        <v>75.5</v>
      </c>
      <c r="B152" s="18">
        <v>150</v>
      </c>
      <c r="D152">
        <v>706.27252197265602</v>
      </c>
      <c r="E152">
        <v>596.24060058593795</v>
      </c>
      <c r="F152">
        <v>481.25723266601602</v>
      </c>
      <c r="G152">
        <v>477.15725708007801</v>
      </c>
      <c r="I152" s="19">
        <f t="shared" si="13"/>
        <v>225.01528930664</v>
      </c>
      <c r="J152" s="19">
        <f t="shared" si="13"/>
        <v>119.08334350585994</v>
      </c>
      <c r="K152" s="19">
        <f t="shared" si="14"/>
        <v>141.65694885253805</v>
      </c>
      <c r="L152" s="20">
        <f t="shared" si="15"/>
        <v>1.1895614002941335</v>
      </c>
      <c r="M152" s="20">
        <f t="shared" ref="M152:M170" si="17">L152+ABS($N$2)*A152</f>
        <v>2.385439236757704</v>
      </c>
      <c r="P152" s="18">
        <f t="shared" si="16"/>
        <v>1.082713860517833</v>
      </c>
    </row>
    <row r="153" spans="1:16" x14ac:dyDescent="0.15">
      <c r="A153" s="18">
        <v>76</v>
      </c>
      <c r="B153" s="18">
        <v>151</v>
      </c>
      <c r="D153">
        <v>709.46075439453102</v>
      </c>
      <c r="E153">
        <v>596.851318359375</v>
      </c>
      <c r="F153">
        <v>481.11331176757801</v>
      </c>
      <c r="G153">
        <v>476.70327758789102</v>
      </c>
      <c r="I153" s="19">
        <f t="shared" ref="I153:J170" si="18">D153-F153</f>
        <v>228.34744262695301</v>
      </c>
      <c r="J153" s="19">
        <f t="shared" si="18"/>
        <v>120.14804077148398</v>
      </c>
      <c r="K153" s="19">
        <f t="shared" si="14"/>
        <v>144.24381408691423</v>
      </c>
      <c r="L153" s="20">
        <f t="shared" si="15"/>
        <v>1.200550696962752</v>
      </c>
      <c r="M153" s="20">
        <f t="shared" si="17"/>
        <v>2.4043482541976045</v>
      </c>
      <c r="P153" s="18">
        <f t="shared" si="16"/>
        <v>1.8839813041853344</v>
      </c>
    </row>
    <row r="154" spans="1:16" x14ac:dyDescent="0.15">
      <c r="A154" s="18">
        <v>76.5</v>
      </c>
      <c r="B154" s="18">
        <v>152</v>
      </c>
      <c r="D154">
        <v>707.21258544921898</v>
      </c>
      <c r="E154">
        <v>597.38482666015602</v>
      </c>
      <c r="F154">
        <v>480.71957397460898</v>
      </c>
      <c r="G154">
        <v>476.622314453125</v>
      </c>
      <c r="I154" s="19">
        <f t="shared" si="18"/>
        <v>226.49301147461</v>
      </c>
      <c r="J154" s="19">
        <f t="shared" si="18"/>
        <v>120.76251220703102</v>
      </c>
      <c r="K154" s="19">
        <f t="shared" si="14"/>
        <v>141.95925292968829</v>
      </c>
      <c r="L154" s="20">
        <f t="shared" si="15"/>
        <v>1.1755241782840549</v>
      </c>
      <c r="M154" s="20">
        <f t="shared" si="17"/>
        <v>2.3872414562901891</v>
      </c>
      <c r="P154" s="18">
        <f t="shared" si="16"/>
        <v>1.1590827063508728</v>
      </c>
    </row>
    <row r="155" spans="1:16" x14ac:dyDescent="0.15">
      <c r="A155" s="18">
        <v>77</v>
      </c>
      <c r="B155" s="18">
        <v>153</v>
      </c>
      <c r="D155">
        <v>705.76123046875</v>
      </c>
      <c r="E155">
        <v>597.79034423828102</v>
      </c>
      <c r="F155">
        <v>480.29547119140602</v>
      </c>
      <c r="G155">
        <v>476.33474731445301</v>
      </c>
      <c r="I155" s="19">
        <f t="shared" si="18"/>
        <v>225.46575927734398</v>
      </c>
      <c r="J155" s="19">
        <f t="shared" si="18"/>
        <v>121.45559692382801</v>
      </c>
      <c r="K155" s="19">
        <f t="shared" si="14"/>
        <v>140.44684143066439</v>
      </c>
      <c r="L155" s="20">
        <f t="shared" si="15"/>
        <v>1.1563636834187798</v>
      </c>
      <c r="M155" s="20">
        <f t="shared" si="17"/>
        <v>2.3760006821961959</v>
      </c>
      <c r="P155" s="18">
        <f t="shared" si="16"/>
        <v>0.68275619431687351</v>
      </c>
    </row>
    <row r="156" spans="1:16" x14ac:dyDescent="0.15">
      <c r="A156" s="18">
        <v>77.5</v>
      </c>
      <c r="B156" s="18">
        <v>154</v>
      </c>
      <c r="D156">
        <v>707.71282958984398</v>
      </c>
      <c r="E156">
        <v>599.5322265625</v>
      </c>
      <c r="F156">
        <v>480.47000122070301</v>
      </c>
      <c r="G156">
        <v>476.11380004882801</v>
      </c>
      <c r="I156" s="19">
        <f t="shared" si="18"/>
        <v>227.24282836914097</v>
      </c>
      <c r="J156" s="19">
        <f t="shared" si="18"/>
        <v>123.41842651367199</v>
      </c>
      <c r="K156" s="19">
        <f t="shared" si="14"/>
        <v>140.8499298095706</v>
      </c>
      <c r="L156" s="20">
        <f t="shared" si="15"/>
        <v>1.1412390660641551</v>
      </c>
      <c r="M156" s="20">
        <f t="shared" si="17"/>
        <v>2.3687957856128534</v>
      </c>
      <c r="P156" s="18">
        <f t="shared" si="16"/>
        <v>0.37744952856481623</v>
      </c>
    </row>
    <row r="157" spans="1:16" x14ac:dyDescent="0.15">
      <c r="A157" s="18">
        <v>78</v>
      </c>
      <c r="B157" s="18">
        <v>155</v>
      </c>
      <c r="D157">
        <v>714.80157470703102</v>
      </c>
      <c r="E157">
        <v>600.51751708984398</v>
      </c>
      <c r="F157">
        <v>480.12194824218801</v>
      </c>
      <c r="G157">
        <v>475.88742065429699</v>
      </c>
      <c r="I157" s="19">
        <f t="shared" si="18"/>
        <v>234.67962646484301</v>
      </c>
      <c r="J157" s="19">
        <f t="shared" si="18"/>
        <v>124.63009643554699</v>
      </c>
      <c r="K157" s="19">
        <f t="shared" si="14"/>
        <v>147.43855895996012</v>
      </c>
      <c r="L157" s="20">
        <f t="shared" si="15"/>
        <v>1.1830092664351635</v>
      </c>
      <c r="M157" s="20">
        <f t="shared" si="17"/>
        <v>2.4184857067551437</v>
      </c>
      <c r="P157" s="18">
        <f t="shared" si="16"/>
        <v>2.4830542336357455</v>
      </c>
    </row>
    <row r="158" spans="1:16" x14ac:dyDescent="0.15">
      <c r="A158" s="18">
        <v>78.5</v>
      </c>
      <c r="B158" s="18">
        <v>156</v>
      </c>
      <c r="D158">
        <v>716.81231689453102</v>
      </c>
      <c r="E158">
        <v>599.98638916015602</v>
      </c>
      <c r="F158">
        <v>480.13800048828102</v>
      </c>
      <c r="G158">
        <v>476.132080078125</v>
      </c>
      <c r="I158" s="19">
        <f t="shared" si="18"/>
        <v>236.67431640625</v>
      </c>
      <c r="J158" s="19">
        <f t="shared" si="18"/>
        <v>123.85430908203102</v>
      </c>
      <c r="K158" s="19">
        <f t="shared" si="14"/>
        <v>149.97630004882831</v>
      </c>
      <c r="L158" s="20">
        <f t="shared" si="15"/>
        <v>1.2109090201253814</v>
      </c>
      <c r="M158" s="20">
        <f t="shared" si="17"/>
        <v>2.4543051812166432</v>
      </c>
      <c r="P158" s="18">
        <f t="shared" si="16"/>
        <v>4.0009003526369495</v>
      </c>
    </row>
    <row r="159" spans="1:16" x14ac:dyDescent="0.15">
      <c r="A159" s="18">
        <v>79</v>
      </c>
      <c r="B159" s="18">
        <v>157</v>
      </c>
      <c r="D159">
        <v>716.70782470703102</v>
      </c>
      <c r="E159">
        <v>599.99920654296898</v>
      </c>
      <c r="F159">
        <v>480.98495483398398</v>
      </c>
      <c r="G159">
        <v>476.46063232421898</v>
      </c>
      <c r="I159" s="19">
        <f t="shared" si="18"/>
        <v>235.72286987304705</v>
      </c>
      <c r="J159" s="19">
        <f t="shared" si="18"/>
        <v>123.53857421875</v>
      </c>
      <c r="K159" s="19">
        <f t="shared" si="14"/>
        <v>149.24586791992203</v>
      </c>
      <c r="L159" s="20">
        <f t="shared" si="15"/>
        <v>1.2080912287011836</v>
      </c>
      <c r="M159" s="20">
        <f t="shared" si="17"/>
        <v>2.4594071105637276</v>
      </c>
      <c r="P159" s="18">
        <f t="shared" si="16"/>
        <v>4.2170940231279559</v>
      </c>
    </row>
    <row r="160" spans="1:16" x14ac:dyDescent="0.15">
      <c r="A160" s="18">
        <v>79.5</v>
      </c>
      <c r="B160" s="18">
        <v>158</v>
      </c>
      <c r="D160">
        <v>713.15521240234398</v>
      </c>
      <c r="E160">
        <v>598.23638916015602</v>
      </c>
      <c r="F160">
        <v>480.63391113281301</v>
      </c>
      <c r="G160">
        <v>476.37594604492199</v>
      </c>
      <c r="I160" s="19">
        <f t="shared" si="18"/>
        <v>232.52130126953097</v>
      </c>
      <c r="J160" s="19">
        <f t="shared" si="18"/>
        <v>121.86044311523403</v>
      </c>
      <c r="K160" s="19">
        <f t="shared" si="14"/>
        <v>147.21899108886714</v>
      </c>
      <c r="L160" s="20">
        <f t="shared" si="15"/>
        <v>1.2080949923155415</v>
      </c>
      <c r="M160" s="20">
        <f t="shared" si="17"/>
        <v>2.4673305949493676</v>
      </c>
      <c r="P160" s="18">
        <f t="shared" si="16"/>
        <v>4.5528507645239547</v>
      </c>
    </row>
    <row r="161" spans="1:16" x14ac:dyDescent="0.15">
      <c r="A161" s="18">
        <v>80</v>
      </c>
      <c r="B161" s="18">
        <v>159</v>
      </c>
      <c r="D161">
        <v>713.101318359375</v>
      </c>
      <c r="E161">
        <v>597.78845214843795</v>
      </c>
      <c r="F161">
        <v>480.732421875</v>
      </c>
      <c r="G161">
        <v>476.64501953125</v>
      </c>
      <c r="I161" s="19">
        <f t="shared" si="18"/>
        <v>232.368896484375</v>
      </c>
      <c r="J161" s="19">
        <f t="shared" si="18"/>
        <v>121.14343261718795</v>
      </c>
      <c r="K161" s="19">
        <f t="shared" si="14"/>
        <v>147.56849365234342</v>
      </c>
      <c r="L161" s="20">
        <f t="shared" si="15"/>
        <v>1.2181303638527265</v>
      </c>
      <c r="M161" s="20">
        <f t="shared" si="17"/>
        <v>2.4852856872578344</v>
      </c>
      <c r="P161" s="18">
        <f t="shared" si="16"/>
        <v>5.3136957402370317</v>
      </c>
    </row>
    <row r="162" spans="1:16" x14ac:dyDescent="0.15">
      <c r="A162" s="18">
        <v>80.5</v>
      </c>
      <c r="B162" s="18">
        <v>160</v>
      </c>
      <c r="D162">
        <v>713.57855224609398</v>
      </c>
      <c r="E162">
        <v>598.608642578125</v>
      </c>
      <c r="F162">
        <v>481.01062011718801</v>
      </c>
      <c r="G162">
        <v>477.08837890625</v>
      </c>
      <c r="I162" s="19">
        <f t="shared" si="18"/>
        <v>232.56793212890597</v>
      </c>
      <c r="J162" s="19">
        <f t="shared" si="18"/>
        <v>121.520263671875</v>
      </c>
      <c r="K162" s="19">
        <f t="shared" si="14"/>
        <v>147.50374755859349</v>
      </c>
      <c r="L162" s="20">
        <f t="shared" si="15"/>
        <v>1.2138201737027023</v>
      </c>
      <c r="M162" s="20">
        <f t="shared" si="17"/>
        <v>2.488895217879092</v>
      </c>
      <c r="P162" s="18">
        <f t="shared" si="16"/>
        <v>5.4666491860163831</v>
      </c>
    </row>
    <row r="163" spans="1:16" x14ac:dyDescent="0.15">
      <c r="A163" s="18">
        <v>81</v>
      </c>
      <c r="B163" s="18">
        <v>161</v>
      </c>
      <c r="D163">
        <v>710.260498046875</v>
      </c>
      <c r="E163">
        <v>597.51623535156295</v>
      </c>
      <c r="F163">
        <v>480.69857788085898</v>
      </c>
      <c r="G163">
        <v>476.74450683593801</v>
      </c>
      <c r="I163" s="19">
        <f t="shared" si="18"/>
        <v>229.56192016601602</v>
      </c>
      <c r="J163" s="19">
        <f t="shared" si="18"/>
        <v>120.77172851562494</v>
      </c>
      <c r="K163" s="19">
        <f t="shared" si="14"/>
        <v>145.02171020507856</v>
      </c>
      <c r="L163" s="20">
        <f t="shared" si="15"/>
        <v>1.2007918739551389</v>
      </c>
      <c r="M163" s="20">
        <f t="shared" si="17"/>
        <v>2.4837866389028105</v>
      </c>
      <c r="P163" s="18">
        <f t="shared" si="16"/>
        <v>5.2501737382513856</v>
      </c>
    </row>
    <row r="164" spans="1:16" x14ac:dyDescent="0.15">
      <c r="A164" s="18">
        <v>81.5</v>
      </c>
      <c r="B164" s="18">
        <v>162</v>
      </c>
      <c r="D164">
        <v>707.40887451171898</v>
      </c>
      <c r="E164">
        <v>596.91937255859398</v>
      </c>
      <c r="F164">
        <v>480.13082885742199</v>
      </c>
      <c r="G164">
        <v>475.93704223632801</v>
      </c>
      <c r="I164" s="19">
        <f t="shared" si="18"/>
        <v>227.27804565429699</v>
      </c>
      <c r="J164" s="19">
        <f t="shared" si="18"/>
        <v>120.98233032226597</v>
      </c>
      <c r="K164" s="19">
        <f t="shared" si="14"/>
        <v>142.5904144287108</v>
      </c>
      <c r="L164" s="20">
        <f t="shared" si="15"/>
        <v>1.1786052892921342</v>
      </c>
      <c r="M164" s="20">
        <f t="shared" si="17"/>
        <v>2.4695197750110878</v>
      </c>
      <c r="P164" s="18">
        <f t="shared" si="16"/>
        <v>4.6456170183685881</v>
      </c>
    </row>
    <row r="165" spans="1:16" x14ac:dyDescent="0.15">
      <c r="A165" s="18">
        <v>82</v>
      </c>
      <c r="B165" s="18">
        <v>163</v>
      </c>
      <c r="D165">
        <v>703.49029541015602</v>
      </c>
      <c r="E165">
        <v>597.123291015625</v>
      </c>
      <c r="F165">
        <v>480.16217041015602</v>
      </c>
      <c r="G165">
        <v>476.25918579101602</v>
      </c>
      <c r="I165" s="19">
        <f t="shared" si="18"/>
        <v>223.328125</v>
      </c>
      <c r="J165" s="19">
        <f t="shared" si="18"/>
        <v>120.86410522460898</v>
      </c>
      <c r="K165" s="19">
        <f t="shared" si="14"/>
        <v>138.72325134277372</v>
      </c>
      <c r="L165" s="20">
        <f t="shared" si="15"/>
        <v>1.1477622002411387</v>
      </c>
      <c r="M165" s="20">
        <f t="shared" si="17"/>
        <v>2.4465964067313744</v>
      </c>
      <c r="P165" s="18">
        <f t="shared" si="16"/>
        <v>3.6742419186251007</v>
      </c>
    </row>
    <row r="166" spans="1:16" x14ac:dyDescent="0.15">
      <c r="A166" s="18">
        <v>82.5</v>
      </c>
      <c r="B166" s="18">
        <v>164</v>
      </c>
      <c r="D166">
        <v>699.57330322265602</v>
      </c>
      <c r="E166">
        <v>596.45812988281295</v>
      </c>
      <c r="F166">
        <v>480.74328613281301</v>
      </c>
      <c r="G166">
        <v>476.54727172851602</v>
      </c>
      <c r="I166" s="19">
        <f t="shared" si="18"/>
        <v>218.83001708984301</v>
      </c>
      <c r="J166" s="19">
        <f t="shared" si="18"/>
        <v>119.91085815429693</v>
      </c>
      <c r="K166" s="19">
        <f t="shared" si="14"/>
        <v>134.89241638183518</v>
      </c>
      <c r="L166" s="20">
        <f t="shared" si="15"/>
        <v>1.1249391294344715</v>
      </c>
      <c r="M166" s="20">
        <f t="shared" si="17"/>
        <v>2.4316930566959889</v>
      </c>
      <c r="P166" s="18">
        <f t="shared" si="16"/>
        <v>3.0427141714595072</v>
      </c>
    </row>
    <row r="167" spans="1:16" x14ac:dyDescent="0.15">
      <c r="A167" s="18">
        <v>83</v>
      </c>
      <c r="B167" s="18">
        <v>165</v>
      </c>
      <c r="D167">
        <v>700.931396484375</v>
      </c>
      <c r="E167">
        <v>598.83746337890602</v>
      </c>
      <c r="F167">
        <v>481.11083984375</v>
      </c>
      <c r="G167">
        <v>476.84768676757801</v>
      </c>
      <c r="I167" s="19">
        <f t="shared" si="18"/>
        <v>219.820556640625</v>
      </c>
      <c r="J167" s="19">
        <f t="shared" si="18"/>
        <v>121.98977661132801</v>
      </c>
      <c r="K167" s="19">
        <f t="shared" si="14"/>
        <v>134.42771301269539</v>
      </c>
      <c r="L167" s="20">
        <f t="shared" si="15"/>
        <v>1.1019588423462396</v>
      </c>
      <c r="M167" s="20">
        <f t="shared" si="17"/>
        <v>2.416632490379039</v>
      </c>
      <c r="P167" s="18">
        <f t="shared" si="16"/>
        <v>2.404524402407668</v>
      </c>
    </row>
    <row r="168" spans="1:16" x14ac:dyDescent="0.15">
      <c r="A168" s="18">
        <v>83.5</v>
      </c>
      <c r="B168" s="18">
        <v>166</v>
      </c>
      <c r="D168">
        <v>698.23980712890602</v>
      </c>
      <c r="E168">
        <v>599.92462158203102</v>
      </c>
      <c r="F168">
        <v>481.310546875</v>
      </c>
      <c r="G168">
        <v>477.30114746093801</v>
      </c>
      <c r="I168" s="19">
        <f t="shared" si="18"/>
        <v>216.92926025390602</v>
      </c>
      <c r="J168" s="19">
        <f t="shared" si="18"/>
        <v>122.62347412109301</v>
      </c>
      <c r="K168" s="19">
        <f t="shared" si="14"/>
        <v>131.09282836914093</v>
      </c>
      <c r="L168" s="20">
        <f t="shared" si="15"/>
        <v>1.0690679685007478</v>
      </c>
      <c r="M168" s="20">
        <f t="shared" si="17"/>
        <v>2.391661337304829</v>
      </c>
      <c r="P168" s="18">
        <f t="shared" si="16"/>
        <v>1.346374657039012</v>
      </c>
    </row>
    <row r="169" spans="1:16" x14ac:dyDescent="0.15">
      <c r="A169" s="18">
        <v>84</v>
      </c>
      <c r="B169" s="18">
        <v>167</v>
      </c>
      <c r="D169">
        <v>700.28143310546898</v>
      </c>
      <c r="E169">
        <v>600.53479003906295</v>
      </c>
      <c r="F169">
        <v>480.22735595703102</v>
      </c>
      <c r="G169">
        <v>475.91534423828102</v>
      </c>
      <c r="I169" s="19">
        <f t="shared" si="18"/>
        <v>220.05407714843795</v>
      </c>
      <c r="J169" s="19">
        <f t="shared" si="18"/>
        <v>124.61944580078193</v>
      </c>
      <c r="K169" s="19">
        <f t="shared" si="14"/>
        <v>132.82046508789062</v>
      </c>
      <c r="L169" s="20">
        <f t="shared" si="15"/>
        <v>1.0658085039169485</v>
      </c>
      <c r="M169" s="20">
        <f t="shared" si="17"/>
        <v>2.3963215934923117</v>
      </c>
      <c r="P169" s="18">
        <f t="shared" si="16"/>
        <v>1.5438524780864684</v>
      </c>
    </row>
    <row r="170" spans="1:16" x14ac:dyDescent="0.15">
      <c r="A170" s="18">
        <v>84.5</v>
      </c>
      <c r="B170" s="18">
        <v>168</v>
      </c>
      <c r="D170">
        <v>704.52618408203102</v>
      </c>
      <c r="E170">
        <v>602.467041015625</v>
      </c>
      <c r="F170">
        <v>480.26290893554699</v>
      </c>
      <c r="G170">
        <v>476.53121948242199</v>
      </c>
      <c r="I170" s="19">
        <f t="shared" si="18"/>
        <v>224.26327514648403</v>
      </c>
      <c r="J170" s="19">
        <f t="shared" si="18"/>
        <v>125.93582153320301</v>
      </c>
      <c r="K170" s="19">
        <f t="shared" si="14"/>
        <v>136.10820007324193</v>
      </c>
      <c r="L170" s="20">
        <f t="shared" si="15"/>
        <v>1.0807743056439028</v>
      </c>
      <c r="M170" s="20">
        <f t="shared" si="17"/>
        <v>2.4192071159905479</v>
      </c>
      <c r="P170" s="18">
        <f t="shared" si="16"/>
        <v>2.513623867183743</v>
      </c>
    </row>
    <row r="171" spans="1:16" x14ac:dyDescent="0.15">
      <c r="D171">
        <v>712.40838623046898</v>
      </c>
      <c r="E171">
        <v>604.73583984375</v>
      </c>
      <c r="F171">
        <v>480.59912109375</v>
      </c>
      <c r="G171">
        <v>476.29129028320301</v>
      </c>
      <c r="I171" s="19"/>
      <c r="J171" s="19"/>
      <c r="K171" s="19"/>
      <c r="L171" s="20"/>
      <c r="M171" s="20"/>
    </row>
    <row r="172" spans="1:16" x14ac:dyDescent="0.15">
      <c r="D172">
        <v>714.31677246093795</v>
      </c>
      <c r="E172">
        <v>603.88116455078102</v>
      </c>
      <c r="F172">
        <v>480.37399291992199</v>
      </c>
      <c r="G172">
        <v>476.21154785156301</v>
      </c>
      <c r="I172" s="19"/>
      <c r="J172" s="19"/>
      <c r="K172" s="19"/>
      <c r="L172" s="20"/>
      <c r="M172" s="20"/>
    </row>
    <row r="173" spans="1:16" x14ac:dyDescent="0.15">
      <c r="D173">
        <v>714.30578613281295</v>
      </c>
      <c r="E173">
        <v>602.48846435546898</v>
      </c>
      <c r="F173">
        <v>480.80349731445301</v>
      </c>
      <c r="G173">
        <v>476.64059448242199</v>
      </c>
      <c r="I173" s="19"/>
      <c r="J173" s="19"/>
      <c r="K173" s="19"/>
      <c r="L173" s="20"/>
      <c r="M173" s="20"/>
    </row>
    <row r="174" spans="1:16" x14ac:dyDescent="0.15">
      <c r="D174">
        <v>707.46124267578102</v>
      </c>
      <c r="E174">
        <v>598.18743896484398</v>
      </c>
      <c r="F174">
        <v>480.37744140625</v>
      </c>
      <c r="G174">
        <v>476.17501831054699</v>
      </c>
      <c r="I174" s="19"/>
      <c r="J174" s="19"/>
      <c r="K174" s="19"/>
      <c r="L174" s="20"/>
      <c r="M174" s="20"/>
    </row>
    <row r="175" spans="1:16" x14ac:dyDescent="0.15">
      <c r="D175">
        <v>704.99133300781295</v>
      </c>
      <c r="E175">
        <v>595.67248535156295</v>
      </c>
      <c r="F175">
        <v>480.48037719726602</v>
      </c>
      <c r="G175">
        <v>476.32287597656301</v>
      </c>
      <c r="I175" s="19"/>
      <c r="J175" s="19"/>
      <c r="K175" s="19"/>
      <c r="L175" s="20"/>
      <c r="M175" s="20"/>
    </row>
    <row r="176" spans="1:16" x14ac:dyDescent="0.15">
      <c r="D176">
        <v>705.08349609375</v>
      </c>
      <c r="E176">
        <v>597.213623046875</v>
      </c>
      <c r="F176">
        <v>480.732666015625</v>
      </c>
      <c r="G176">
        <v>476.667724609375</v>
      </c>
      <c r="I176" s="19"/>
      <c r="J176" s="19"/>
      <c r="K176" s="19"/>
      <c r="L176" s="20"/>
      <c r="M176" s="20"/>
    </row>
    <row r="177" spans="4:13" x14ac:dyDescent="0.15">
      <c r="D177">
        <v>704.93402099609398</v>
      </c>
      <c r="E177">
        <v>596.97277832031295</v>
      </c>
      <c r="F177">
        <v>481.08639526367199</v>
      </c>
      <c r="G177">
        <v>476.66305541992199</v>
      </c>
      <c r="I177" s="19"/>
      <c r="J177" s="19"/>
      <c r="K177" s="19"/>
      <c r="L177" s="20"/>
      <c r="M177" s="20"/>
    </row>
    <row r="178" spans="4:13" x14ac:dyDescent="0.15">
      <c r="D178">
        <v>701.74346923828102</v>
      </c>
      <c r="E178">
        <v>596.69055175781295</v>
      </c>
      <c r="F178">
        <v>481.29400634765602</v>
      </c>
      <c r="G178">
        <v>476.96002197265602</v>
      </c>
      <c r="I178" s="19"/>
      <c r="J178" s="19"/>
      <c r="K178" s="19"/>
      <c r="L178" s="19"/>
    </row>
    <row r="179" spans="4:13" x14ac:dyDescent="0.15">
      <c r="D179">
        <v>702.68115234375</v>
      </c>
      <c r="E179">
        <v>598.03820800781295</v>
      </c>
      <c r="F179">
        <v>481.18045043945301</v>
      </c>
      <c r="G179">
        <v>476.79855346679699</v>
      </c>
      <c r="I179" s="19"/>
      <c r="J179" s="19"/>
      <c r="K179" s="19"/>
      <c r="L179" s="19"/>
    </row>
    <row r="180" spans="4:13" x14ac:dyDescent="0.15">
      <c r="D180">
        <v>702.87799072265602</v>
      </c>
      <c r="E180">
        <v>599.87536621093795</v>
      </c>
      <c r="F180">
        <v>481.17453002929699</v>
      </c>
      <c r="G180">
        <v>476.74005126953102</v>
      </c>
      <c r="I180" s="19"/>
      <c r="J180" s="19"/>
      <c r="K180" s="19"/>
      <c r="L180" s="19"/>
    </row>
    <row r="181" spans="4:13" x14ac:dyDescent="0.15">
      <c r="D181">
        <v>700.285888671875</v>
      </c>
      <c r="E181">
        <v>600.85339355468795</v>
      </c>
      <c r="F181">
        <v>480.30709838867199</v>
      </c>
      <c r="G181">
        <v>476.309814453125</v>
      </c>
      <c r="I181" s="19"/>
      <c r="J181" s="19"/>
      <c r="K181" s="19"/>
      <c r="L181" s="19"/>
    </row>
    <row r="182" spans="4:13" x14ac:dyDescent="0.15">
      <c r="D182">
        <v>701.594482421875</v>
      </c>
      <c r="E182">
        <v>601.38928222656295</v>
      </c>
      <c r="F182">
        <v>480.28140258789102</v>
      </c>
      <c r="G182">
        <v>476.18933105468801</v>
      </c>
      <c r="I182" s="19"/>
      <c r="J182" s="19"/>
      <c r="K182" s="19"/>
      <c r="L182" s="19"/>
    </row>
    <row r="183" spans="4:13" x14ac:dyDescent="0.15">
      <c r="D183">
        <v>699.260986328125</v>
      </c>
      <c r="E183">
        <v>601.275634765625</v>
      </c>
      <c r="F183">
        <v>481.044677734375</v>
      </c>
      <c r="G183">
        <v>477.12713623046898</v>
      </c>
      <c r="I183" s="19"/>
      <c r="J183" s="19"/>
      <c r="K183" s="19"/>
      <c r="L183" s="19"/>
    </row>
    <row r="184" spans="4:13" x14ac:dyDescent="0.15">
      <c r="D184">
        <v>700.162841796875</v>
      </c>
      <c r="E184">
        <v>602.73767089843795</v>
      </c>
      <c r="F184">
        <v>481.132080078125</v>
      </c>
      <c r="G184">
        <v>476.91360473632801</v>
      </c>
      <c r="I184" s="19"/>
      <c r="J184" s="19"/>
      <c r="K184" s="19"/>
      <c r="L184" s="19"/>
    </row>
    <row r="185" spans="4:13" x14ac:dyDescent="0.15">
      <c r="D185">
        <v>702.33795166015602</v>
      </c>
      <c r="E185">
        <v>603.61468505859398</v>
      </c>
      <c r="F185">
        <v>481.18859863281301</v>
      </c>
      <c r="G185">
        <v>477.25180053710898</v>
      </c>
      <c r="I185" s="19"/>
      <c r="J185" s="19"/>
      <c r="K185" s="19"/>
      <c r="L185" s="19"/>
    </row>
    <row r="186" spans="4:13" x14ac:dyDescent="0.15">
      <c r="D186">
        <v>699.57458496093795</v>
      </c>
      <c r="E186">
        <v>603.75445556640602</v>
      </c>
      <c r="F186">
        <v>480.48703002929699</v>
      </c>
      <c r="G186">
        <v>476.52777099609398</v>
      </c>
      <c r="I186" s="19"/>
      <c r="J186" s="19"/>
      <c r="K186" s="19"/>
      <c r="L186" s="19"/>
    </row>
    <row r="187" spans="4:13" x14ac:dyDescent="0.15">
      <c r="D187">
        <v>697.93298339843795</v>
      </c>
      <c r="E187">
        <v>602.02667236328102</v>
      </c>
      <c r="F187">
        <v>480.41247558593801</v>
      </c>
      <c r="G187">
        <v>476.176513671875</v>
      </c>
      <c r="I187" s="19"/>
      <c r="J187" s="19"/>
      <c r="K187" s="19"/>
      <c r="L187" s="19"/>
    </row>
    <row r="188" spans="4:13" x14ac:dyDescent="0.15">
      <c r="D188">
        <v>695.3837890625</v>
      </c>
      <c r="E188">
        <v>601.26519775390602</v>
      </c>
      <c r="F188">
        <v>481.32806396484398</v>
      </c>
      <c r="G188">
        <v>476.83831787109398</v>
      </c>
      <c r="I188" s="19"/>
      <c r="J188" s="19"/>
      <c r="K188" s="19"/>
      <c r="L188" s="19"/>
    </row>
    <row r="189" spans="4:13" x14ac:dyDescent="0.15">
      <c r="D189">
        <v>697.40338134765602</v>
      </c>
      <c r="E189">
        <v>602.37200927734398</v>
      </c>
      <c r="F189">
        <v>481.43322753906301</v>
      </c>
      <c r="G189">
        <v>477.66452026367199</v>
      </c>
      <c r="I189" s="19"/>
      <c r="J189" s="19"/>
      <c r="K189" s="19"/>
      <c r="L189" s="19"/>
    </row>
    <row r="190" spans="4:13" x14ac:dyDescent="0.15">
      <c r="D190">
        <v>694.84869384765602</v>
      </c>
      <c r="E190">
        <v>602.59136962890602</v>
      </c>
      <c r="F190">
        <v>481.09924316406301</v>
      </c>
      <c r="G190">
        <v>477.06097412109398</v>
      </c>
      <c r="I190" s="19"/>
      <c r="J190" s="19"/>
      <c r="K190" s="19"/>
      <c r="L190" s="19"/>
    </row>
    <row r="191" spans="4:13" x14ac:dyDescent="0.15">
      <c r="I191" s="19"/>
      <c r="J191" s="19"/>
      <c r="K191" s="19"/>
      <c r="L191" s="19"/>
    </row>
    <row r="192" spans="4:13" x14ac:dyDescent="0.15">
      <c r="I192" s="19"/>
      <c r="J192" s="19"/>
      <c r="K192" s="19"/>
      <c r="L192" s="19"/>
    </row>
    <row r="193" spans="9:12" x14ac:dyDescent="0.15">
      <c r="I193" s="19"/>
      <c r="J193" s="19"/>
      <c r="K193" s="19"/>
      <c r="L193" s="19"/>
    </row>
    <row r="194" spans="9:12" x14ac:dyDescent="0.15">
      <c r="I194" s="19"/>
      <c r="J194" s="19"/>
      <c r="K194" s="19"/>
      <c r="L194" s="19"/>
    </row>
    <row r="195" spans="9:12" x14ac:dyDescent="0.15">
      <c r="I195" s="19"/>
      <c r="J195" s="19"/>
      <c r="K195" s="19"/>
      <c r="L195" s="19"/>
    </row>
    <row r="196" spans="9:12" x14ac:dyDescent="0.15">
      <c r="I196" s="19"/>
      <c r="J196" s="19"/>
      <c r="K196" s="19"/>
      <c r="L196" s="19"/>
    </row>
    <row r="197" spans="9:12" x14ac:dyDescent="0.15">
      <c r="I197" s="19"/>
      <c r="J197" s="19"/>
      <c r="K197" s="19"/>
      <c r="L197" s="19"/>
    </row>
    <row r="198" spans="9:12" x14ac:dyDescent="0.15">
      <c r="I198" s="19"/>
      <c r="J198" s="19"/>
      <c r="K198" s="19"/>
      <c r="L198" s="19"/>
    </row>
    <row r="199" spans="9:12" x14ac:dyDescent="0.15">
      <c r="I199" s="19"/>
      <c r="J199" s="19"/>
      <c r="K199" s="19"/>
      <c r="L199" s="19"/>
    </row>
    <row r="200" spans="9:12" x14ac:dyDescent="0.15">
      <c r="I200" s="19"/>
      <c r="J200" s="19"/>
      <c r="K200" s="19"/>
      <c r="L200" s="19"/>
    </row>
    <row r="201" spans="9:12" x14ac:dyDescent="0.15">
      <c r="I201" s="19"/>
      <c r="J201" s="19"/>
      <c r="K201" s="19"/>
      <c r="L201" s="19"/>
    </row>
    <row r="202" spans="9:12" x14ac:dyDescent="0.15">
      <c r="I202" s="19"/>
      <c r="J202" s="19"/>
      <c r="K202" s="19"/>
      <c r="L202" s="19"/>
    </row>
    <row r="203" spans="9:12" x14ac:dyDescent="0.15">
      <c r="I203" s="19"/>
      <c r="J203" s="19"/>
      <c r="K203" s="19"/>
      <c r="L203" s="19"/>
    </row>
    <row r="204" spans="9:12" x14ac:dyDescent="0.15">
      <c r="I204" s="19"/>
      <c r="J204" s="19"/>
      <c r="K204" s="19"/>
      <c r="L204" s="19"/>
    </row>
    <row r="205" spans="9:12" x14ac:dyDescent="0.15">
      <c r="I205" s="19"/>
      <c r="J205" s="19"/>
      <c r="K205" s="19"/>
      <c r="L205" s="19"/>
    </row>
    <row r="206" spans="9:12" x14ac:dyDescent="0.15">
      <c r="I206" s="19"/>
      <c r="J206" s="19"/>
      <c r="K206" s="19"/>
      <c r="L206" s="19"/>
    </row>
    <row r="207" spans="9:12" x14ac:dyDescent="0.15">
      <c r="I207" s="19"/>
      <c r="J207" s="19"/>
      <c r="K207" s="19"/>
      <c r="L207" s="19"/>
    </row>
    <row r="208" spans="9:12" x14ac:dyDescent="0.15">
      <c r="I208" s="19"/>
      <c r="J208" s="19"/>
      <c r="K208" s="19"/>
      <c r="L208" s="19"/>
    </row>
    <row r="209" spans="9:12" x14ac:dyDescent="0.15">
      <c r="I209" s="19"/>
      <c r="J209" s="19"/>
      <c r="K209" s="19"/>
      <c r="L209" s="19"/>
    </row>
    <row r="210" spans="9:12" x14ac:dyDescent="0.15">
      <c r="I210" s="19"/>
      <c r="J210" s="19"/>
      <c r="K210" s="19"/>
      <c r="L210" s="19"/>
    </row>
    <row r="211" spans="9:12" x14ac:dyDescent="0.15">
      <c r="I211" s="19"/>
      <c r="J211" s="19"/>
      <c r="K211" s="19"/>
      <c r="L211" s="19"/>
    </row>
    <row r="212" spans="9:12" x14ac:dyDescent="0.15">
      <c r="I212" s="19"/>
      <c r="J212" s="19"/>
      <c r="K212" s="19"/>
      <c r="L212" s="19"/>
    </row>
    <row r="213" spans="9:12" x14ac:dyDescent="0.15">
      <c r="I213" s="19"/>
      <c r="J213" s="19"/>
      <c r="K213" s="19"/>
      <c r="L213" s="19"/>
    </row>
    <row r="214" spans="9:12" x14ac:dyDescent="0.15">
      <c r="I214" s="19"/>
      <c r="J214" s="19"/>
      <c r="K214" s="19"/>
      <c r="L214" s="19"/>
    </row>
    <row r="215" spans="9:12" x14ac:dyDescent="0.15">
      <c r="I215" s="19"/>
      <c r="J215" s="19"/>
      <c r="K215" s="19"/>
      <c r="L215" s="19"/>
    </row>
    <row r="216" spans="9:12" x14ac:dyDescent="0.15">
      <c r="I216" s="19"/>
      <c r="J216" s="19"/>
      <c r="K216" s="19"/>
      <c r="L216" s="19"/>
    </row>
    <row r="217" spans="9:12" x14ac:dyDescent="0.15">
      <c r="I217" s="19"/>
      <c r="J217" s="19"/>
      <c r="K217" s="19"/>
      <c r="L217" s="19"/>
    </row>
    <row r="218" spans="9:12" x14ac:dyDescent="0.15">
      <c r="I218" s="19"/>
      <c r="J218" s="19"/>
      <c r="K218" s="19"/>
      <c r="L218" s="19"/>
    </row>
    <row r="219" spans="9:12" x14ac:dyDescent="0.15">
      <c r="I219" s="19"/>
      <c r="J219" s="19"/>
      <c r="K219" s="19"/>
      <c r="L219" s="19"/>
    </row>
    <row r="220" spans="9:12" x14ac:dyDescent="0.15">
      <c r="I220" s="19"/>
      <c r="J220" s="19"/>
      <c r="K220" s="19"/>
      <c r="L220" s="19"/>
    </row>
    <row r="221" spans="9:12" x14ac:dyDescent="0.15">
      <c r="I221" s="19"/>
      <c r="J221" s="19"/>
      <c r="K221" s="19"/>
      <c r="L221" s="19"/>
    </row>
    <row r="222" spans="9:12" x14ac:dyDescent="0.15">
      <c r="I222" s="19"/>
      <c r="J222" s="19"/>
      <c r="K222" s="19"/>
      <c r="L222" s="19"/>
    </row>
    <row r="223" spans="9:12" x14ac:dyDescent="0.15">
      <c r="I223" s="19"/>
      <c r="J223" s="19"/>
      <c r="K223" s="19"/>
      <c r="L223" s="19"/>
    </row>
    <row r="224" spans="9:12" x14ac:dyDescent="0.15">
      <c r="I224" s="19"/>
      <c r="J224" s="19"/>
      <c r="K224" s="19"/>
      <c r="L224" s="19"/>
    </row>
    <row r="225" spans="9:12" x14ac:dyDescent="0.15">
      <c r="I225" s="19"/>
      <c r="J225" s="19"/>
      <c r="K225" s="19"/>
      <c r="L225" s="19"/>
    </row>
    <row r="226" spans="9:12" x14ac:dyDescent="0.15">
      <c r="I226" s="19"/>
      <c r="J226" s="19"/>
      <c r="K226" s="19"/>
      <c r="L226" s="19"/>
    </row>
    <row r="227" spans="9:12" x14ac:dyDescent="0.15">
      <c r="I227" s="19"/>
      <c r="J227" s="19"/>
      <c r="K227" s="19"/>
      <c r="L227" s="19"/>
    </row>
    <row r="228" spans="9:12" x14ac:dyDescent="0.15">
      <c r="I228" s="19"/>
      <c r="J228" s="19"/>
      <c r="K228" s="19"/>
      <c r="L228" s="19"/>
    </row>
    <row r="229" spans="9:12" x14ac:dyDescent="0.15">
      <c r="I229" s="19"/>
      <c r="J229" s="19"/>
      <c r="K229" s="19"/>
      <c r="L229" s="19"/>
    </row>
    <row r="230" spans="9:12" x14ac:dyDescent="0.15">
      <c r="I230" s="19"/>
      <c r="J230" s="19"/>
      <c r="K230" s="19"/>
      <c r="L230" s="19"/>
    </row>
    <row r="231" spans="9:12" x14ac:dyDescent="0.15">
      <c r="I231" s="19"/>
      <c r="J231" s="19"/>
      <c r="K231" s="19"/>
      <c r="L231" s="19"/>
    </row>
    <row r="232" spans="9:12" x14ac:dyDescent="0.15">
      <c r="I232" s="19"/>
      <c r="J232" s="19"/>
      <c r="K232" s="19"/>
      <c r="L232" s="19"/>
    </row>
    <row r="233" spans="9:12" x14ac:dyDescent="0.15">
      <c r="I233" s="19"/>
      <c r="J233" s="19"/>
      <c r="K233" s="19"/>
      <c r="L233" s="19"/>
    </row>
    <row r="234" spans="9:12" x14ac:dyDescent="0.15">
      <c r="I234" s="19"/>
      <c r="J234" s="19"/>
      <c r="K234" s="19"/>
      <c r="L234" s="19"/>
    </row>
    <row r="235" spans="9:12" x14ac:dyDescent="0.15">
      <c r="I235" s="19"/>
      <c r="J235" s="19"/>
      <c r="K235" s="19"/>
      <c r="L235" s="19"/>
    </row>
    <row r="236" spans="9:12" x14ac:dyDescent="0.15">
      <c r="I236" s="19"/>
      <c r="J236" s="19"/>
      <c r="K236" s="19"/>
      <c r="L236" s="19"/>
    </row>
    <row r="237" spans="9:12" x14ac:dyDescent="0.15">
      <c r="I237" s="19"/>
      <c r="J237" s="19"/>
      <c r="K237" s="19"/>
      <c r="L237" s="19"/>
    </row>
    <row r="238" spans="9:12" x14ac:dyDescent="0.15">
      <c r="I238" s="19"/>
      <c r="J238" s="19"/>
      <c r="K238" s="19"/>
      <c r="L238" s="19"/>
    </row>
    <row r="239" spans="9:12" x14ac:dyDescent="0.15">
      <c r="I239" s="19"/>
      <c r="J239" s="19"/>
      <c r="K239" s="19"/>
      <c r="L239" s="19"/>
    </row>
    <row r="240" spans="9:12" x14ac:dyDescent="0.15">
      <c r="I240" s="19"/>
      <c r="J240" s="19"/>
      <c r="K240" s="19"/>
      <c r="L240" s="19"/>
    </row>
    <row r="241" spans="9:12" x14ac:dyDescent="0.15">
      <c r="I241" s="19"/>
      <c r="J241" s="19"/>
      <c r="K241" s="19"/>
      <c r="L241" s="19"/>
    </row>
    <row r="242" spans="9:12" x14ac:dyDescent="0.15">
      <c r="I242" s="19"/>
      <c r="J242" s="19"/>
      <c r="K242" s="19"/>
      <c r="L242" s="19"/>
    </row>
    <row r="243" spans="9:12" x14ac:dyDescent="0.15">
      <c r="I243" s="19"/>
      <c r="J243" s="19"/>
      <c r="K243" s="19"/>
      <c r="L243" s="19"/>
    </row>
    <row r="244" spans="9:12" x14ac:dyDescent="0.15">
      <c r="I244" s="19"/>
      <c r="J244" s="19"/>
      <c r="K244" s="19"/>
      <c r="L244" s="19"/>
    </row>
    <row r="245" spans="9:12" x14ac:dyDescent="0.15">
      <c r="I245" s="19"/>
      <c r="J245" s="19"/>
      <c r="K245" s="19"/>
      <c r="L245" s="19"/>
    </row>
    <row r="246" spans="9:12" x14ac:dyDescent="0.15">
      <c r="I246" s="19"/>
      <c r="J246" s="19"/>
      <c r="K246" s="19"/>
      <c r="L246" s="19"/>
    </row>
    <row r="247" spans="9:12" x14ac:dyDescent="0.15">
      <c r="I247" s="19"/>
      <c r="J247" s="19"/>
      <c r="K247" s="19"/>
      <c r="L247" s="19"/>
    </row>
    <row r="248" spans="9:12" x14ac:dyDescent="0.15">
      <c r="I248" s="19"/>
      <c r="J248" s="19"/>
      <c r="K248" s="19"/>
      <c r="L248" s="19"/>
    </row>
    <row r="249" spans="9:12" x14ac:dyDescent="0.15">
      <c r="I249" s="19"/>
      <c r="J249" s="19"/>
      <c r="K249" s="19"/>
      <c r="L249" s="19"/>
    </row>
    <row r="250" spans="9:12" x14ac:dyDescent="0.15">
      <c r="I250" s="19"/>
      <c r="J250" s="19"/>
      <c r="K250" s="19"/>
      <c r="L250" s="19"/>
    </row>
    <row r="251" spans="9:12" x14ac:dyDescent="0.15">
      <c r="I251" s="19"/>
      <c r="J251" s="19"/>
      <c r="K251" s="19"/>
      <c r="L251" s="19"/>
    </row>
    <row r="252" spans="9:12" x14ac:dyDescent="0.15">
      <c r="I252" s="19"/>
      <c r="J252" s="19"/>
      <c r="K252" s="19"/>
      <c r="L252" s="19"/>
    </row>
    <row r="253" spans="9:12" x14ac:dyDescent="0.15">
      <c r="I253" s="19"/>
      <c r="J253" s="19"/>
      <c r="K253" s="19"/>
      <c r="L253" s="19"/>
    </row>
    <row r="254" spans="9:12" x14ac:dyDescent="0.15">
      <c r="I254" s="19"/>
      <c r="J254" s="19"/>
      <c r="K254" s="19"/>
      <c r="L254" s="19"/>
    </row>
    <row r="255" spans="9:12" x14ac:dyDescent="0.15">
      <c r="I255" s="19"/>
      <c r="J255" s="19"/>
      <c r="K255" s="19"/>
      <c r="L255" s="19"/>
    </row>
    <row r="256" spans="9:12" x14ac:dyDescent="0.15">
      <c r="I256" s="19"/>
      <c r="J256" s="19"/>
      <c r="K256" s="19"/>
      <c r="L256" s="19"/>
    </row>
    <row r="257" spans="9:12" x14ac:dyDescent="0.15">
      <c r="I257" s="19"/>
      <c r="J257" s="19"/>
      <c r="K257" s="19"/>
      <c r="L257" s="19"/>
    </row>
    <row r="258" spans="9:12" x14ac:dyDescent="0.15">
      <c r="I258" s="19"/>
      <c r="J258" s="19"/>
      <c r="K258" s="19"/>
      <c r="L258" s="19"/>
    </row>
    <row r="259" spans="9:12" x14ac:dyDescent="0.15">
      <c r="I259" s="19"/>
      <c r="J259" s="19"/>
      <c r="K259" s="19"/>
      <c r="L259" s="19"/>
    </row>
    <row r="260" spans="9:12" x14ac:dyDescent="0.15">
      <c r="I260" s="19"/>
      <c r="J260" s="19"/>
      <c r="K260" s="19"/>
      <c r="L260" s="19"/>
    </row>
    <row r="261" spans="9:12" x14ac:dyDescent="0.15">
      <c r="I261" s="19"/>
      <c r="J261" s="19"/>
      <c r="K261" s="19"/>
      <c r="L261" s="19"/>
    </row>
    <row r="262" spans="9:12" x14ac:dyDescent="0.15">
      <c r="I262" s="19"/>
      <c r="J262" s="19"/>
      <c r="K262" s="19"/>
      <c r="L262" s="19"/>
    </row>
    <row r="263" spans="9:12" x14ac:dyDescent="0.15">
      <c r="I263" s="19"/>
      <c r="J263" s="19"/>
      <c r="K263" s="19"/>
      <c r="L263" s="19"/>
    </row>
    <row r="264" spans="9:12" x14ac:dyDescent="0.15">
      <c r="I264" s="19"/>
      <c r="J264" s="19"/>
      <c r="K264" s="19"/>
      <c r="L264" s="19"/>
    </row>
    <row r="265" spans="9:12" x14ac:dyDescent="0.15">
      <c r="I265" s="19"/>
      <c r="J265" s="19"/>
      <c r="K265" s="19"/>
      <c r="L265" s="19"/>
    </row>
    <row r="266" spans="9:12" x14ac:dyDescent="0.15">
      <c r="I266" s="19"/>
      <c r="J266" s="19"/>
      <c r="K266" s="19"/>
      <c r="L266" s="19"/>
    </row>
    <row r="267" spans="9:12" x14ac:dyDescent="0.15">
      <c r="I267" s="19"/>
      <c r="J267" s="19"/>
      <c r="K267" s="19"/>
      <c r="L267" s="19"/>
    </row>
    <row r="268" spans="9:12" x14ac:dyDescent="0.15">
      <c r="I268" s="19"/>
      <c r="J268" s="19"/>
      <c r="K268" s="19"/>
      <c r="L268" s="19"/>
    </row>
    <row r="269" spans="9:12" x14ac:dyDescent="0.15">
      <c r="I269" s="19"/>
      <c r="J269" s="19"/>
      <c r="K269" s="19"/>
      <c r="L269" s="19"/>
    </row>
    <row r="270" spans="9:12" x14ac:dyDescent="0.15">
      <c r="I270" s="19"/>
      <c r="J270" s="19"/>
      <c r="K270" s="19"/>
      <c r="L270" s="19"/>
    </row>
    <row r="271" spans="9:12" x14ac:dyDescent="0.15">
      <c r="I271" s="19"/>
      <c r="J271" s="19"/>
      <c r="K271" s="19"/>
      <c r="L271" s="19"/>
    </row>
    <row r="272" spans="9:12" x14ac:dyDescent="0.15">
      <c r="I272" s="19"/>
      <c r="J272" s="19"/>
      <c r="K272" s="19"/>
      <c r="L272" s="19"/>
    </row>
    <row r="273" spans="9:12" x14ac:dyDescent="0.15">
      <c r="I273" s="19"/>
      <c r="J273" s="19"/>
      <c r="K273" s="19"/>
      <c r="L273" s="19"/>
    </row>
    <row r="274" spans="9:12" x14ac:dyDescent="0.15">
      <c r="I274" s="19"/>
      <c r="J274" s="19"/>
      <c r="K274" s="19"/>
      <c r="L274" s="19"/>
    </row>
    <row r="275" spans="9:12" x14ac:dyDescent="0.15">
      <c r="I275" s="19"/>
      <c r="J275" s="19"/>
      <c r="K275" s="19"/>
      <c r="L275" s="19"/>
    </row>
    <row r="276" spans="9:12" x14ac:dyDescent="0.15">
      <c r="I276" s="19"/>
      <c r="J276" s="19"/>
      <c r="K276" s="19"/>
      <c r="L276" s="19"/>
    </row>
    <row r="277" spans="9:12" x14ac:dyDescent="0.15">
      <c r="I277" s="19"/>
      <c r="J277" s="19"/>
      <c r="K277" s="19"/>
      <c r="L277" s="19"/>
    </row>
    <row r="278" spans="9:12" x14ac:dyDescent="0.15">
      <c r="I278" s="19"/>
      <c r="J278" s="19"/>
      <c r="K278" s="19"/>
      <c r="L278" s="19"/>
    </row>
    <row r="279" spans="9:12" x14ac:dyDescent="0.15">
      <c r="I279" s="19"/>
      <c r="J279" s="19"/>
      <c r="K279" s="19"/>
      <c r="L279" s="19"/>
    </row>
    <row r="280" spans="9:12" x14ac:dyDescent="0.15">
      <c r="I280" s="19"/>
      <c r="J280" s="19"/>
      <c r="K280" s="19"/>
      <c r="L280" s="19"/>
    </row>
    <row r="281" spans="9:12" x14ac:dyDescent="0.15">
      <c r="I281" s="19"/>
      <c r="J281" s="19"/>
      <c r="K281" s="19"/>
      <c r="L281" s="19"/>
    </row>
    <row r="282" spans="9:12" x14ac:dyDescent="0.15">
      <c r="I282" s="19"/>
      <c r="J282" s="19"/>
      <c r="K282" s="19"/>
      <c r="L282" s="19"/>
    </row>
    <row r="283" spans="9:12" x14ac:dyDescent="0.15">
      <c r="I283" s="19"/>
      <c r="J283" s="19"/>
      <c r="K283" s="19"/>
      <c r="L283" s="19"/>
    </row>
    <row r="284" spans="9:12" x14ac:dyDescent="0.15">
      <c r="I284" s="19"/>
      <c r="J284" s="19"/>
      <c r="K284" s="19"/>
      <c r="L284" s="19"/>
    </row>
    <row r="285" spans="9:12" x14ac:dyDescent="0.15">
      <c r="I285" s="19"/>
      <c r="J285" s="19"/>
      <c r="K285" s="19"/>
      <c r="L285" s="19"/>
    </row>
    <row r="286" spans="9:12" x14ac:dyDescent="0.15">
      <c r="I286" s="19"/>
      <c r="J286" s="19"/>
      <c r="K286" s="19"/>
      <c r="L286" s="19"/>
    </row>
    <row r="287" spans="9:12" x14ac:dyDescent="0.15">
      <c r="I287" s="19"/>
      <c r="J287" s="19"/>
      <c r="K287" s="19"/>
      <c r="L287" s="19"/>
    </row>
    <row r="288" spans="9:12" x14ac:dyDescent="0.15">
      <c r="I288" s="19"/>
      <c r="J288" s="19"/>
      <c r="K288" s="19"/>
      <c r="L288" s="19"/>
    </row>
    <row r="289" spans="9:12" x14ac:dyDescent="0.15">
      <c r="I289" s="19"/>
      <c r="J289" s="19"/>
      <c r="K289" s="19"/>
      <c r="L289" s="19"/>
    </row>
    <row r="290" spans="9:12" x14ac:dyDescent="0.15">
      <c r="I290" s="19"/>
      <c r="J290" s="19"/>
      <c r="K290" s="19"/>
      <c r="L290" s="19"/>
    </row>
    <row r="291" spans="9:12" x14ac:dyDescent="0.15">
      <c r="I291" s="19"/>
      <c r="J291" s="19"/>
      <c r="K291" s="19"/>
      <c r="L291" s="19"/>
    </row>
    <row r="292" spans="9:12" x14ac:dyDescent="0.15">
      <c r="I292" s="19"/>
      <c r="J292" s="19"/>
      <c r="K292" s="19"/>
      <c r="L292" s="19"/>
    </row>
    <row r="293" spans="9:12" x14ac:dyDescent="0.15">
      <c r="I293" s="19"/>
      <c r="J293" s="19"/>
      <c r="K293" s="19"/>
      <c r="L293" s="19"/>
    </row>
    <row r="294" spans="9:12" x14ac:dyDescent="0.15">
      <c r="I294" s="19"/>
      <c r="J294" s="19"/>
      <c r="K294" s="19"/>
      <c r="L294" s="19"/>
    </row>
    <row r="295" spans="9:12" x14ac:dyDescent="0.15">
      <c r="I295" s="19"/>
      <c r="J295" s="19"/>
      <c r="K295" s="19"/>
      <c r="L295" s="19"/>
    </row>
    <row r="296" spans="9:12" x14ac:dyDescent="0.15">
      <c r="I296" s="19"/>
      <c r="J296" s="19"/>
      <c r="K296" s="19"/>
      <c r="L296" s="19"/>
    </row>
    <row r="297" spans="9:12" x14ac:dyDescent="0.15">
      <c r="I297" s="19"/>
      <c r="J297" s="19"/>
      <c r="K297" s="19"/>
      <c r="L297" s="19"/>
    </row>
    <row r="298" spans="9:12" x14ac:dyDescent="0.15">
      <c r="I298" s="19"/>
      <c r="J298" s="19"/>
      <c r="K298" s="19"/>
      <c r="L298" s="19"/>
    </row>
    <row r="299" spans="9:12" x14ac:dyDescent="0.15">
      <c r="I299" s="19"/>
      <c r="J299" s="19"/>
      <c r="K299" s="19"/>
      <c r="L299" s="19"/>
    </row>
    <row r="300" spans="9:12" x14ac:dyDescent="0.15">
      <c r="I300" s="19"/>
      <c r="J300" s="19"/>
      <c r="K300" s="19"/>
      <c r="L300" s="19"/>
    </row>
    <row r="301" spans="9:12" x14ac:dyDescent="0.15">
      <c r="I301" s="19"/>
      <c r="J301" s="19"/>
      <c r="K301" s="19"/>
      <c r="L301" s="19"/>
    </row>
    <row r="302" spans="9:12" x14ac:dyDescent="0.15">
      <c r="I302" s="19"/>
      <c r="J302" s="19"/>
      <c r="K302" s="19"/>
      <c r="L302" s="19"/>
    </row>
    <row r="303" spans="9:12" x14ac:dyDescent="0.15">
      <c r="I303" s="19"/>
      <c r="J303" s="19"/>
      <c r="K303" s="19"/>
      <c r="L303" s="19"/>
    </row>
    <row r="304" spans="9:12" x14ac:dyDescent="0.15">
      <c r="I304" s="19"/>
      <c r="J304" s="19"/>
      <c r="K304" s="19"/>
      <c r="L304" s="19"/>
    </row>
    <row r="305" spans="9:12" x14ac:dyDescent="0.15">
      <c r="I305" s="19"/>
      <c r="J305" s="19"/>
      <c r="K305" s="19"/>
      <c r="L305" s="19"/>
    </row>
    <row r="306" spans="9:12" x14ac:dyDescent="0.15">
      <c r="I306" s="19"/>
      <c r="J306" s="19"/>
      <c r="K306" s="19"/>
      <c r="L306" s="19"/>
    </row>
    <row r="307" spans="9:12" x14ac:dyDescent="0.15">
      <c r="I307" s="19"/>
      <c r="J307" s="19"/>
      <c r="K307" s="19"/>
      <c r="L307" s="19"/>
    </row>
    <row r="308" spans="9:12" x14ac:dyDescent="0.15">
      <c r="I308" s="19"/>
      <c r="J308" s="19"/>
      <c r="K308" s="19"/>
      <c r="L308" s="19"/>
    </row>
    <row r="309" spans="9:12" x14ac:dyDescent="0.15">
      <c r="I309" s="19"/>
      <c r="J309" s="19"/>
      <c r="K309" s="19"/>
      <c r="L309" s="19"/>
    </row>
    <row r="310" spans="9:12" x14ac:dyDescent="0.15">
      <c r="I310" s="19"/>
      <c r="J310" s="19"/>
      <c r="K310" s="19"/>
      <c r="L310" s="19"/>
    </row>
    <row r="311" spans="9:12" x14ac:dyDescent="0.15">
      <c r="I311" s="19"/>
      <c r="J311" s="19"/>
      <c r="K311" s="19"/>
      <c r="L311" s="19"/>
    </row>
    <row r="312" spans="9:12" x14ac:dyDescent="0.15">
      <c r="I312" s="19"/>
      <c r="J312" s="19"/>
      <c r="K312" s="19"/>
      <c r="L312" s="19"/>
    </row>
    <row r="313" spans="9:12" x14ac:dyDescent="0.15">
      <c r="I313" s="19"/>
      <c r="J313" s="19"/>
      <c r="K313" s="19"/>
      <c r="L313" s="19"/>
    </row>
    <row r="314" spans="9:12" x14ac:dyDescent="0.15">
      <c r="I314" s="19"/>
      <c r="J314" s="19"/>
      <c r="K314" s="19"/>
      <c r="L314" s="19"/>
    </row>
    <row r="315" spans="9:12" x14ac:dyDescent="0.15">
      <c r="I315" s="19"/>
      <c r="J315" s="19"/>
      <c r="K315" s="19"/>
      <c r="L315" s="19"/>
    </row>
    <row r="316" spans="9:12" x14ac:dyDescent="0.15">
      <c r="I316" s="19"/>
      <c r="J316" s="19"/>
      <c r="K316" s="19"/>
      <c r="L316" s="19"/>
    </row>
    <row r="317" spans="9:12" x14ac:dyDescent="0.15">
      <c r="I317" s="19"/>
      <c r="J317" s="19"/>
      <c r="K317" s="19"/>
      <c r="L317" s="19"/>
    </row>
    <row r="318" spans="9:12" x14ac:dyDescent="0.15">
      <c r="I318" s="19"/>
      <c r="J318" s="19"/>
      <c r="K318" s="19"/>
      <c r="L318" s="19"/>
    </row>
    <row r="319" spans="9:12" x14ac:dyDescent="0.15">
      <c r="I319" s="19"/>
      <c r="J319" s="19"/>
      <c r="K319" s="19"/>
      <c r="L319" s="19"/>
    </row>
    <row r="320" spans="9:12" x14ac:dyDescent="0.15">
      <c r="I320" s="19"/>
      <c r="J320" s="19"/>
      <c r="K320" s="19"/>
      <c r="L320" s="19"/>
    </row>
    <row r="321" spans="9:12" x14ac:dyDescent="0.15">
      <c r="I321" s="19"/>
      <c r="J321" s="19"/>
      <c r="K321" s="19"/>
      <c r="L321" s="19"/>
    </row>
    <row r="322" spans="9:12" x14ac:dyDescent="0.15">
      <c r="I322" s="19"/>
      <c r="J322" s="19"/>
      <c r="K322" s="19"/>
      <c r="L322" s="19"/>
    </row>
    <row r="323" spans="9:12" x14ac:dyDescent="0.15">
      <c r="I323" s="19"/>
      <c r="J323" s="19"/>
      <c r="K323" s="19"/>
      <c r="L323" s="19"/>
    </row>
    <row r="324" spans="9:12" x14ac:dyDescent="0.15">
      <c r="I324" s="19"/>
      <c r="J324" s="19"/>
      <c r="K324" s="19"/>
      <c r="L324" s="19"/>
    </row>
    <row r="325" spans="9:12" x14ac:dyDescent="0.15">
      <c r="I325" s="19"/>
      <c r="J325" s="19"/>
      <c r="K325" s="19"/>
      <c r="L325" s="19"/>
    </row>
    <row r="326" spans="9:12" x14ac:dyDescent="0.15">
      <c r="I326" s="19"/>
      <c r="J326" s="19"/>
      <c r="K326" s="19"/>
      <c r="L326" s="19"/>
    </row>
    <row r="327" spans="9:12" x14ac:dyDescent="0.15">
      <c r="I327" s="19"/>
      <c r="J327" s="19"/>
      <c r="K327" s="19"/>
      <c r="L327" s="19"/>
    </row>
    <row r="328" spans="9:12" x14ac:dyDescent="0.15">
      <c r="I328" s="19"/>
      <c r="J328" s="19"/>
      <c r="K328" s="19"/>
      <c r="L328" s="19"/>
    </row>
    <row r="329" spans="9:12" x14ac:dyDescent="0.15">
      <c r="I329" s="19"/>
      <c r="J329" s="19"/>
      <c r="K329" s="19"/>
      <c r="L329" s="19"/>
    </row>
    <row r="330" spans="9:12" x14ac:dyDescent="0.15">
      <c r="I330" s="19"/>
      <c r="J330" s="19"/>
      <c r="K330" s="19"/>
      <c r="L330" s="19"/>
    </row>
    <row r="331" spans="9:12" x14ac:dyDescent="0.15">
      <c r="I331" s="19"/>
      <c r="J331" s="19"/>
      <c r="K331" s="19"/>
      <c r="L331" s="19"/>
    </row>
    <row r="332" spans="9:12" x14ac:dyDescent="0.15">
      <c r="I332" s="19"/>
      <c r="J332" s="19"/>
      <c r="K332" s="19"/>
      <c r="L332" s="19"/>
    </row>
    <row r="333" spans="9:12" x14ac:dyDescent="0.15">
      <c r="I333" s="19"/>
      <c r="J333" s="19"/>
      <c r="K333" s="19"/>
      <c r="L333" s="19"/>
    </row>
    <row r="334" spans="9:12" x14ac:dyDescent="0.15">
      <c r="I334" s="19"/>
      <c r="J334" s="19"/>
      <c r="K334" s="19"/>
      <c r="L334" s="19"/>
    </row>
    <row r="335" spans="9:12" x14ac:dyDescent="0.15">
      <c r="I335" s="19"/>
      <c r="J335" s="19"/>
      <c r="K335" s="19"/>
      <c r="L335" s="19"/>
    </row>
    <row r="336" spans="9:12" x14ac:dyDescent="0.15">
      <c r="I336" s="19"/>
      <c r="J336" s="19"/>
      <c r="K336" s="19"/>
      <c r="L336" s="19"/>
    </row>
    <row r="337" spans="9:12" x14ac:dyDescent="0.15">
      <c r="I337" s="19"/>
      <c r="J337" s="19"/>
      <c r="K337" s="19"/>
      <c r="L337" s="19"/>
    </row>
    <row r="338" spans="9:12" x14ac:dyDescent="0.15">
      <c r="I338" s="19"/>
      <c r="J338" s="19"/>
      <c r="K338" s="19"/>
      <c r="L338" s="19"/>
    </row>
    <row r="339" spans="9:12" x14ac:dyDescent="0.15">
      <c r="I339" s="19"/>
      <c r="J339" s="19"/>
      <c r="K339" s="19"/>
      <c r="L339" s="19"/>
    </row>
    <row r="340" spans="9:12" x14ac:dyDescent="0.15">
      <c r="I340" s="19"/>
      <c r="J340" s="19"/>
      <c r="K340" s="19"/>
      <c r="L340" s="19"/>
    </row>
    <row r="341" spans="9:12" x14ac:dyDescent="0.15">
      <c r="I341" s="19"/>
      <c r="J341" s="19"/>
      <c r="K341" s="19"/>
      <c r="L341" s="19"/>
    </row>
    <row r="342" spans="9:12" x14ac:dyDescent="0.15">
      <c r="I342" s="19"/>
      <c r="J342" s="19"/>
      <c r="K342" s="19"/>
      <c r="L342" s="19"/>
    </row>
    <row r="343" spans="9:12" x14ac:dyDescent="0.15">
      <c r="I343" s="19"/>
      <c r="J343" s="19"/>
      <c r="K343" s="19"/>
      <c r="L343" s="19"/>
    </row>
    <row r="344" spans="9:12" x14ac:dyDescent="0.15">
      <c r="I344" s="19"/>
      <c r="J344" s="19"/>
      <c r="K344" s="19"/>
      <c r="L344" s="19"/>
    </row>
    <row r="345" spans="9:12" x14ac:dyDescent="0.15">
      <c r="I345" s="19"/>
      <c r="J345" s="19"/>
      <c r="K345" s="19"/>
      <c r="L345" s="19"/>
    </row>
    <row r="346" spans="9:12" x14ac:dyDescent="0.15">
      <c r="I346" s="19"/>
      <c r="J346" s="19"/>
      <c r="K346" s="19"/>
      <c r="L346" s="19"/>
    </row>
    <row r="347" spans="9:12" x14ac:dyDescent="0.15">
      <c r="I347" s="19"/>
      <c r="J347" s="19"/>
      <c r="K347" s="19"/>
      <c r="L347" s="19"/>
    </row>
    <row r="348" spans="9:12" x14ac:dyDescent="0.15">
      <c r="I348" s="19"/>
      <c r="J348" s="19"/>
      <c r="K348" s="19"/>
      <c r="L348" s="19"/>
    </row>
    <row r="349" spans="9:12" x14ac:dyDescent="0.15">
      <c r="I349" s="19"/>
      <c r="J349" s="19"/>
      <c r="K349" s="19"/>
      <c r="L349" s="19"/>
    </row>
    <row r="350" spans="9:12" x14ac:dyDescent="0.15">
      <c r="I350" s="19"/>
      <c r="J350" s="19"/>
      <c r="K350" s="19"/>
      <c r="L350" s="19"/>
    </row>
    <row r="351" spans="9:12" x14ac:dyDescent="0.15">
      <c r="I351" s="19"/>
      <c r="J351" s="19"/>
      <c r="K351" s="19"/>
      <c r="L351" s="19"/>
    </row>
    <row r="352" spans="9:12" x14ac:dyDescent="0.15">
      <c r="I352" s="19"/>
      <c r="J352" s="19"/>
      <c r="K352" s="19"/>
      <c r="L352" s="19"/>
    </row>
    <row r="353" spans="9:12" x14ac:dyDescent="0.15">
      <c r="I353" s="19"/>
      <c r="J353" s="19"/>
      <c r="K353" s="19"/>
      <c r="L353" s="19"/>
    </row>
    <row r="354" spans="9:12" x14ac:dyDescent="0.15">
      <c r="I354" s="19"/>
      <c r="J354" s="19"/>
      <c r="K354" s="19"/>
      <c r="L354" s="19"/>
    </row>
    <row r="355" spans="9:12" x14ac:dyDescent="0.15">
      <c r="I355" s="19"/>
      <c r="J355" s="19"/>
      <c r="K355" s="19"/>
      <c r="L355" s="19"/>
    </row>
    <row r="356" spans="9:12" x14ac:dyDescent="0.15">
      <c r="I356" s="19"/>
      <c r="J356" s="19"/>
      <c r="K356" s="19"/>
      <c r="L356" s="19"/>
    </row>
    <row r="357" spans="9:12" x14ac:dyDescent="0.15">
      <c r="I357" s="19"/>
      <c r="J357" s="19"/>
      <c r="K357" s="19"/>
      <c r="L357" s="19"/>
    </row>
    <row r="358" spans="9:12" x14ac:dyDescent="0.15">
      <c r="I358" s="19"/>
      <c r="J358" s="19"/>
      <c r="K358" s="19"/>
      <c r="L358" s="19"/>
    </row>
    <row r="359" spans="9:12" x14ac:dyDescent="0.15">
      <c r="I359" s="19"/>
      <c r="J359" s="19"/>
      <c r="K359" s="19"/>
      <c r="L359" s="19"/>
    </row>
    <row r="360" spans="9:12" x14ac:dyDescent="0.15">
      <c r="I360" s="19"/>
      <c r="J360" s="19"/>
      <c r="K360" s="19"/>
      <c r="L360" s="19"/>
    </row>
    <row r="361" spans="9:12" x14ac:dyDescent="0.15">
      <c r="I361" s="19"/>
      <c r="J361" s="19"/>
      <c r="K361" s="19"/>
      <c r="L361" s="19"/>
    </row>
    <row r="362" spans="9:12" x14ac:dyDescent="0.15">
      <c r="I362" s="19"/>
      <c r="J362" s="19"/>
      <c r="K362" s="19"/>
      <c r="L362" s="19"/>
    </row>
    <row r="363" spans="9:12" x14ac:dyDescent="0.15">
      <c r="I363" s="19"/>
      <c r="J363" s="19"/>
      <c r="K363" s="19"/>
      <c r="L363" s="19"/>
    </row>
    <row r="364" spans="9:12" x14ac:dyDescent="0.15">
      <c r="I364" s="19"/>
      <c r="J364" s="19"/>
      <c r="K364" s="19"/>
      <c r="L364" s="19"/>
    </row>
    <row r="365" spans="9:12" x14ac:dyDescent="0.15">
      <c r="I365" s="19"/>
      <c r="J365" s="19"/>
      <c r="K365" s="19"/>
      <c r="L365" s="19"/>
    </row>
    <row r="366" spans="9:12" x14ac:dyDescent="0.15">
      <c r="I366" s="19"/>
      <c r="J366" s="19"/>
      <c r="K366" s="19"/>
      <c r="L366" s="19"/>
    </row>
    <row r="367" spans="9:12" x14ac:dyDescent="0.15">
      <c r="I367" s="19"/>
      <c r="J367" s="19"/>
      <c r="K367" s="19"/>
      <c r="L367" s="19"/>
    </row>
    <row r="368" spans="9:12" x14ac:dyDescent="0.15">
      <c r="I368" s="19"/>
      <c r="J368" s="19"/>
      <c r="K368" s="19"/>
      <c r="L368" s="19"/>
    </row>
    <row r="369" spans="9:12" x14ac:dyDescent="0.15">
      <c r="I369" s="19"/>
      <c r="J369" s="19"/>
      <c r="K369" s="19"/>
      <c r="L369" s="19"/>
    </row>
    <row r="370" spans="9:12" x14ac:dyDescent="0.15">
      <c r="I370" s="19"/>
      <c r="J370" s="19"/>
      <c r="K370" s="19"/>
      <c r="L370" s="19"/>
    </row>
    <row r="371" spans="9:12" x14ac:dyDescent="0.15">
      <c r="I371" s="19"/>
      <c r="J371" s="19"/>
      <c r="K371" s="19"/>
      <c r="L371" s="19"/>
    </row>
    <row r="372" spans="9:12" x14ac:dyDescent="0.15">
      <c r="I372" s="19"/>
      <c r="J372" s="19"/>
      <c r="K372" s="19"/>
      <c r="L372" s="19"/>
    </row>
    <row r="373" spans="9:12" x14ac:dyDescent="0.15">
      <c r="I373" s="19"/>
      <c r="J373" s="19"/>
      <c r="K373" s="19"/>
      <c r="L373" s="19"/>
    </row>
    <row r="374" spans="9:12" x14ac:dyDescent="0.15">
      <c r="I374" s="19"/>
      <c r="J374" s="19"/>
      <c r="K374" s="19"/>
      <c r="L374" s="19"/>
    </row>
    <row r="375" spans="9:12" x14ac:dyDescent="0.15">
      <c r="I375" s="19"/>
      <c r="J375" s="19"/>
      <c r="K375" s="19"/>
      <c r="L375" s="19"/>
    </row>
    <row r="376" spans="9:12" x14ac:dyDescent="0.15">
      <c r="I376" s="19"/>
      <c r="J376" s="19"/>
      <c r="K376" s="19"/>
      <c r="L376" s="19"/>
    </row>
    <row r="377" spans="9:12" x14ac:dyDescent="0.15">
      <c r="I377" s="19"/>
      <c r="J377" s="19"/>
      <c r="K377" s="19"/>
      <c r="L377" s="19"/>
    </row>
    <row r="378" spans="9:12" x14ac:dyDescent="0.15">
      <c r="I378" s="19"/>
      <c r="J378" s="19"/>
      <c r="K378" s="19"/>
      <c r="L378" s="19"/>
    </row>
    <row r="379" spans="9:12" x14ac:dyDescent="0.15">
      <c r="I379" s="19"/>
      <c r="J379" s="19"/>
      <c r="K379" s="19"/>
      <c r="L379" s="19"/>
    </row>
    <row r="380" spans="9:12" x14ac:dyDescent="0.15">
      <c r="I380" s="19"/>
      <c r="J380" s="19"/>
      <c r="K380" s="19"/>
      <c r="L380" s="19"/>
    </row>
    <row r="381" spans="9:12" x14ac:dyDescent="0.15">
      <c r="I381" s="19"/>
      <c r="J381" s="19"/>
      <c r="K381" s="19"/>
      <c r="L381" s="19"/>
    </row>
    <row r="382" spans="9:12" x14ac:dyDescent="0.15">
      <c r="I382" s="19"/>
      <c r="J382" s="19"/>
      <c r="K382" s="19"/>
      <c r="L382" s="19"/>
    </row>
    <row r="383" spans="9:12" x14ac:dyDescent="0.15">
      <c r="I383" s="19"/>
      <c r="J383" s="19"/>
      <c r="K383" s="19"/>
      <c r="L383" s="19"/>
    </row>
    <row r="384" spans="9:12" x14ac:dyDescent="0.15">
      <c r="I384" s="19"/>
      <c r="J384" s="19"/>
      <c r="K384" s="19"/>
      <c r="L384" s="19"/>
    </row>
    <row r="385" spans="9:12" x14ac:dyDescent="0.15">
      <c r="I385" s="19"/>
      <c r="J385" s="19"/>
      <c r="K385" s="19"/>
      <c r="L385" s="19"/>
    </row>
    <row r="386" spans="9:12" x14ac:dyDescent="0.15">
      <c r="I386" s="19"/>
      <c r="J386" s="19"/>
      <c r="K386" s="19"/>
      <c r="L386" s="19"/>
    </row>
    <row r="387" spans="9:12" x14ac:dyDescent="0.15">
      <c r="I387" s="19"/>
      <c r="J387" s="19"/>
      <c r="K387" s="19"/>
      <c r="L387" s="19"/>
    </row>
    <row r="388" spans="9:12" x14ac:dyDescent="0.15">
      <c r="I388" s="19"/>
      <c r="J388" s="19"/>
      <c r="K388" s="19"/>
      <c r="L388" s="19"/>
    </row>
    <row r="389" spans="9:12" x14ac:dyDescent="0.15">
      <c r="I389" s="19"/>
      <c r="J389" s="19"/>
      <c r="K389" s="19"/>
      <c r="L389" s="19"/>
    </row>
    <row r="390" spans="9:12" x14ac:dyDescent="0.15">
      <c r="I390" s="19"/>
      <c r="J390" s="19"/>
      <c r="K390" s="19"/>
      <c r="L390" s="19"/>
    </row>
    <row r="391" spans="9:12" x14ac:dyDescent="0.15">
      <c r="I391" s="19"/>
      <c r="J391" s="19"/>
      <c r="K391" s="19"/>
      <c r="L391" s="19"/>
    </row>
    <row r="392" spans="9:12" x14ac:dyDescent="0.15">
      <c r="I392" s="19"/>
      <c r="J392" s="19"/>
      <c r="K392" s="19"/>
      <c r="L392" s="19"/>
    </row>
    <row r="393" spans="9:12" x14ac:dyDescent="0.15">
      <c r="I393" s="19"/>
      <c r="J393" s="19"/>
      <c r="K393" s="19"/>
      <c r="L393" s="19"/>
    </row>
    <row r="394" spans="9:12" x14ac:dyDescent="0.15">
      <c r="I394" s="19"/>
      <c r="J394" s="19"/>
      <c r="K394" s="19"/>
      <c r="L394" s="19"/>
    </row>
    <row r="395" spans="9:12" x14ac:dyDescent="0.15">
      <c r="I395" s="19"/>
      <c r="J395" s="19"/>
      <c r="K395" s="19"/>
      <c r="L395" s="19"/>
    </row>
    <row r="396" spans="9:12" x14ac:dyDescent="0.15">
      <c r="I396" s="19"/>
      <c r="J396" s="19"/>
      <c r="K396" s="19"/>
      <c r="L396" s="19"/>
    </row>
    <row r="397" spans="9:12" x14ac:dyDescent="0.15">
      <c r="I397" s="19"/>
      <c r="J397" s="19"/>
      <c r="K397" s="19"/>
      <c r="L397" s="19"/>
    </row>
    <row r="398" spans="9:12" x14ac:dyDescent="0.15">
      <c r="I398" s="19"/>
      <c r="J398" s="19"/>
      <c r="K398" s="19"/>
      <c r="L398" s="19"/>
    </row>
    <row r="399" spans="9:12" x14ac:dyDescent="0.15">
      <c r="I399" s="19"/>
      <c r="J399" s="19"/>
      <c r="K399" s="19"/>
      <c r="L399" s="19"/>
    </row>
    <row r="400" spans="9:12" x14ac:dyDescent="0.15">
      <c r="I400" s="19"/>
      <c r="J400" s="19"/>
      <c r="K400" s="19"/>
      <c r="L400" s="19"/>
    </row>
    <row r="401" spans="9:12" x14ac:dyDescent="0.15">
      <c r="I401" s="19"/>
      <c r="J401" s="19"/>
      <c r="K401" s="19"/>
      <c r="L401" s="19"/>
    </row>
    <row r="402" spans="9:12" x14ac:dyDescent="0.15">
      <c r="I402" s="19"/>
      <c r="J402" s="19"/>
      <c r="K402" s="19"/>
      <c r="L402" s="19"/>
    </row>
    <row r="403" spans="9:12" x14ac:dyDescent="0.15">
      <c r="I403" s="19"/>
      <c r="J403" s="19"/>
      <c r="K403" s="19"/>
      <c r="L403" s="19"/>
    </row>
    <row r="404" spans="9:12" x14ac:dyDescent="0.15">
      <c r="I404" s="19"/>
      <c r="J404" s="19"/>
      <c r="K404" s="19"/>
      <c r="L404" s="19"/>
    </row>
    <row r="405" spans="9:12" x14ac:dyDescent="0.15">
      <c r="I405" s="19"/>
      <c r="J405" s="19"/>
      <c r="K405" s="19"/>
      <c r="L405" s="19"/>
    </row>
    <row r="406" spans="9:12" x14ac:dyDescent="0.15">
      <c r="I406" s="19"/>
      <c r="J406" s="19"/>
      <c r="K406" s="19"/>
      <c r="L406" s="19"/>
    </row>
    <row r="407" spans="9:12" x14ac:dyDescent="0.15">
      <c r="I407" s="19"/>
      <c r="J407" s="19"/>
      <c r="K407" s="19"/>
      <c r="L407" s="19"/>
    </row>
    <row r="408" spans="9:12" x14ac:dyDescent="0.15">
      <c r="I408" s="19"/>
      <c r="J408" s="19"/>
      <c r="K408" s="19"/>
      <c r="L408" s="19"/>
    </row>
    <row r="409" spans="9:12" x14ac:dyDescent="0.15">
      <c r="I409" s="19"/>
      <c r="J409" s="19"/>
      <c r="K409" s="19"/>
      <c r="L409" s="19"/>
    </row>
    <row r="410" spans="9:12" x14ac:dyDescent="0.15">
      <c r="I410" s="19"/>
      <c r="J410" s="19"/>
      <c r="K410" s="19"/>
      <c r="L410" s="19"/>
    </row>
    <row r="411" spans="9:12" x14ac:dyDescent="0.15">
      <c r="I411" s="19"/>
      <c r="J411" s="19"/>
      <c r="K411" s="19"/>
      <c r="L411" s="19"/>
    </row>
    <row r="412" spans="9:12" x14ac:dyDescent="0.15">
      <c r="I412" s="19"/>
      <c r="J412" s="19"/>
      <c r="K412" s="19"/>
      <c r="L412" s="19"/>
    </row>
    <row r="413" spans="9:12" x14ac:dyDescent="0.15">
      <c r="I413" s="19"/>
      <c r="J413" s="19"/>
      <c r="K413" s="19"/>
      <c r="L413" s="19"/>
    </row>
    <row r="414" spans="9:12" x14ac:dyDescent="0.15">
      <c r="I414" s="19"/>
      <c r="J414" s="19"/>
      <c r="K414" s="19"/>
      <c r="L414" s="19"/>
    </row>
    <row r="415" spans="9:12" x14ac:dyDescent="0.15">
      <c r="I415" s="19"/>
      <c r="J415" s="19"/>
      <c r="K415" s="19"/>
      <c r="L415" s="19"/>
    </row>
    <row r="416" spans="9:12" x14ac:dyDescent="0.15">
      <c r="I416" s="19"/>
      <c r="J416" s="19"/>
      <c r="K416" s="19"/>
      <c r="L416" s="19"/>
    </row>
    <row r="417" spans="9:12" x14ac:dyDescent="0.15">
      <c r="I417" s="19"/>
      <c r="J417" s="19"/>
      <c r="K417" s="19"/>
      <c r="L417" s="19"/>
    </row>
    <row r="418" spans="9:12" x14ac:dyDescent="0.15">
      <c r="I418" s="19"/>
      <c r="J418" s="19"/>
      <c r="K418" s="19"/>
      <c r="L418" s="19"/>
    </row>
    <row r="419" spans="9:12" x14ac:dyDescent="0.15">
      <c r="I419" s="19"/>
      <c r="J419" s="19"/>
      <c r="K419" s="19"/>
      <c r="L419" s="19"/>
    </row>
    <row r="420" spans="9:12" x14ac:dyDescent="0.15">
      <c r="I420" s="19"/>
      <c r="J420" s="19"/>
      <c r="K420" s="19"/>
      <c r="L420" s="19"/>
    </row>
    <row r="421" spans="9:12" x14ac:dyDescent="0.15">
      <c r="I421" s="19"/>
      <c r="J421" s="19"/>
      <c r="K421" s="19"/>
      <c r="L421" s="19"/>
    </row>
    <row r="422" spans="9:12" x14ac:dyDescent="0.15">
      <c r="I422" s="19"/>
      <c r="J422" s="19"/>
      <c r="K422" s="19"/>
      <c r="L422" s="19"/>
    </row>
    <row r="423" spans="9:12" x14ac:dyDescent="0.15">
      <c r="I423" s="19"/>
      <c r="J423" s="19"/>
      <c r="K423" s="19"/>
      <c r="L423" s="19"/>
    </row>
    <row r="424" spans="9:12" x14ac:dyDescent="0.15">
      <c r="I424" s="19"/>
      <c r="J424" s="19"/>
      <c r="K424" s="19"/>
      <c r="L424" s="19"/>
    </row>
    <row r="425" spans="9:12" x14ac:dyDescent="0.15">
      <c r="I425" s="19"/>
      <c r="J425" s="19"/>
      <c r="K425" s="19"/>
      <c r="L425" s="19"/>
    </row>
    <row r="426" spans="9:12" x14ac:dyDescent="0.15">
      <c r="I426" s="19"/>
      <c r="J426" s="19"/>
      <c r="K426" s="19"/>
      <c r="L426" s="19"/>
    </row>
    <row r="427" spans="9:12" x14ac:dyDescent="0.15">
      <c r="I427" s="19"/>
      <c r="J427" s="19"/>
      <c r="K427" s="19"/>
      <c r="L427" s="19"/>
    </row>
    <row r="428" spans="9:12" x14ac:dyDescent="0.15">
      <c r="I428" s="19"/>
      <c r="J428" s="19"/>
      <c r="K428" s="19"/>
      <c r="L428" s="19"/>
    </row>
    <row r="429" spans="9:12" x14ac:dyDescent="0.15">
      <c r="I429" s="19"/>
      <c r="J429" s="19"/>
      <c r="K429" s="19"/>
      <c r="L429" s="19"/>
    </row>
    <row r="430" spans="9:12" x14ac:dyDescent="0.15">
      <c r="I430" s="19"/>
      <c r="J430" s="19"/>
      <c r="K430" s="19"/>
      <c r="L430" s="19"/>
    </row>
    <row r="431" spans="9:12" x14ac:dyDescent="0.15">
      <c r="I431" s="19"/>
      <c r="J431" s="19"/>
      <c r="K431" s="19"/>
      <c r="L431" s="19"/>
    </row>
    <row r="432" spans="9:12" x14ac:dyDescent="0.15">
      <c r="I432" s="19"/>
      <c r="J432" s="19"/>
      <c r="K432" s="19"/>
      <c r="L432" s="19"/>
    </row>
    <row r="433" spans="9:12" x14ac:dyDescent="0.15">
      <c r="I433" s="19"/>
      <c r="J433" s="19"/>
      <c r="K433" s="19"/>
      <c r="L433" s="19"/>
    </row>
    <row r="434" spans="9:12" x14ac:dyDescent="0.15">
      <c r="I434" s="19"/>
      <c r="J434" s="19"/>
      <c r="K434" s="19"/>
      <c r="L434" s="19"/>
    </row>
    <row r="435" spans="9:12" x14ac:dyDescent="0.15">
      <c r="I435" s="19"/>
      <c r="J435" s="19"/>
      <c r="K435" s="19"/>
      <c r="L435" s="19"/>
    </row>
    <row r="436" spans="9:12" x14ac:dyDescent="0.15">
      <c r="I436" s="19"/>
      <c r="J436" s="19"/>
      <c r="K436" s="19"/>
      <c r="L436" s="19"/>
    </row>
    <row r="437" spans="9:12" x14ac:dyDescent="0.15">
      <c r="I437" s="19"/>
      <c r="J437" s="19"/>
      <c r="K437" s="19"/>
      <c r="L437" s="19"/>
    </row>
    <row r="438" spans="9:12" x14ac:dyDescent="0.15">
      <c r="I438" s="19"/>
      <c r="J438" s="19"/>
      <c r="K438" s="19"/>
      <c r="L438" s="19"/>
    </row>
    <row r="439" spans="9:12" x14ac:dyDescent="0.15">
      <c r="I439" s="19"/>
      <c r="J439" s="19"/>
      <c r="K439" s="19"/>
      <c r="L439" s="19"/>
    </row>
    <row r="440" spans="9:12" x14ac:dyDescent="0.15">
      <c r="I440" s="19"/>
      <c r="J440" s="19"/>
      <c r="K440" s="19"/>
      <c r="L440" s="19"/>
    </row>
    <row r="441" spans="9:12" x14ac:dyDescent="0.15">
      <c r="I441" s="19"/>
      <c r="J441" s="19"/>
      <c r="K441" s="19"/>
      <c r="L441" s="19"/>
    </row>
    <row r="442" spans="9:12" x14ac:dyDescent="0.15">
      <c r="I442" s="19"/>
      <c r="J442" s="19"/>
      <c r="K442" s="19"/>
      <c r="L442" s="19"/>
    </row>
    <row r="443" spans="9:12" x14ac:dyDescent="0.15">
      <c r="I443" s="19"/>
      <c r="J443" s="19"/>
      <c r="K443" s="19"/>
      <c r="L443" s="19"/>
    </row>
    <row r="444" spans="9:12" x14ac:dyDescent="0.15">
      <c r="I444" s="19"/>
      <c r="J444" s="19"/>
      <c r="K444" s="19"/>
      <c r="L444" s="19"/>
    </row>
    <row r="445" spans="9:12" x14ac:dyDescent="0.15">
      <c r="I445" s="19"/>
      <c r="J445" s="19"/>
      <c r="K445" s="19"/>
      <c r="L445" s="19"/>
    </row>
    <row r="446" spans="9:12" x14ac:dyDescent="0.15">
      <c r="I446" s="19"/>
      <c r="J446" s="19"/>
      <c r="K446" s="19"/>
      <c r="L446" s="19"/>
    </row>
    <row r="447" spans="9:12" x14ac:dyDescent="0.15">
      <c r="I447" s="19"/>
      <c r="J447" s="19"/>
      <c r="K447" s="19"/>
      <c r="L447" s="19"/>
    </row>
    <row r="448" spans="9:12" x14ac:dyDescent="0.15">
      <c r="I448" s="19"/>
      <c r="J448" s="19"/>
      <c r="K448" s="19"/>
      <c r="L448" s="19"/>
    </row>
    <row r="449" spans="9:12" x14ac:dyDescent="0.15">
      <c r="I449" s="19"/>
      <c r="J449" s="19"/>
      <c r="K449" s="19"/>
      <c r="L449" s="19"/>
    </row>
    <row r="450" spans="9:12" x14ac:dyDescent="0.15">
      <c r="I450" s="19"/>
      <c r="J450" s="19"/>
      <c r="K450" s="19"/>
      <c r="L450" s="19"/>
    </row>
    <row r="451" spans="9:12" x14ac:dyDescent="0.15">
      <c r="I451" s="19"/>
      <c r="J451" s="19"/>
      <c r="K451" s="19"/>
      <c r="L451" s="19"/>
    </row>
    <row r="452" spans="9:12" x14ac:dyDescent="0.15">
      <c r="I452" s="19"/>
      <c r="J452" s="19"/>
      <c r="K452" s="19"/>
      <c r="L452" s="19"/>
    </row>
    <row r="453" spans="9:12" x14ac:dyDescent="0.15">
      <c r="I453" s="19"/>
      <c r="J453" s="19"/>
      <c r="K453" s="19"/>
      <c r="L453" s="19"/>
    </row>
    <row r="454" spans="9:12" x14ac:dyDescent="0.15">
      <c r="I454" s="19"/>
      <c r="J454" s="19"/>
      <c r="K454" s="19"/>
      <c r="L454" s="19"/>
    </row>
    <row r="455" spans="9:12" x14ac:dyDescent="0.15">
      <c r="I455" s="19"/>
      <c r="J455" s="19"/>
      <c r="K455" s="19"/>
      <c r="L455" s="19"/>
    </row>
    <row r="456" spans="9:12" x14ac:dyDescent="0.15">
      <c r="I456" s="19"/>
      <c r="J456" s="19"/>
      <c r="K456" s="19"/>
      <c r="L456" s="19"/>
    </row>
    <row r="457" spans="9:12" x14ac:dyDescent="0.15">
      <c r="I457" s="19"/>
      <c r="J457" s="19"/>
      <c r="K457" s="19"/>
      <c r="L457" s="19"/>
    </row>
    <row r="458" spans="9:12" x14ac:dyDescent="0.15">
      <c r="I458" s="19"/>
      <c r="J458" s="19"/>
      <c r="K458" s="19"/>
      <c r="L458" s="19"/>
    </row>
    <row r="459" spans="9:12" x14ac:dyDescent="0.15">
      <c r="I459" s="19"/>
      <c r="J459" s="19"/>
      <c r="K459" s="19"/>
      <c r="L459" s="19"/>
    </row>
    <row r="460" spans="9:12" x14ac:dyDescent="0.15">
      <c r="I460" s="19"/>
      <c r="J460" s="19"/>
      <c r="K460" s="19"/>
      <c r="L460" s="19"/>
    </row>
    <row r="461" spans="9:12" x14ac:dyDescent="0.15">
      <c r="I461" s="19"/>
      <c r="J461" s="19"/>
      <c r="K461" s="19"/>
      <c r="L461" s="19"/>
    </row>
    <row r="462" spans="9:12" x14ac:dyDescent="0.15">
      <c r="I462" s="19"/>
      <c r="J462" s="19"/>
      <c r="K462" s="19"/>
      <c r="L462" s="19"/>
    </row>
    <row r="463" spans="9:12" x14ac:dyDescent="0.15">
      <c r="I463" s="19"/>
      <c r="J463" s="19"/>
      <c r="K463" s="19"/>
      <c r="L463" s="19"/>
    </row>
    <row r="464" spans="9:12" x14ac:dyDescent="0.15">
      <c r="I464" s="19"/>
      <c r="J464" s="19"/>
      <c r="K464" s="19"/>
      <c r="L464" s="19"/>
    </row>
    <row r="465" spans="9:12" x14ac:dyDescent="0.15">
      <c r="I465" s="19"/>
      <c r="J465" s="19"/>
      <c r="K465" s="19"/>
      <c r="L465" s="19"/>
    </row>
    <row r="466" spans="9:12" x14ac:dyDescent="0.15">
      <c r="I466" s="19"/>
      <c r="J466" s="19"/>
      <c r="K466" s="19"/>
      <c r="L466" s="19"/>
    </row>
    <row r="467" spans="9:12" x14ac:dyDescent="0.15">
      <c r="I467" s="19"/>
      <c r="J467" s="19"/>
      <c r="K467" s="19"/>
      <c r="L467" s="19"/>
    </row>
    <row r="468" spans="9:12" x14ac:dyDescent="0.15">
      <c r="I468" s="19"/>
      <c r="J468" s="19"/>
      <c r="K468" s="19"/>
      <c r="L468" s="19"/>
    </row>
    <row r="469" spans="9:12" x14ac:dyDescent="0.15">
      <c r="I469" s="19"/>
      <c r="J469" s="19"/>
      <c r="K469" s="19"/>
      <c r="L469" s="19"/>
    </row>
    <row r="470" spans="9:12" x14ac:dyDescent="0.15">
      <c r="I470" s="19"/>
      <c r="J470" s="19"/>
      <c r="K470" s="19"/>
      <c r="L470" s="19"/>
    </row>
    <row r="471" spans="9:12" x14ac:dyDescent="0.15">
      <c r="I471" s="19"/>
      <c r="J471" s="19"/>
      <c r="K471" s="19"/>
      <c r="L471" s="19"/>
    </row>
    <row r="472" spans="9:12" x14ac:dyDescent="0.15">
      <c r="I472" s="19"/>
      <c r="J472" s="19"/>
      <c r="K472" s="19"/>
      <c r="L472" s="19"/>
    </row>
    <row r="473" spans="9:12" x14ac:dyDescent="0.15">
      <c r="I473" s="19"/>
      <c r="J473" s="19"/>
      <c r="K473" s="19"/>
      <c r="L473" s="19"/>
    </row>
    <row r="474" spans="9:12" x14ac:dyDescent="0.15">
      <c r="I474" s="19"/>
      <c r="J474" s="19"/>
      <c r="K474" s="19"/>
      <c r="L474" s="19"/>
    </row>
    <row r="475" spans="9:12" x14ac:dyDescent="0.15">
      <c r="I475" s="19"/>
      <c r="J475" s="19"/>
      <c r="K475" s="19"/>
      <c r="L475" s="19"/>
    </row>
    <row r="476" spans="9:12" x14ac:dyDescent="0.15">
      <c r="I476" s="19"/>
      <c r="J476" s="19"/>
      <c r="K476" s="19"/>
      <c r="L476" s="19"/>
    </row>
    <row r="477" spans="9:12" x14ac:dyDescent="0.15">
      <c r="I477" s="19"/>
      <c r="J477" s="19"/>
      <c r="K477" s="19"/>
      <c r="L477" s="19"/>
    </row>
    <row r="478" spans="9:12" x14ac:dyDescent="0.15">
      <c r="I478" s="19"/>
      <c r="J478" s="19"/>
      <c r="K478" s="19"/>
      <c r="L478" s="19"/>
    </row>
    <row r="479" spans="9:12" x14ac:dyDescent="0.15">
      <c r="I479" s="19"/>
      <c r="J479" s="19"/>
      <c r="K479" s="19"/>
      <c r="L479" s="19"/>
    </row>
    <row r="480" spans="9:12" x14ac:dyDescent="0.15">
      <c r="I480" s="19"/>
      <c r="J480" s="19"/>
      <c r="K480" s="19"/>
      <c r="L480" s="19"/>
    </row>
    <row r="481" spans="9:12" x14ac:dyDescent="0.15">
      <c r="I481" s="19"/>
      <c r="J481" s="19"/>
      <c r="K481" s="19"/>
      <c r="L481" s="19"/>
    </row>
    <row r="482" spans="9:12" x14ac:dyDescent="0.15">
      <c r="I482" s="19"/>
      <c r="J482" s="19"/>
      <c r="K482" s="19"/>
      <c r="L482" s="19"/>
    </row>
    <row r="483" spans="9:12" x14ac:dyDescent="0.15">
      <c r="I483" s="19"/>
      <c r="J483" s="19"/>
      <c r="K483" s="19"/>
      <c r="L483" s="19"/>
    </row>
    <row r="484" spans="9:12" x14ac:dyDescent="0.15">
      <c r="I484" s="19"/>
      <c r="J484" s="19"/>
      <c r="K484" s="19"/>
      <c r="L484" s="19"/>
    </row>
    <row r="485" spans="9:12" x14ac:dyDescent="0.15">
      <c r="I485" s="19"/>
      <c r="J485" s="19"/>
      <c r="K485" s="19"/>
      <c r="L485" s="19"/>
    </row>
    <row r="486" spans="9:12" x14ac:dyDescent="0.15">
      <c r="I486" s="19"/>
      <c r="J486" s="19"/>
      <c r="K486" s="19"/>
      <c r="L486" s="19"/>
    </row>
    <row r="487" spans="9:12" x14ac:dyDescent="0.15">
      <c r="I487" s="19"/>
      <c r="J487" s="19"/>
      <c r="K487" s="19"/>
      <c r="L487" s="19"/>
    </row>
    <row r="488" spans="9:12" x14ac:dyDescent="0.15">
      <c r="I488" s="19"/>
      <c r="J488" s="19"/>
      <c r="K488" s="19"/>
      <c r="L488" s="19"/>
    </row>
    <row r="489" spans="9:12" x14ac:dyDescent="0.15">
      <c r="I489" s="19"/>
      <c r="J489" s="19"/>
      <c r="K489" s="19"/>
      <c r="L489" s="19"/>
    </row>
    <row r="490" spans="9:12" x14ac:dyDescent="0.15">
      <c r="I490" s="19"/>
      <c r="J490" s="19"/>
      <c r="K490" s="19"/>
      <c r="L490" s="19"/>
    </row>
    <row r="491" spans="9:12" x14ac:dyDescent="0.15">
      <c r="I491" s="19"/>
      <c r="J491" s="19"/>
      <c r="K491" s="19"/>
      <c r="L491" s="19"/>
    </row>
    <row r="492" spans="9:12" x14ac:dyDescent="0.15">
      <c r="I492" s="19"/>
      <c r="J492" s="19"/>
      <c r="K492" s="19"/>
      <c r="L492" s="19"/>
    </row>
    <row r="493" spans="9:12" x14ac:dyDescent="0.15">
      <c r="I493" s="19"/>
      <c r="J493" s="19"/>
      <c r="K493" s="19"/>
      <c r="L493" s="19"/>
    </row>
    <row r="494" spans="9:12" x14ac:dyDescent="0.15">
      <c r="I494" s="19"/>
      <c r="J494" s="19"/>
      <c r="K494" s="19"/>
      <c r="L494" s="19"/>
    </row>
    <row r="495" spans="9:12" x14ac:dyDescent="0.15">
      <c r="I495" s="19"/>
      <c r="J495" s="19"/>
      <c r="K495" s="19"/>
      <c r="L495" s="19"/>
    </row>
    <row r="496" spans="9:12" x14ac:dyDescent="0.15">
      <c r="I496" s="19"/>
      <c r="J496" s="19"/>
      <c r="K496" s="19"/>
      <c r="L496" s="19"/>
    </row>
    <row r="497" spans="9:12" x14ac:dyDescent="0.15">
      <c r="I497" s="19"/>
      <c r="J497" s="19"/>
      <c r="K497" s="19"/>
      <c r="L497" s="19"/>
    </row>
    <row r="498" spans="9:12" x14ac:dyDescent="0.15">
      <c r="I498" s="19"/>
      <c r="J498" s="19"/>
      <c r="K498" s="19"/>
      <c r="L498" s="19"/>
    </row>
    <row r="499" spans="9:12" x14ac:dyDescent="0.15">
      <c r="I499" s="19"/>
      <c r="J499" s="19"/>
      <c r="K499" s="19"/>
      <c r="L499" s="19"/>
    </row>
    <row r="500" spans="9:12" x14ac:dyDescent="0.15">
      <c r="I500" s="19"/>
      <c r="J500" s="19"/>
      <c r="K500" s="19"/>
      <c r="L500" s="19"/>
    </row>
    <row r="501" spans="9:12" x14ac:dyDescent="0.15">
      <c r="I501" s="19"/>
      <c r="J501" s="19"/>
      <c r="K501" s="19"/>
      <c r="L501" s="19"/>
    </row>
    <row r="502" spans="9:12" x14ac:dyDescent="0.15">
      <c r="I502" s="19"/>
      <c r="J502" s="19"/>
      <c r="K502" s="19"/>
      <c r="L502" s="19"/>
    </row>
    <row r="503" spans="9:12" x14ac:dyDescent="0.15">
      <c r="I503" s="19"/>
      <c r="J503" s="19"/>
      <c r="K503" s="19"/>
      <c r="L503" s="19"/>
    </row>
    <row r="504" spans="9:12" x14ac:dyDescent="0.15">
      <c r="I504" s="19"/>
      <c r="J504" s="19"/>
      <c r="K504" s="19"/>
      <c r="L504" s="19"/>
    </row>
    <row r="505" spans="9:12" x14ac:dyDescent="0.15">
      <c r="I505" s="19"/>
      <c r="J505" s="19"/>
      <c r="K505" s="19"/>
      <c r="L505" s="19"/>
    </row>
    <row r="506" spans="9:12" x14ac:dyDescent="0.15">
      <c r="I506" s="19"/>
      <c r="J506" s="19"/>
      <c r="K506" s="19"/>
      <c r="L506" s="19"/>
    </row>
    <row r="507" spans="9:12" x14ac:dyDescent="0.15">
      <c r="I507" s="19"/>
      <c r="J507" s="19"/>
      <c r="K507" s="19"/>
      <c r="L507" s="19"/>
    </row>
    <row r="508" spans="9:12" x14ac:dyDescent="0.15">
      <c r="I508" s="19"/>
      <c r="J508" s="19"/>
      <c r="K508" s="19"/>
      <c r="L508" s="19"/>
    </row>
    <row r="509" spans="9:12" x14ac:dyDescent="0.15">
      <c r="I509" s="19"/>
      <c r="J509" s="19"/>
      <c r="K509" s="19"/>
      <c r="L509" s="19"/>
    </row>
    <row r="510" spans="9:12" x14ac:dyDescent="0.15">
      <c r="I510" s="19"/>
      <c r="J510" s="19"/>
      <c r="K510" s="19"/>
      <c r="L510" s="19"/>
    </row>
    <row r="511" spans="9:12" x14ac:dyDescent="0.15">
      <c r="I511" s="19"/>
      <c r="J511" s="19"/>
      <c r="K511" s="19"/>
      <c r="L511" s="19"/>
    </row>
    <row r="512" spans="9:12" x14ac:dyDescent="0.15">
      <c r="I512" s="19"/>
      <c r="J512" s="19"/>
      <c r="K512" s="19"/>
      <c r="L512" s="19"/>
    </row>
    <row r="513" spans="9:12" x14ac:dyDescent="0.15">
      <c r="I513" s="19"/>
      <c r="J513" s="19"/>
      <c r="K513" s="19"/>
      <c r="L513" s="19"/>
    </row>
    <row r="514" spans="9:12" x14ac:dyDescent="0.15">
      <c r="I514" s="19"/>
      <c r="J514" s="19"/>
      <c r="K514" s="19"/>
      <c r="L514" s="19"/>
    </row>
    <row r="515" spans="9:12" x14ac:dyDescent="0.15">
      <c r="I515" s="19"/>
      <c r="J515" s="19"/>
      <c r="K515" s="19"/>
      <c r="L515" s="19"/>
    </row>
    <row r="516" spans="9:12" x14ac:dyDescent="0.15">
      <c r="I516" s="19"/>
      <c r="J516" s="19"/>
      <c r="K516" s="19"/>
      <c r="L516" s="19"/>
    </row>
    <row r="517" spans="9:12" x14ac:dyDescent="0.15">
      <c r="I517" s="19"/>
      <c r="J517" s="19"/>
      <c r="K517" s="19"/>
      <c r="L517" s="19"/>
    </row>
    <row r="518" spans="9:12" x14ac:dyDescent="0.15">
      <c r="I518" s="19"/>
      <c r="J518" s="19"/>
      <c r="K518" s="19"/>
      <c r="L518" s="19"/>
    </row>
    <row r="519" spans="9:12" x14ac:dyDescent="0.15">
      <c r="I519" s="19"/>
      <c r="J519" s="19"/>
      <c r="K519" s="19"/>
      <c r="L519" s="19"/>
    </row>
    <row r="520" spans="9:12" x14ac:dyDescent="0.15">
      <c r="I520" s="19"/>
      <c r="J520" s="19"/>
      <c r="K520" s="19"/>
      <c r="L520" s="19"/>
    </row>
    <row r="521" spans="9:12" x14ac:dyDescent="0.15">
      <c r="I521" s="19"/>
      <c r="J521" s="19"/>
      <c r="K521" s="19"/>
      <c r="L521" s="19"/>
    </row>
    <row r="522" spans="9:12" x14ac:dyDescent="0.15">
      <c r="I522" s="19"/>
      <c r="J522" s="19"/>
      <c r="K522" s="19"/>
      <c r="L522" s="19"/>
    </row>
    <row r="523" spans="9:12" x14ac:dyDescent="0.15">
      <c r="I523" s="19"/>
      <c r="J523" s="19"/>
      <c r="K523" s="19"/>
      <c r="L523" s="19"/>
    </row>
    <row r="524" spans="9:12" x14ac:dyDescent="0.15">
      <c r="I524" s="19"/>
      <c r="J524" s="19"/>
      <c r="K524" s="19"/>
      <c r="L524" s="19"/>
    </row>
    <row r="525" spans="9:12" x14ac:dyDescent="0.15">
      <c r="I525" s="19"/>
      <c r="J525" s="19"/>
      <c r="K525" s="19"/>
      <c r="L525" s="19"/>
    </row>
    <row r="526" spans="9:12" x14ac:dyDescent="0.15">
      <c r="I526" s="19"/>
      <c r="J526" s="19"/>
      <c r="K526" s="19"/>
      <c r="L526" s="19"/>
    </row>
    <row r="527" spans="9:12" x14ac:dyDescent="0.15">
      <c r="I527" s="19"/>
      <c r="J527" s="19"/>
      <c r="K527" s="19"/>
      <c r="L527" s="19"/>
    </row>
    <row r="528" spans="9:12" x14ac:dyDescent="0.15">
      <c r="I528" s="19"/>
      <c r="J528" s="19"/>
      <c r="K528" s="19"/>
      <c r="L528" s="19"/>
    </row>
    <row r="529" spans="9:12" x14ac:dyDescent="0.15">
      <c r="I529" s="19"/>
      <c r="J529" s="19"/>
      <c r="K529" s="19"/>
      <c r="L529" s="19"/>
    </row>
    <row r="530" spans="9:12" x14ac:dyDescent="0.15">
      <c r="I530" s="19"/>
      <c r="J530" s="19"/>
      <c r="K530" s="19"/>
      <c r="L530" s="19"/>
    </row>
    <row r="531" spans="9:12" x14ac:dyDescent="0.15">
      <c r="I531" s="19"/>
      <c r="J531" s="19"/>
      <c r="K531" s="19"/>
      <c r="L531" s="19"/>
    </row>
    <row r="532" spans="9:12" x14ac:dyDescent="0.15">
      <c r="I532" s="19"/>
      <c r="J532" s="19"/>
      <c r="K532" s="19"/>
      <c r="L532" s="19"/>
    </row>
    <row r="533" spans="9:12" x14ac:dyDescent="0.15">
      <c r="I533" s="19"/>
      <c r="J533" s="19"/>
      <c r="K533" s="19"/>
      <c r="L533" s="19"/>
    </row>
    <row r="534" spans="9:12" x14ac:dyDescent="0.15">
      <c r="I534" s="19"/>
      <c r="J534" s="19"/>
      <c r="K534" s="19"/>
      <c r="L534" s="19"/>
    </row>
    <row r="535" spans="9:12" x14ac:dyDescent="0.15">
      <c r="I535" s="19"/>
      <c r="J535" s="19"/>
      <c r="K535" s="19"/>
      <c r="L535" s="19"/>
    </row>
    <row r="536" spans="9:12" x14ac:dyDescent="0.15">
      <c r="I536" s="19"/>
      <c r="J536" s="19"/>
      <c r="K536" s="19"/>
      <c r="L536" s="19"/>
    </row>
    <row r="537" spans="9:12" x14ac:dyDescent="0.15">
      <c r="I537" s="19"/>
      <c r="J537" s="19"/>
      <c r="K537" s="19"/>
      <c r="L537" s="19"/>
    </row>
    <row r="538" spans="9:12" x14ac:dyDescent="0.15">
      <c r="I538" s="19"/>
      <c r="J538" s="19"/>
      <c r="K538" s="19"/>
      <c r="L538" s="19"/>
    </row>
    <row r="539" spans="9:12" x14ac:dyDescent="0.15">
      <c r="I539" s="19"/>
      <c r="J539" s="19"/>
      <c r="K539" s="19"/>
      <c r="L539" s="19"/>
    </row>
    <row r="540" spans="9:12" x14ac:dyDescent="0.15">
      <c r="I540" s="19"/>
      <c r="J540" s="19"/>
      <c r="K540" s="19"/>
      <c r="L540" s="19"/>
    </row>
    <row r="541" spans="9:12" x14ac:dyDescent="0.15">
      <c r="I541" s="19"/>
      <c r="J541" s="19"/>
      <c r="K541" s="19"/>
      <c r="L541" s="19"/>
    </row>
    <row r="542" spans="9:12" x14ac:dyDescent="0.15">
      <c r="I542" s="19"/>
      <c r="J542" s="19"/>
      <c r="K542" s="19"/>
      <c r="L542" s="19"/>
    </row>
    <row r="543" spans="9:12" x14ac:dyDescent="0.15">
      <c r="I543" s="19"/>
      <c r="J543" s="19"/>
      <c r="K543" s="19"/>
      <c r="L543" s="19"/>
    </row>
    <row r="544" spans="9:12" x14ac:dyDescent="0.15">
      <c r="I544" s="19"/>
      <c r="J544" s="19"/>
      <c r="K544" s="19"/>
      <c r="L544" s="19"/>
    </row>
    <row r="545" spans="9:12" x14ac:dyDescent="0.15">
      <c r="I545" s="19"/>
      <c r="J545" s="19"/>
      <c r="K545" s="19"/>
      <c r="L545" s="19"/>
    </row>
    <row r="546" spans="9:12" x14ac:dyDescent="0.15">
      <c r="I546" s="19"/>
      <c r="J546" s="19"/>
      <c r="K546" s="19"/>
      <c r="L546" s="19"/>
    </row>
    <row r="547" spans="9:12" x14ac:dyDescent="0.15">
      <c r="I547" s="19"/>
      <c r="J547" s="19"/>
      <c r="K547" s="19"/>
      <c r="L547" s="19"/>
    </row>
    <row r="548" spans="9:12" x14ac:dyDescent="0.15">
      <c r="I548" s="19"/>
      <c r="J548" s="19"/>
      <c r="K548" s="19"/>
      <c r="L548" s="19"/>
    </row>
    <row r="549" spans="9:12" x14ac:dyDescent="0.15">
      <c r="I549" s="19"/>
      <c r="J549" s="19"/>
      <c r="K549" s="19"/>
      <c r="L549" s="19"/>
    </row>
    <row r="550" spans="9:12" x14ac:dyDescent="0.15">
      <c r="I550" s="19"/>
      <c r="J550" s="19"/>
      <c r="K550" s="19"/>
      <c r="L550" s="19"/>
    </row>
    <row r="551" spans="9:12" x14ac:dyDescent="0.15">
      <c r="I551" s="19"/>
      <c r="J551" s="19"/>
      <c r="K551" s="19"/>
      <c r="L551" s="19"/>
    </row>
    <row r="552" spans="9:12" x14ac:dyDescent="0.15">
      <c r="I552" s="19"/>
      <c r="J552" s="19"/>
      <c r="K552" s="19"/>
      <c r="L552" s="19"/>
    </row>
    <row r="553" spans="9:12" x14ac:dyDescent="0.15">
      <c r="I553" s="19"/>
      <c r="J553" s="19"/>
      <c r="K553" s="19"/>
      <c r="L553" s="19"/>
    </row>
    <row r="554" spans="9:12" x14ac:dyDescent="0.15">
      <c r="I554" s="19"/>
      <c r="J554" s="19"/>
      <c r="K554" s="19"/>
      <c r="L554" s="19"/>
    </row>
    <row r="555" spans="9:12" x14ac:dyDescent="0.15">
      <c r="I555" s="19"/>
      <c r="J555" s="19"/>
      <c r="K555" s="19"/>
      <c r="L555" s="19"/>
    </row>
    <row r="556" spans="9:12" x14ac:dyDescent="0.15">
      <c r="I556" s="19"/>
      <c r="J556" s="19"/>
      <c r="K556" s="19"/>
      <c r="L556" s="19"/>
    </row>
    <row r="557" spans="9:12" x14ac:dyDescent="0.15">
      <c r="I557" s="19"/>
      <c r="J557" s="19"/>
      <c r="K557" s="19"/>
      <c r="L557" s="19"/>
    </row>
    <row r="558" spans="9:12" x14ac:dyDescent="0.15">
      <c r="I558" s="19"/>
      <c r="J558" s="19"/>
      <c r="K558" s="19"/>
      <c r="L558" s="19"/>
    </row>
    <row r="559" spans="9:12" x14ac:dyDescent="0.15">
      <c r="I559" s="19"/>
      <c r="J559" s="19"/>
      <c r="K559" s="19"/>
      <c r="L559" s="19"/>
    </row>
    <row r="560" spans="9:12" x14ac:dyDescent="0.15">
      <c r="I560" s="19"/>
      <c r="J560" s="19"/>
      <c r="K560" s="19"/>
      <c r="L560" s="19"/>
    </row>
    <row r="561" spans="9:12" x14ac:dyDescent="0.15">
      <c r="I561" s="19"/>
      <c r="J561" s="19"/>
      <c r="K561" s="19"/>
      <c r="L561" s="19"/>
    </row>
    <row r="562" spans="9:12" x14ac:dyDescent="0.15">
      <c r="I562" s="19"/>
      <c r="J562" s="19"/>
      <c r="K562" s="19"/>
      <c r="L562" s="19"/>
    </row>
    <row r="563" spans="9:12" x14ac:dyDescent="0.15">
      <c r="I563" s="19"/>
      <c r="J563" s="19"/>
      <c r="K563" s="19"/>
      <c r="L563" s="19"/>
    </row>
    <row r="564" spans="9:12" x14ac:dyDescent="0.15">
      <c r="I564" s="19"/>
      <c r="J564" s="19"/>
      <c r="K564" s="19"/>
      <c r="L564" s="19"/>
    </row>
    <row r="565" spans="9:12" x14ac:dyDescent="0.15">
      <c r="I565" s="19"/>
      <c r="J565" s="19"/>
      <c r="K565" s="19"/>
      <c r="L565" s="19"/>
    </row>
    <row r="566" spans="9:12" x14ac:dyDescent="0.15">
      <c r="I566" s="19"/>
      <c r="J566" s="19"/>
      <c r="K566" s="19"/>
      <c r="L566" s="19"/>
    </row>
    <row r="567" spans="9:12" x14ac:dyDescent="0.15">
      <c r="I567" s="19"/>
      <c r="J567" s="19"/>
      <c r="K567" s="19"/>
      <c r="L567" s="19"/>
    </row>
    <row r="568" spans="9:12" x14ac:dyDescent="0.15">
      <c r="I568" s="19"/>
      <c r="J568" s="19"/>
      <c r="K568" s="19"/>
      <c r="L568" s="19"/>
    </row>
    <row r="569" spans="9:12" x14ac:dyDescent="0.15">
      <c r="I569" s="19"/>
      <c r="J569" s="19"/>
      <c r="K569" s="19"/>
      <c r="L569" s="19"/>
    </row>
    <row r="570" spans="9:12" x14ac:dyDescent="0.15">
      <c r="I570" s="19"/>
      <c r="J570" s="19"/>
      <c r="K570" s="19"/>
      <c r="L570" s="19"/>
    </row>
    <row r="571" spans="9:12" x14ac:dyDescent="0.15">
      <c r="I571" s="19"/>
      <c r="J571" s="19"/>
      <c r="K571" s="19"/>
      <c r="L571" s="19"/>
    </row>
    <row r="572" spans="9:12" x14ac:dyDescent="0.15">
      <c r="I572" s="19"/>
      <c r="J572" s="19"/>
      <c r="K572" s="19"/>
      <c r="L572" s="19"/>
    </row>
    <row r="573" spans="9:12" x14ac:dyDescent="0.15">
      <c r="I573" s="19"/>
      <c r="J573" s="19"/>
      <c r="K573" s="19"/>
      <c r="L573" s="19"/>
    </row>
    <row r="574" spans="9:12" x14ac:dyDescent="0.15">
      <c r="I574" s="19"/>
      <c r="J574" s="19"/>
      <c r="K574" s="19"/>
      <c r="L574" s="19"/>
    </row>
    <row r="575" spans="9:12" x14ac:dyDescent="0.15">
      <c r="I575" s="19"/>
      <c r="J575" s="19"/>
      <c r="K575" s="19"/>
      <c r="L575" s="19"/>
    </row>
    <row r="576" spans="9:12" x14ac:dyDescent="0.15">
      <c r="I576" s="19"/>
      <c r="J576" s="19"/>
      <c r="K576" s="19"/>
      <c r="L576" s="19"/>
    </row>
    <row r="577" spans="9:12" x14ac:dyDescent="0.15">
      <c r="I577" s="19"/>
      <c r="J577" s="19"/>
      <c r="K577" s="19"/>
      <c r="L577" s="19"/>
    </row>
    <row r="578" spans="9:12" x14ac:dyDescent="0.15">
      <c r="I578" s="19"/>
      <c r="J578" s="19"/>
      <c r="K578" s="19"/>
      <c r="L578" s="19"/>
    </row>
    <row r="579" spans="9:12" x14ac:dyDescent="0.15">
      <c r="I579" s="19"/>
      <c r="J579" s="19"/>
      <c r="K579" s="19"/>
      <c r="L579" s="19"/>
    </row>
    <row r="580" spans="9:12" x14ac:dyDescent="0.15">
      <c r="I580" s="19"/>
      <c r="J580" s="19"/>
      <c r="K580" s="19"/>
      <c r="L580" s="19"/>
    </row>
    <row r="581" spans="9:12" x14ac:dyDescent="0.15">
      <c r="I581" s="19"/>
      <c r="J581" s="19"/>
      <c r="K581" s="19"/>
      <c r="L581" s="19"/>
    </row>
    <row r="582" spans="9:12" x14ac:dyDescent="0.15">
      <c r="I582" s="19"/>
      <c r="J582" s="19"/>
      <c r="K582" s="19"/>
      <c r="L582" s="19"/>
    </row>
    <row r="583" spans="9:12" x14ac:dyDescent="0.15">
      <c r="I583" s="19"/>
      <c r="J583" s="19"/>
      <c r="K583" s="19"/>
      <c r="L583" s="19"/>
    </row>
    <row r="584" spans="9:12" x14ac:dyDescent="0.15">
      <c r="I584" s="19"/>
      <c r="J584" s="19"/>
      <c r="K584" s="19"/>
      <c r="L584" s="19"/>
    </row>
    <row r="585" spans="9:12" x14ac:dyDescent="0.15">
      <c r="I585" s="19"/>
      <c r="J585" s="19"/>
      <c r="K585" s="19"/>
      <c r="L585" s="19"/>
    </row>
    <row r="586" spans="9:12" x14ac:dyDescent="0.15">
      <c r="I586" s="19"/>
      <c r="J586" s="19"/>
      <c r="K586" s="19"/>
      <c r="L586" s="19"/>
    </row>
    <row r="587" spans="9:12" x14ac:dyDescent="0.15">
      <c r="I587" s="19"/>
      <c r="J587" s="19"/>
      <c r="K587" s="19"/>
      <c r="L587" s="19"/>
    </row>
    <row r="588" spans="9:12" x14ac:dyDescent="0.15">
      <c r="I588" s="19"/>
      <c r="J588" s="19"/>
      <c r="K588" s="19"/>
      <c r="L588" s="19"/>
    </row>
    <row r="589" spans="9:12" x14ac:dyDescent="0.15">
      <c r="I589" s="19"/>
      <c r="J589" s="19"/>
      <c r="K589" s="19"/>
      <c r="L589" s="19"/>
    </row>
    <row r="590" spans="9:12" x14ac:dyDescent="0.15">
      <c r="I590" s="19"/>
      <c r="J590" s="19"/>
      <c r="K590" s="19"/>
      <c r="L590" s="19"/>
    </row>
    <row r="591" spans="9:12" x14ac:dyDescent="0.15">
      <c r="I591" s="19"/>
      <c r="J591" s="19"/>
      <c r="K591" s="19"/>
      <c r="L591" s="19"/>
    </row>
    <row r="592" spans="9:12" x14ac:dyDescent="0.15">
      <c r="I592" s="19"/>
      <c r="J592" s="19"/>
      <c r="K592" s="19"/>
      <c r="L592" s="19"/>
    </row>
    <row r="593" spans="9:12" x14ac:dyDescent="0.15">
      <c r="I593" s="19"/>
      <c r="J593" s="19"/>
      <c r="K593" s="19"/>
      <c r="L593" s="19"/>
    </row>
    <row r="594" spans="9:12" x14ac:dyDescent="0.15">
      <c r="I594" s="19"/>
      <c r="J594" s="19"/>
      <c r="K594" s="19"/>
      <c r="L594" s="19"/>
    </row>
    <row r="595" spans="9:12" x14ac:dyDescent="0.15">
      <c r="I595" s="19"/>
      <c r="J595" s="19"/>
      <c r="K595" s="19"/>
      <c r="L595" s="19"/>
    </row>
    <row r="596" spans="9:12" x14ac:dyDescent="0.15">
      <c r="I596" s="19"/>
      <c r="J596" s="19"/>
      <c r="K596" s="19"/>
      <c r="L596" s="19"/>
    </row>
    <row r="597" spans="9:12" x14ac:dyDescent="0.15">
      <c r="I597" s="19"/>
      <c r="J597" s="19"/>
      <c r="K597" s="19"/>
      <c r="L597" s="19"/>
    </row>
    <row r="598" spans="9:12" x14ac:dyDescent="0.15">
      <c r="I598" s="19"/>
      <c r="J598" s="19"/>
      <c r="K598" s="19"/>
      <c r="L598" s="19"/>
    </row>
    <row r="599" spans="9:12" x14ac:dyDescent="0.15">
      <c r="I599" s="19"/>
      <c r="J599" s="19"/>
      <c r="K599" s="19"/>
      <c r="L599" s="19"/>
    </row>
    <row r="600" spans="9:12" x14ac:dyDescent="0.15">
      <c r="I600" s="19"/>
      <c r="J600" s="19"/>
      <c r="K600" s="19"/>
      <c r="L600" s="19"/>
    </row>
    <row r="601" spans="9:12" x14ac:dyDescent="0.15">
      <c r="I601" s="19"/>
      <c r="J601" s="19"/>
      <c r="K601" s="19"/>
      <c r="L601" s="19"/>
    </row>
    <row r="602" spans="9:12" x14ac:dyDescent="0.15">
      <c r="I602" s="19"/>
      <c r="J602" s="19"/>
      <c r="K602" s="19"/>
      <c r="L602" s="19"/>
    </row>
    <row r="603" spans="9:12" x14ac:dyDescent="0.15">
      <c r="I603" s="19"/>
      <c r="J603" s="19"/>
      <c r="K603" s="19"/>
      <c r="L603" s="19"/>
    </row>
    <row r="604" spans="9:12" x14ac:dyDescent="0.15">
      <c r="I604" s="19"/>
      <c r="J604" s="19"/>
      <c r="K604" s="19"/>
      <c r="L604" s="19"/>
    </row>
    <row r="605" spans="9:12" x14ac:dyDescent="0.15">
      <c r="I605" s="19"/>
      <c r="J605" s="19"/>
      <c r="K605" s="19"/>
      <c r="L605" s="19"/>
    </row>
    <row r="606" spans="9:12" x14ac:dyDescent="0.15">
      <c r="I606" s="19"/>
      <c r="J606" s="19"/>
      <c r="K606" s="19"/>
      <c r="L606" s="19"/>
    </row>
    <row r="607" spans="9:12" x14ac:dyDescent="0.15">
      <c r="I607" s="19"/>
      <c r="J607" s="19"/>
      <c r="K607" s="19"/>
      <c r="L607" s="19"/>
    </row>
    <row r="608" spans="9:12" x14ac:dyDescent="0.15">
      <c r="I608" s="19"/>
      <c r="J608" s="19"/>
      <c r="K608" s="19"/>
      <c r="L608" s="19"/>
    </row>
    <row r="609" spans="9:12" x14ac:dyDescent="0.15">
      <c r="I609" s="19"/>
      <c r="J609" s="19"/>
      <c r="K609" s="19"/>
      <c r="L609" s="19"/>
    </row>
    <row r="610" spans="9:12" x14ac:dyDescent="0.15">
      <c r="I610" s="19"/>
      <c r="J610" s="19"/>
      <c r="K610" s="19"/>
      <c r="L610" s="19"/>
    </row>
    <row r="611" spans="9:12" x14ac:dyDescent="0.15">
      <c r="I611" s="19"/>
      <c r="J611" s="19"/>
      <c r="K611" s="19"/>
      <c r="L611" s="19"/>
    </row>
    <row r="612" spans="9:12" x14ac:dyDescent="0.15">
      <c r="I612" s="19"/>
      <c r="J612" s="19"/>
      <c r="K612" s="19"/>
      <c r="L612" s="19"/>
    </row>
    <row r="613" spans="9:12" x14ac:dyDescent="0.15">
      <c r="I613" s="19"/>
      <c r="J613" s="19"/>
      <c r="K613" s="19"/>
      <c r="L613" s="19"/>
    </row>
    <row r="614" spans="9:12" x14ac:dyDescent="0.15">
      <c r="I614" s="19"/>
      <c r="J614" s="19"/>
      <c r="K614" s="19"/>
      <c r="L614" s="19"/>
    </row>
    <row r="615" spans="9:12" x14ac:dyDescent="0.15">
      <c r="I615" s="19"/>
      <c r="J615" s="19"/>
      <c r="K615" s="19"/>
      <c r="L615" s="19"/>
    </row>
    <row r="616" spans="9:12" x14ac:dyDescent="0.15">
      <c r="I616" s="19"/>
      <c r="J616" s="19"/>
      <c r="K616" s="19"/>
      <c r="L616" s="19"/>
    </row>
    <row r="617" spans="9:12" x14ac:dyDescent="0.15">
      <c r="I617" s="19"/>
      <c r="J617" s="19"/>
      <c r="K617" s="19"/>
      <c r="L617" s="19"/>
    </row>
    <row r="618" spans="9:12" x14ac:dyDescent="0.15">
      <c r="I618" s="19"/>
      <c r="J618" s="19"/>
      <c r="K618" s="19"/>
      <c r="L618" s="19"/>
    </row>
    <row r="619" spans="9:12" x14ac:dyDescent="0.15">
      <c r="I619" s="19"/>
      <c r="J619" s="19"/>
      <c r="K619" s="19"/>
      <c r="L619" s="19"/>
    </row>
    <row r="620" spans="9:12" x14ac:dyDescent="0.15">
      <c r="I620" s="19"/>
      <c r="J620" s="19"/>
      <c r="K620" s="19"/>
      <c r="L620" s="19"/>
    </row>
    <row r="621" spans="9:12" x14ac:dyDescent="0.15">
      <c r="I621" s="19"/>
      <c r="J621" s="19"/>
      <c r="K621" s="19"/>
      <c r="L621" s="19"/>
    </row>
    <row r="622" spans="9:12" x14ac:dyDescent="0.15">
      <c r="I622" s="19"/>
      <c r="J622" s="19"/>
      <c r="K622" s="19"/>
      <c r="L622" s="19"/>
    </row>
    <row r="623" spans="9:12" x14ac:dyDescent="0.15">
      <c r="I623" s="19"/>
      <c r="J623" s="19"/>
      <c r="K623" s="19"/>
      <c r="L623" s="19"/>
    </row>
    <row r="624" spans="9:12" x14ac:dyDescent="0.15">
      <c r="I624" s="19"/>
      <c r="J624" s="19"/>
      <c r="K624" s="19"/>
      <c r="L624" s="19"/>
    </row>
    <row r="625" spans="9:12" x14ac:dyDescent="0.15">
      <c r="I625" s="19"/>
      <c r="J625" s="19"/>
      <c r="K625" s="19"/>
      <c r="L625" s="19"/>
    </row>
    <row r="626" spans="9:12" x14ac:dyDescent="0.15">
      <c r="I626" s="19"/>
      <c r="J626" s="19"/>
      <c r="K626" s="19"/>
      <c r="L626" s="19"/>
    </row>
    <row r="627" spans="9:12" x14ac:dyDescent="0.15">
      <c r="I627" s="19"/>
      <c r="J627" s="19"/>
      <c r="K627" s="19"/>
      <c r="L627" s="19"/>
    </row>
    <row r="628" spans="9:12" x14ac:dyDescent="0.15">
      <c r="I628" s="19"/>
      <c r="J628" s="19"/>
      <c r="K628" s="19"/>
      <c r="L628" s="19"/>
    </row>
    <row r="629" spans="9:12" x14ac:dyDescent="0.15">
      <c r="I629" s="19"/>
      <c r="J629" s="19"/>
      <c r="K629" s="19"/>
      <c r="L629" s="19"/>
    </row>
    <row r="630" spans="9:12" x14ac:dyDescent="0.15">
      <c r="I630" s="19"/>
      <c r="J630" s="19"/>
      <c r="K630" s="19"/>
      <c r="L630" s="19"/>
    </row>
    <row r="631" spans="9:12" x14ac:dyDescent="0.15">
      <c r="I631" s="19"/>
      <c r="J631" s="19"/>
      <c r="K631" s="19"/>
      <c r="L631" s="19"/>
    </row>
    <row r="632" spans="9:12" x14ac:dyDescent="0.15">
      <c r="I632" s="19"/>
      <c r="J632" s="19"/>
      <c r="K632" s="19"/>
      <c r="L632" s="19"/>
    </row>
    <row r="633" spans="9:12" x14ac:dyDescent="0.15">
      <c r="I633" s="19"/>
      <c r="J633" s="19"/>
      <c r="K633" s="19"/>
      <c r="L633" s="19"/>
    </row>
    <row r="634" spans="9:12" x14ac:dyDescent="0.15">
      <c r="I634" s="19"/>
      <c r="J634" s="19"/>
      <c r="K634" s="19"/>
      <c r="L634" s="19"/>
    </row>
    <row r="635" spans="9:12" x14ac:dyDescent="0.15">
      <c r="I635" s="19"/>
      <c r="J635" s="19"/>
      <c r="K635" s="19"/>
      <c r="L635" s="19"/>
    </row>
    <row r="636" spans="9:12" x14ac:dyDescent="0.15">
      <c r="I636" s="19"/>
      <c r="J636" s="19"/>
      <c r="K636" s="19"/>
      <c r="L636" s="19"/>
    </row>
    <row r="637" spans="9:12" x14ac:dyDescent="0.15">
      <c r="I637" s="19"/>
      <c r="J637" s="19"/>
      <c r="K637" s="19"/>
      <c r="L637" s="19"/>
    </row>
    <row r="638" spans="9:12" x14ac:dyDescent="0.15">
      <c r="I638" s="19"/>
      <c r="J638" s="19"/>
      <c r="K638" s="19"/>
      <c r="L638" s="19"/>
    </row>
    <row r="639" spans="9:12" x14ac:dyDescent="0.15">
      <c r="I639" s="19"/>
      <c r="J639" s="19"/>
      <c r="K639" s="19"/>
      <c r="L639" s="19"/>
    </row>
    <row r="640" spans="9:12" x14ac:dyDescent="0.15">
      <c r="I640" s="19"/>
      <c r="J640" s="19"/>
      <c r="K640" s="19"/>
      <c r="L640" s="19"/>
    </row>
    <row r="641" spans="9:12" x14ac:dyDescent="0.15">
      <c r="I641" s="19"/>
      <c r="J641" s="19"/>
      <c r="K641" s="19"/>
      <c r="L641" s="19"/>
    </row>
    <row r="642" spans="9:12" x14ac:dyDescent="0.15">
      <c r="I642" s="19"/>
      <c r="J642" s="19"/>
      <c r="K642" s="19"/>
      <c r="L642" s="19"/>
    </row>
    <row r="643" spans="9:12" x14ac:dyDescent="0.15">
      <c r="I643" s="19"/>
      <c r="J643" s="19"/>
      <c r="K643" s="19"/>
      <c r="L643" s="19"/>
    </row>
    <row r="644" spans="9:12" x14ac:dyDescent="0.15">
      <c r="I644" s="19"/>
      <c r="J644" s="19"/>
      <c r="K644" s="19"/>
      <c r="L644" s="19"/>
    </row>
    <row r="645" spans="9:12" x14ac:dyDescent="0.15">
      <c r="I645" s="19"/>
      <c r="J645" s="19"/>
      <c r="K645" s="19"/>
      <c r="L645" s="19"/>
    </row>
    <row r="646" spans="9:12" x14ac:dyDescent="0.15">
      <c r="I646" s="19"/>
      <c r="J646" s="19"/>
      <c r="K646" s="19"/>
      <c r="L646" s="19"/>
    </row>
    <row r="647" spans="9:12" x14ac:dyDescent="0.15">
      <c r="I647" s="19"/>
      <c r="J647" s="19"/>
      <c r="K647" s="19"/>
      <c r="L647" s="19"/>
    </row>
    <row r="648" spans="9:12" x14ac:dyDescent="0.15">
      <c r="I648" s="19"/>
      <c r="J648" s="19"/>
      <c r="K648" s="19"/>
      <c r="L648" s="19"/>
    </row>
    <row r="649" spans="9:12" x14ac:dyDescent="0.15">
      <c r="I649" s="19"/>
      <c r="J649" s="19"/>
      <c r="K649" s="19"/>
      <c r="L649" s="19"/>
    </row>
    <row r="650" spans="9:12" x14ac:dyDescent="0.15">
      <c r="I650" s="19"/>
      <c r="J650" s="19"/>
      <c r="K650" s="19"/>
      <c r="L650" s="19"/>
    </row>
    <row r="651" spans="9:12" x14ac:dyDescent="0.15">
      <c r="I651" s="19"/>
      <c r="J651" s="19"/>
      <c r="K651" s="19"/>
      <c r="L651" s="19"/>
    </row>
    <row r="652" spans="9:12" x14ac:dyDescent="0.15">
      <c r="I652" s="19"/>
      <c r="J652" s="19"/>
      <c r="K652" s="19"/>
      <c r="L652" s="19"/>
    </row>
    <row r="653" spans="9:12" x14ac:dyDescent="0.15">
      <c r="I653" s="19"/>
      <c r="J653" s="19"/>
      <c r="K653" s="19"/>
      <c r="L653" s="19"/>
    </row>
    <row r="654" spans="9:12" x14ac:dyDescent="0.15">
      <c r="I654" s="19"/>
      <c r="J654" s="19"/>
      <c r="K654" s="19"/>
      <c r="L654" s="19"/>
    </row>
    <row r="655" spans="9:12" x14ac:dyDescent="0.15">
      <c r="I655" s="19"/>
      <c r="J655" s="19"/>
      <c r="K655" s="19"/>
      <c r="L655" s="19"/>
    </row>
    <row r="656" spans="9:12" x14ac:dyDescent="0.15">
      <c r="I656" s="19"/>
      <c r="J656" s="19"/>
      <c r="K656" s="19"/>
      <c r="L656" s="19"/>
    </row>
    <row r="657" spans="9:12" x14ac:dyDescent="0.15">
      <c r="I657" s="19"/>
      <c r="J657" s="19"/>
      <c r="K657" s="19"/>
      <c r="L657" s="19"/>
    </row>
    <row r="658" spans="9:12" x14ac:dyDescent="0.15">
      <c r="I658" s="19"/>
      <c r="J658" s="19"/>
      <c r="K658" s="19"/>
      <c r="L658" s="19"/>
    </row>
    <row r="659" spans="9:12" x14ac:dyDescent="0.15">
      <c r="I659" s="19"/>
      <c r="J659" s="19"/>
      <c r="K659" s="19"/>
      <c r="L659" s="19"/>
    </row>
    <row r="660" spans="9:12" x14ac:dyDescent="0.15">
      <c r="I660" s="19"/>
      <c r="J660" s="19"/>
      <c r="K660" s="19"/>
      <c r="L660" s="19"/>
    </row>
    <row r="661" spans="9:12" x14ac:dyDescent="0.15">
      <c r="I661" s="19"/>
      <c r="J661" s="19"/>
      <c r="K661" s="19"/>
      <c r="L661" s="19"/>
    </row>
    <row r="662" spans="9:12" x14ac:dyDescent="0.15">
      <c r="I662" s="19"/>
      <c r="J662" s="19"/>
      <c r="K662" s="19"/>
      <c r="L662" s="19"/>
    </row>
    <row r="663" spans="9:12" x14ac:dyDescent="0.15">
      <c r="I663" s="19"/>
      <c r="J663" s="19"/>
      <c r="K663" s="19"/>
      <c r="L663" s="19"/>
    </row>
    <row r="664" spans="9:12" x14ac:dyDescent="0.15">
      <c r="I664" s="19"/>
      <c r="J664" s="19"/>
      <c r="K664" s="19"/>
      <c r="L664" s="19"/>
    </row>
    <row r="665" spans="9:12" x14ac:dyDescent="0.15">
      <c r="I665" s="19"/>
      <c r="J665" s="19"/>
      <c r="K665" s="19"/>
      <c r="L665" s="19"/>
    </row>
    <row r="666" spans="9:12" x14ac:dyDescent="0.15">
      <c r="I666" s="19"/>
      <c r="J666" s="19"/>
      <c r="K666" s="19"/>
      <c r="L666" s="19"/>
    </row>
    <row r="667" spans="9:12" x14ac:dyDescent="0.15">
      <c r="I667" s="19"/>
      <c r="J667" s="19"/>
      <c r="K667" s="19"/>
      <c r="L667" s="19"/>
    </row>
    <row r="668" spans="9:12" x14ac:dyDescent="0.15">
      <c r="I668" s="19"/>
      <c r="J668" s="19"/>
      <c r="K668" s="19"/>
      <c r="L668" s="19"/>
    </row>
    <row r="669" spans="9:12" x14ac:dyDescent="0.15">
      <c r="I669" s="19"/>
      <c r="J669" s="19"/>
      <c r="K669" s="19"/>
      <c r="L669" s="19"/>
    </row>
    <row r="670" spans="9:12" x14ac:dyDescent="0.15">
      <c r="I670" s="19"/>
      <c r="J670" s="19"/>
      <c r="K670" s="19"/>
      <c r="L670" s="19"/>
    </row>
    <row r="671" spans="9:12" x14ac:dyDescent="0.15">
      <c r="I671" s="19"/>
      <c r="J671" s="19"/>
      <c r="K671" s="19"/>
      <c r="L671" s="19"/>
    </row>
    <row r="672" spans="9:12" x14ac:dyDescent="0.15">
      <c r="I672" s="19"/>
      <c r="J672" s="19"/>
      <c r="K672" s="19"/>
      <c r="L672" s="19"/>
    </row>
    <row r="673" spans="9:12" x14ac:dyDescent="0.15">
      <c r="I673" s="19"/>
      <c r="J673" s="19"/>
      <c r="K673" s="19"/>
      <c r="L673" s="19"/>
    </row>
    <row r="674" spans="9:12" x14ac:dyDescent="0.15">
      <c r="I674" s="19"/>
      <c r="J674" s="19"/>
      <c r="K674" s="19"/>
      <c r="L674" s="19"/>
    </row>
    <row r="675" spans="9:12" x14ac:dyDescent="0.15">
      <c r="I675" s="19"/>
      <c r="J675" s="19"/>
      <c r="K675" s="19"/>
      <c r="L675" s="19"/>
    </row>
    <row r="676" spans="9:12" x14ac:dyDescent="0.15">
      <c r="I676" s="19"/>
      <c r="J676" s="19"/>
      <c r="K676" s="19"/>
      <c r="L676" s="19"/>
    </row>
    <row r="677" spans="9:12" x14ac:dyDescent="0.15">
      <c r="I677" s="19"/>
      <c r="J677" s="19"/>
      <c r="K677" s="19"/>
      <c r="L677" s="19"/>
    </row>
    <row r="678" spans="9:12" x14ac:dyDescent="0.15">
      <c r="I678" s="19"/>
      <c r="J678" s="19"/>
      <c r="K678" s="19"/>
      <c r="L678" s="19"/>
    </row>
    <row r="679" spans="9:12" x14ac:dyDescent="0.15">
      <c r="I679" s="19"/>
      <c r="J679" s="19"/>
      <c r="K679" s="19"/>
      <c r="L679" s="19"/>
    </row>
    <row r="680" spans="9:12" x14ac:dyDescent="0.15">
      <c r="I680" s="19"/>
      <c r="J680" s="19"/>
      <c r="K680" s="19"/>
      <c r="L680" s="19"/>
    </row>
    <row r="681" spans="9:12" x14ac:dyDescent="0.15">
      <c r="I681" s="19"/>
      <c r="J681" s="19"/>
      <c r="K681" s="19"/>
      <c r="L681" s="19"/>
    </row>
    <row r="682" spans="9:12" x14ac:dyDescent="0.15">
      <c r="I682" s="19"/>
      <c r="J682" s="19"/>
      <c r="K682" s="19"/>
      <c r="L682" s="19"/>
    </row>
    <row r="683" spans="9:12" x14ac:dyDescent="0.15">
      <c r="I683" s="19"/>
      <c r="J683" s="19"/>
      <c r="K683" s="19"/>
      <c r="L683" s="19"/>
    </row>
    <row r="684" spans="9:12" x14ac:dyDescent="0.15">
      <c r="I684" s="19"/>
      <c r="J684" s="19"/>
      <c r="K684" s="19"/>
      <c r="L684" s="19"/>
    </row>
    <row r="685" spans="9:12" x14ac:dyDescent="0.15">
      <c r="I685" s="19"/>
      <c r="J685" s="19"/>
      <c r="K685" s="19"/>
      <c r="L685" s="19"/>
    </row>
    <row r="686" spans="9:12" x14ac:dyDescent="0.15">
      <c r="I686" s="19"/>
      <c r="J686" s="19"/>
      <c r="K686" s="19"/>
      <c r="L686" s="19"/>
    </row>
    <row r="687" spans="9:12" x14ac:dyDescent="0.15">
      <c r="I687" s="19"/>
      <c r="J687" s="19"/>
      <c r="K687" s="19"/>
      <c r="L687" s="19"/>
    </row>
    <row r="688" spans="9:12" x14ac:dyDescent="0.15">
      <c r="I688" s="19"/>
      <c r="J688" s="19"/>
      <c r="K688" s="19"/>
      <c r="L688" s="19"/>
    </row>
    <row r="689" spans="9:12" x14ac:dyDescent="0.15">
      <c r="I689" s="19"/>
      <c r="J689" s="19"/>
      <c r="K689" s="19"/>
      <c r="L689" s="19"/>
    </row>
    <row r="690" spans="9:12" x14ac:dyDescent="0.15">
      <c r="I690" s="19"/>
      <c r="J690" s="19"/>
      <c r="K690" s="19"/>
      <c r="L690" s="19"/>
    </row>
    <row r="691" spans="9:12" x14ac:dyDescent="0.15">
      <c r="I691" s="19"/>
      <c r="J691" s="19"/>
      <c r="K691" s="19"/>
      <c r="L691" s="19"/>
    </row>
    <row r="692" spans="9:12" x14ac:dyDescent="0.15">
      <c r="I692" s="19"/>
      <c r="J692" s="19"/>
      <c r="K692" s="19"/>
      <c r="L692" s="19"/>
    </row>
    <row r="693" spans="9:12" x14ac:dyDescent="0.15">
      <c r="I693" s="19"/>
      <c r="J693" s="19"/>
      <c r="K693" s="19"/>
      <c r="L693" s="19"/>
    </row>
    <row r="694" spans="9:12" x14ac:dyDescent="0.15">
      <c r="I694" s="19"/>
      <c r="J694" s="19"/>
      <c r="K694" s="19"/>
      <c r="L694" s="19"/>
    </row>
    <row r="695" spans="9:12" x14ac:dyDescent="0.15">
      <c r="I695" s="19"/>
      <c r="J695" s="19"/>
      <c r="K695" s="19"/>
      <c r="L695" s="19"/>
    </row>
    <row r="696" spans="9:12" x14ac:dyDescent="0.15">
      <c r="I696" s="19"/>
      <c r="J696" s="19"/>
      <c r="K696" s="19"/>
      <c r="L696" s="19"/>
    </row>
    <row r="697" spans="9:12" x14ac:dyDescent="0.15">
      <c r="I697" s="19"/>
      <c r="J697" s="19"/>
      <c r="K697" s="19"/>
      <c r="L697" s="19"/>
    </row>
    <row r="698" spans="9:12" x14ac:dyDescent="0.15">
      <c r="I698" s="19"/>
      <c r="J698" s="19"/>
      <c r="K698" s="19"/>
      <c r="L698" s="19"/>
    </row>
    <row r="699" spans="9:12" x14ac:dyDescent="0.15">
      <c r="I699" s="19"/>
      <c r="J699" s="19"/>
      <c r="K699" s="19"/>
      <c r="L699" s="19"/>
    </row>
    <row r="700" spans="9:12" x14ac:dyDescent="0.15">
      <c r="I700" s="19"/>
      <c r="J700" s="19"/>
      <c r="K700" s="19"/>
      <c r="L700" s="19"/>
    </row>
    <row r="701" spans="9:12" x14ac:dyDescent="0.15">
      <c r="I701" s="19"/>
      <c r="J701" s="19"/>
      <c r="K701" s="19"/>
      <c r="L701" s="19"/>
    </row>
    <row r="702" spans="9:12" x14ac:dyDescent="0.15">
      <c r="I702" s="19"/>
      <c r="J702" s="19"/>
      <c r="K702" s="19"/>
      <c r="L702" s="19"/>
    </row>
    <row r="703" spans="9:12" x14ac:dyDescent="0.15">
      <c r="I703" s="19"/>
      <c r="J703" s="19"/>
      <c r="K703" s="19"/>
      <c r="L703" s="19"/>
    </row>
    <row r="704" spans="9:12" x14ac:dyDescent="0.15">
      <c r="I704" s="19"/>
      <c r="J704" s="19"/>
      <c r="K704" s="19"/>
      <c r="L704" s="19"/>
    </row>
    <row r="705" spans="9:12" x14ac:dyDescent="0.15">
      <c r="I705" s="19"/>
      <c r="J705" s="19"/>
      <c r="K705" s="19"/>
      <c r="L705" s="19"/>
    </row>
    <row r="706" spans="9:12" x14ac:dyDescent="0.15">
      <c r="I706" s="19"/>
      <c r="J706" s="19"/>
      <c r="K706" s="19"/>
      <c r="L706" s="19"/>
    </row>
    <row r="707" spans="9:12" x14ac:dyDescent="0.15">
      <c r="I707" s="19"/>
      <c r="J707" s="19"/>
      <c r="K707" s="19"/>
      <c r="L707" s="19"/>
    </row>
    <row r="708" spans="9:12" x14ac:dyDescent="0.15">
      <c r="I708" s="19"/>
      <c r="J708" s="19"/>
      <c r="K708" s="19"/>
      <c r="L708" s="19"/>
    </row>
    <row r="709" spans="9:12" x14ac:dyDescent="0.15">
      <c r="I709" s="19"/>
      <c r="J709" s="19"/>
      <c r="K709" s="19"/>
      <c r="L709" s="19"/>
    </row>
    <row r="710" spans="9:12" x14ac:dyDescent="0.15">
      <c r="I710" s="19"/>
      <c r="J710" s="19"/>
      <c r="K710" s="19"/>
      <c r="L710" s="19"/>
    </row>
    <row r="711" spans="9:12" x14ac:dyDescent="0.15">
      <c r="I711" s="19"/>
      <c r="J711" s="19"/>
      <c r="K711" s="19"/>
      <c r="L711" s="19"/>
    </row>
    <row r="712" spans="9:12" x14ac:dyDescent="0.15">
      <c r="I712" s="19"/>
      <c r="J712" s="19"/>
      <c r="K712" s="19"/>
      <c r="L712" s="19"/>
    </row>
    <row r="713" spans="9:12" x14ac:dyDescent="0.15">
      <c r="I713" s="19"/>
      <c r="J713" s="19"/>
      <c r="K713" s="19"/>
      <c r="L713" s="19"/>
    </row>
    <row r="714" spans="9:12" x14ac:dyDescent="0.15">
      <c r="I714" s="19"/>
      <c r="J714" s="19"/>
      <c r="K714" s="19"/>
      <c r="L714" s="19"/>
    </row>
    <row r="715" spans="9:12" x14ac:dyDescent="0.15">
      <c r="I715" s="19"/>
      <c r="J715" s="19"/>
      <c r="K715" s="19"/>
      <c r="L715" s="19"/>
    </row>
    <row r="716" spans="9:12" x14ac:dyDescent="0.15">
      <c r="I716" s="19"/>
      <c r="J716" s="19"/>
      <c r="K716" s="19"/>
      <c r="L716" s="19"/>
    </row>
    <row r="717" spans="9:12" x14ac:dyDescent="0.15">
      <c r="I717" s="19"/>
      <c r="J717" s="19"/>
      <c r="K717" s="19"/>
      <c r="L717" s="19"/>
    </row>
    <row r="718" spans="9:12" x14ac:dyDescent="0.15">
      <c r="I718" s="19"/>
      <c r="J718" s="19"/>
      <c r="K718" s="19"/>
      <c r="L718" s="19"/>
    </row>
    <row r="719" spans="9:12" x14ac:dyDescent="0.15">
      <c r="I719" s="19"/>
      <c r="J719" s="19"/>
      <c r="K719" s="19"/>
      <c r="L719" s="19"/>
    </row>
    <row r="720" spans="9:12" x14ac:dyDescent="0.15">
      <c r="I720" s="19"/>
      <c r="J720" s="19"/>
      <c r="K720" s="19"/>
      <c r="L720" s="19"/>
    </row>
    <row r="721" spans="9:12" x14ac:dyDescent="0.15">
      <c r="I721" s="19"/>
      <c r="J721" s="19"/>
      <c r="K721" s="19"/>
      <c r="L721" s="19"/>
    </row>
    <row r="722" spans="9:12" x14ac:dyDescent="0.15">
      <c r="I722" s="19"/>
      <c r="J722" s="19"/>
      <c r="K722" s="19"/>
      <c r="L722" s="19"/>
    </row>
    <row r="723" spans="9:12" x14ac:dyDescent="0.15">
      <c r="I723" s="19"/>
      <c r="J723" s="19"/>
      <c r="K723" s="19"/>
      <c r="L723" s="19"/>
    </row>
    <row r="724" spans="9:12" x14ac:dyDescent="0.15">
      <c r="I724" s="19"/>
      <c r="J724" s="19"/>
      <c r="K724" s="19"/>
      <c r="L724" s="19"/>
    </row>
    <row r="725" spans="9:12" x14ac:dyDescent="0.15">
      <c r="I725" s="19"/>
      <c r="J725" s="19"/>
      <c r="K725" s="19"/>
      <c r="L725" s="19"/>
    </row>
    <row r="726" spans="9:12" x14ac:dyDescent="0.15">
      <c r="I726" s="19"/>
      <c r="J726" s="19"/>
      <c r="K726" s="19"/>
      <c r="L726" s="19"/>
    </row>
    <row r="727" spans="9:12" x14ac:dyDescent="0.15">
      <c r="I727" s="19"/>
      <c r="J727" s="19"/>
      <c r="K727" s="19"/>
      <c r="L727" s="19"/>
    </row>
    <row r="728" spans="9:12" x14ac:dyDescent="0.15">
      <c r="I728" s="19"/>
      <c r="J728" s="19"/>
      <c r="K728" s="19"/>
      <c r="L728" s="19"/>
    </row>
    <row r="729" spans="9:12" x14ac:dyDescent="0.15">
      <c r="I729" s="19"/>
      <c r="J729" s="19"/>
      <c r="K729" s="19"/>
      <c r="L729" s="19"/>
    </row>
    <row r="730" spans="9:12" x14ac:dyDescent="0.15">
      <c r="I730" s="19"/>
      <c r="J730" s="19"/>
      <c r="K730" s="19"/>
      <c r="L730" s="19"/>
    </row>
    <row r="731" spans="9:12" x14ac:dyDescent="0.15">
      <c r="I731" s="19"/>
      <c r="J731" s="19"/>
      <c r="K731" s="19"/>
      <c r="L731" s="19"/>
    </row>
    <row r="732" spans="9:12" x14ac:dyDescent="0.15">
      <c r="I732" s="19"/>
      <c r="J732" s="19"/>
      <c r="K732" s="19"/>
      <c r="L732" s="19"/>
    </row>
    <row r="733" spans="9:12" x14ac:dyDescent="0.15">
      <c r="I733" s="19"/>
      <c r="J733" s="19"/>
      <c r="K733" s="19"/>
      <c r="L733" s="19"/>
    </row>
    <row r="734" spans="9:12" x14ac:dyDescent="0.15">
      <c r="I734" s="19"/>
      <c r="J734" s="19"/>
      <c r="K734" s="19"/>
      <c r="L734" s="19"/>
    </row>
    <row r="735" spans="9:12" x14ac:dyDescent="0.15">
      <c r="I735" s="19"/>
      <c r="J735" s="19"/>
      <c r="K735" s="19"/>
      <c r="L735" s="19"/>
    </row>
    <row r="736" spans="9:12" x14ac:dyDescent="0.15">
      <c r="I736" s="19"/>
      <c r="J736" s="19"/>
      <c r="K736" s="19"/>
      <c r="L736" s="19"/>
    </row>
    <row r="737" spans="9:12" x14ac:dyDescent="0.15">
      <c r="I737" s="19"/>
      <c r="J737" s="19"/>
      <c r="K737" s="19"/>
      <c r="L737" s="19"/>
    </row>
    <row r="738" spans="9:12" x14ac:dyDescent="0.15">
      <c r="I738" s="19"/>
      <c r="J738" s="19"/>
      <c r="K738" s="19"/>
      <c r="L738" s="19"/>
    </row>
    <row r="739" spans="9:12" x14ac:dyDescent="0.15">
      <c r="I739" s="19"/>
      <c r="J739" s="19"/>
      <c r="K739" s="19"/>
      <c r="L739" s="19"/>
    </row>
    <row r="740" spans="9:12" x14ac:dyDescent="0.15">
      <c r="I740" s="19"/>
      <c r="J740" s="19"/>
      <c r="K740" s="19"/>
      <c r="L740" s="19"/>
    </row>
    <row r="741" spans="9:12" x14ac:dyDescent="0.15">
      <c r="I741" s="19"/>
      <c r="J741" s="19"/>
      <c r="K741" s="19"/>
      <c r="L741" s="19"/>
    </row>
    <row r="742" spans="9:12" x14ac:dyDescent="0.15">
      <c r="I742" s="19"/>
      <c r="J742" s="19"/>
      <c r="K742" s="19"/>
      <c r="L742" s="19"/>
    </row>
    <row r="743" spans="9:12" x14ac:dyDescent="0.15">
      <c r="I743" s="19"/>
      <c r="J743" s="19"/>
      <c r="K743" s="19"/>
      <c r="L743" s="19"/>
    </row>
    <row r="744" spans="9:12" x14ac:dyDescent="0.15">
      <c r="I744" s="19"/>
      <c r="J744" s="19"/>
      <c r="K744" s="19"/>
      <c r="L744" s="19"/>
    </row>
    <row r="745" spans="9:12" x14ac:dyDescent="0.15">
      <c r="I745" s="19"/>
      <c r="J745" s="19"/>
      <c r="K745" s="19"/>
      <c r="L745" s="19"/>
    </row>
    <row r="746" spans="9:12" x14ac:dyDescent="0.15">
      <c r="I746" s="19"/>
      <c r="J746" s="19"/>
      <c r="K746" s="19"/>
      <c r="L746" s="19"/>
    </row>
    <row r="747" spans="9:12" x14ac:dyDescent="0.15">
      <c r="I747" s="19"/>
      <c r="J747" s="19"/>
      <c r="K747" s="19"/>
      <c r="L747" s="19"/>
    </row>
    <row r="748" spans="9:12" x14ac:dyDescent="0.15">
      <c r="I748" s="19"/>
      <c r="J748" s="19"/>
      <c r="K748" s="19"/>
      <c r="L748" s="19"/>
    </row>
    <row r="749" spans="9:12" x14ac:dyDescent="0.15">
      <c r="I749" s="19"/>
      <c r="J749" s="19"/>
      <c r="K749" s="19"/>
      <c r="L749" s="19"/>
    </row>
    <row r="750" spans="9:12" x14ac:dyDescent="0.15">
      <c r="I750" s="19"/>
      <c r="J750" s="19"/>
      <c r="K750" s="19"/>
      <c r="L750" s="19"/>
    </row>
    <row r="751" spans="9:12" x14ac:dyDescent="0.15">
      <c r="I751" s="19"/>
      <c r="J751" s="19"/>
      <c r="K751" s="19"/>
      <c r="L751" s="19"/>
    </row>
    <row r="752" spans="9:12" x14ac:dyDescent="0.15">
      <c r="I752" s="19"/>
      <c r="J752" s="19"/>
      <c r="K752" s="19"/>
      <c r="L752" s="19"/>
    </row>
    <row r="753" spans="9:12" x14ac:dyDescent="0.15">
      <c r="I753" s="19"/>
      <c r="J753" s="19"/>
      <c r="K753" s="19"/>
      <c r="L753" s="19"/>
    </row>
    <row r="754" spans="9:12" x14ac:dyDescent="0.15">
      <c r="I754" s="19"/>
      <c r="J754" s="19"/>
      <c r="K754" s="19"/>
      <c r="L754" s="19"/>
    </row>
    <row r="755" spans="9:12" x14ac:dyDescent="0.15">
      <c r="I755" s="19"/>
      <c r="J755" s="19"/>
      <c r="K755" s="19"/>
      <c r="L755" s="19"/>
    </row>
    <row r="756" spans="9:12" x14ac:dyDescent="0.15">
      <c r="I756" s="19"/>
      <c r="J756" s="19"/>
      <c r="K756" s="19"/>
      <c r="L756" s="19"/>
    </row>
    <row r="757" spans="9:12" x14ac:dyDescent="0.15">
      <c r="I757" s="19"/>
      <c r="J757" s="19"/>
      <c r="K757" s="19"/>
      <c r="L757" s="19"/>
    </row>
    <row r="758" spans="9:12" x14ac:dyDescent="0.15">
      <c r="I758" s="19"/>
      <c r="J758" s="19"/>
      <c r="K758" s="19"/>
      <c r="L758" s="19"/>
    </row>
    <row r="759" spans="9:12" x14ac:dyDescent="0.15">
      <c r="I759" s="19"/>
      <c r="J759" s="19"/>
      <c r="K759" s="19"/>
      <c r="L759" s="19"/>
    </row>
    <row r="760" spans="9:12" x14ac:dyDescent="0.15">
      <c r="I760" s="19"/>
      <c r="J760" s="19"/>
      <c r="K760" s="19"/>
      <c r="L760" s="19"/>
    </row>
    <row r="761" spans="9:12" x14ac:dyDescent="0.15">
      <c r="I761" s="19"/>
      <c r="J761" s="19"/>
      <c r="K761" s="19"/>
      <c r="L761" s="19"/>
    </row>
    <row r="762" spans="9:12" x14ac:dyDescent="0.15">
      <c r="I762" s="19"/>
      <c r="J762" s="19"/>
      <c r="K762" s="19"/>
      <c r="L762" s="19"/>
    </row>
    <row r="763" spans="9:12" x14ac:dyDescent="0.15">
      <c r="I763" s="19"/>
      <c r="J763" s="19"/>
      <c r="K763" s="19"/>
      <c r="L763" s="19"/>
    </row>
    <row r="764" spans="9:12" x14ac:dyDescent="0.15">
      <c r="I764" s="19"/>
      <c r="J764" s="19"/>
      <c r="K764" s="19"/>
      <c r="L764" s="19"/>
    </row>
    <row r="765" spans="9:12" x14ac:dyDescent="0.15">
      <c r="I765" s="19"/>
      <c r="J765" s="19"/>
      <c r="K765" s="19"/>
      <c r="L765" s="19"/>
    </row>
    <row r="766" spans="9:12" x14ac:dyDescent="0.15">
      <c r="I766" s="19"/>
      <c r="J766" s="19"/>
      <c r="K766" s="19"/>
      <c r="L766" s="19"/>
    </row>
    <row r="767" spans="9:12" x14ac:dyDescent="0.15">
      <c r="I767" s="19"/>
      <c r="J767" s="19"/>
      <c r="K767" s="19"/>
      <c r="L767" s="19"/>
    </row>
    <row r="768" spans="9:12" x14ac:dyDescent="0.15">
      <c r="I768" s="19"/>
      <c r="J768" s="19"/>
      <c r="K768" s="19"/>
      <c r="L768" s="19"/>
    </row>
    <row r="769" spans="9:12" x14ac:dyDescent="0.15">
      <c r="I769" s="19"/>
      <c r="J769" s="19"/>
      <c r="K769" s="19"/>
      <c r="L769" s="19"/>
    </row>
    <row r="770" spans="9:12" x14ac:dyDescent="0.15">
      <c r="I770" s="19"/>
      <c r="J770" s="19"/>
      <c r="K770" s="19"/>
      <c r="L770" s="19"/>
    </row>
    <row r="771" spans="9:12" x14ac:dyDescent="0.15">
      <c r="I771" s="19"/>
      <c r="J771" s="19"/>
      <c r="K771" s="19"/>
      <c r="L771" s="19"/>
    </row>
    <row r="772" spans="9:12" x14ac:dyDescent="0.15">
      <c r="I772" s="19"/>
      <c r="J772" s="19"/>
      <c r="K772" s="19"/>
      <c r="L772" s="19"/>
    </row>
    <row r="773" spans="9:12" x14ac:dyDescent="0.15">
      <c r="I773" s="19"/>
      <c r="J773" s="19"/>
      <c r="K773" s="19"/>
      <c r="L773" s="19"/>
    </row>
    <row r="774" spans="9:12" x14ac:dyDescent="0.15">
      <c r="I774" s="19"/>
      <c r="J774" s="19"/>
      <c r="K774" s="19"/>
      <c r="L774" s="19"/>
    </row>
    <row r="775" spans="9:12" x14ac:dyDescent="0.15">
      <c r="I775" s="19"/>
      <c r="J775" s="19"/>
      <c r="K775" s="19"/>
      <c r="L775" s="19"/>
    </row>
    <row r="776" spans="9:12" x14ac:dyDescent="0.15">
      <c r="I776" s="19"/>
      <c r="J776" s="19"/>
      <c r="K776" s="19"/>
      <c r="L776" s="19"/>
    </row>
    <row r="777" spans="9:12" x14ac:dyDescent="0.15">
      <c r="I777" s="19"/>
      <c r="J777" s="19"/>
      <c r="K777" s="19"/>
      <c r="L777" s="19"/>
    </row>
    <row r="778" spans="9:12" x14ac:dyDescent="0.15">
      <c r="I778" s="19"/>
      <c r="J778" s="19"/>
      <c r="K778" s="19"/>
      <c r="L778" s="19"/>
    </row>
    <row r="779" spans="9:12" x14ac:dyDescent="0.15">
      <c r="I779" s="19"/>
      <c r="J779" s="19"/>
      <c r="K779" s="19"/>
      <c r="L779" s="19"/>
    </row>
    <row r="780" spans="9:12" x14ac:dyDescent="0.15">
      <c r="I780" s="19"/>
      <c r="J780" s="19"/>
      <c r="K780" s="19"/>
      <c r="L780" s="19"/>
    </row>
    <row r="781" spans="9:12" x14ac:dyDescent="0.15">
      <c r="I781" s="19"/>
      <c r="J781" s="19"/>
      <c r="K781" s="19"/>
      <c r="L781" s="19"/>
    </row>
    <row r="782" spans="9:12" x14ac:dyDescent="0.15">
      <c r="I782" s="19"/>
      <c r="J782" s="19"/>
      <c r="K782" s="19"/>
      <c r="L782" s="19"/>
    </row>
    <row r="783" spans="9:12" x14ac:dyDescent="0.15">
      <c r="I783" s="19"/>
      <c r="J783" s="19"/>
      <c r="K783" s="19"/>
      <c r="L783" s="19"/>
    </row>
    <row r="784" spans="9:12" x14ac:dyDescent="0.15">
      <c r="I784" s="19"/>
      <c r="J784" s="19"/>
      <c r="K784" s="19"/>
      <c r="L784" s="19"/>
    </row>
    <row r="785" spans="9:12" x14ac:dyDescent="0.15">
      <c r="I785" s="19"/>
      <c r="J785" s="19"/>
      <c r="K785" s="19"/>
      <c r="L785" s="19"/>
    </row>
    <row r="786" spans="9:12" x14ac:dyDescent="0.15">
      <c r="I786" s="19"/>
      <c r="J786" s="19"/>
      <c r="K786" s="19"/>
      <c r="L786" s="19"/>
    </row>
    <row r="787" spans="9:12" x14ac:dyDescent="0.15">
      <c r="I787" s="19"/>
      <c r="J787" s="19"/>
      <c r="K787" s="19"/>
      <c r="L787" s="19"/>
    </row>
    <row r="788" spans="9:12" x14ac:dyDescent="0.15">
      <c r="I788" s="19"/>
      <c r="J788" s="19"/>
      <c r="K788" s="19"/>
      <c r="L788" s="19"/>
    </row>
    <row r="789" spans="9:12" x14ac:dyDescent="0.15">
      <c r="I789" s="19"/>
      <c r="J789" s="19"/>
      <c r="K789" s="19"/>
      <c r="L789" s="19"/>
    </row>
    <row r="790" spans="9:12" x14ac:dyDescent="0.15">
      <c r="I790" s="19"/>
      <c r="J790" s="19"/>
      <c r="K790" s="19"/>
      <c r="L790" s="19"/>
    </row>
    <row r="791" spans="9:12" x14ac:dyDescent="0.15">
      <c r="I791" s="19"/>
      <c r="J791" s="19"/>
      <c r="K791" s="19"/>
      <c r="L791" s="19"/>
    </row>
    <row r="792" spans="9:12" x14ac:dyDescent="0.15">
      <c r="I792" s="19"/>
      <c r="J792" s="19"/>
      <c r="K792" s="19"/>
      <c r="L792" s="19"/>
    </row>
    <row r="793" spans="9:12" x14ac:dyDescent="0.15">
      <c r="I793" s="19"/>
      <c r="J793" s="19"/>
      <c r="K793" s="19"/>
      <c r="L793" s="19"/>
    </row>
    <row r="794" spans="9:12" x14ac:dyDescent="0.15">
      <c r="I794" s="19"/>
      <c r="J794" s="19"/>
      <c r="K794" s="19"/>
      <c r="L794" s="19"/>
    </row>
    <row r="795" spans="9:12" x14ac:dyDescent="0.15">
      <c r="I795" s="19"/>
      <c r="J795" s="19"/>
      <c r="K795" s="19"/>
      <c r="L795" s="19"/>
    </row>
    <row r="796" spans="9:12" x14ac:dyDescent="0.15">
      <c r="I796" s="19"/>
      <c r="J796" s="19"/>
      <c r="K796" s="19"/>
      <c r="L796" s="19"/>
    </row>
    <row r="797" spans="9:12" x14ac:dyDescent="0.15">
      <c r="I797" s="19"/>
      <c r="J797" s="19"/>
      <c r="K797" s="19"/>
      <c r="L797" s="19"/>
    </row>
    <row r="798" spans="9:12" x14ac:dyDescent="0.15">
      <c r="I798" s="19"/>
      <c r="J798" s="19"/>
      <c r="K798" s="19"/>
      <c r="L798" s="19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A1:V798"/>
  <sheetViews>
    <sheetView zoomScale="75" zoomScaleNormal="75" zoomScalePageLayoutView="75" workbookViewId="0">
      <selection activeCell="D8" sqref="D1:G1048576"/>
    </sheetView>
  </sheetViews>
  <sheetFormatPr baseColWidth="10" defaultColWidth="11.5" defaultRowHeight="13" x14ac:dyDescent="0.15"/>
  <cols>
    <col min="1" max="2" width="11.5" style="18"/>
    <col min="3" max="3" width="13.1640625" style="18" customWidth="1"/>
    <col min="8" max="8" width="4.5" style="18" customWidth="1"/>
    <col min="9" max="10" width="8.5" style="18" customWidth="1"/>
    <col min="11" max="11" width="13.5" style="18" customWidth="1"/>
    <col min="12" max="12" width="17.5" style="18" customWidth="1"/>
    <col min="13" max="13" width="12.5" style="18" customWidth="1"/>
    <col min="14" max="14" width="11.5" style="18"/>
    <col min="15" max="15" width="6.5" style="18" customWidth="1"/>
    <col min="16" max="16" width="9.5" style="18" customWidth="1"/>
    <col min="17" max="16384" width="11.5" style="18"/>
  </cols>
  <sheetData>
    <row r="1" spans="1:16" s="16" customFormat="1" ht="55.5" customHeight="1" x14ac:dyDescent="0.2">
      <c r="A1" s="16" t="s">
        <v>11</v>
      </c>
      <c r="B1" s="16" t="s">
        <v>6</v>
      </c>
      <c r="C1" s="16" t="s">
        <v>4</v>
      </c>
      <c r="D1" t="s">
        <v>39</v>
      </c>
      <c r="E1" t="s">
        <v>40</v>
      </c>
      <c r="F1" t="s">
        <v>41</v>
      </c>
      <c r="G1" t="s">
        <v>42</v>
      </c>
      <c r="I1" s="16" t="s">
        <v>0</v>
      </c>
      <c r="J1" s="16" t="s">
        <v>1</v>
      </c>
      <c r="K1" s="16" t="s">
        <v>2</v>
      </c>
      <c r="L1" s="16" t="s">
        <v>3</v>
      </c>
      <c r="M1" s="17" t="s">
        <v>12</v>
      </c>
      <c r="N1" s="17" t="s">
        <v>15</v>
      </c>
      <c r="O1" s="16" t="s">
        <v>13</v>
      </c>
      <c r="P1" s="16" t="s">
        <v>14</v>
      </c>
    </row>
    <row r="2" spans="1:16" x14ac:dyDescent="0.15">
      <c r="A2" s="18">
        <v>0.5</v>
      </c>
      <c r="B2" s="18">
        <v>0</v>
      </c>
      <c r="C2" s="18" t="s">
        <v>9</v>
      </c>
      <c r="D2">
        <v>655.34478759765602</v>
      </c>
      <c r="E2">
        <v>545.400390625</v>
      </c>
      <c r="F2">
        <v>477.00369262695301</v>
      </c>
      <c r="G2">
        <v>474.24832153320301</v>
      </c>
      <c r="I2" s="19">
        <f t="shared" ref="I2:J65" si="0">D2-F2</f>
        <v>178.34109497070301</v>
      </c>
      <c r="J2" s="19">
        <f t="shared" si="0"/>
        <v>71.152069091796989</v>
      </c>
      <c r="K2" s="19">
        <f t="shared" ref="K2:K65" si="1">I2-0.7*J2</f>
        <v>128.53464660644511</v>
      </c>
      <c r="L2" s="20">
        <f t="shared" ref="L2:L65" si="2">K2/J2</f>
        <v>1.8064779878799571</v>
      </c>
      <c r="M2" s="20"/>
      <c r="N2" s="18">
        <f>LINEST(V64:V104,U64:U104)</f>
        <v>-1.2808237016051407E-2</v>
      </c>
      <c r="O2" s="21">
        <f>AVERAGE(M38:M45)</f>
        <v>1.6250887716987363</v>
      </c>
    </row>
    <row r="3" spans="1:16" x14ac:dyDescent="0.15">
      <c r="A3" s="18">
        <v>1</v>
      </c>
      <c r="B3" s="18">
        <v>1</v>
      </c>
      <c r="C3" s="18" t="s">
        <v>7</v>
      </c>
      <c r="D3">
        <v>652.58380126953102</v>
      </c>
      <c r="E3">
        <v>543.21722412109398</v>
      </c>
      <c r="F3">
        <v>477.18701171875</v>
      </c>
      <c r="G3">
        <v>474.93933105468801</v>
      </c>
      <c r="I3" s="19">
        <f t="shared" si="0"/>
        <v>175.39678955078102</v>
      </c>
      <c r="J3" s="19">
        <f t="shared" si="0"/>
        <v>68.277893066405966</v>
      </c>
      <c r="K3" s="19">
        <f t="shared" si="1"/>
        <v>127.60226440429685</v>
      </c>
      <c r="L3" s="20">
        <f t="shared" si="2"/>
        <v>1.8688664613624348</v>
      </c>
      <c r="M3" s="20"/>
    </row>
    <row r="4" spans="1:16" ht="15" x14ac:dyDescent="0.15">
      <c r="A4" s="18">
        <v>1.5</v>
      </c>
      <c r="B4" s="18">
        <v>2</v>
      </c>
      <c r="D4">
        <v>651.89660644531295</v>
      </c>
      <c r="E4">
        <v>541.39294433593795</v>
      </c>
      <c r="F4">
        <v>477.51989746093801</v>
      </c>
      <c r="G4">
        <v>475.04064941406301</v>
      </c>
      <c r="I4" s="19">
        <f t="shared" si="0"/>
        <v>174.37670898437494</v>
      </c>
      <c r="J4" s="19">
        <f t="shared" si="0"/>
        <v>66.352294921874943</v>
      </c>
      <c r="K4" s="19">
        <f t="shared" si="1"/>
        <v>127.93010253906249</v>
      </c>
      <c r="L4" s="20">
        <f t="shared" si="2"/>
        <v>1.928043373476245</v>
      </c>
      <c r="M4" s="20"/>
      <c r="N4" s="16" t="s">
        <v>16</v>
      </c>
    </row>
    <row r="5" spans="1:16" x14ac:dyDescent="0.15">
      <c r="A5" s="18">
        <v>2</v>
      </c>
      <c r="B5" s="18">
        <v>3</v>
      </c>
      <c r="D5">
        <v>650.201171875</v>
      </c>
      <c r="E5">
        <v>540.34442138671898</v>
      </c>
      <c r="F5">
        <v>477.93997192382801</v>
      </c>
      <c r="G5">
        <v>475.05545043945301</v>
      </c>
      <c r="I5" s="19">
        <f t="shared" si="0"/>
        <v>172.26119995117199</v>
      </c>
      <c r="J5" s="19">
        <f t="shared" si="0"/>
        <v>65.288970947265966</v>
      </c>
      <c r="K5" s="19">
        <f t="shared" si="1"/>
        <v>126.55892028808582</v>
      </c>
      <c r="L5" s="20">
        <f t="shared" si="2"/>
        <v>1.9384425646761643</v>
      </c>
      <c r="M5" s="20"/>
      <c r="N5" s="18">
        <f>RSQ(V64:V104,U64:U104)</f>
        <v>0.9936336330140868</v>
      </c>
    </row>
    <row r="6" spans="1:16" x14ac:dyDescent="0.15">
      <c r="A6" s="18">
        <v>2.5</v>
      </c>
      <c r="B6" s="18">
        <v>4</v>
      </c>
      <c r="C6" s="18" t="s">
        <v>5</v>
      </c>
      <c r="D6">
        <v>648.43713378906295</v>
      </c>
      <c r="E6">
        <v>539.36114501953102</v>
      </c>
      <c r="F6">
        <v>477.52795410156301</v>
      </c>
      <c r="G6">
        <v>474.82843017578102</v>
      </c>
      <c r="I6" s="19">
        <f t="shared" si="0"/>
        <v>170.90917968749994</v>
      </c>
      <c r="J6" s="19">
        <f t="shared" si="0"/>
        <v>64.53271484375</v>
      </c>
      <c r="K6" s="19">
        <f t="shared" si="1"/>
        <v>125.73627929687495</v>
      </c>
      <c r="L6" s="20">
        <f t="shared" si="2"/>
        <v>1.9484114313385736</v>
      </c>
      <c r="M6" s="20">
        <f t="shared" ref="M6:M22" si="3">L6+ABS($N$2)*A6</f>
        <v>1.9804320238787021</v>
      </c>
      <c r="P6" s="18">
        <f t="shared" ref="P6:P69" si="4">(M6-$O$2)/$O$2*100</f>
        <v>21.86608254074137</v>
      </c>
    </row>
    <row r="7" spans="1:16" x14ac:dyDescent="0.15">
      <c r="A7" s="18">
        <v>3</v>
      </c>
      <c r="B7" s="18">
        <v>5</v>
      </c>
      <c r="C7" s="18" t="s">
        <v>8</v>
      </c>
      <c r="D7">
        <v>648.65032958984398</v>
      </c>
      <c r="E7">
        <v>539.77770996093795</v>
      </c>
      <c r="F7">
        <v>477.90194702148398</v>
      </c>
      <c r="G7">
        <v>475.19198608398398</v>
      </c>
      <c r="I7" s="19">
        <f t="shared" si="0"/>
        <v>170.74838256836</v>
      </c>
      <c r="J7" s="19">
        <f t="shared" si="0"/>
        <v>64.585723876953978</v>
      </c>
      <c r="K7" s="19">
        <f t="shared" si="1"/>
        <v>125.53837585449222</v>
      </c>
      <c r="L7" s="20">
        <f t="shared" si="2"/>
        <v>1.9437480656508965</v>
      </c>
      <c r="M7" s="20">
        <f t="shared" si="3"/>
        <v>1.9821727766990507</v>
      </c>
      <c r="P7" s="18">
        <f t="shared" si="4"/>
        <v>21.973199939536077</v>
      </c>
    </row>
    <row r="8" spans="1:16" x14ac:dyDescent="0.15">
      <c r="A8" s="18">
        <v>3.5</v>
      </c>
      <c r="B8" s="18">
        <v>6</v>
      </c>
      <c r="D8">
        <v>648.61541748046898</v>
      </c>
      <c r="E8">
        <v>540.38439941406295</v>
      </c>
      <c r="F8">
        <v>477.2265625</v>
      </c>
      <c r="G8">
        <v>474.94845581054699</v>
      </c>
      <c r="I8" s="19">
        <f t="shared" si="0"/>
        <v>171.38885498046898</v>
      </c>
      <c r="J8" s="19">
        <f t="shared" si="0"/>
        <v>65.435943603515966</v>
      </c>
      <c r="K8" s="19">
        <f t="shared" si="1"/>
        <v>125.58369445800781</v>
      </c>
      <c r="L8" s="20">
        <f t="shared" si="2"/>
        <v>1.9191851991763746</v>
      </c>
      <c r="M8" s="20">
        <f t="shared" si="3"/>
        <v>1.9640140287325545</v>
      </c>
      <c r="P8" s="18">
        <f t="shared" si="4"/>
        <v>20.855799568384999</v>
      </c>
    </row>
    <row r="9" spans="1:16" x14ac:dyDescent="0.15">
      <c r="A9" s="18">
        <v>4</v>
      </c>
      <c r="B9" s="18">
        <v>7</v>
      </c>
      <c r="D9">
        <v>646.38568115234398</v>
      </c>
      <c r="E9">
        <v>539.71917724609398</v>
      </c>
      <c r="F9">
        <v>476.71710205078102</v>
      </c>
      <c r="G9">
        <v>474.02893066406301</v>
      </c>
      <c r="I9" s="19">
        <f t="shared" si="0"/>
        <v>169.66857910156295</v>
      </c>
      <c r="J9" s="19">
        <f t="shared" si="0"/>
        <v>65.690246582030966</v>
      </c>
      <c r="K9" s="19">
        <f t="shared" si="1"/>
        <v>123.68540649414129</v>
      </c>
      <c r="L9" s="20">
        <f t="shared" si="2"/>
        <v>1.8828580029713944</v>
      </c>
      <c r="M9" s="20">
        <f t="shared" si="3"/>
        <v>1.9340909510355999</v>
      </c>
      <c r="P9" s="18">
        <f t="shared" si="4"/>
        <v>19.014479991382728</v>
      </c>
    </row>
    <row r="10" spans="1:16" x14ac:dyDescent="0.15">
      <c r="A10" s="18">
        <v>4.5</v>
      </c>
      <c r="B10" s="18">
        <v>8</v>
      </c>
      <c r="D10">
        <v>646.88165283203102</v>
      </c>
      <c r="E10">
        <v>541.29626464843795</v>
      </c>
      <c r="F10">
        <v>477.13610839843801</v>
      </c>
      <c r="G10">
        <v>474.43814086914102</v>
      </c>
      <c r="I10" s="19">
        <f t="shared" si="0"/>
        <v>169.74554443359301</v>
      </c>
      <c r="J10" s="19">
        <f t="shared" si="0"/>
        <v>66.858123779296932</v>
      </c>
      <c r="K10" s="19">
        <f t="shared" si="1"/>
        <v>122.94485778808516</v>
      </c>
      <c r="L10" s="20">
        <f t="shared" si="2"/>
        <v>1.8388918330094668</v>
      </c>
      <c r="M10" s="20">
        <f t="shared" si="3"/>
        <v>1.896528899581698</v>
      </c>
      <c r="P10" s="18">
        <f t="shared" si="4"/>
        <v>16.703095400703567</v>
      </c>
    </row>
    <row r="11" spans="1:16" x14ac:dyDescent="0.15">
      <c r="A11" s="18">
        <v>5</v>
      </c>
      <c r="B11" s="18">
        <v>9</v>
      </c>
      <c r="D11">
        <v>645.69482421875</v>
      </c>
      <c r="E11">
        <v>540.70373535156295</v>
      </c>
      <c r="F11">
        <v>476.30419921875</v>
      </c>
      <c r="G11">
        <v>473.72906494140602</v>
      </c>
      <c r="I11" s="19">
        <f t="shared" si="0"/>
        <v>169.390625</v>
      </c>
      <c r="J11" s="19">
        <f t="shared" si="0"/>
        <v>66.974670410156932</v>
      </c>
      <c r="K11" s="19">
        <f t="shared" si="1"/>
        <v>122.50835571289015</v>
      </c>
      <c r="L11" s="20">
        <f t="shared" si="2"/>
        <v>1.8291744470355968</v>
      </c>
      <c r="M11" s="20">
        <f t="shared" si="3"/>
        <v>1.893215632115854</v>
      </c>
      <c r="P11" s="18">
        <f t="shared" si="4"/>
        <v>16.499213156019749</v>
      </c>
    </row>
    <row r="12" spans="1:16" x14ac:dyDescent="0.15">
      <c r="A12" s="18">
        <v>5.5</v>
      </c>
      <c r="B12" s="18">
        <v>10</v>
      </c>
      <c r="D12">
        <v>646.584716796875</v>
      </c>
      <c r="E12">
        <v>541.52069091796898</v>
      </c>
      <c r="F12">
        <v>476.30529785156301</v>
      </c>
      <c r="G12">
        <v>473.62686157226602</v>
      </c>
      <c r="I12" s="19">
        <f t="shared" si="0"/>
        <v>170.27941894531199</v>
      </c>
      <c r="J12" s="19">
        <f t="shared" si="0"/>
        <v>67.893829345702954</v>
      </c>
      <c r="K12" s="19">
        <f t="shared" si="1"/>
        <v>122.75373840331991</v>
      </c>
      <c r="L12" s="20">
        <f t="shared" si="2"/>
        <v>1.8080249646588697</v>
      </c>
      <c r="M12" s="20">
        <f t="shared" si="3"/>
        <v>1.8784702682471526</v>
      </c>
      <c r="P12" s="18">
        <f t="shared" si="4"/>
        <v>15.591855716506595</v>
      </c>
    </row>
    <row r="13" spans="1:16" x14ac:dyDescent="0.15">
      <c r="A13" s="18">
        <v>6</v>
      </c>
      <c r="B13" s="18">
        <v>11</v>
      </c>
      <c r="D13">
        <v>646.57086181640602</v>
      </c>
      <c r="E13">
        <v>540.85314941406295</v>
      </c>
      <c r="F13">
        <v>476.14611816406301</v>
      </c>
      <c r="G13">
        <v>473.42053222656301</v>
      </c>
      <c r="I13" s="19">
        <f t="shared" si="0"/>
        <v>170.42474365234301</v>
      </c>
      <c r="J13" s="19">
        <f t="shared" si="0"/>
        <v>67.432617187499943</v>
      </c>
      <c r="K13" s="19">
        <f t="shared" si="1"/>
        <v>123.22191162109306</v>
      </c>
      <c r="L13" s="20">
        <f t="shared" si="2"/>
        <v>1.8273339633024779</v>
      </c>
      <c r="M13" s="20">
        <f t="shared" si="3"/>
        <v>1.9041833853987864</v>
      </c>
      <c r="P13" s="18">
        <f t="shared" si="4"/>
        <v>17.174114950551726</v>
      </c>
    </row>
    <row r="14" spans="1:16" x14ac:dyDescent="0.15">
      <c r="A14" s="18">
        <v>6.5</v>
      </c>
      <c r="B14" s="18">
        <v>12</v>
      </c>
      <c r="D14">
        <v>644.76788330078102</v>
      </c>
      <c r="E14">
        <v>540.95489501953102</v>
      </c>
      <c r="F14">
        <v>476.552734375</v>
      </c>
      <c r="G14">
        <v>473.84628295898398</v>
      </c>
      <c r="I14" s="19">
        <f t="shared" si="0"/>
        <v>168.21514892578102</v>
      </c>
      <c r="J14" s="19">
        <f t="shared" si="0"/>
        <v>67.108612060547046</v>
      </c>
      <c r="K14" s="19">
        <f t="shared" si="1"/>
        <v>121.2391204833981</v>
      </c>
      <c r="L14" s="20">
        <f t="shared" si="2"/>
        <v>1.8066104596830757</v>
      </c>
      <c r="M14" s="20">
        <f t="shared" si="3"/>
        <v>1.8898640002874099</v>
      </c>
      <c r="P14" s="18">
        <f t="shared" si="4"/>
        <v>16.292970156448678</v>
      </c>
    </row>
    <row r="15" spans="1:16" x14ac:dyDescent="0.15">
      <c r="A15" s="18">
        <v>7</v>
      </c>
      <c r="B15" s="18">
        <v>13</v>
      </c>
      <c r="D15">
        <v>643.58868408203102</v>
      </c>
      <c r="E15">
        <v>541.02746582031295</v>
      </c>
      <c r="F15">
        <v>476.15939331054699</v>
      </c>
      <c r="G15">
        <v>473.77865600585898</v>
      </c>
      <c r="I15" s="19">
        <f t="shared" si="0"/>
        <v>167.42929077148403</v>
      </c>
      <c r="J15" s="19">
        <f t="shared" si="0"/>
        <v>67.248809814453978</v>
      </c>
      <c r="K15" s="19">
        <f t="shared" si="1"/>
        <v>120.35512390136626</v>
      </c>
      <c r="L15" s="20">
        <f t="shared" si="2"/>
        <v>1.7896989438688622</v>
      </c>
      <c r="M15" s="20">
        <f t="shared" si="3"/>
        <v>1.8793566029812221</v>
      </c>
      <c r="P15" s="18">
        <f t="shared" si="4"/>
        <v>15.646396412959934</v>
      </c>
    </row>
    <row r="16" spans="1:16" x14ac:dyDescent="0.15">
      <c r="A16" s="18">
        <v>7.5</v>
      </c>
      <c r="B16" s="18">
        <v>14</v>
      </c>
      <c r="D16">
        <v>643.77282714843795</v>
      </c>
      <c r="E16">
        <v>541.85534667968795</v>
      </c>
      <c r="F16">
        <v>476.38879394531301</v>
      </c>
      <c r="G16">
        <v>473.759521484375</v>
      </c>
      <c r="I16" s="19">
        <f t="shared" si="0"/>
        <v>167.38403320312494</v>
      </c>
      <c r="J16" s="19">
        <f t="shared" si="0"/>
        <v>68.095825195312955</v>
      </c>
      <c r="K16" s="19">
        <f t="shared" si="1"/>
        <v>119.71695556640589</v>
      </c>
      <c r="L16" s="20">
        <f t="shared" si="2"/>
        <v>1.758066008056042</v>
      </c>
      <c r="M16" s="20">
        <f t="shared" si="3"/>
        <v>1.8541277856764276</v>
      </c>
      <c r="P16" s="18">
        <f t="shared" si="4"/>
        <v>14.093938618397589</v>
      </c>
    </row>
    <row r="17" spans="1:16" x14ac:dyDescent="0.15">
      <c r="A17" s="18">
        <v>8</v>
      </c>
      <c r="B17" s="18">
        <v>15</v>
      </c>
      <c r="D17">
        <v>642.89569091796898</v>
      </c>
      <c r="E17">
        <v>542.10052490234398</v>
      </c>
      <c r="F17">
        <v>476.38879394531301</v>
      </c>
      <c r="G17">
        <v>473.63360595703102</v>
      </c>
      <c r="I17" s="19">
        <f t="shared" si="0"/>
        <v>166.50689697265597</v>
      </c>
      <c r="J17" s="19">
        <f t="shared" si="0"/>
        <v>68.466918945312955</v>
      </c>
      <c r="K17" s="19">
        <f t="shared" si="1"/>
        <v>118.58005371093691</v>
      </c>
      <c r="L17" s="20">
        <f t="shared" si="2"/>
        <v>1.7319320854156028</v>
      </c>
      <c r="M17" s="20">
        <f t="shared" si="3"/>
        <v>1.8343979815440141</v>
      </c>
      <c r="P17" s="18">
        <f t="shared" si="4"/>
        <v>12.879863149044029</v>
      </c>
    </row>
    <row r="18" spans="1:16" x14ac:dyDescent="0.15">
      <c r="A18" s="18">
        <v>8.5</v>
      </c>
      <c r="B18" s="18">
        <v>16</v>
      </c>
      <c r="D18">
        <v>640.60504150390602</v>
      </c>
      <c r="E18">
        <v>541.908935546875</v>
      </c>
      <c r="F18">
        <v>476.54968261718801</v>
      </c>
      <c r="G18">
        <v>473.87387084960898</v>
      </c>
      <c r="I18" s="19">
        <f t="shared" si="0"/>
        <v>164.05535888671801</v>
      </c>
      <c r="J18" s="19">
        <f t="shared" si="0"/>
        <v>68.035064697266023</v>
      </c>
      <c r="K18" s="19">
        <f t="shared" si="1"/>
        <v>116.4308135986318</v>
      </c>
      <c r="L18" s="20">
        <f t="shared" si="2"/>
        <v>1.7113353844331767</v>
      </c>
      <c r="M18" s="20">
        <f t="shared" si="3"/>
        <v>1.8202053990696136</v>
      </c>
      <c r="P18" s="18">
        <f t="shared" si="4"/>
        <v>12.00652116788169</v>
      </c>
    </row>
    <row r="19" spans="1:16" x14ac:dyDescent="0.15">
      <c r="A19" s="18">
        <v>9</v>
      </c>
      <c r="B19" s="18">
        <v>17</v>
      </c>
      <c r="D19">
        <v>638.40911865234398</v>
      </c>
      <c r="E19">
        <v>541.06579589843795</v>
      </c>
      <c r="F19">
        <v>477.19070434570301</v>
      </c>
      <c r="G19">
        <v>474.52990722656301</v>
      </c>
      <c r="I19" s="19">
        <f t="shared" si="0"/>
        <v>161.21841430664097</v>
      </c>
      <c r="J19" s="19">
        <f t="shared" si="0"/>
        <v>66.535888671874943</v>
      </c>
      <c r="K19" s="19">
        <f t="shared" si="1"/>
        <v>114.64329223632851</v>
      </c>
      <c r="L19" s="20">
        <f t="shared" si="2"/>
        <v>1.7230293984904541</v>
      </c>
      <c r="M19" s="20">
        <f t="shared" si="3"/>
        <v>1.8383035316349168</v>
      </c>
      <c r="P19" s="18">
        <f t="shared" si="4"/>
        <v>13.120191564261624</v>
      </c>
    </row>
    <row r="20" spans="1:16" x14ac:dyDescent="0.15">
      <c r="A20" s="18">
        <v>9.5</v>
      </c>
      <c r="B20" s="18">
        <v>18</v>
      </c>
      <c r="D20">
        <v>637.8427734375</v>
      </c>
      <c r="E20">
        <v>541.89947509765602</v>
      </c>
      <c r="F20">
        <v>477.657958984375</v>
      </c>
      <c r="G20">
        <v>475.0517578125</v>
      </c>
      <c r="I20" s="19">
        <f t="shared" si="0"/>
        <v>160.184814453125</v>
      </c>
      <c r="J20" s="19">
        <f t="shared" si="0"/>
        <v>66.847717285156023</v>
      </c>
      <c r="K20" s="19">
        <f t="shared" si="1"/>
        <v>113.39141235351579</v>
      </c>
      <c r="L20" s="20">
        <f t="shared" si="2"/>
        <v>1.6962645391437339</v>
      </c>
      <c r="M20" s="20">
        <f t="shared" si="3"/>
        <v>1.8179427907962222</v>
      </c>
      <c r="P20" s="18">
        <f t="shared" si="4"/>
        <v>11.867291341622643</v>
      </c>
    </row>
    <row r="21" spans="1:16" x14ac:dyDescent="0.15">
      <c r="A21" s="18">
        <v>10</v>
      </c>
      <c r="B21" s="18">
        <v>19</v>
      </c>
      <c r="D21">
        <v>638.06994628906295</v>
      </c>
      <c r="E21">
        <v>542.59381103515602</v>
      </c>
      <c r="F21">
        <v>477.81365966796898</v>
      </c>
      <c r="G21">
        <v>475.40573120117199</v>
      </c>
      <c r="I21" s="19">
        <f t="shared" si="0"/>
        <v>160.25628662109398</v>
      </c>
      <c r="J21" s="19">
        <f t="shared" si="0"/>
        <v>67.188079833984034</v>
      </c>
      <c r="K21" s="19">
        <f t="shared" si="1"/>
        <v>113.22463073730515</v>
      </c>
      <c r="L21" s="20">
        <f t="shared" si="2"/>
        <v>1.6851892629923859</v>
      </c>
      <c r="M21" s="20">
        <f t="shared" si="3"/>
        <v>1.8132716331529</v>
      </c>
      <c r="P21" s="18">
        <f t="shared" si="4"/>
        <v>11.579851189141655</v>
      </c>
    </row>
    <row r="22" spans="1:16" x14ac:dyDescent="0.15">
      <c r="A22" s="18">
        <v>10.5</v>
      </c>
      <c r="B22" s="18">
        <v>20</v>
      </c>
      <c r="D22">
        <v>636.888427734375</v>
      </c>
      <c r="E22">
        <v>542.49420166015602</v>
      </c>
      <c r="F22">
        <v>477.54904174804699</v>
      </c>
      <c r="G22">
        <v>475.17807006835898</v>
      </c>
      <c r="I22" s="19">
        <f t="shared" si="0"/>
        <v>159.33938598632801</v>
      </c>
      <c r="J22" s="19">
        <f t="shared" si="0"/>
        <v>67.316131591797046</v>
      </c>
      <c r="K22" s="19">
        <f t="shared" si="1"/>
        <v>112.21809387207009</v>
      </c>
      <c r="L22" s="20">
        <f t="shared" si="2"/>
        <v>1.6670312333536508</v>
      </c>
      <c r="M22" s="20">
        <f t="shared" si="3"/>
        <v>1.8015177220221905</v>
      </c>
      <c r="P22" s="18">
        <f t="shared" si="4"/>
        <v>10.856573092867389</v>
      </c>
    </row>
    <row r="23" spans="1:16" x14ac:dyDescent="0.15">
      <c r="A23" s="18">
        <v>11</v>
      </c>
      <c r="B23" s="18">
        <v>21</v>
      </c>
      <c r="D23">
        <v>636.26898193359398</v>
      </c>
      <c r="E23">
        <v>543.50891113281295</v>
      </c>
      <c r="F23">
        <v>477.52227783203102</v>
      </c>
      <c r="G23">
        <v>474.78060913085898</v>
      </c>
      <c r="I23" s="19">
        <f t="shared" si="0"/>
        <v>158.74670410156295</v>
      </c>
      <c r="J23" s="19">
        <f t="shared" si="0"/>
        <v>68.728302001953978</v>
      </c>
      <c r="K23" s="19">
        <f t="shared" si="1"/>
        <v>110.63689270019518</v>
      </c>
      <c r="L23" s="20">
        <f t="shared" si="2"/>
        <v>1.6097719495099663</v>
      </c>
      <c r="M23" s="20">
        <f>L23+ABS($N$2)*A23</f>
        <v>1.7506625566865317</v>
      </c>
      <c r="P23" s="18">
        <f t="shared" si="4"/>
        <v>7.7271954107793572</v>
      </c>
    </row>
    <row r="24" spans="1:16" x14ac:dyDescent="0.15">
      <c r="A24" s="18">
        <v>11.5</v>
      </c>
      <c r="B24" s="18">
        <v>22</v>
      </c>
      <c r="D24">
        <v>635.91510009765602</v>
      </c>
      <c r="E24">
        <v>542.95458984375</v>
      </c>
      <c r="F24">
        <v>476.83996582031301</v>
      </c>
      <c r="G24">
        <v>474.27700805664102</v>
      </c>
      <c r="I24" s="19">
        <f t="shared" si="0"/>
        <v>159.07513427734301</v>
      </c>
      <c r="J24" s="19">
        <f t="shared" si="0"/>
        <v>68.677581787108977</v>
      </c>
      <c r="K24" s="19">
        <f t="shared" si="1"/>
        <v>111.00082702636672</v>
      </c>
      <c r="L24" s="20">
        <f t="shared" si="2"/>
        <v>1.6162599808836304</v>
      </c>
      <c r="M24" s="20">
        <f t="shared" ref="M24:M87" si="5">L24+ABS($N$2)*A24</f>
        <v>1.7635547065682216</v>
      </c>
      <c r="P24" s="18">
        <f t="shared" si="4"/>
        <v>8.5205151423662926</v>
      </c>
    </row>
    <row r="25" spans="1:16" x14ac:dyDescent="0.15">
      <c r="A25" s="18">
        <v>12</v>
      </c>
      <c r="B25" s="18">
        <v>23</v>
      </c>
      <c r="D25">
        <v>634.76678466796898</v>
      </c>
      <c r="E25">
        <v>543.58068847656295</v>
      </c>
      <c r="F25">
        <v>477.07742309570301</v>
      </c>
      <c r="G25">
        <v>474.38137817382801</v>
      </c>
      <c r="I25" s="19">
        <f t="shared" si="0"/>
        <v>157.68936157226597</v>
      </c>
      <c r="J25" s="19">
        <f t="shared" si="0"/>
        <v>69.199310302734943</v>
      </c>
      <c r="K25" s="19">
        <f t="shared" si="1"/>
        <v>109.24984436035152</v>
      </c>
      <c r="L25" s="20">
        <f t="shared" si="2"/>
        <v>1.5787707114767828</v>
      </c>
      <c r="M25" s="20">
        <f t="shared" si="5"/>
        <v>1.7324695556693996</v>
      </c>
      <c r="P25" s="18">
        <f t="shared" si="4"/>
        <v>6.6076872747336823</v>
      </c>
    </row>
    <row r="26" spans="1:16" x14ac:dyDescent="0.15">
      <c r="A26" s="18">
        <v>12.5</v>
      </c>
      <c r="B26" s="18">
        <v>24</v>
      </c>
      <c r="D26">
        <v>633.91546630859398</v>
      </c>
      <c r="E26">
        <v>543.92492675781295</v>
      </c>
      <c r="F26">
        <v>476.77255249023398</v>
      </c>
      <c r="G26">
        <v>474.182861328125</v>
      </c>
      <c r="I26" s="19">
        <f t="shared" si="0"/>
        <v>157.14291381836</v>
      </c>
      <c r="J26" s="19">
        <f t="shared" si="0"/>
        <v>69.742065429687955</v>
      </c>
      <c r="K26" s="19">
        <f t="shared" si="1"/>
        <v>108.32346801757843</v>
      </c>
      <c r="L26" s="20">
        <f t="shared" si="2"/>
        <v>1.5532013190344527</v>
      </c>
      <c r="M26" s="20">
        <f t="shared" si="5"/>
        <v>1.7133042817350952</v>
      </c>
      <c r="P26" s="18">
        <f t="shared" si="4"/>
        <v>5.4283502275476003</v>
      </c>
    </row>
    <row r="27" spans="1:16" x14ac:dyDescent="0.15">
      <c r="A27" s="18">
        <v>13</v>
      </c>
      <c r="B27" s="18">
        <v>25</v>
      </c>
      <c r="D27">
        <v>633.35003662109398</v>
      </c>
      <c r="E27">
        <v>544.02490234375</v>
      </c>
      <c r="F27">
        <v>477.11328125</v>
      </c>
      <c r="G27">
        <v>474.42706298828102</v>
      </c>
      <c r="I27" s="19">
        <f t="shared" si="0"/>
        <v>156.23675537109398</v>
      </c>
      <c r="J27" s="19">
        <f t="shared" si="0"/>
        <v>69.597839355468977</v>
      </c>
      <c r="K27" s="19">
        <f t="shared" si="1"/>
        <v>107.5182678222657</v>
      </c>
      <c r="L27" s="20">
        <f t="shared" si="2"/>
        <v>1.5448506565429312</v>
      </c>
      <c r="M27" s="20">
        <f t="shared" si="5"/>
        <v>1.7113577377515994</v>
      </c>
      <c r="P27" s="18">
        <f t="shared" si="4"/>
        <v>5.3085694489590534</v>
      </c>
    </row>
    <row r="28" spans="1:16" x14ac:dyDescent="0.15">
      <c r="A28" s="18">
        <v>13.5</v>
      </c>
      <c r="B28" s="18">
        <v>26</v>
      </c>
      <c r="D28">
        <v>631.92584228515602</v>
      </c>
      <c r="E28">
        <v>543.5625</v>
      </c>
      <c r="F28">
        <v>476.59555053710898</v>
      </c>
      <c r="G28">
        <v>473.81408691406301</v>
      </c>
      <c r="I28" s="19">
        <f t="shared" si="0"/>
        <v>155.33029174804705</v>
      </c>
      <c r="J28" s="19">
        <f t="shared" si="0"/>
        <v>69.748413085936988</v>
      </c>
      <c r="K28" s="19">
        <f t="shared" si="1"/>
        <v>106.50640258789116</v>
      </c>
      <c r="L28" s="20">
        <f t="shared" si="2"/>
        <v>1.5270082554661806</v>
      </c>
      <c r="M28" s="20">
        <f t="shared" si="5"/>
        <v>1.6999194551828745</v>
      </c>
      <c r="P28" s="18">
        <f t="shared" si="4"/>
        <v>4.6047135877947261</v>
      </c>
    </row>
    <row r="29" spans="1:16" x14ac:dyDescent="0.15">
      <c r="A29" s="18">
        <v>14</v>
      </c>
      <c r="B29" s="18">
        <v>27</v>
      </c>
      <c r="D29">
        <v>630.29626464843795</v>
      </c>
      <c r="E29">
        <v>543.84075927734398</v>
      </c>
      <c r="F29">
        <v>476.73776245117199</v>
      </c>
      <c r="G29">
        <v>474.13415527343801</v>
      </c>
      <c r="I29" s="19">
        <f t="shared" si="0"/>
        <v>153.55850219726597</v>
      </c>
      <c r="J29" s="19">
        <f t="shared" si="0"/>
        <v>69.706604003905966</v>
      </c>
      <c r="K29" s="19">
        <f t="shared" si="1"/>
        <v>104.76387939453178</v>
      </c>
      <c r="L29" s="20">
        <f t="shared" si="2"/>
        <v>1.502926170218555</v>
      </c>
      <c r="M29" s="20">
        <f t="shared" si="5"/>
        <v>1.6822414884432746</v>
      </c>
      <c r="P29" s="18">
        <f t="shared" si="4"/>
        <v>3.5168981374965402</v>
      </c>
    </row>
    <row r="30" spans="1:16" x14ac:dyDescent="0.15">
      <c r="A30" s="18">
        <v>14.5</v>
      </c>
      <c r="B30" s="18">
        <v>28</v>
      </c>
      <c r="D30">
        <v>628.9267578125</v>
      </c>
      <c r="E30">
        <v>543.38568115234398</v>
      </c>
      <c r="F30">
        <v>476.58078002929699</v>
      </c>
      <c r="G30">
        <v>473.81799316406301</v>
      </c>
      <c r="I30" s="19">
        <f t="shared" si="0"/>
        <v>152.34597778320301</v>
      </c>
      <c r="J30" s="19">
        <f t="shared" si="0"/>
        <v>69.567687988280966</v>
      </c>
      <c r="K30" s="19">
        <f t="shared" si="1"/>
        <v>103.64859619140634</v>
      </c>
      <c r="L30" s="20">
        <f t="shared" si="2"/>
        <v>1.4898956568582022</v>
      </c>
      <c r="M30" s="20">
        <f t="shared" si="5"/>
        <v>1.6756150935909477</v>
      </c>
      <c r="P30" s="18">
        <f t="shared" si="4"/>
        <v>3.1091422679264022</v>
      </c>
    </row>
    <row r="31" spans="1:16" x14ac:dyDescent="0.15">
      <c r="A31" s="18">
        <v>15</v>
      </c>
      <c r="B31" s="18">
        <v>29</v>
      </c>
      <c r="D31">
        <v>629.10723876953102</v>
      </c>
      <c r="E31">
        <v>543.31188964843795</v>
      </c>
      <c r="F31">
        <v>476.79495239257801</v>
      </c>
      <c r="G31">
        <v>474.02673339843801</v>
      </c>
      <c r="I31" s="19">
        <f t="shared" si="0"/>
        <v>152.31228637695301</v>
      </c>
      <c r="J31" s="19">
        <f t="shared" si="0"/>
        <v>69.285156249999943</v>
      </c>
      <c r="K31" s="19">
        <f t="shared" si="1"/>
        <v>103.81267700195306</v>
      </c>
      <c r="L31" s="20">
        <f t="shared" si="2"/>
        <v>1.4983393647460115</v>
      </c>
      <c r="M31" s="20">
        <f t="shared" si="5"/>
        <v>1.6904629199867827</v>
      </c>
      <c r="P31" s="18">
        <f t="shared" si="4"/>
        <v>4.022804749288218</v>
      </c>
    </row>
    <row r="32" spans="1:16" x14ac:dyDescent="0.15">
      <c r="A32" s="18">
        <v>15.5</v>
      </c>
      <c r="B32" s="18">
        <v>30</v>
      </c>
      <c r="D32">
        <v>629.48962402343795</v>
      </c>
      <c r="E32">
        <v>543.7568359375</v>
      </c>
      <c r="F32">
        <v>476.75994873046898</v>
      </c>
      <c r="G32">
        <v>473.96084594726602</v>
      </c>
      <c r="I32" s="19">
        <f t="shared" si="0"/>
        <v>152.72967529296898</v>
      </c>
      <c r="J32" s="19">
        <f t="shared" si="0"/>
        <v>69.795989990233977</v>
      </c>
      <c r="K32" s="19">
        <f t="shared" si="1"/>
        <v>103.8724822998052</v>
      </c>
      <c r="L32" s="20">
        <f t="shared" si="2"/>
        <v>1.4882299443612632</v>
      </c>
      <c r="M32" s="20">
        <f t="shared" si="5"/>
        <v>1.6867576181100601</v>
      </c>
      <c r="P32" s="18">
        <f t="shared" si="4"/>
        <v>3.7947986279457293</v>
      </c>
    </row>
    <row r="33" spans="1:16" x14ac:dyDescent="0.15">
      <c r="A33" s="18">
        <v>16</v>
      </c>
      <c r="B33" s="18">
        <v>31</v>
      </c>
      <c r="D33">
        <v>627.82336425781295</v>
      </c>
      <c r="E33">
        <v>543.14630126953102</v>
      </c>
      <c r="F33">
        <v>476.94955444335898</v>
      </c>
      <c r="G33">
        <v>474.24548339843801</v>
      </c>
      <c r="I33" s="19">
        <f t="shared" si="0"/>
        <v>150.87380981445398</v>
      </c>
      <c r="J33" s="19">
        <f t="shared" si="0"/>
        <v>68.900817871093011</v>
      </c>
      <c r="K33" s="19">
        <f t="shared" si="1"/>
        <v>102.64323730468888</v>
      </c>
      <c r="L33" s="20">
        <f t="shared" si="2"/>
        <v>1.4897245123668166</v>
      </c>
      <c r="M33" s="20">
        <f t="shared" si="5"/>
        <v>1.6946563046236391</v>
      </c>
      <c r="P33" s="18">
        <f t="shared" si="4"/>
        <v>4.2808450920611882</v>
      </c>
    </row>
    <row r="34" spans="1:16" x14ac:dyDescent="0.15">
      <c r="A34" s="18">
        <v>16.5</v>
      </c>
      <c r="B34" s="18">
        <v>32</v>
      </c>
      <c r="D34">
        <v>625.71173095703102</v>
      </c>
      <c r="E34">
        <v>542.32604980468795</v>
      </c>
      <c r="F34">
        <v>477.31768798828102</v>
      </c>
      <c r="G34">
        <v>474.74841308593801</v>
      </c>
      <c r="I34" s="19">
        <f t="shared" si="0"/>
        <v>148.39404296875</v>
      </c>
      <c r="J34" s="19">
        <f t="shared" si="0"/>
        <v>67.577636718749943</v>
      </c>
      <c r="K34" s="19">
        <f t="shared" si="1"/>
        <v>101.08969726562503</v>
      </c>
      <c r="L34" s="20">
        <f t="shared" si="2"/>
        <v>1.4959045946863796</v>
      </c>
      <c r="M34" s="20">
        <f t="shared" si="5"/>
        <v>1.7072405054512279</v>
      </c>
      <c r="P34" s="18">
        <f t="shared" si="4"/>
        <v>5.055215147823386</v>
      </c>
    </row>
    <row r="35" spans="1:16" x14ac:dyDescent="0.15">
      <c r="A35" s="18">
        <v>17</v>
      </c>
      <c r="B35" s="18">
        <v>33</v>
      </c>
      <c r="D35">
        <v>626.71667480468795</v>
      </c>
      <c r="E35">
        <v>543.20867919921898</v>
      </c>
      <c r="F35">
        <v>477.07980346679699</v>
      </c>
      <c r="G35">
        <v>474.33724975585898</v>
      </c>
      <c r="I35" s="19">
        <f t="shared" si="0"/>
        <v>149.63687133789097</v>
      </c>
      <c r="J35" s="19">
        <f t="shared" si="0"/>
        <v>68.87142944336</v>
      </c>
      <c r="K35" s="19">
        <f t="shared" si="1"/>
        <v>101.42687072753897</v>
      </c>
      <c r="L35" s="20">
        <f t="shared" si="2"/>
        <v>1.4726987888490484</v>
      </c>
      <c r="M35" s="20">
        <f t="shared" si="5"/>
        <v>1.6904388181219223</v>
      </c>
      <c r="P35" s="18">
        <f t="shared" si="4"/>
        <v>4.0213216386249675</v>
      </c>
    </row>
    <row r="36" spans="1:16" x14ac:dyDescent="0.15">
      <c r="A36" s="18">
        <v>17.5</v>
      </c>
      <c r="B36" s="18">
        <v>34</v>
      </c>
      <c r="D36">
        <v>624.27972412109398</v>
      </c>
      <c r="E36">
        <v>543.10107421875</v>
      </c>
      <c r="F36">
        <v>477.60925292968801</v>
      </c>
      <c r="G36">
        <v>474.94845581054699</v>
      </c>
      <c r="I36" s="19">
        <f t="shared" si="0"/>
        <v>146.67047119140597</v>
      </c>
      <c r="J36" s="19">
        <f t="shared" si="0"/>
        <v>68.152618408203011</v>
      </c>
      <c r="K36" s="19">
        <f t="shared" si="1"/>
        <v>98.963638305663864</v>
      </c>
      <c r="L36" s="20">
        <f t="shared" si="2"/>
        <v>1.4520885714605554</v>
      </c>
      <c r="M36" s="20">
        <f t="shared" si="5"/>
        <v>1.676232719241455</v>
      </c>
      <c r="P36" s="18">
        <f t="shared" si="4"/>
        <v>3.1471479240642912</v>
      </c>
    </row>
    <row r="37" spans="1:16" x14ac:dyDescent="0.15">
      <c r="A37" s="18">
        <v>18</v>
      </c>
      <c r="B37" s="18">
        <v>35</v>
      </c>
      <c r="D37">
        <v>620.79931640625</v>
      </c>
      <c r="E37">
        <v>541.76409912109398</v>
      </c>
      <c r="F37">
        <v>477.12677001953102</v>
      </c>
      <c r="G37">
        <v>474.47357177734398</v>
      </c>
      <c r="I37" s="19">
        <f t="shared" si="0"/>
        <v>143.67254638671898</v>
      </c>
      <c r="J37" s="19">
        <f t="shared" si="0"/>
        <v>67.29052734375</v>
      </c>
      <c r="K37" s="19">
        <f t="shared" si="1"/>
        <v>96.569177246093972</v>
      </c>
      <c r="L37" s="20">
        <f t="shared" si="2"/>
        <v>1.4351080465274939</v>
      </c>
      <c r="M37" s="20">
        <f t="shared" si="5"/>
        <v>1.6656563128164192</v>
      </c>
      <c r="P37" s="18">
        <f t="shared" si="4"/>
        <v>2.4963276975495239</v>
      </c>
    </row>
    <row r="38" spans="1:16" x14ac:dyDescent="0.15">
      <c r="A38" s="18">
        <v>18.5</v>
      </c>
      <c r="B38" s="18">
        <v>36</v>
      </c>
      <c r="D38">
        <v>619.055419921875</v>
      </c>
      <c r="E38">
        <v>541.74188232421898</v>
      </c>
      <c r="F38">
        <v>477.34747314453102</v>
      </c>
      <c r="G38">
        <v>474.88388061523398</v>
      </c>
      <c r="I38" s="19">
        <f t="shared" si="0"/>
        <v>141.70794677734398</v>
      </c>
      <c r="J38" s="19">
        <f t="shared" si="0"/>
        <v>66.858001708985</v>
      </c>
      <c r="K38" s="19">
        <f t="shared" si="1"/>
        <v>94.907345581054471</v>
      </c>
      <c r="L38" s="20">
        <f t="shared" si="2"/>
        <v>1.4195360787802298</v>
      </c>
      <c r="M38" s="20">
        <f t="shared" si="5"/>
        <v>1.6564884635771808</v>
      </c>
      <c r="P38" s="18">
        <f t="shared" si="4"/>
        <v>1.9321831782531975</v>
      </c>
    </row>
    <row r="39" spans="1:16" x14ac:dyDescent="0.15">
      <c r="A39" s="18">
        <v>19</v>
      </c>
      <c r="B39" s="18">
        <v>37</v>
      </c>
      <c r="D39">
        <v>621.71484375</v>
      </c>
      <c r="E39">
        <v>543.49981689453102</v>
      </c>
      <c r="F39">
        <v>477.10589599609398</v>
      </c>
      <c r="G39">
        <v>474.50161743164102</v>
      </c>
      <c r="I39" s="19">
        <f t="shared" si="0"/>
        <v>144.60894775390602</v>
      </c>
      <c r="J39" s="19">
        <f t="shared" si="0"/>
        <v>68.99819946289</v>
      </c>
      <c r="K39" s="19">
        <f t="shared" si="1"/>
        <v>96.310208129883023</v>
      </c>
      <c r="L39" s="20">
        <f t="shared" si="2"/>
        <v>1.3958365418170444</v>
      </c>
      <c r="M39" s="20">
        <f t="shared" si="5"/>
        <v>1.6391930451220211</v>
      </c>
      <c r="P39" s="18">
        <f t="shared" si="4"/>
        <v>0.86790787487512644</v>
      </c>
    </row>
    <row r="40" spans="1:16" x14ac:dyDescent="0.15">
      <c r="A40" s="18">
        <v>19.5</v>
      </c>
      <c r="B40" s="18">
        <v>38</v>
      </c>
      <c r="D40">
        <v>621.091064453125</v>
      </c>
      <c r="E40">
        <v>543.71771240234398</v>
      </c>
      <c r="F40">
        <v>477.230712890625</v>
      </c>
      <c r="G40">
        <v>474.37399291992199</v>
      </c>
      <c r="I40" s="19">
        <f t="shared" si="0"/>
        <v>143.8603515625</v>
      </c>
      <c r="J40" s="19">
        <f t="shared" si="0"/>
        <v>69.343719482421989</v>
      </c>
      <c r="K40" s="19">
        <f t="shared" si="1"/>
        <v>95.319747924804602</v>
      </c>
      <c r="L40" s="20">
        <f t="shared" si="2"/>
        <v>1.3745981414937989</v>
      </c>
      <c r="M40" s="20">
        <f t="shared" si="5"/>
        <v>1.6243587633068013</v>
      </c>
      <c r="P40" s="18">
        <f t="shared" si="4"/>
        <v>-4.492113936471006E-2</v>
      </c>
    </row>
    <row r="41" spans="1:16" x14ac:dyDescent="0.15">
      <c r="A41" s="18">
        <v>20</v>
      </c>
      <c r="B41" s="18">
        <v>39</v>
      </c>
      <c r="D41">
        <v>622.63140869140602</v>
      </c>
      <c r="E41">
        <v>544.76190185546898</v>
      </c>
      <c r="F41">
        <v>477.33984375</v>
      </c>
      <c r="G41">
        <v>474.84713745117199</v>
      </c>
      <c r="I41" s="19">
        <f t="shared" si="0"/>
        <v>145.29156494140602</v>
      </c>
      <c r="J41" s="19">
        <f t="shared" si="0"/>
        <v>69.914764404296989</v>
      </c>
      <c r="K41" s="19">
        <f t="shared" si="1"/>
        <v>96.351229858398142</v>
      </c>
      <c r="L41" s="20">
        <f t="shared" si="2"/>
        <v>1.3781242156696212</v>
      </c>
      <c r="M41" s="20">
        <f t="shared" si="5"/>
        <v>1.6342889559906493</v>
      </c>
      <c r="P41" s="18">
        <f t="shared" si="4"/>
        <v>0.56613425999465927</v>
      </c>
    </row>
    <row r="42" spans="1:16" x14ac:dyDescent="0.15">
      <c r="A42" s="18">
        <v>20.5</v>
      </c>
      <c r="B42" s="18">
        <v>40</v>
      </c>
      <c r="D42">
        <v>621.55450439453102</v>
      </c>
      <c r="E42">
        <v>544.05596923828102</v>
      </c>
      <c r="F42">
        <v>476.90542602539102</v>
      </c>
      <c r="G42">
        <v>474.26483154296898</v>
      </c>
      <c r="I42" s="19">
        <f t="shared" si="0"/>
        <v>144.64907836914</v>
      </c>
      <c r="J42" s="19">
        <f t="shared" si="0"/>
        <v>69.791137695312045</v>
      </c>
      <c r="K42" s="19">
        <f t="shared" si="1"/>
        <v>95.795281982421571</v>
      </c>
      <c r="L42" s="20">
        <f t="shared" si="2"/>
        <v>1.3725995183032567</v>
      </c>
      <c r="M42" s="20">
        <f t="shared" si="5"/>
        <v>1.6351683771323104</v>
      </c>
      <c r="P42" s="18">
        <f t="shared" si="4"/>
        <v>0.62024952784811316</v>
      </c>
    </row>
    <row r="43" spans="1:16" x14ac:dyDescent="0.15">
      <c r="A43" s="18">
        <v>21</v>
      </c>
      <c r="B43" s="18">
        <v>41</v>
      </c>
      <c r="D43">
        <v>621.81658935546898</v>
      </c>
      <c r="E43">
        <v>545.43365478515602</v>
      </c>
      <c r="F43">
        <v>476.63882446289102</v>
      </c>
      <c r="G43">
        <v>473.92282104492199</v>
      </c>
      <c r="I43" s="19">
        <f t="shared" si="0"/>
        <v>145.17776489257795</v>
      </c>
      <c r="J43" s="19">
        <f t="shared" si="0"/>
        <v>71.510833740234034</v>
      </c>
      <c r="K43" s="19">
        <f t="shared" si="1"/>
        <v>95.120181274414136</v>
      </c>
      <c r="L43" s="20">
        <f t="shared" si="2"/>
        <v>1.330150640110588</v>
      </c>
      <c r="M43" s="20">
        <f t="shared" si="5"/>
        <v>1.5991236174476675</v>
      </c>
      <c r="P43" s="18">
        <f t="shared" si="4"/>
        <v>-1.5977683621508845</v>
      </c>
    </row>
    <row r="44" spans="1:16" x14ac:dyDescent="0.15">
      <c r="A44" s="18">
        <v>21.5</v>
      </c>
      <c r="B44" s="18">
        <v>42</v>
      </c>
      <c r="D44">
        <v>621.89111328125</v>
      </c>
      <c r="E44">
        <v>545.82861328125</v>
      </c>
      <c r="F44">
        <v>476.64993286132801</v>
      </c>
      <c r="G44">
        <v>474.04632568359398</v>
      </c>
      <c r="I44" s="19">
        <f t="shared" si="0"/>
        <v>145.24118041992199</v>
      </c>
      <c r="J44" s="19">
        <f t="shared" si="0"/>
        <v>71.782287597656023</v>
      </c>
      <c r="K44" s="19">
        <f t="shared" si="1"/>
        <v>94.993579101562773</v>
      </c>
      <c r="L44" s="20">
        <f t="shared" si="2"/>
        <v>1.3233568096075095</v>
      </c>
      <c r="M44" s="20">
        <f t="shared" si="5"/>
        <v>1.5987339054526146</v>
      </c>
      <c r="P44" s="18">
        <f t="shared" si="4"/>
        <v>-1.6217493287195917</v>
      </c>
    </row>
    <row r="45" spans="1:16" x14ac:dyDescent="0.15">
      <c r="A45" s="18">
        <v>22</v>
      </c>
      <c r="B45" s="18">
        <v>43</v>
      </c>
      <c r="D45">
        <v>621.07708740234398</v>
      </c>
      <c r="E45">
        <v>544.896240234375</v>
      </c>
      <c r="F45">
        <v>476.67904663085898</v>
      </c>
      <c r="G45">
        <v>473.81930541992199</v>
      </c>
      <c r="I45" s="19">
        <f t="shared" si="0"/>
        <v>144.398040771485</v>
      </c>
      <c r="J45" s="19">
        <f t="shared" si="0"/>
        <v>71.076934814453011</v>
      </c>
      <c r="K45" s="19">
        <f t="shared" si="1"/>
        <v>94.644186401367904</v>
      </c>
      <c r="L45" s="20">
        <f t="shared" si="2"/>
        <v>1.3315738312075136</v>
      </c>
      <c r="M45" s="20">
        <f t="shared" si="5"/>
        <v>1.6133550455606445</v>
      </c>
      <c r="P45" s="18">
        <f t="shared" si="4"/>
        <v>-0.72203601073597867</v>
      </c>
    </row>
    <row r="46" spans="1:16" ht="15" x14ac:dyDescent="0.2">
      <c r="A46" s="18">
        <v>22.5</v>
      </c>
      <c r="B46" s="18">
        <v>44</v>
      </c>
      <c r="C46" s="24" t="s">
        <v>27</v>
      </c>
      <c r="D46">
        <v>619.678466796875</v>
      </c>
      <c r="E46">
        <v>544.17266845703102</v>
      </c>
      <c r="F46">
        <v>476.19070434570301</v>
      </c>
      <c r="G46">
        <v>473.89410400390602</v>
      </c>
      <c r="I46" s="19">
        <f t="shared" si="0"/>
        <v>143.48776245117199</v>
      </c>
      <c r="J46" s="19">
        <f t="shared" si="0"/>
        <v>70.278564453125</v>
      </c>
      <c r="K46" s="19">
        <f t="shared" si="1"/>
        <v>94.2927673339845</v>
      </c>
      <c r="L46" s="20">
        <f t="shared" si="2"/>
        <v>1.3417002476889905</v>
      </c>
      <c r="M46" s="20">
        <f t="shared" si="5"/>
        <v>1.6298855805501473</v>
      </c>
      <c r="P46" s="18">
        <f t="shared" si="4"/>
        <v>0.29517211213002154</v>
      </c>
    </row>
    <row r="47" spans="1:16" x14ac:dyDescent="0.15">
      <c r="A47" s="18">
        <v>23</v>
      </c>
      <c r="B47" s="18">
        <v>45</v>
      </c>
      <c r="D47">
        <v>619.52728271484398</v>
      </c>
      <c r="E47">
        <v>544.347900390625</v>
      </c>
      <c r="F47">
        <v>476.30419921875</v>
      </c>
      <c r="G47">
        <v>473.65579223632801</v>
      </c>
      <c r="I47" s="19">
        <f t="shared" si="0"/>
        <v>143.22308349609398</v>
      </c>
      <c r="J47" s="19">
        <f t="shared" si="0"/>
        <v>70.692108154296989</v>
      </c>
      <c r="K47" s="19">
        <f t="shared" si="1"/>
        <v>93.738607788086085</v>
      </c>
      <c r="L47" s="20">
        <f t="shared" si="2"/>
        <v>1.3260123404933175</v>
      </c>
      <c r="M47" s="20">
        <f t="shared" si="5"/>
        <v>1.6206017918624998</v>
      </c>
      <c r="P47" s="18">
        <f t="shared" si="4"/>
        <v>-0.27610675271273066</v>
      </c>
    </row>
    <row r="48" spans="1:16" x14ac:dyDescent="0.15">
      <c r="A48" s="18">
        <v>23.5</v>
      </c>
      <c r="B48" s="18">
        <v>46</v>
      </c>
      <c r="D48">
        <v>618.384033203125</v>
      </c>
      <c r="E48">
        <v>543.72698974609398</v>
      </c>
      <c r="F48">
        <v>475.932373046875</v>
      </c>
      <c r="G48">
        <v>473.23767089843801</v>
      </c>
      <c r="I48" s="19">
        <f t="shared" si="0"/>
        <v>142.45166015625</v>
      </c>
      <c r="J48" s="19">
        <f t="shared" si="0"/>
        <v>70.489318847655966</v>
      </c>
      <c r="K48" s="19">
        <f t="shared" si="1"/>
        <v>93.10913696289083</v>
      </c>
      <c r="L48" s="20">
        <f t="shared" si="2"/>
        <v>1.3208971016463023</v>
      </c>
      <c r="M48" s="20">
        <f t="shared" si="5"/>
        <v>1.6218906715235102</v>
      </c>
      <c r="P48" s="18">
        <f t="shared" si="4"/>
        <v>-0.1967954139442557</v>
      </c>
    </row>
    <row r="49" spans="1:22" x14ac:dyDescent="0.15">
      <c r="A49" s="18">
        <v>24</v>
      </c>
      <c r="B49" s="18">
        <v>47</v>
      </c>
      <c r="D49">
        <v>618.74102783203102</v>
      </c>
      <c r="E49">
        <v>544.46453857421898</v>
      </c>
      <c r="F49">
        <v>476.52273559570301</v>
      </c>
      <c r="G49">
        <v>473.86019897460898</v>
      </c>
      <c r="I49" s="19">
        <f t="shared" si="0"/>
        <v>142.21829223632801</v>
      </c>
      <c r="J49" s="19">
        <f t="shared" si="0"/>
        <v>70.60433959961</v>
      </c>
      <c r="K49" s="19">
        <f t="shared" si="1"/>
        <v>92.795254516601005</v>
      </c>
      <c r="L49" s="20">
        <f t="shared" si="2"/>
        <v>1.3142995889889122</v>
      </c>
      <c r="M49" s="20">
        <f t="shared" si="5"/>
        <v>1.621697277374146</v>
      </c>
      <c r="P49" s="18">
        <f t="shared" si="4"/>
        <v>-0.20869594225582522</v>
      </c>
    </row>
    <row r="50" spans="1:22" x14ac:dyDescent="0.15">
      <c r="A50" s="18">
        <v>24.5</v>
      </c>
      <c r="B50" s="18">
        <v>48</v>
      </c>
      <c r="D50">
        <v>617.88385009765602</v>
      </c>
      <c r="E50">
        <v>544.83367919921898</v>
      </c>
      <c r="F50">
        <v>476.479248046875</v>
      </c>
      <c r="G50">
        <v>473.62469482421898</v>
      </c>
      <c r="I50" s="19">
        <f t="shared" si="0"/>
        <v>141.40460205078102</v>
      </c>
      <c r="J50" s="19">
        <f t="shared" si="0"/>
        <v>71.208984375</v>
      </c>
      <c r="K50" s="19">
        <f t="shared" si="1"/>
        <v>91.558312988281017</v>
      </c>
      <c r="L50" s="20">
        <f t="shared" si="2"/>
        <v>1.2857691173647077</v>
      </c>
      <c r="M50" s="20">
        <f t="shared" si="5"/>
        <v>1.5995709242579672</v>
      </c>
      <c r="P50" s="18">
        <f t="shared" si="4"/>
        <v>-1.5702432928691539</v>
      </c>
    </row>
    <row r="51" spans="1:22" x14ac:dyDescent="0.15">
      <c r="A51" s="18">
        <v>25</v>
      </c>
      <c r="B51" s="18">
        <v>49</v>
      </c>
      <c r="D51">
        <v>617.960205078125</v>
      </c>
      <c r="E51">
        <v>545.34698486328102</v>
      </c>
      <c r="F51">
        <v>476.92150878906301</v>
      </c>
      <c r="G51">
        <v>474.23309326171898</v>
      </c>
      <c r="I51" s="19">
        <f t="shared" si="0"/>
        <v>141.03869628906199</v>
      </c>
      <c r="J51" s="19">
        <f t="shared" si="0"/>
        <v>71.113891601562045</v>
      </c>
      <c r="K51" s="19">
        <f t="shared" si="1"/>
        <v>91.258972167968551</v>
      </c>
      <c r="L51" s="20">
        <f t="shared" si="2"/>
        <v>1.283279119068264</v>
      </c>
      <c r="M51" s="20">
        <f t="shared" si="5"/>
        <v>1.6034850444695492</v>
      </c>
      <c r="P51" s="18">
        <f t="shared" si="4"/>
        <v>-1.3293875144189411</v>
      </c>
    </row>
    <row r="52" spans="1:22" x14ac:dyDescent="0.15">
      <c r="A52" s="18">
        <v>25.5</v>
      </c>
      <c r="B52" s="18">
        <v>50</v>
      </c>
      <c r="D52">
        <v>617.82586669921898</v>
      </c>
      <c r="E52">
        <v>545.16705322265602</v>
      </c>
      <c r="F52">
        <v>477.12612915039102</v>
      </c>
      <c r="G52">
        <v>474.54119873046898</v>
      </c>
      <c r="I52" s="19">
        <f t="shared" si="0"/>
        <v>140.69973754882795</v>
      </c>
      <c r="J52" s="19">
        <f t="shared" si="0"/>
        <v>70.625854492187045</v>
      </c>
      <c r="K52" s="19">
        <f t="shared" si="1"/>
        <v>91.261639404297028</v>
      </c>
      <c r="L52" s="20">
        <f t="shared" si="2"/>
        <v>1.2921845698078287</v>
      </c>
      <c r="M52" s="20">
        <f t="shared" si="5"/>
        <v>1.6187946137171396</v>
      </c>
      <c r="P52" s="18">
        <f t="shared" si="4"/>
        <v>-0.38731164052147821</v>
      </c>
      <c r="R52" s="29"/>
      <c r="S52" s="29"/>
      <c r="T52" s="29"/>
    </row>
    <row r="53" spans="1:22" x14ac:dyDescent="0.15">
      <c r="A53" s="18">
        <v>26</v>
      </c>
      <c r="B53" s="18">
        <v>51</v>
      </c>
      <c r="D53">
        <v>617.76629638671898</v>
      </c>
      <c r="E53">
        <v>545.140869140625</v>
      </c>
      <c r="F53">
        <v>477.03152465820301</v>
      </c>
      <c r="G53">
        <v>474.26330566406301</v>
      </c>
      <c r="I53" s="19">
        <f t="shared" si="0"/>
        <v>140.73477172851597</v>
      </c>
      <c r="J53" s="19">
        <f t="shared" si="0"/>
        <v>70.877563476561988</v>
      </c>
      <c r="K53" s="19">
        <f t="shared" si="1"/>
        <v>91.12047729492258</v>
      </c>
      <c r="L53" s="20">
        <f t="shared" si="2"/>
        <v>1.2856039743106376</v>
      </c>
      <c r="M53" s="20">
        <f t="shared" si="5"/>
        <v>1.6186181367279742</v>
      </c>
      <c r="P53" s="18">
        <f t="shared" si="4"/>
        <v>-0.39817116968928967</v>
      </c>
      <c r="R53" s="29"/>
      <c r="S53" s="34"/>
      <c r="T53" s="29"/>
      <c r="U53" s="22"/>
    </row>
    <row r="54" spans="1:22" x14ac:dyDescent="0.15">
      <c r="A54" s="18">
        <v>26.5</v>
      </c>
      <c r="B54" s="18">
        <v>52</v>
      </c>
      <c r="D54">
        <v>616.600341796875</v>
      </c>
      <c r="E54">
        <v>544.29064941406295</v>
      </c>
      <c r="F54">
        <v>477.14459228515602</v>
      </c>
      <c r="G54">
        <v>474.58209228515602</v>
      </c>
      <c r="I54" s="19">
        <f t="shared" si="0"/>
        <v>139.45574951171898</v>
      </c>
      <c r="J54" s="19">
        <f t="shared" si="0"/>
        <v>69.708557128906932</v>
      </c>
      <c r="K54" s="19">
        <f t="shared" si="1"/>
        <v>90.659759521484119</v>
      </c>
      <c r="L54" s="20">
        <f t="shared" si="2"/>
        <v>1.3005542397590251</v>
      </c>
      <c r="M54" s="20">
        <f t="shared" si="5"/>
        <v>1.6399725206843874</v>
      </c>
      <c r="P54" s="18">
        <f t="shared" si="4"/>
        <v>0.91587298151674312</v>
      </c>
      <c r="R54" s="29"/>
      <c r="S54" s="34"/>
      <c r="T54" s="29"/>
    </row>
    <row r="55" spans="1:22" x14ac:dyDescent="0.15">
      <c r="A55" s="18">
        <v>27</v>
      </c>
      <c r="B55" s="18">
        <v>53</v>
      </c>
      <c r="D55">
        <v>616.74011230468795</v>
      </c>
      <c r="E55">
        <v>544.99743652343795</v>
      </c>
      <c r="F55">
        <v>477.14501953125</v>
      </c>
      <c r="G55">
        <v>474.61340332031301</v>
      </c>
      <c r="I55" s="19">
        <f t="shared" si="0"/>
        <v>139.59509277343795</v>
      </c>
      <c r="J55" s="19">
        <f t="shared" si="0"/>
        <v>70.384033203124943</v>
      </c>
      <c r="K55" s="19">
        <f t="shared" si="1"/>
        <v>90.326269531250489</v>
      </c>
      <c r="L55" s="20">
        <f t="shared" si="2"/>
        <v>1.2833346629991096</v>
      </c>
      <c r="M55" s="20">
        <f t="shared" si="5"/>
        <v>1.6291570624324976</v>
      </c>
      <c r="P55" s="18">
        <f t="shared" si="4"/>
        <v>0.2503426769424163</v>
      </c>
      <c r="R55" s="35"/>
      <c r="S55" s="34"/>
      <c r="T55" s="29"/>
    </row>
    <row r="56" spans="1:22" x14ac:dyDescent="0.15">
      <c r="A56" s="18">
        <v>27.5</v>
      </c>
      <c r="B56" s="18">
        <v>54</v>
      </c>
      <c r="D56">
        <v>617.12286376953102</v>
      </c>
      <c r="E56">
        <v>545.60980224609398</v>
      </c>
      <c r="F56">
        <v>476.86737060546898</v>
      </c>
      <c r="G56">
        <v>474.02914428710898</v>
      </c>
      <c r="I56" s="19">
        <f t="shared" si="0"/>
        <v>140.25549316406205</v>
      </c>
      <c r="J56" s="19">
        <f t="shared" si="0"/>
        <v>71.580657958985</v>
      </c>
      <c r="K56" s="19">
        <f t="shared" si="1"/>
        <v>90.149032592772556</v>
      </c>
      <c r="L56" s="20">
        <f t="shared" si="2"/>
        <v>1.2594049169599286</v>
      </c>
      <c r="M56" s="20">
        <f t="shared" si="5"/>
        <v>1.6116314349013423</v>
      </c>
      <c r="P56" s="18">
        <f t="shared" si="4"/>
        <v>-0.82809856493727507</v>
      </c>
      <c r="R56" s="35"/>
      <c r="S56" s="34"/>
      <c r="T56" s="29"/>
    </row>
    <row r="57" spans="1:22" x14ac:dyDescent="0.15">
      <c r="A57" s="18">
        <v>28</v>
      </c>
      <c r="B57" s="18">
        <v>55</v>
      </c>
      <c r="D57">
        <v>616.97784423828102</v>
      </c>
      <c r="E57">
        <v>545.76678466796898</v>
      </c>
      <c r="F57">
        <v>476.39834594726602</v>
      </c>
      <c r="G57">
        <v>473.46661376953102</v>
      </c>
      <c r="I57" s="19">
        <f t="shared" si="0"/>
        <v>140.579498291015</v>
      </c>
      <c r="J57" s="19">
        <f t="shared" si="0"/>
        <v>72.300170898437955</v>
      </c>
      <c r="K57" s="19">
        <f t="shared" si="1"/>
        <v>89.969378662108426</v>
      </c>
      <c r="L57" s="20">
        <f t="shared" si="2"/>
        <v>1.2443868049563935</v>
      </c>
      <c r="M57" s="20">
        <f t="shared" si="5"/>
        <v>1.6030174414058329</v>
      </c>
      <c r="P57" s="18">
        <f t="shared" si="4"/>
        <v>-1.3581615156833458</v>
      </c>
      <c r="R57" s="29"/>
      <c r="S57" s="34"/>
      <c r="T57" s="29"/>
    </row>
    <row r="58" spans="1:22" x14ac:dyDescent="0.15">
      <c r="A58" s="18">
        <v>28.5</v>
      </c>
      <c r="B58" s="18">
        <v>56</v>
      </c>
      <c r="D58">
        <v>616.01184082031295</v>
      </c>
      <c r="E58">
        <v>546.03161621093795</v>
      </c>
      <c r="F58">
        <v>476.33963012695301</v>
      </c>
      <c r="G58">
        <v>473.80212402343801</v>
      </c>
      <c r="I58" s="19">
        <f t="shared" si="0"/>
        <v>139.67221069335994</v>
      </c>
      <c r="J58" s="19">
        <f t="shared" si="0"/>
        <v>72.229492187499943</v>
      </c>
      <c r="K58" s="19">
        <f t="shared" si="1"/>
        <v>89.111566162109995</v>
      </c>
      <c r="L58" s="20">
        <f t="shared" si="2"/>
        <v>1.2337282661601165</v>
      </c>
      <c r="M58" s="20">
        <f t="shared" si="5"/>
        <v>1.5987630211175816</v>
      </c>
      <c r="P58" s="18">
        <f t="shared" si="4"/>
        <v>-1.6199576933656312</v>
      </c>
      <c r="R58" s="29"/>
      <c r="S58" s="34"/>
      <c r="T58" s="29"/>
    </row>
    <row r="59" spans="1:22" x14ac:dyDescent="0.15">
      <c r="A59" s="18">
        <v>29</v>
      </c>
      <c r="B59" s="18">
        <v>57</v>
      </c>
      <c r="D59">
        <v>616.01452636718795</v>
      </c>
      <c r="E59">
        <v>546.20031738281295</v>
      </c>
      <c r="F59">
        <v>475.81234741210898</v>
      </c>
      <c r="G59">
        <v>473.35247802734398</v>
      </c>
      <c r="I59" s="19">
        <f t="shared" si="0"/>
        <v>140.20217895507898</v>
      </c>
      <c r="J59" s="19">
        <f t="shared" si="0"/>
        <v>72.847839355468977</v>
      </c>
      <c r="K59" s="19">
        <f t="shared" si="1"/>
        <v>89.208691406250693</v>
      </c>
      <c r="L59" s="20">
        <f t="shared" si="2"/>
        <v>1.2245893933922618</v>
      </c>
      <c r="M59" s="20">
        <f t="shared" si="5"/>
        <v>1.5960282668577526</v>
      </c>
      <c r="P59" s="18">
        <f t="shared" si="4"/>
        <v>-1.7882410700928213</v>
      </c>
      <c r="R59" s="36"/>
      <c r="S59" s="34"/>
      <c r="T59" s="29"/>
    </row>
    <row r="60" spans="1:22" x14ac:dyDescent="0.15">
      <c r="A60" s="18">
        <v>29.5</v>
      </c>
      <c r="B60" s="18">
        <v>58</v>
      </c>
      <c r="D60">
        <v>615.061767578125</v>
      </c>
      <c r="E60">
        <v>545.51892089843795</v>
      </c>
      <c r="F60">
        <v>476.31875610351602</v>
      </c>
      <c r="G60">
        <v>473.68798828125</v>
      </c>
      <c r="I60" s="19">
        <f t="shared" si="0"/>
        <v>138.74301147460898</v>
      </c>
      <c r="J60" s="19">
        <f t="shared" si="0"/>
        <v>71.830932617187955</v>
      </c>
      <c r="K60" s="19">
        <f t="shared" si="1"/>
        <v>88.461358642577409</v>
      </c>
      <c r="L60" s="20">
        <f t="shared" si="2"/>
        <v>1.2315217890044501</v>
      </c>
      <c r="M60" s="20">
        <f t="shared" si="5"/>
        <v>1.6093647809779665</v>
      </c>
      <c r="P60" s="18">
        <f t="shared" si="4"/>
        <v>-0.96757734067248591</v>
      </c>
      <c r="R60" s="35"/>
      <c r="S60" s="34"/>
      <c r="T60" s="29"/>
    </row>
    <row r="61" spans="1:22" x14ac:dyDescent="0.15">
      <c r="A61" s="18">
        <v>30</v>
      </c>
      <c r="B61" s="18">
        <v>59</v>
      </c>
      <c r="D61">
        <v>613.672119140625</v>
      </c>
      <c r="E61">
        <v>546.26226806640602</v>
      </c>
      <c r="F61">
        <v>476.29113769531301</v>
      </c>
      <c r="G61">
        <v>473.83734130859398</v>
      </c>
      <c r="I61" s="19">
        <f t="shared" si="0"/>
        <v>137.38098144531199</v>
      </c>
      <c r="J61" s="19">
        <f t="shared" si="0"/>
        <v>72.424926757812045</v>
      </c>
      <c r="K61" s="19">
        <f t="shared" si="1"/>
        <v>86.683532714843551</v>
      </c>
      <c r="L61" s="20">
        <f t="shared" si="2"/>
        <v>1.1968742889407689</v>
      </c>
      <c r="M61" s="20">
        <f t="shared" si="5"/>
        <v>1.581121399422311</v>
      </c>
      <c r="P61" s="18">
        <f t="shared" si="4"/>
        <v>-2.7055366477281977</v>
      </c>
      <c r="R61" s="35"/>
      <c r="S61" s="34"/>
      <c r="T61" s="29"/>
    </row>
    <row r="62" spans="1:22" x14ac:dyDescent="0.15">
      <c r="A62" s="18">
        <v>30.5</v>
      </c>
      <c r="B62" s="18">
        <v>60</v>
      </c>
      <c r="D62">
        <v>613.32098388671898</v>
      </c>
      <c r="E62">
        <v>546.16827392578102</v>
      </c>
      <c r="F62">
        <v>476.26007080078102</v>
      </c>
      <c r="G62">
        <v>473.54293823242199</v>
      </c>
      <c r="I62" s="19">
        <f t="shared" si="0"/>
        <v>137.06091308593795</v>
      </c>
      <c r="J62" s="19">
        <f t="shared" si="0"/>
        <v>72.625335693359034</v>
      </c>
      <c r="K62" s="19">
        <f t="shared" si="1"/>
        <v>86.223178100586637</v>
      </c>
      <c r="L62" s="20">
        <f t="shared" si="2"/>
        <v>1.1872327649491472</v>
      </c>
      <c r="M62" s="20">
        <f t="shared" si="5"/>
        <v>1.577883993938715</v>
      </c>
      <c r="P62" s="18">
        <f t="shared" si="4"/>
        <v>-2.904750717751698</v>
      </c>
      <c r="R62" s="29"/>
      <c r="S62" s="29"/>
      <c r="T62" s="29"/>
      <c r="U62" s="16" t="s">
        <v>17</v>
      </c>
    </row>
    <row r="63" spans="1:22" x14ac:dyDescent="0.15">
      <c r="A63" s="18">
        <v>31</v>
      </c>
      <c r="B63" s="18">
        <v>61</v>
      </c>
      <c r="D63">
        <v>612.05413818359398</v>
      </c>
      <c r="E63">
        <v>545.31481933593795</v>
      </c>
      <c r="F63">
        <v>476.44247436523398</v>
      </c>
      <c r="G63">
        <v>473.63928222656301</v>
      </c>
      <c r="I63" s="19">
        <f t="shared" si="0"/>
        <v>135.61166381836</v>
      </c>
      <c r="J63" s="19">
        <f t="shared" si="0"/>
        <v>71.675537109374943</v>
      </c>
      <c r="K63" s="19">
        <f t="shared" si="1"/>
        <v>85.438787841797534</v>
      </c>
      <c r="L63" s="20">
        <f t="shared" si="2"/>
        <v>1.1920215918496744</v>
      </c>
      <c r="M63" s="20">
        <f t="shared" si="5"/>
        <v>1.5890769393472679</v>
      </c>
      <c r="P63" s="18">
        <f t="shared" si="4"/>
        <v>-2.2159917032608978</v>
      </c>
      <c r="R63" s="29"/>
      <c r="S63" s="29"/>
      <c r="T63" s="29"/>
    </row>
    <row r="64" spans="1:22" x14ac:dyDescent="0.15">
      <c r="A64" s="18">
        <v>31.5</v>
      </c>
      <c r="B64" s="18">
        <v>62</v>
      </c>
      <c r="D64">
        <v>612.73956298828102</v>
      </c>
      <c r="E64">
        <v>546.05871582031295</v>
      </c>
      <c r="F64">
        <v>476.67208862304699</v>
      </c>
      <c r="G64">
        <v>473.37161254882801</v>
      </c>
      <c r="I64" s="19">
        <f t="shared" si="0"/>
        <v>136.06747436523403</v>
      </c>
      <c r="J64" s="19">
        <f t="shared" si="0"/>
        <v>72.687103271484943</v>
      </c>
      <c r="K64" s="19">
        <f t="shared" si="1"/>
        <v>85.186502075194568</v>
      </c>
      <c r="L64" s="20">
        <f t="shared" si="2"/>
        <v>1.1719617131669784</v>
      </c>
      <c r="M64" s="20">
        <f t="shared" si="5"/>
        <v>1.5754211791725976</v>
      </c>
      <c r="P64" s="18">
        <f t="shared" si="4"/>
        <v>-3.0563002705520046</v>
      </c>
      <c r="R64" s="29"/>
      <c r="S64" s="29"/>
      <c r="T64" s="29"/>
      <c r="U64" s="18">
        <v>12.5</v>
      </c>
      <c r="V64" s="20">
        <f t="shared" ref="V64:V83" si="6">L26</f>
        <v>1.5532013190344527</v>
      </c>
    </row>
    <row r="65" spans="1:22" x14ac:dyDescent="0.15">
      <c r="A65" s="18">
        <v>32</v>
      </c>
      <c r="B65" s="18">
        <v>63</v>
      </c>
      <c r="D65">
        <v>611.9296875</v>
      </c>
      <c r="E65">
        <v>545.561767578125</v>
      </c>
      <c r="F65">
        <v>476.55902099609398</v>
      </c>
      <c r="G65">
        <v>473.58599853515602</v>
      </c>
      <c r="I65" s="19">
        <f t="shared" si="0"/>
        <v>135.37066650390602</v>
      </c>
      <c r="J65" s="19">
        <f t="shared" si="0"/>
        <v>71.975769042968977</v>
      </c>
      <c r="K65" s="19">
        <f t="shared" si="1"/>
        <v>84.987628173827744</v>
      </c>
      <c r="L65" s="20">
        <f t="shared" si="2"/>
        <v>1.1807811059731892</v>
      </c>
      <c r="M65" s="20">
        <f t="shared" si="5"/>
        <v>1.5906446904868341</v>
      </c>
      <c r="P65" s="18">
        <f t="shared" si="4"/>
        <v>-2.1195199801852782</v>
      </c>
      <c r="R65" s="29"/>
      <c r="S65" s="29"/>
      <c r="T65" s="29"/>
      <c r="U65" s="18">
        <v>13</v>
      </c>
      <c r="V65" s="20">
        <f t="shared" si="6"/>
        <v>1.5448506565429312</v>
      </c>
    </row>
    <row r="66" spans="1:22" x14ac:dyDescent="0.15">
      <c r="A66" s="18">
        <v>32.5</v>
      </c>
      <c r="B66" s="18">
        <v>64</v>
      </c>
      <c r="D66">
        <v>611.23065185546898</v>
      </c>
      <c r="E66">
        <v>545.73065185546898</v>
      </c>
      <c r="F66">
        <v>476.956298828125</v>
      </c>
      <c r="G66">
        <v>474.09851074218801</v>
      </c>
      <c r="I66" s="19">
        <f t="shared" ref="I66:J129" si="7">D66-F66</f>
        <v>134.27435302734398</v>
      </c>
      <c r="J66" s="19">
        <f t="shared" si="7"/>
        <v>71.632141113280966</v>
      </c>
      <c r="K66" s="19">
        <f t="shared" ref="K66:K129" si="8">I66-0.7*J66</f>
        <v>84.131854248047304</v>
      </c>
      <c r="L66" s="20">
        <f t="shared" ref="L66:L129" si="9">K66/J66</f>
        <v>1.1744986669461543</v>
      </c>
      <c r="M66" s="20">
        <f t="shared" si="5"/>
        <v>1.5907663699678252</v>
      </c>
      <c r="P66" s="18">
        <f t="shared" si="4"/>
        <v>-2.1120324211601869</v>
      </c>
      <c r="R66" s="29"/>
      <c r="S66" s="29"/>
      <c r="T66" s="29"/>
      <c r="U66" s="18">
        <v>13.5</v>
      </c>
      <c r="V66" s="20">
        <f t="shared" si="6"/>
        <v>1.5270082554661806</v>
      </c>
    </row>
    <row r="67" spans="1:22" x14ac:dyDescent="0.15">
      <c r="A67" s="18">
        <v>33</v>
      </c>
      <c r="B67" s="18">
        <v>65</v>
      </c>
      <c r="D67">
        <v>611.15087890625</v>
      </c>
      <c r="E67">
        <v>545.62268066406295</v>
      </c>
      <c r="F67">
        <v>477.12286376953102</v>
      </c>
      <c r="G67">
        <v>474.42596435546898</v>
      </c>
      <c r="I67" s="19">
        <f t="shared" si="7"/>
        <v>134.02801513671898</v>
      </c>
      <c r="J67" s="19">
        <f t="shared" si="7"/>
        <v>71.196716308593977</v>
      </c>
      <c r="K67" s="19">
        <f t="shared" si="8"/>
        <v>84.190313720703188</v>
      </c>
      <c r="L67" s="20">
        <f t="shared" si="9"/>
        <v>1.1825027625682898</v>
      </c>
      <c r="M67" s="20">
        <f t="shared" si="5"/>
        <v>1.6051745840979863</v>
      </c>
      <c r="P67" s="18">
        <f t="shared" si="4"/>
        <v>-1.2254215245074491</v>
      </c>
      <c r="R67" s="29"/>
      <c r="S67" s="29"/>
      <c r="T67" s="29"/>
      <c r="U67" s="18">
        <v>14</v>
      </c>
      <c r="V67" s="20">
        <f t="shared" si="6"/>
        <v>1.502926170218555</v>
      </c>
    </row>
    <row r="68" spans="1:22" x14ac:dyDescent="0.15">
      <c r="A68" s="18">
        <v>33.5</v>
      </c>
      <c r="B68" s="18">
        <v>66</v>
      </c>
      <c r="D68">
        <v>611.04290771484398</v>
      </c>
      <c r="E68">
        <v>545.84533691406295</v>
      </c>
      <c r="F68">
        <v>476.80538940429699</v>
      </c>
      <c r="G68">
        <v>474.06915283203102</v>
      </c>
      <c r="I68" s="19">
        <f t="shared" si="7"/>
        <v>134.23751831054699</v>
      </c>
      <c r="J68" s="19">
        <f t="shared" si="7"/>
        <v>71.776184082031932</v>
      </c>
      <c r="K68" s="19">
        <f t="shared" si="8"/>
        <v>83.994189453124648</v>
      </c>
      <c r="L68" s="20">
        <f t="shared" si="9"/>
        <v>1.1702236685796634</v>
      </c>
      <c r="M68" s="20">
        <f t="shared" si="5"/>
        <v>1.5992996086173856</v>
      </c>
      <c r="P68" s="18">
        <f t="shared" si="4"/>
        <v>-1.5869387279313241</v>
      </c>
      <c r="R68" s="29"/>
      <c r="S68" s="29"/>
      <c r="T68" s="29"/>
      <c r="U68" s="18">
        <v>14.5</v>
      </c>
      <c r="V68" s="20">
        <f t="shared" si="6"/>
        <v>1.4898956568582022</v>
      </c>
    </row>
    <row r="69" spans="1:22" x14ac:dyDescent="0.15">
      <c r="A69" s="18">
        <v>34</v>
      </c>
      <c r="B69" s="18">
        <v>67</v>
      </c>
      <c r="D69">
        <v>608.768798828125</v>
      </c>
      <c r="E69">
        <v>545.159912109375</v>
      </c>
      <c r="F69">
        <v>476.69320678710898</v>
      </c>
      <c r="G69">
        <v>473.75256347656301</v>
      </c>
      <c r="I69" s="19">
        <f t="shared" si="7"/>
        <v>132.07559204101602</v>
      </c>
      <c r="J69" s="19">
        <f t="shared" si="7"/>
        <v>71.407348632811988</v>
      </c>
      <c r="K69" s="19">
        <f t="shared" si="8"/>
        <v>82.090447998047637</v>
      </c>
      <c r="L69" s="20">
        <f t="shared" si="9"/>
        <v>1.1496078424668847</v>
      </c>
      <c r="M69" s="20">
        <f t="shared" si="5"/>
        <v>1.5850879010126326</v>
      </c>
      <c r="P69" s="18">
        <f t="shared" si="4"/>
        <v>-2.461457575901532</v>
      </c>
      <c r="U69" s="18">
        <v>15</v>
      </c>
      <c r="V69" s="20">
        <f t="shared" si="6"/>
        <v>1.4983393647460115</v>
      </c>
    </row>
    <row r="70" spans="1:22" x14ac:dyDescent="0.15">
      <c r="A70" s="18">
        <v>34.5</v>
      </c>
      <c r="B70" s="18">
        <v>68</v>
      </c>
      <c r="D70">
        <v>609.83331298828102</v>
      </c>
      <c r="E70">
        <v>546.09484863281295</v>
      </c>
      <c r="F70">
        <v>477.20114135742199</v>
      </c>
      <c r="G70">
        <v>474.22222900390602</v>
      </c>
      <c r="I70" s="19">
        <f t="shared" si="7"/>
        <v>132.63217163085903</v>
      </c>
      <c r="J70" s="19">
        <f t="shared" si="7"/>
        <v>71.872619628906932</v>
      </c>
      <c r="K70" s="19">
        <f t="shared" si="8"/>
        <v>82.321337890624193</v>
      </c>
      <c r="L70" s="20">
        <f t="shared" si="9"/>
        <v>1.1453782861354733</v>
      </c>
      <c r="M70" s="20">
        <f t="shared" si="5"/>
        <v>1.5872624631892469</v>
      </c>
      <c r="P70" s="18">
        <f t="shared" ref="P70:P133" si="10">(M70-$O$2)/$O$2*100</f>
        <v>-2.3276456750081942</v>
      </c>
      <c r="U70" s="18">
        <v>15.5</v>
      </c>
      <c r="V70" s="20">
        <f t="shared" si="6"/>
        <v>1.4882299443612632</v>
      </c>
    </row>
    <row r="71" spans="1:22" x14ac:dyDescent="0.15">
      <c r="A71" s="18">
        <v>35</v>
      </c>
      <c r="B71" s="18">
        <v>69</v>
      </c>
      <c r="D71">
        <v>608.974365234375</v>
      </c>
      <c r="E71">
        <v>545.79791259765602</v>
      </c>
      <c r="F71">
        <v>477.16677856445301</v>
      </c>
      <c r="G71">
        <v>474.24026489257801</v>
      </c>
      <c r="I71" s="19">
        <f t="shared" si="7"/>
        <v>131.80758666992199</v>
      </c>
      <c r="J71" s="19">
        <f t="shared" si="7"/>
        <v>71.557647705078011</v>
      </c>
      <c r="K71" s="19">
        <f t="shared" si="8"/>
        <v>81.717233276367381</v>
      </c>
      <c r="L71" s="20">
        <f t="shared" si="9"/>
        <v>1.1419776347758341</v>
      </c>
      <c r="M71" s="20">
        <f t="shared" si="5"/>
        <v>1.5902659303376334</v>
      </c>
      <c r="P71" s="18">
        <f t="shared" si="10"/>
        <v>-2.1428270238247933</v>
      </c>
      <c r="U71" s="18">
        <v>16</v>
      </c>
      <c r="V71" s="20">
        <f t="shared" si="6"/>
        <v>1.4897245123668166</v>
      </c>
    </row>
    <row r="72" spans="1:22" x14ac:dyDescent="0.15">
      <c r="A72" s="18">
        <v>35.5</v>
      </c>
      <c r="B72" s="18">
        <v>70</v>
      </c>
      <c r="D72">
        <v>608.33477783203102</v>
      </c>
      <c r="E72">
        <v>545.51129150390602</v>
      </c>
      <c r="F72">
        <v>475.76452636718801</v>
      </c>
      <c r="G72">
        <v>473.175048828125</v>
      </c>
      <c r="I72" s="19">
        <f t="shared" si="7"/>
        <v>132.57025146484301</v>
      </c>
      <c r="J72" s="19">
        <f t="shared" si="7"/>
        <v>72.336242675781023</v>
      </c>
      <c r="K72" s="19">
        <f t="shared" si="8"/>
        <v>81.934881591796298</v>
      </c>
      <c r="L72" s="20">
        <f t="shared" si="9"/>
        <v>1.1326947400217817</v>
      </c>
      <c r="M72" s="20">
        <f t="shared" si="5"/>
        <v>1.5873871540916067</v>
      </c>
      <c r="P72" s="18">
        <f t="shared" si="10"/>
        <v>-2.3199728078681772</v>
      </c>
      <c r="U72" s="18">
        <v>16.5</v>
      </c>
      <c r="V72" s="20">
        <f t="shared" si="6"/>
        <v>1.4959045946863796</v>
      </c>
    </row>
    <row r="73" spans="1:22" x14ac:dyDescent="0.15">
      <c r="A73" s="18">
        <v>36</v>
      </c>
      <c r="B73" s="18">
        <v>71</v>
      </c>
      <c r="D73">
        <v>607.84222412109398</v>
      </c>
      <c r="E73">
        <v>545.56872558593795</v>
      </c>
      <c r="F73">
        <v>475.63360595703102</v>
      </c>
      <c r="G73">
        <v>472.84976196289102</v>
      </c>
      <c r="I73" s="19">
        <f t="shared" si="7"/>
        <v>132.20861816406295</v>
      </c>
      <c r="J73" s="19">
        <f t="shared" si="7"/>
        <v>72.718963623046932</v>
      </c>
      <c r="K73" s="19">
        <f t="shared" si="8"/>
        <v>81.305343627930114</v>
      </c>
      <c r="L73" s="20">
        <f t="shared" si="9"/>
        <v>1.1180762152963617</v>
      </c>
      <c r="M73" s="20">
        <f t="shared" si="5"/>
        <v>1.5791727478742124</v>
      </c>
      <c r="P73" s="18">
        <f t="shared" si="10"/>
        <v>-2.8254471155152392</v>
      </c>
      <c r="U73" s="18">
        <v>17</v>
      </c>
      <c r="V73" s="20">
        <f t="shared" si="6"/>
        <v>1.4726987888490484</v>
      </c>
    </row>
    <row r="74" spans="1:22" x14ac:dyDescent="0.15">
      <c r="A74" s="18">
        <v>36.5</v>
      </c>
      <c r="B74" s="18">
        <v>72</v>
      </c>
      <c r="D74">
        <v>608.23626708984398</v>
      </c>
      <c r="E74">
        <v>546.01452636718795</v>
      </c>
      <c r="F74">
        <v>476.08935546875</v>
      </c>
      <c r="G74">
        <v>473.50857543945301</v>
      </c>
      <c r="I74" s="19">
        <f t="shared" si="7"/>
        <v>132.14691162109398</v>
      </c>
      <c r="J74" s="19">
        <f t="shared" si="7"/>
        <v>72.505950927734943</v>
      </c>
      <c r="K74" s="19">
        <f t="shared" si="8"/>
        <v>81.392745971679517</v>
      </c>
      <c r="L74" s="20">
        <f t="shared" si="9"/>
        <v>1.1225664228968164</v>
      </c>
      <c r="M74" s="20">
        <f t="shared" si="5"/>
        <v>1.5900670739826928</v>
      </c>
      <c r="P74" s="18">
        <f t="shared" si="10"/>
        <v>-2.1550636695024807</v>
      </c>
      <c r="U74" s="18">
        <v>17.5</v>
      </c>
      <c r="V74" s="20">
        <f t="shared" si="6"/>
        <v>1.4520885714605554</v>
      </c>
    </row>
    <row r="75" spans="1:22" x14ac:dyDescent="0.15">
      <c r="A75" s="18">
        <v>37</v>
      </c>
      <c r="B75" s="18">
        <v>73</v>
      </c>
      <c r="D75">
        <v>607.016357421875</v>
      </c>
      <c r="E75">
        <v>545.3427734375</v>
      </c>
      <c r="F75">
        <v>476.351806640625</v>
      </c>
      <c r="G75">
        <v>473.64450073242199</v>
      </c>
      <c r="I75" s="19">
        <f t="shared" si="7"/>
        <v>130.66455078125</v>
      </c>
      <c r="J75" s="19">
        <f t="shared" si="7"/>
        <v>71.698272705078011</v>
      </c>
      <c r="K75" s="19">
        <f t="shared" si="8"/>
        <v>80.475759887695403</v>
      </c>
      <c r="L75" s="20">
        <f t="shared" si="9"/>
        <v>1.1224225752093429</v>
      </c>
      <c r="M75" s="20">
        <f t="shared" si="5"/>
        <v>1.5963273448032449</v>
      </c>
      <c r="P75" s="18">
        <f t="shared" si="10"/>
        <v>-1.7698372788230252</v>
      </c>
      <c r="U75" s="18">
        <v>18</v>
      </c>
      <c r="V75" s="20">
        <f t="shared" si="6"/>
        <v>1.4351080465274939</v>
      </c>
    </row>
    <row r="76" spans="1:22" x14ac:dyDescent="0.15">
      <c r="A76" s="18">
        <v>37.5</v>
      </c>
      <c r="B76" s="18">
        <v>74</v>
      </c>
      <c r="D76">
        <v>605.34808349609398</v>
      </c>
      <c r="E76">
        <v>544.546142578125</v>
      </c>
      <c r="F76">
        <v>476.56076049804699</v>
      </c>
      <c r="G76">
        <v>473.94149780273398</v>
      </c>
      <c r="I76" s="19">
        <f t="shared" si="7"/>
        <v>128.78732299804699</v>
      </c>
      <c r="J76" s="19">
        <f t="shared" si="7"/>
        <v>70.604644775391023</v>
      </c>
      <c r="K76" s="19">
        <f t="shared" si="8"/>
        <v>79.364071655273278</v>
      </c>
      <c r="L76" s="20">
        <f t="shared" si="9"/>
        <v>1.1240630401547651</v>
      </c>
      <c r="M76" s="20">
        <f t="shared" si="5"/>
        <v>1.6043719282566928</v>
      </c>
      <c r="P76" s="18">
        <f t="shared" si="10"/>
        <v>-1.2748130319298057</v>
      </c>
      <c r="U76" s="18">
        <v>18.5</v>
      </c>
      <c r="V76" s="20">
        <f t="shared" si="6"/>
        <v>1.4195360787802298</v>
      </c>
    </row>
    <row r="77" spans="1:22" x14ac:dyDescent="0.15">
      <c r="A77" s="18">
        <v>38</v>
      </c>
      <c r="B77" s="18">
        <v>75</v>
      </c>
      <c r="D77">
        <v>605.60559082031295</v>
      </c>
      <c r="E77">
        <v>544.997802734375</v>
      </c>
      <c r="F77">
        <v>476.34136962890602</v>
      </c>
      <c r="G77">
        <v>473.57708740234398</v>
      </c>
      <c r="I77" s="19">
        <f t="shared" si="7"/>
        <v>129.26422119140693</v>
      </c>
      <c r="J77" s="19">
        <f t="shared" si="7"/>
        <v>71.420715332031023</v>
      </c>
      <c r="K77" s="19">
        <f t="shared" si="8"/>
        <v>79.269720458985219</v>
      </c>
      <c r="L77" s="20">
        <f t="shared" si="9"/>
        <v>1.109898158965009</v>
      </c>
      <c r="M77" s="20">
        <f t="shared" si="5"/>
        <v>1.5966111655749624</v>
      </c>
      <c r="P77" s="18">
        <f t="shared" si="10"/>
        <v>-1.7523723392664721</v>
      </c>
      <c r="U77" s="18">
        <v>19</v>
      </c>
      <c r="V77" s="20">
        <f t="shared" si="6"/>
        <v>1.3958365418170444</v>
      </c>
    </row>
    <row r="78" spans="1:22" x14ac:dyDescent="0.15">
      <c r="A78" s="18">
        <v>38.5</v>
      </c>
      <c r="B78" s="18">
        <v>76</v>
      </c>
      <c r="D78">
        <v>604.78479003906295</v>
      </c>
      <c r="E78">
        <v>545.29443359375</v>
      </c>
      <c r="F78">
        <v>476.02999877929699</v>
      </c>
      <c r="G78">
        <v>473.32354736328102</v>
      </c>
      <c r="I78" s="19">
        <f t="shared" si="7"/>
        <v>128.75479125976597</v>
      </c>
      <c r="J78" s="19">
        <f t="shared" si="7"/>
        <v>71.970886230468977</v>
      </c>
      <c r="K78" s="19">
        <f t="shared" si="8"/>
        <v>78.375170898437688</v>
      </c>
      <c r="L78" s="20">
        <f t="shared" si="9"/>
        <v>1.0889843797040455</v>
      </c>
      <c r="M78" s="20">
        <f t="shared" si="5"/>
        <v>1.5821015048220246</v>
      </c>
      <c r="P78" s="18">
        <f t="shared" si="10"/>
        <v>-2.6452257639917307</v>
      </c>
      <c r="U78" s="18">
        <v>19.5</v>
      </c>
      <c r="V78" s="20">
        <f t="shared" si="6"/>
        <v>1.3745981414937989</v>
      </c>
    </row>
    <row r="79" spans="1:22" x14ac:dyDescent="0.15">
      <c r="A79" s="18">
        <v>39</v>
      </c>
      <c r="B79" s="18">
        <v>77</v>
      </c>
      <c r="D79">
        <v>607.03997802734398</v>
      </c>
      <c r="E79">
        <v>546.564697265625</v>
      </c>
      <c r="F79">
        <v>476.23373413085898</v>
      </c>
      <c r="G79">
        <v>473.56011962890602</v>
      </c>
      <c r="I79" s="19">
        <f t="shared" si="7"/>
        <v>130.806243896485</v>
      </c>
      <c r="J79" s="19">
        <f t="shared" si="7"/>
        <v>73.004577636718977</v>
      </c>
      <c r="K79" s="19">
        <f t="shared" si="8"/>
        <v>79.70303955078171</v>
      </c>
      <c r="L79" s="20">
        <f t="shared" si="9"/>
        <v>1.0917539985971183</v>
      </c>
      <c r="M79" s="20">
        <f t="shared" si="5"/>
        <v>1.5912752422231231</v>
      </c>
      <c r="P79" s="18">
        <f t="shared" si="10"/>
        <v>-2.0807189160668003</v>
      </c>
      <c r="U79" s="18">
        <v>20</v>
      </c>
      <c r="V79" s="20">
        <f t="shared" si="6"/>
        <v>1.3781242156696212</v>
      </c>
    </row>
    <row r="80" spans="1:22" x14ac:dyDescent="0.15">
      <c r="A80" s="18">
        <v>39.5</v>
      </c>
      <c r="B80" s="18">
        <v>78</v>
      </c>
      <c r="D80">
        <v>605.74462890625</v>
      </c>
      <c r="E80">
        <v>546.10632324218795</v>
      </c>
      <c r="F80">
        <v>475.33703613281301</v>
      </c>
      <c r="G80">
        <v>472.81799316406301</v>
      </c>
      <c r="I80" s="19">
        <f t="shared" si="7"/>
        <v>130.40759277343699</v>
      </c>
      <c r="J80" s="19">
        <f t="shared" si="7"/>
        <v>73.288330078124943</v>
      </c>
      <c r="K80" s="19">
        <f t="shared" si="8"/>
        <v>79.105761718749534</v>
      </c>
      <c r="L80" s="20">
        <f t="shared" si="9"/>
        <v>1.0793773256181884</v>
      </c>
      <c r="M80" s="20">
        <f t="shared" si="5"/>
        <v>1.5853026877522192</v>
      </c>
      <c r="P80" s="18">
        <f t="shared" si="10"/>
        <v>-2.4482406524123612</v>
      </c>
      <c r="U80" s="18">
        <v>20.5</v>
      </c>
      <c r="V80" s="20">
        <f t="shared" si="6"/>
        <v>1.3725995183032567</v>
      </c>
    </row>
    <row r="81" spans="1:22" x14ac:dyDescent="0.15">
      <c r="A81" s="18">
        <v>40</v>
      </c>
      <c r="B81" s="18">
        <v>79</v>
      </c>
      <c r="D81">
        <v>604.15466308593795</v>
      </c>
      <c r="E81">
        <v>545.45562744140602</v>
      </c>
      <c r="F81">
        <v>475.76428222656301</v>
      </c>
      <c r="G81">
        <v>473.13394165039102</v>
      </c>
      <c r="I81" s="19">
        <f t="shared" si="7"/>
        <v>128.39038085937494</v>
      </c>
      <c r="J81" s="19">
        <f t="shared" si="7"/>
        <v>72.321685791015</v>
      </c>
      <c r="K81" s="19">
        <f t="shared" si="8"/>
        <v>77.765200805664449</v>
      </c>
      <c r="L81" s="20">
        <f t="shared" si="9"/>
        <v>1.0752680880583916</v>
      </c>
      <c r="M81" s="20">
        <f t="shared" si="5"/>
        <v>1.5875975687004478</v>
      </c>
      <c r="P81" s="18">
        <f t="shared" si="10"/>
        <v>-2.3070249238814378</v>
      </c>
      <c r="U81" s="18">
        <v>21</v>
      </c>
      <c r="V81" s="20">
        <f t="shared" si="6"/>
        <v>1.330150640110588</v>
      </c>
    </row>
    <row r="82" spans="1:22" x14ac:dyDescent="0.15">
      <c r="A82" s="18">
        <v>40.5</v>
      </c>
      <c r="B82" s="18">
        <v>80</v>
      </c>
      <c r="D82">
        <v>603.24645996093795</v>
      </c>
      <c r="E82">
        <v>545.28680419921898</v>
      </c>
      <c r="F82">
        <v>476.62057495117199</v>
      </c>
      <c r="G82">
        <v>473.56750488281301</v>
      </c>
      <c r="I82" s="19">
        <f t="shared" si="7"/>
        <v>126.62588500976597</v>
      </c>
      <c r="J82" s="19">
        <f t="shared" si="7"/>
        <v>71.719299316405966</v>
      </c>
      <c r="K82" s="19">
        <f t="shared" si="8"/>
        <v>76.422375488281801</v>
      </c>
      <c r="L82" s="20">
        <f t="shared" si="9"/>
        <v>1.0655761589516812</v>
      </c>
      <c r="M82" s="20">
        <f t="shared" si="5"/>
        <v>1.5843097581017633</v>
      </c>
      <c r="P82" s="18">
        <f t="shared" si="10"/>
        <v>-2.5093406777000817</v>
      </c>
      <c r="U82" s="18">
        <v>21.5</v>
      </c>
      <c r="V82" s="20">
        <f t="shared" si="6"/>
        <v>1.3233568096075095</v>
      </c>
    </row>
    <row r="83" spans="1:22" x14ac:dyDescent="0.15">
      <c r="A83" s="18">
        <v>41</v>
      </c>
      <c r="B83" s="18">
        <v>81</v>
      </c>
      <c r="D83">
        <v>603.01965332031295</v>
      </c>
      <c r="E83">
        <v>544.87731933593795</v>
      </c>
      <c r="F83">
        <v>476.55554199218801</v>
      </c>
      <c r="G83">
        <v>474.03109741210898</v>
      </c>
      <c r="I83" s="19">
        <f t="shared" si="7"/>
        <v>126.46411132812494</v>
      </c>
      <c r="J83" s="19">
        <f t="shared" si="7"/>
        <v>70.846221923828978</v>
      </c>
      <c r="K83" s="19">
        <f t="shared" si="8"/>
        <v>76.871755981444664</v>
      </c>
      <c r="L83" s="20">
        <f t="shared" si="9"/>
        <v>1.0850508875984113</v>
      </c>
      <c r="M83" s="20">
        <f t="shared" si="5"/>
        <v>1.6101886052565191</v>
      </c>
      <c r="P83" s="18">
        <f t="shared" si="10"/>
        <v>-0.9168832313475298</v>
      </c>
      <c r="U83" s="18">
        <v>22</v>
      </c>
      <c r="V83" s="20">
        <f t="shared" si="6"/>
        <v>1.3315738312075136</v>
      </c>
    </row>
    <row r="84" spans="1:22" x14ac:dyDescent="0.15">
      <c r="A84" s="18">
        <v>41.5</v>
      </c>
      <c r="B84" s="18">
        <v>82</v>
      </c>
      <c r="D84">
        <v>602.55090332031295</v>
      </c>
      <c r="E84">
        <v>545.16900634765602</v>
      </c>
      <c r="F84">
        <v>476.10784912109398</v>
      </c>
      <c r="G84">
        <v>473.47076416015602</v>
      </c>
      <c r="I84" s="19">
        <f t="shared" si="7"/>
        <v>126.44305419921898</v>
      </c>
      <c r="J84" s="19">
        <f t="shared" si="7"/>
        <v>71.6982421875</v>
      </c>
      <c r="K84" s="19">
        <f t="shared" si="8"/>
        <v>76.254284667968989</v>
      </c>
      <c r="L84" s="20">
        <f t="shared" si="9"/>
        <v>1.0635446887045621</v>
      </c>
      <c r="M84" s="20">
        <f t="shared" si="5"/>
        <v>1.5950865248706956</v>
      </c>
      <c r="P84" s="18">
        <f t="shared" si="10"/>
        <v>-1.8461912573969013</v>
      </c>
      <c r="U84" s="18">
        <v>65</v>
      </c>
      <c r="V84" s="20">
        <f t="shared" ref="V84:V104" si="11">L131</f>
        <v>0.81596477255772049</v>
      </c>
    </row>
    <row r="85" spans="1:22" x14ac:dyDescent="0.15">
      <c r="A85" s="18">
        <v>42</v>
      </c>
      <c r="B85" s="18">
        <v>83</v>
      </c>
      <c r="D85">
        <v>602.70428466796898</v>
      </c>
      <c r="E85">
        <v>546.05780029296898</v>
      </c>
      <c r="F85">
        <v>475.87411499023398</v>
      </c>
      <c r="G85">
        <v>473.08459472656301</v>
      </c>
      <c r="I85" s="19">
        <f t="shared" si="7"/>
        <v>126.830169677735</v>
      </c>
      <c r="J85" s="19">
        <f t="shared" si="7"/>
        <v>72.973205566405966</v>
      </c>
      <c r="K85" s="19">
        <f t="shared" si="8"/>
        <v>75.748925781250819</v>
      </c>
      <c r="L85" s="20">
        <f t="shared" si="9"/>
        <v>1.0380375261481276</v>
      </c>
      <c r="M85" s="20">
        <f t="shared" si="5"/>
        <v>1.5759834808222868</v>
      </c>
      <c r="P85" s="18">
        <f t="shared" si="10"/>
        <v>-3.021698982334291</v>
      </c>
      <c r="U85" s="18">
        <v>65.5</v>
      </c>
      <c r="V85" s="20">
        <f t="shared" si="11"/>
        <v>0.82780697606092501</v>
      </c>
    </row>
    <row r="86" spans="1:22" x14ac:dyDescent="0.15">
      <c r="A86" s="18">
        <v>42.5</v>
      </c>
      <c r="B86" s="18">
        <v>84</v>
      </c>
      <c r="D86">
        <v>603.18231201171898</v>
      </c>
      <c r="E86">
        <v>545.71044921875</v>
      </c>
      <c r="F86">
        <v>475.63796997070301</v>
      </c>
      <c r="G86">
        <v>472.998046875</v>
      </c>
      <c r="I86" s="19">
        <f t="shared" si="7"/>
        <v>127.54434204101597</v>
      </c>
      <c r="J86" s="19">
        <f t="shared" si="7"/>
        <v>72.71240234375</v>
      </c>
      <c r="K86" s="19">
        <f t="shared" si="8"/>
        <v>76.645660400390966</v>
      </c>
      <c r="L86" s="20">
        <f t="shared" si="9"/>
        <v>1.0540933586274095</v>
      </c>
      <c r="M86" s="20">
        <f t="shared" si="5"/>
        <v>1.5984434318095944</v>
      </c>
      <c r="P86" s="18">
        <f t="shared" si="10"/>
        <v>-1.6396236533767377</v>
      </c>
      <c r="U86" s="18">
        <v>66</v>
      </c>
      <c r="V86" s="20">
        <f t="shared" si="11"/>
        <v>0.79228697909551948</v>
      </c>
    </row>
    <row r="87" spans="1:22" ht="15" x14ac:dyDescent="0.2">
      <c r="A87" s="18">
        <v>43</v>
      </c>
      <c r="B87" s="18">
        <v>85</v>
      </c>
      <c r="C87" s="26" t="s">
        <v>28</v>
      </c>
      <c r="D87">
        <v>601.73443603515602</v>
      </c>
      <c r="E87">
        <v>545.7431640625</v>
      </c>
      <c r="F87">
        <v>476.18917846679699</v>
      </c>
      <c r="G87">
        <v>473.2841796875</v>
      </c>
      <c r="I87" s="19">
        <f t="shared" si="7"/>
        <v>125.54525756835903</v>
      </c>
      <c r="J87" s="19">
        <f t="shared" si="7"/>
        <v>72.458984375</v>
      </c>
      <c r="K87" s="19">
        <f t="shared" si="8"/>
        <v>74.823968505859028</v>
      </c>
      <c r="L87" s="20">
        <f t="shared" si="9"/>
        <v>1.0326389356855932</v>
      </c>
      <c r="M87" s="20">
        <f t="shared" si="5"/>
        <v>1.5833931273758037</v>
      </c>
      <c r="P87" s="18">
        <f t="shared" si="10"/>
        <v>-2.5657456410425721</v>
      </c>
      <c r="U87" s="18">
        <v>66.5</v>
      </c>
      <c r="V87" s="20">
        <f t="shared" si="11"/>
        <v>0.79428293533590422</v>
      </c>
    </row>
    <row r="88" spans="1:22" x14ac:dyDescent="0.15">
      <c r="A88" s="18">
        <v>43.5</v>
      </c>
      <c r="B88" s="18">
        <v>86</v>
      </c>
      <c r="D88">
        <v>600.44000244140602</v>
      </c>
      <c r="E88">
        <v>545.058349609375</v>
      </c>
      <c r="F88">
        <v>476.33834838867199</v>
      </c>
      <c r="G88">
        <v>473.39529418945301</v>
      </c>
      <c r="I88" s="19">
        <f t="shared" si="7"/>
        <v>124.10165405273403</v>
      </c>
      <c r="J88" s="19">
        <f t="shared" si="7"/>
        <v>71.663055419921989</v>
      </c>
      <c r="K88" s="19">
        <f t="shared" si="8"/>
        <v>73.937515258788636</v>
      </c>
      <c r="L88" s="20">
        <f t="shared" si="9"/>
        <v>1.0317382481885409</v>
      </c>
      <c r="M88" s="20">
        <f t="shared" ref="M88:M151" si="12">L88+ABS($N$2)*A88</f>
        <v>1.5888965583867771</v>
      </c>
      <c r="P88" s="18">
        <f t="shared" si="10"/>
        <v>-2.2270914636944292</v>
      </c>
      <c r="U88" s="18">
        <v>67</v>
      </c>
      <c r="V88" s="20">
        <f t="shared" si="11"/>
        <v>0.81033291438781574</v>
      </c>
    </row>
    <row r="89" spans="1:22" x14ac:dyDescent="0.15">
      <c r="A89" s="18">
        <v>44</v>
      </c>
      <c r="B89" s="18">
        <v>87</v>
      </c>
      <c r="D89">
        <v>600.17541503906295</v>
      </c>
      <c r="E89">
        <v>544.84893798828102</v>
      </c>
      <c r="F89">
        <v>476.89520263671898</v>
      </c>
      <c r="G89">
        <v>474.02673339843801</v>
      </c>
      <c r="I89" s="19">
        <f t="shared" si="7"/>
        <v>123.28021240234398</v>
      </c>
      <c r="J89" s="19">
        <f t="shared" si="7"/>
        <v>70.822204589843011</v>
      </c>
      <c r="K89" s="19">
        <f t="shared" si="8"/>
        <v>73.704669189453881</v>
      </c>
      <c r="L89" s="20">
        <f t="shared" si="9"/>
        <v>1.0407000123238788</v>
      </c>
      <c r="M89" s="20">
        <f t="shared" si="12"/>
        <v>1.6042624410301407</v>
      </c>
      <c r="P89" s="18">
        <f t="shared" si="10"/>
        <v>-1.2815503393593364</v>
      </c>
      <c r="U89" s="18">
        <v>67.5</v>
      </c>
      <c r="V89" s="20">
        <f t="shared" si="11"/>
        <v>0.79369492065617275</v>
      </c>
    </row>
    <row r="90" spans="1:22" x14ac:dyDescent="0.15">
      <c r="A90" s="18">
        <v>44.5</v>
      </c>
      <c r="B90" s="18">
        <v>88</v>
      </c>
      <c r="D90">
        <v>600.55487060546898</v>
      </c>
      <c r="E90">
        <v>544.95458984375</v>
      </c>
      <c r="F90">
        <v>476.49465942382801</v>
      </c>
      <c r="G90">
        <v>473.61904907226602</v>
      </c>
      <c r="I90" s="19">
        <f t="shared" si="7"/>
        <v>124.06021118164097</v>
      </c>
      <c r="J90" s="19">
        <f t="shared" si="7"/>
        <v>71.335540771483977</v>
      </c>
      <c r="K90" s="19">
        <f t="shared" si="8"/>
        <v>74.125332641602185</v>
      </c>
      <c r="L90" s="20">
        <f t="shared" si="9"/>
        <v>1.039108021610925</v>
      </c>
      <c r="M90" s="20">
        <f t="shared" si="12"/>
        <v>1.6090745688252126</v>
      </c>
      <c r="P90" s="18">
        <f t="shared" si="10"/>
        <v>-0.98543557449995656</v>
      </c>
      <c r="U90" s="18">
        <v>68</v>
      </c>
      <c r="V90" s="20">
        <f t="shared" si="11"/>
        <v>0.79216806694893749</v>
      </c>
    </row>
    <row r="91" spans="1:22" x14ac:dyDescent="0.15">
      <c r="A91" s="18">
        <v>45</v>
      </c>
      <c r="B91" s="18">
        <v>89</v>
      </c>
      <c r="D91">
        <v>600.56890869140602</v>
      </c>
      <c r="E91">
        <v>545.48675537109398</v>
      </c>
      <c r="F91">
        <v>475.62774658203102</v>
      </c>
      <c r="G91">
        <v>472.98239135742199</v>
      </c>
      <c r="I91" s="19">
        <f t="shared" si="7"/>
        <v>124.941162109375</v>
      </c>
      <c r="J91" s="19">
        <f t="shared" si="7"/>
        <v>72.504364013671989</v>
      </c>
      <c r="K91" s="19">
        <f t="shared" si="8"/>
        <v>74.188107299804614</v>
      </c>
      <c r="L91" s="20">
        <f t="shared" si="9"/>
        <v>1.0232226474783659</v>
      </c>
      <c r="M91" s="20">
        <f t="shared" si="12"/>
        <v>1.5995933132006792</v>
      </c>
      <c r="P91" s="18">
        <f t="shared" si="10"/>
        <v>-1.5688655870415149</v>
      </c>
      <c r="U91" s="18">
        <v>68.5</v>
      </c>
      <c r="V91" s="20">
        <f t="shared" si="11"/>
        <v>0.79717266214038285</v>
      </c>
    </row>
    <row r="92" spans="1:22" x14ac:dyDescent="0.15">
      <c r="A92" s="18">
        <v>45.5</v>
      </c>
      <c r="B92" s="18">
        <v>90</v>
      </c>
      <c r="D92">
        <v>601.76806640625</v>
      </c>
      <c r="E92">
        <v>546.66760253906295</v>
      </c>
      <c r="F92">
        <v>475.30310058593801</v>
      </c>
      <c r="G92">
        <v>472.46466064453102</v>
      </c>
      <c r="I92" s="19">
        <f t="shared" si="7"/>
        <v>126.46496582031199</v>
      </c>
      <c r="J92" s="19">
        <f t="shared" si="7"/>
        <v>74.202941894531932</v>
      </c>
      <c r="K92" s="19">
        <f t="shared" si="8"/>
        <v>74.522906494139647</v>
      </c>
      <c r="L92" s="20">
        <f t="shared" si="9"/>
        <v>1.0043120204056397</v>
      </c>
      <c r="M92" s="20">
        <f t="shared" si="12"/>
        <v>1.5870868046359787</v>
      </c>
      <c r="P92" s="18">
        <f t="shared" si="10"/>
        <v>-2.3384548416412612</v>
      </c>
      <c r="U92" s="18">
        <v>69</v>
      </c>
      <c r="V92" s="20">
        <f t="shared" si="11"/>
        <v>0.76917624014218389</v>
      </c>
    </row>
    <row r="93" spans="1:22" x14ac:dyDescent="0.15">
      <c r="A93" s="18">
        <v>46</v>
      </c>
      <c r="B93" s="18">
        <v>91</v>
      </c>
      <c r="D93">
        <v>599.96472167968795</v>
      </c>
      <c r="E93">
        <v>546.43927001953102</v>
      </c>
      <c r="F93">
        <v>475.99911499023398</v>
      </c>
      <c r="G93">
        <v>473.36160278320301</v>
      </c>
      <c r="I93" s="19">
        <f t="shared" si="7"/>
        <v>123.96560668945398</v>
      </c>
      <c r="J93" s="19">
        <f t="shared" si="7"/>
        <v>73.077667236328011</v>
      </c>
      <c r="K93" s="19">
        <f t="shared" si="8"/>
        <v>72.811239624024381</v>
      </c>
      <c r="L93" s="20">
        <f t="shared" si="9"/>
        <v>0.99635418558939459</v>
      </c>
      <c r="M93" s="20">
        <f t="shared" si="12"/>
        <v>1.5855330883277592</v>
      </c>
      <c r="P93" s="18">
        <f t="shared" si="10"/>
        <v>-2.4340629299671326</v>
      </c>
      <c r="U93" s="18">
        <v>69.5</v>
      </c>
      <c r="V93" s="20">
        <f t="shared" si="11"/>
        <v>0.76984786633990954</v>
      </c>
    </row>
    <row r="94" spans="1:22" x14ac:dyDescent="0.15">
      <c r="A94" s="18">
        <v>46.5</v>
      </c>
      <c r="B94" s="18">
        <v>92</v>
      </c>
      <c r="D94">
        <v>599.38330078125</v>
      </c>
      <c r="E94">
        <v>545.71990966796898</v>
      </c>
      <c r="F94">
        <v>476.465087890625</v>
      </c>
      <c r="G94">
        <v>473.779296875</v>
      </c>
      <c r="I94" s="19">
        <f t="shared" si="7"/>
        <v>122.918212890625</v>
      </c>
      <c r="J94" s="19">
        <f t="shared" si="7"/>
        <v>71.940612792968977</v>
      </c>
      <c r="K94" s="19">
        <f t="shared" si="8"/>
        <v>72.559783935546719</v>
      </c>
      <c r="L94" s="20">
        <f t="shared" si="9"/>
        <v>1.0086066981992439</v>
      </c>
      <c r="M94" s="20">
        <f t="shared" si="12"/>
        <v>1.6041897194456343</v>
      </c>
      <c r="P94" s="18">
        <f t="shared" si="10"/>
        <v>-1.2860252693307266</v>
      </c>
      <c r="U94" s="18">
        <v>70</v>
      </c>
      <c r="V94" s="20">
        <f t="shared" si="11"/>
        <v>0.76941719134319164</v>
      </c>
    </row>
    <row r="95" spans="1:22" x14ac:dyDescent="0.15">
      <c r="A95" s="18">
        <v>47</v>
      </c>
      <c r="B95" s="18">
        <v>93</v>
      </c>
      <c r="D95">
        <v>598.63031005859398</v>
      </c>
      <c r="E95">
        <v>545.80682373046898</v>
      </c>
      <c r="F95">
        <v>476.99499511718801</v>
      </c>
      <c r="G95">
        <v>474.46533203125</v>
      </c>
      <c r="I95" s="19">
        <f t="shared" si="7"/>
        <v>121.63531494140597</v>
      </c>
      <c r="J95" s="19">
        <f t="shared" si="7"/>
        <v>71.341491699218977</v>
      </c>
      <c r="K95" s="19">
        <f t="shared" si="8"/>
        <v>71.696270751952682</v>
      </c>
      <c r="L95" s="20">
        <f t="shared" si="9"/>
        <v>1.0049729693658422</v>
      </c>
      <c r="M95" s="20">
        <f t="shared" si="12"/>
        <v>1.6069601091202583</v>
      </c>
      <c r="P95" s="18">
        <f t="shared" si="10"/>
        <v>-1.1155490637922363</v>
      </c>
      <c r="U95" s="18">
        <v>70.5</v>
      </c>
      <c r="V95" s="20">
        <f t="shared" si="11"/>
        <v>0.76214484572153551</v>
      </c>
    </row>
    <row r="96" spans="1:22" x14ac:dyDescent="0.15">
      <c r="A96" s="18">
        <v>47.5</v>
      </c>
      <c r="B96" s="18">
        <v>94</v>
      </c>
      <c r="D96">
        <v>598.64904785156295</v>
      </c>
      <c r="E96">
        <v>545.85241699218795</v>
      </c>
      <c r="F96">
        <v>477.13742065429699</v>
      </c>
      <c r="G96">
        <v>474.47445678710898</v>
      </c>
      <c r="I96" s="19">
        <f t="shared" si="7"/>
        <v>121.51162719726597</v>
      </c>
      <c r="J96" s="19">
        <f t="shared" si="7"/>
        <v>71.377960205078978</v>
      </c>
      <c r="K96" s="19">
        <f t="shared" si="8"/>
        <v>71.547055053710693</v>
      </c>
      <c r="L96" s="20">
        <f t="shared" si="9"/>
        <v>1.0023690064572577</v>
      </c>
      <c r="M96" s="20">
        <f t="shared" si="12"/>
        <v>1.6107602647196995</v>
      </c>
      <c r="P96" s="18">
        <f t="shared" si="10"/>
        <v>-0.88170610914128766</v>
      </c>
      <c r="U96" s="18">
        <v>71</v>
      </c>
      <c r="V96" s="20">
        <f t="shared" si="11"/>
        <v>0.74761279056556873</v>
      </c>
    </row>
    <row r="97" spans="1:22" x14ac:dyDescent="0.15">
      <c r="A97" s="18">
        <v>48</v>
      </c>
      <c r="B97" s="18">
        <v>95</v>
      </c>
      <c r="D97">
        <v>598.04235839843795</v>
      </c>
      <c r="E97">
        <v>546.131591796875</v>
      </c>
      <c r="F97">
        <v>476.21179199218801</v>
      </c>
      <c r="G97">
        <v>473.58273315429699</v>
      </c>
      <c r="I97" s="19">
        <f t="shared" si="7"/>
        <v>121.83056640624994</v>
      </c>
      <c r="J97" s="19">
        <f t="shared" si="7"/>
        <v>72.548858642578011</v>
      </c>
      <c r="K97" s="19">
        <f t="shared" si="8"/>
        <v>71.046365356445335</v>
      </c>
      <c r="L97" s="20">
        <f t="shared" si="9"/>
        <v>0.9792899114576713</v>
      </c>
      <c r="M97" s="20">
        <f t="shared" si="12"/>
        <v>1.5940852882281389</v>
      </c>
      <c r="P97" s="18">
        <f t="shared" si="10"/>
        <v>-1.9078024542738621</v>
      </c>
      <c r="U97" s="18">
        <v>71.5</v>
      </c>
      <c r="V97" s="20">
        <f t="shared" si="11"/>
        <v>0.75326796576179622</v>
      </c>
    </row>
    <row r="98" spans="1:22" x14ac:dyDescent="0.15">
      <c r="A98" s="18">
        <v>48.5</v>
      </c>
      <c r="B98" s="18">
        <v>96</v>
      </c>
      <c r="D98">
        <v>597.30133056640602</v>
      </c>
      <c r="E98">
        <v>545.47418212890602</v>
      </c>
      <c r="F98">
        <v>475.35269165039102</v>
      </c>
      <c r="G98">
        <v>472.11221313476602</v>
      </c>
      <c r="I98" s="19">
        <f t="shared" si="7"/>
        <v>121.948638916015</v>
      </c>
      <c r="J98" s="19">
        <f t="shared" si="7"/>
        <v>73.36196899414</v>
      </c>
      <c r="K98" s="19">
        <f t="shared" si="8"/>
        <v>70.595260620117003</v>
      </c>
      <c r="L98" s="20">
        <f t="shared" si="9"/>
        <v>0.962286884990178</v>
      </c>
      <c r="M98" s="20">
        <f t="shared" si="12"/>
        <v>1.5834863802686714</v>
      </c>
      <c r="P98" s="18">
        <f t="shared" si="10"/>
        <v>-2.5600073149589955</v>
      </c>
      <c r="U98" s="18">
        <v>72</v>
      </c>
      <c r="V98" s="20">
        <f t="shared" si="11"/>
        <v>0.7563481022565185</v>
      </c>
    </row>
    <row r="99" spans="1:22" x14ac:dyDescent="0.15">
      <c r="A99" s="18">
        <v>49</v>
      </c>
      <c r="B99" s="18">
        <v>97</v>
      </c>
      <c r="D99">
        <v>597.45910644531295</v>
      </c>
      <c r="E99">
        <v>545.72662353515602</v>
      </c>
      <c r="F99">
        <v>475.29333496093801</v>
      </c>
      <c r="G99">
        <v>472.507080078125</v>
      </c>
      <c r="I99" s="19">
        <f t="shared" si="7"/>
        <v>122.16577148437494</v>
      </c>
      <c r="J99" s="19">
        <f t="shared" si="7"/>
        <v>73.219543457031023</v>
      </c>
      <c r="K99" s="19">
        <f t="shared" si="8"/>
        <v>70.912091064453222</v>
      </c>
      <c r="L99" s="20">
        <f t="shared" si="9"/>
        <v>0.96848584020560124</v>
      </c>
      <c r="M99" s="20">
        <f t="shared" si="12"/>
        <v>1.5960894539921202</v>
      </c>
      <c r="P99" s="18">
        <f t="shared" si="10"/>
        <v>-1.7844759136636321</v>
      </c>
      <c r="U99" s="18">
        <v>72.5</v>
      </c>
      <c r="V99" s="20">
        <f t="shared" si="11"/>
        <v>0.74219495161950888</v>
      </c>
    </row>
    <row r="100" spans="1:22" x14ac:dyDescent="0.15">
      <c r="A100" s="18">
        <v>49.5</v>
      </c>
      <c r="B100" s="18">
        <v>98</v>
      </c>
      <c r="D100">
        <v>597.03674316406295</v>
      </c>
      <c r="E100">
        <v>546.211181640625</v>
      </c>
      <c r="F100">
        <v>476.80017089843801</v>
      </c>
      <c r="G100">
        <v>473.63644409179699</v>
      </c>
      <c r="I100" s="19">
        <f t="shared" si="7"/>
        <v>120.23657226562494</v>
      </c>
      <c r="J100" s="19">
        <f t="shared" si="7"/>
        <v>72.574737548828011</v>
      </c>
      <c r="K100" s="19">
        <f t="shared" si="8"/>
        <v>69.434255981445347</v>
      </c>
      <c r="L100" s="20">
        <f t="shared" si="9"/>
        <v>0.9567276207472365</v>
      </c>
      <c r="M100" s="20">
        <f t="shared" si="12"/>
        <v>1.5907353530417812</v>
      </c>
      <c r="P100" s="18">
        <f t="shared" si="10"/>
        <v>-2.1139410508045597</v>
      </c>
      <c r="U100" s="18">
        <v>73</v>
      </c>
      <c r="V100" s="20">
        <f t="shared" si="11"/>
        <v>0.74732723742346874</v>
      </c>
    </row>
    <row r="101" spans="1:22" x14ac:dyDescent="0.15">
      <c r="A101" s="18">
        <v>50</v>
      </c>
      <c r="B101" s="18">
        <v>99</v>
      </c>
      <c r="D101">
        <v>595.60467529296898</v>
      </c>
      <c r="E101">
        <v>544.73846435546898</v>
      </c>
      <c r="F101">
        <v>476.10525512695301</v>
      </c>
      <c r="G101">
        <v>473.28353881835898</v>
      </c>
      <c r="I101" s="19">
        <f t="shared" si="7"/>
        <v>119.49942016601597</v>
      </c>
      <c r="J101" s="19">
        <f t="shared" si="7"/>
        <v>71.45492553711</v>
      </c>
      <c r="K101" s="19">
        <f t="shared" si="8"/>
        <v>69.480972290038977</v>
      </c>
      <c r="L101" s="20">
        <f t="shared" si="9"/>
        <v>0.97237484704891541</v>
      </c>
      <c r="M101" s="20">
        <f t="shared" si="12"/>
        <v>1.6127866978514858</v>
      </c>
      <c r="P101" s="18">
        <f t="shared" si="10"/>
        <v>-0.75700934382747476</v>
      </c>
      <c r="U101" s="18">
        <v>73.5</v>
      </c>
      <c r="V101" s="20">
        <f t="shared" si="11"/>
        <v>0.74469662664341563</v>
      </c>
    </row>
    <row r="102" spans="1:22" x14ac:dyDescent="0.15">
      <c r="A102" s="18">
        <v>50.5</v>
      </c>
      <c r="B102" s="18">
        <v>100</v>
      </c>
      <c r="D102">
        <v>595.829345703125</v>
      </c>
      <c r="E102">
        <v>544.900390625</v>
      </c>
      <c r="F102">
        <v>475.76211547851602</v>
      </c>
      <c r="G102">
        <v>473.12240600585898</v>
      </c>
      <c r="I102" s="19">
        <f t="shared" si="7"/>
        <v>120.06723022460898</v>
      </c>
      <c r="J102" s="19">
        <f t="shared" si="7"/>
        <v>71.777984619141023</v>
      </c>
      <c r="K102" s="19">
        <f t="shared" si="8"/>
        <v>69.822640991210264</v>
      </c>
      <c r="L102" s="20">
        <f t="shared" si="9"/>
        <v>0.97275844901043196</v>
      </c>
      <c r="M102" s="20">
        <f t="shared" si="12"/>
        <v>1.6195744183210281</v>
      </c>
      <c r="P102" s="18">
        <f t="shared" si="10"/>
        <v>-0.33932628627690081</v>
      </c>
      <c r="U102" s="18">
        <v>74</v>
      </c>
      <c r="V102" s="20">
        <f t="shared" si="11"/>
        <v>0.72827502059372584</v>
      </c>
    </row>
    <row r="103" spans="1:22" x14ac:dyDescent="0.15">
      <c r="A103" s="18">
        <v>51</v>
      </c>
      <c r="B103" s="18">
        <v>101</v>
      </c>
      <c r="D103">
        <v>594.78063964843795</v>
      </c>
      <c r="E103">
        <v>545.85095214843795</v>
      </c>
      <c r="F103">
        <v>475.46380615234398</v>
      </c>
      <c r="G103">
        <v>472.841064453125</v>
      </c>
      <c r="I103" s="19">
        <f t="shared" si="7"/>
        <v>119.31683349609398</v>
      </c>
      <c r="J103" s="19">
        <f t="shared" si="7"/>
        <v>73.009887695312955</v>
      </c>
      <c r="K103" s="19">
        <f t="shared" si="8"/>
        <v>68.209912109374912</v>
      </c>
      <c r="L103" s="20">
        <f t="shared" si="9"/>
        <v>0.9342558146922586</v>
      </c>
      <c r="M103" s="20">
        <f t="shared" si="12"/>
        <v>1.5874759025108802</v>
      </c>
      <c r="P103" s="18">
        <f t="shared" si="10"/>
        <v>-2.314511665017454</v>
      </c>
      <c r="U103" s="18">
        <v>74.5</v>
      </c>
      <c r="V103" s="20">
        <f t="shared" si="11"/>
        <v>0.7338538867154899</v>
      </c>
    </row>
    <row r="104" spans="1:22" x14ac:dyDescent="0.15">
      <c r="A104" s="18">
        <v>51.5</v>
      </c>
      <c r="B104" s="18">
        <v>102</v>
      </c>
      <c r="D104">
        <v>594.85003662109398</v>
      </c>
      <c r="E104">
        <v>545.51470947265602</v>
      </c>
      <c r="F104">
        <v>474.91976928710898</v>
      </c>
      <c r="G104">
        <v>472.39877319335898</v>
      </c>
      <c r="I104" s="19">
        <f t="shared" si="7"/>
        <v>119.930267333985</v>
      </c>
      <c r="J104" s="19">
        <f t="shared" si="7"/>
        <v>73.115936279297046</v>
      </c>
      <c r="K104" s="19">
        <f t="shared" si="8"/>
        <v>68.749111938477071</v>
      </c>
      <c r="L104" s="20">
        <f t="shared" si="9"/>
        <v>0.94027534128621348</v>
      </c>
      <c r="M104" s="20">
        <f t="shared" si="12"/>
        <v>1.599899547612861</v>
      </c>
      <c r="P104" s="18">
        <f t="shared" si="10"/>
        <v>-1.550021421878667</v>
      </c>
      <c r="U104" s="18">
        <v>75</v>
      </c>
      <c r="V104" s="20">
        <f t="shared" si="11"/>
        <v>0.73029806242916118</v>
      </c>
    </row>
    <row r="105" spans="1:22" x14ac:dyDescent="0.15">
      <c r="A105" s="18">
        <v>52</v>
      </c>
      <c r="B105" s="18">
        <v>103</v>
      </c>
      <c r="D105">
        <v>594.54943847656295</v>
      </c>
      <c r="E105">
        <v>544.93255615234398</v>
      </c>
      <c r="F105">
        <v>476.30810546875</v>
      </c>
      <c r="G105">
        <v>473.18807983398398</v>
      </c>
      <c r="I105" s="19">
        <f t="shared" si="7"/>
        <v>118.24133300781295</v>
      </c>
      <c r="J105" s="19">
        <f t="shared" si="7"/>
        <v>71.74447631836</v>
      </c>
      <c r="K105" s="19">
        <f t="shared" si="8"/>
        <v>68.020199584960949</v>
      </c>
      <c r="L105" s="20">
        <f t="shared" si="9"/>
        <v>0.94808970774456713</v>
      </c>
      <c r="M105" s="20">
        <f t="shared" si="12"/>
        <v>1.6141180325792401</v>
      </c>
      <c r="P105" s="18">
        <f t="shared" si="10"/>
        <v>-0.67508552828337343</v>
      </c>
      <c r="V105" s="20"/>
    </row>
    <row r="106" spans="1:22" x14ac:dyDescent="0.15">
      <c r="A106" s="18">
        <v>52.5</v>
      </c>
      <c r="B106" s="18">
        <v>104</v>
      </c>
      <c r="D106">
        <v>593.78063964843795</v>
      </c>
      <c r="E106">
        <v>545.12561035156295</v>
      </c>
      <c r="F106">
        <v>476.52728271484398</v>
      </c>
      <c r="G106">
        <v>473.59185791015602</v>
      </c>
      <c r="I106" s="19">
        <f t="shared" si="7"/>
        <v>117.25335693359398</v>
      </c>
      <c r="J106" s="19">
        <f t="shared" si="7"/>
        <v>71.533752441406932</v>
      </c>
      <c r="K106" s="19">
        <f t="shared" si="8"/>
        <v>67.179730224609131</v>
      </c>
      <c r="L106" s="20">
        <f t="shared" si="9"/>
        <v>0.93913331723560611</v>
      </c>
      <c r="M106" s="20">
        <f t="shared" si="12"/>
        <v>1.6115657605783049</v>
      </c>
      <c r="P106" s="18">
        <f t="shared" si="10"/>
        <v>-0.83213984096976779</v>
      </c>
    </row>
    <row r="107" spans="1:22" x14ac:dyDescent="0.15">
      <c r="A107" s="18">
        <v>53</v>
      </c>
      <c r="B107" s="18">
        <v>105</v>
      </c>
      <c r="D107">
        <v>593.80133056640602</v>
      </c>
      <c r="E107">
        <v>545.04888916015602</v>
      </c>
      <c r="F107">
        <v>476.10763549804699</v>
      </c>
      <c r="G107">
        <v>473.28048706054699</v>
      </c>
      <c r="I107" s="19">
        <f t="shared" si="7"/>
        <v>117.69369506835903</v>
      </c>
      <c r="J107" s="19">
        <f t="shared" si="7"/>
        <v>71.768402099609034</v>
      </c>
      <c r="K107" s="19">
        <f t="shared" si="8"/>
        <v>67.455813598632716</v>
      </c>
      <c r="L107" s="20">
        <f t="shared" si="9"/>
        <v>0.93990964860843951</v>
      </c>
      <c r="M107" s="20">
        <f t="shared" si="12"/>
        <v>1.6187462104591641</v>
      </c>
      <c r="P107" s="18">
        <f t="shared" si="10"/>
        <v>-0.39029013983908212</v>
      </c>
    </row>
    <row r="108" spans="1:22" x14ac:dyDescent="0.15">
      <c r="A108" s="18">
        <v>53.5</v>
      </c>
      <c r="B108" s="18">
        <v>106</v>
      </c>
      <c r="D108">
        <v>593.25372314453102</v>
      </c>
      <c r="E108">
        <v>545.43438720703102</v>
      </c>
      <c r="F108">
        <v>474.95587158203102</v>
      </c>
      <c r="G108">
        <v>472.328125</v>
      </c>
      <c r="I108" s="19">
        <f t="shared" si="7"/>
        <v>118.2978515625</v>
      </c>
      <c r="J108" s="19">
        <f t="shared" si="7"/>
        <v>73.106262207031023</v>
      </c>
      <c r="K108" s="19">
        <f t="shared" si="8"/>
        <v>67.12346801757829</v>
      </c>
      <c r="L108" s="20">
        <f t="shared" si="9"/>
        <v>0.91816304091009404</v>
      </c>
      <c r="M108" s="20">
        <f t="shared" si="12"/>
        <v>1.6034037212688443</v>
      </c>
      <c r="P108" s="18">
        <f t="shared" si="10"/>
        <v>-1.3343917457028638</v>
      </c>
    </row>
    <row r="109" spans="1:22" x14ac:dyDescent="0.15">
      <c r="A109" s="18">
        <v>54</v>
      </c>
      <c r="B109" s="18">
        <v>107</v>
      </c>
      <c r="D109">
        <v>592.06726074218795</v>
      </c>
      <c r="E109">
        <v>545.07653808593795</v>
      </c>
      <c r="F109">
        <v>474.99673461914102</v>
      </c>
      <c r="G109">
        <v>472.27310180664102</v>
      </c>
      <c r="I109" s="19">
        <f t="shared" si="7"/>
        <v>117.07052612304693</v>
      </c>
      <c r="J109" s="19">
        <f t="shared" si="7"/>
        <v>72.803436279296932</v>
      </c>
      <c r="K109" s="19">
        <f t="shared" si="8"/>
        <v>66.108120727539074</v>
      </c>
      <c r="L109" s="20">
        <f t="shared" si="9"/>
        <v>0.90803572064823268</v>
      </c>
      <c r="M109" s="20">
        <f t="shared" si="12"/>
        <v>1.5996805195150086</v>
      </c>
      <c r="P109" s="18">
        <f t="shared" si="10"/>
        <v>-1.5634993377726711</v>
      </c>
    </row>
    <row r="110" spans="1:22" x14ac:dyDescent="0.15">
      <c r="A110" s="18">
        <v>54.5</v>
      </c>
      <c r="B110" s="18">
        <v>108</v>
      </c>
      <c r="D110">
        <v>592.36749267578102</v>
      </c>
      <c r="E110">
        <v>545.06304931640602</v>
      </c>
      <c r="F110">
        <v>475.94259643554699</v>
      </c>
      <c r="G110">
        <v>473.46075439453102</v>
      </c>
      <c r="I110" s="19">
        <f t="shared" si="7"/>
        <v>116.42489624023403</v>
      </c>
      <c r="J110" s="19">
        <f t="shared" si="7"/>
        <v>71.602294921875</v>
      </c>
      <c r="K110" s="19">
        <f t="shared" si="8"/>
        <v>66.30328979492154</v>
      </c>
      <c r="L110" s="20">
        <f t="shared" si="9"/>
        <v>0.92599392054772567</v>
      </c>
      <c r="M110" s="20">
        <f t="shared" si="12"/>
        <v>1.6240428379225273</v>
      </c>
      <c r="P110" s="18">
        <f t="shared" si="10"/>
        <v>-6.4361639463895282E-2</v>
      </c>
    </row>
    <row r="111" spans="1:22" x14ac:dyDescent="0.15">
      <c r="A111" s="18">
        <v>55</v>
      </c>
      <c r="B111" s="18">
        <v>109</v>
      </c>
      <c r="D111">
        <v>593.539794921875</v>
      </c>
      <c r="E111">
        <v>545.4375</v>
      </c>
      <c r="F111">
        <v>475.74581909179699</v>
      </c>
      <c r="G111">
        <v>472.91519165039102</v>
      </c>
      <c r="I111" s="19">
        <f t="shared" si="7"/>
        <v>117.79397583007801</v>
      </c>
      <c r="J111" s="19">
        <f t="shared" si="7"/>
        <v>72.522308349608977</v>
      </c>
      <c r="K111" s="19">
        <f t="shared" si="8"/>
        <v>67.028359985351727</v>
      </c>
      <c r="L111" s="20">
        <f t="shared" si="9"/>
        <v>0.92424471187855028</v>
      </c>
      <c r="M111" s="20">
        <f t="shared" si="12"/>
        <v>1.6286977477613775</v>
      </c>
      <c r="P111" s="18">
        <f t="shared" si="10"/>
        <v>0.22207870274487712</v>
      </c>
    </row>
    <row r="112" spans="1:22" x14ac:dyDescent="0.15">
      <c r="A112" s="18">
        <v>55.5</v>
      </c>
      <c r="B112" s="18">
        <v>110</v>
      </c>
      <c r="D112">
        <v>592.87261962890602</v>
      </c>
      <c r="E112">
        <v>545.572509765625</v>
      </c>
      <c r="F112">
        <v>475.27310180664102</v>
      </c>
      <c r="G112">
        <v>472.79605102539102</v>
      </c>
      <c r="I112" s="19">
        <f t="shared" si="7"/>
        <v>117.599517822265</v>
      </c>
      <c r="J112" s="19">
        <f t="shared" si="7"/>
        <v>72.776458740233977</v>
      </c>
      <c r="K112" s="19">
        <f t="shared" si="8"/>
        <v>66.655996704101227</v>
      </c>
      <c r="L112" s="20">
        <f t="shared" si="9"/>
        <v>0.91590052412444334</v>
      </c>
      <c r="M112" s="20">
        <f t="shared" si="12"/>
        <v>1.6267576785152964</v>
      </c>
      <c r="P112" s="18">
        <f t="shared" si="10"/>
        <v>0.10269634777031456</v>
      </c>
    </row>
    <row r="113" spans="1:16" x14ac:dyDescent="0.15">
      <c r="A113" s="18">
        <v>56</v>
      </c>
      <c r="B113" s="18">
        <v>111</v>
      </c>
      <c r="D113">
        <v>590.67413330078102</v>
      </c>
      <c r="E113">
        <v>544.60888671875</v>
      </c>
      <c r="F113">
        <v>475.59338378906301</v>
      </c>
      <c r="G113">
        <v>472.77471923828102</v>
      </c>
      <c r="I113" s="19">
        <f t="shared" si="7"/>
        <v>115.08074951171801</v>
      </c>
      <c r="J113" s="19">
        <f t="shared" si="7"/>
        <v>71.834167480468977</v>
      </c>
      <c r="K113" s="19">
        <f t="shared" si="8"/>
        <v>64.796832275389733</v>
      </c>
      <c r="L113" s="20">
        <f t="shared" si="9"/>
        <v>0.90203359415291295</v>
      </c>
      <c r="M113" s="20">
        <f t="shared" si="12"/>
        <v>1.6192948670517917</v>
      </c>
      <c r="P113" s="18">
        <f t="shared" si="10"/>
        <v>-0.35652850157152621</v>
      </c>
    </row>
    <row r="114" spans="1:16" x14ac:dyDescent="0.15">
      <c r="A114" s="18">
        <v>56.5</v>
      </c>
      <c r="B114" s="18">
        <v>112</v>
      </c>
      <c r="D114">
        <v>590.35986328125</v>
      </c>
      <c r="E114">
        <v>544.16522216796898</v>
      </c>
      <c r="F114">
        <v>476.02651977539102</v>
      </c>
      <c r="G114">
        <v>472.94934082031301</v>
      </c>
      <c r="I114" s="19">
        <f t="shared" si="7"/>
        <v>114.33334350585898</v>
      </c>
      <c r="J114" s="19">
        <f t="shared" si="7"/>
        <v>71.215881347655966</v>
      </c>
      <c r="K114" s="19">
        <f t="shared" si="8"/>
        <v>64.482226562499804</v>
      </c>
      <c r="L114" s="20">
        <f t="shared" si="9"/>
        <v>0.90544728706951827</v>
      </c>
      <c r="M114" s="20">
        <f t="shared" si="12"/>
        <v>1.6291126784764227</v>
      </c>
      <c r="P114" s="18">
        <f t="shared" si="10"/>
        <v>0.24761150576901192</v>
      </c>
    </row>
    <row r="115" spans="1:16" x14ac:dyDescent="0.15">
      <c r="A115" s="18">
        <v>57</v>
      </c>
      <c r="B115" s="18">
        <v>113</v>
      </c>
      <c r="D115">
        <v>591.40948486328102</v>
      </c>
      <c r="E115">
        <v>545.61431884765602</v>
      </c>
      <c r="F115">
        <v>475.39117431640602</v>
      </c>
      <c r="G115">
        <v>472.72253417968801</v>
      </c>
      <c r="I115" s="19">
        <f t="shared" si="7"/>
        <v>116.018310546875</v>
      </c>
      <c r="J115" s="19">
        <f t="shared" si="7"/>
        <v>72.891784667968011</v>
      </c>
      <c r="K115" s="19">
        <f t="shared" si="8"/>
        <v>64.994061279297398</v>
      </c>
      <c r="L115" s="20">
        <f t="shared" si="9"/>
        <v>0.89165139220221024</v>
      </c>
      <c r="M115" s="20">
        <f t="shared" si="12"/>
        <v>1.6217209021171404</v>
      </c>
      <c r="P115" s="18">
        <f t="shared" si="10"/>
        <v>-0.20724219133429017</v>
      </c>
    </row>
    <row r="116" spans="1:16" x14ac:dyDescent="0.15">
      <c r="A116" s="18">
        <v>57.5</v>
      </c>
      <c r="B116" s="18">
        <v>114</v>
      </c>
      <c r="D116">
        <v>591.05889892578102</v>
      </c>
      <c r="E116">
        <v>545.16973876953102</v>
      </c>
      <c r="F116">
        <v>475.47619628906301</v>
      </c>
      <c r="G116">
        <v>472.76321411132801</v>
      </c>
      <c r="I116" s="19">
        <f t="shared" si="7"/>
        <v>115.58270263671801</v>
      </c>
      <c r="J116" s="19">
        <f t="shared" si="7"/>
        <v>72.406524658203011</v>
      </c>
      <c r="K116" s="19">
        <f t="shared" si="8"/>
        <v>64.898135375975897</v>
      </c>
      <c r="L116" s="20">
        <f t="shared" si="9"/>
        <v>0.89630231090815815</v>
      </c>
      <c r="M116" s="20">
        <f t="shared" si="12"/>
        <v>1.6327759393311141</v>
      </c>
      <c r="P116" s="18">
        <f t="shared" si="10"/>
        <v>0.47303062861865769</v>
      </c>
    </row>
    <row r="117" spans="1:16" x14ac:dyDescent="0.15">
      <c r="A117" s="18">
        <v>58</v>
      </c>
      <c r="B117" s="18">
        <v>115</v>
      </c>
      <c r="D117">
        <v>590.404052734375</v>
      </c>
      <c r="E117">
        <v>544.95477294921898</v>
      </c>
      <c r="F117">
        <v>475.68341064453102</v>
      </c>
      <c r="G117">
        <v>473.05804443359398</v>
      </c>
      <c r="I117" s="19">
        <f t="shared" si="7"/>
        <v>114.72064208984398</v>
      </c>
      <c r="J117" s="19">
        <f t="shared" si="7"/>
        <v>71.896728515625</v>
      </c>
      <c r="K117" s="19">
        <f t="shared" si="8"/>
        <v>64.39293212890648</v>
      </c>
      <c r="L117" s="20">
        <f t="shared" si="9"/>
        <v>0.89563090641756038</v>
      </c>
      <c r="M117" s="20">
        <f t="shared" si="12"/>
        <v>1.638508653348542</v>
      </c>
      <c r="P117" s="18">
        <f t="shared" si="10"/>
        <v>0.82579375868664806</v>
      </c>
    </row>
    <row r="118" spans="1:16" x14ac:dyDescent="0.15">
      <c r="A118" s="18">
        <v>58.5</v>
      </c>
      <c r="B118" s="18">
        <v>116</v>
      </c>
      <c r="D118">
        <v>591.88916015625</v>
      </c>
      <c r="E118">
        <v>545.98815917968795</v>
      </c>
      <c r="F118">
        <v>475.91671752929699</v>
      </c>
      <c r="G118">
        <v>473.22134399414102</v>
      </c>
      <c r="I118" s="19">
        <f t="shared" si="7"/>
        <v>115.97244262695301</v>
      </c>
      <c r="J118" s="19">
        <f t="shared" si="7"/>
        <v>72.766815185546932</v>
      </c>
      <c r="K118" s="19">
        <f t="shared" si="8"/>
        <v>65.035671997070153</v>
      </c>
      <c r="L118" s="20">
        <f t="shared" si="9"/>
        <v>0.89375454774592977</v>
      </c>
      <c r="M118" s="20">
        <f t="shared" si="12"/>
        <v>1.6430364131849371</v>
      </c>
      <c r="P118" s="18">
        <f t="shared" si="10"/>
        <v>1.1044099127852411</v>
      </c>
    </row>
    <row r="119" spans="1:16" x14ac:dyDescent="0.15">
      <c r="A119" s="18">
        <v>59</v>
      </c>
      <c r="B119" s="18">
        <v>117</v>
      </c>
      <c r="D119">
        <v>591.28717041015602</v>
      </c>
      <c r="E119">
        <v>545.95404052734398</v>
      </c>
      <c r="F119">
        <v>475.05197143554699</v>
      </c>
      <c r="G119">
        <v>472.65036010742199</v>
      </c>
      <c r="I119" s="19">
        <f t="shared" si="7"/>
        <v>116.23519897460903</v>
      </c>
      <c r="J119" s="19">
        <f t="shared" si="7"/>
        <v>73.303680419921989</v>
      </c>
      <c r="K119" s="19">
        <f t="shared" si="8"/>
        <v>64.922622680663636</v>
      </c>
      <c r="L119" s="20">
        <f t="shared" si="9"/>
        <v>0.88566661740246533</v>
      </c>
      <c r="M119" s="20">
        <f t="shared" si="12"/>
        <v>1.6413526013494983</v>
      </c>
      <c r="P119" s="18">
        <f t="shared" si="10"/>
        <v>1.0007963831884159</v>
      </c>
    </row>
    <row r="120" spans="1:16" x14ac:dyDescent="0.15">
      <c r="A120" s="18">
        <v>59.5</v>
      </c>
      <c r="B120" s="18">
        <v>118</v>
      </c>
      <c r="D120">
        <v>590.43493652343795</v>
      </c>
      <c r="E120">
        <v>545.87567138671898</v>
      </c>
      <c r="F120">
        <v>475.29071044921898</v>
      </c>
      <c r="G120">
        <v>472.29855346679699</v>
      </c>
      <c r="I120" s="19">
        <f t="shared" si="7"/>
        <v>115.14422607421898</v>
      </c>
      <c r="J120" s="19">
        <f t="shared" si="7"/>
        <v>73.577117919921989</v>
      </c>
      <c r="K120" s="19">
        <f t="shared" si="8"/>
        <v>63.640243530273587</v>
      </c>
      <c r="L120" s="20">
        <f t="shared" si="9"/>
        <v>0.86494613175167789</v>
      </c>
      <c r="M120" s="20">
        <f t="shared" si="12"/>
        <v>1.6270362342067366</v>
      </c>
      <c r="P120" s="18">
        <f t="shared" si="10"/>
        <v>0.11983730008573897</v>
      </c>
    </row>
    <row r="121" spans="1:16" x14ac:dyDescent="0.15">
      <c r="A121" s="18">
        <v>60</v>
      </c>
      <c r="B121" s="18">
        <v>119</v>
      </c>
      <c r="D121">
        <v>589.80535888671898</v>
      </c>
      <c r="E121">
        <v>545.90222167968795</v>
      </c>
      <c r="F121">
        <v>475.79537963867199</v>
      </c>
      <c r="G121">
        <v>472.97998046875</v>
      </c>
      <c r="I121" s="19">
        <f t="shared" si="7"/>
        <v>114.00997924804699</v>
      </c>
      <c r="J121" s="19">
        <f t="shared" si="7"/>
        <v>72.922241210937955</v>
      </c>
      <c r="K121" s="19">
        <f t="shared" si="8"/>
        <v>62.96441040039042</v>
      </c>
      <c r="L121" s="20">
        <f t="shared" si="9"/>
        <v>0.86344590285228495</v>
      </c>
      <c r="M121" s="20">
        <f t="shared" si="12"/>
        <v>1.6319401238153692</v>
      </c>
      <c r="P121" s="18">
        <f t="shared" si="10"/>
        <v>0.4215986373145052</v>
      </c>
    </row>
    <row r="122" spans="1:16" x14ac:dyDescent="0.15">
      <c r="A122" s="18">
        <v>60.5</v>
      </c>
      <c r="B122" s="18">
        <v>120</v>
      </c>
      <c r="D122">
        <v>589.33221435546898</v>
      </c>
      <c r="E122">
        <v>545.40692138671898</v>
      </c>
      <c r="F122">
        <v>475.91064453125</v>
      </c>
      <c r="G122">
        <v>473.18786621093801</v>
      </c>
      <c r="I122" s="19">
        <f t="shared" si="7"/>
        <v>113.42156982421898</v>
      </c>
      <c r="J122" s="19">
        <f t="shared" si="7"/>
        <v>72.219055175780966</v>
      </c>
      <c r="K122" s="19">
        <f t="shared" si="8"/>
        <v>62.868231201172307</v>
      </c>
      <c r="L122" s="20">
        <f t="shared" si="9"/>
        <v>0.87052137483869341</v>
      </c>
      <c r="M122" s="20">
        <f t="shared" si="12"/>
        <v>1.6454197143098035</v>
      </c>
      <c r="P122" s="18">
        <f t="shared" si="10"/>
        <v>1.2510665857234886</v>
      </c>
    </row>
    <row r="123" spans="1:16" x14ac:dyDescent="0.15">
      <c r="A123" s="18">
        <v>61</v>
      </c>
      <c r="B123" s="18">
        <v>121</v>
      </c>
      <c r="D123">
        <v>589.73681640625</v>
      </c>
      <c r="E123">
        <v>546.36077880859398</v>
      </c>
      <c r="F123">
        <v>474.67623901367199</v>
      </c>
      <c r="G123">
        <v>472.19546508789102</v>
      </c>
      <c r="I123" s="19">
        <f t="shared" si="7"/>
        <v>115.06057739257801</v>
      </c>
      <c r="J123" s="19">
        <f t="shared" si="7"/>
        <v>74.165313720702954</v>
      </c>
      <c r="K123" s="19">
        <f t="shared" si="8"/>
        <v>63.144857788085943</v>
      </c>
      <c r="L123" s="20">
        <f t="shared" si="9"/>
        <v>0.85140687229991863</v>
      </c>
      <c r="M123" s="20">
        <f t="shared" si="12"/>
        <v>1.6327093302790545</v>
      </c>
      <c r="P123" s="18">
        <f t="shared" si="10"/>
        <v>0.46893183394235538</v>
      </c>
    </row>
    <row r="124" spans="1:16" x14ac:dyDescent="0.15">
      <c r="A124" s="18">
        <v>61.5</v>
      </c>
      <c r="B124" s="18">
        <v>122</v>
      </c>
      <c r="D124">
        <v>587.82916259765602</v>
      </c>
      <c r="E124">
        <v>544.815673828125</v>
      </c>
      <c r="F124">
        <v>475.10501098632801</v>
      </c>
      <c r="G124">
        <v>472.58187866210898</v>
      </c>
      <c r="I124" s="19">
        <f t="shared" si="7"/>
        <v>112.72415161132801</v>
      </c>
      <c r="J124" s="19">
        <f t="shared" si="7"/>
        <v>72.233795166016023</v>
      </c>
      <c r="K124" s="19">
        <f t="shared" si="8"/>
        <v>62.1604949951168</v>
      </c>
      <c r="L124" s="20">
        <f t="shared" si="9"/>
        <v>0.86054588232907314</v>
      </c>
      <c r="M124" s="20">
        <f t="shared" si="12"/>
        <v>1.6482524588162346</v>
      </c>
      <c r="P124" s="18">
        <f t="shared" si="10"/>
        <v>1.4253798020698176</v>
      </c>
    </row>
    <row r="125" spans="1:16" x14ac:dyDescent="0.15">
      <c r="A125" s="18">
        <v>62</v>
      </c>
      <c r="B125" s="18">
        <v>123</v>
      </c>
      <c r="D125">
        <v>587.792236328125</v>
      </c>
      <c r="E125">
        <v>544.82989501953102</v>
      </c>
      <c r="F125">
        <v>476.25354003906301</v>
      </c>
      <c r="G125">
        <v>473.30679321289102</v>
      </c>
      <c r="I125" s="19">
        <f t="shared" si="7"/>
        <v>111.53869628906199</v>
      </c>
      <c r="J125" s="19">
        <f t="shared" si="7"/>
        <v>71.52310180664</v>
      </c>
      <c r="K125" s="19">
        <f t="shared" si="8"/>
        <v>61.47252502441399</v>
      </c>
      <c r="L125" s="20">
        <f t="shared" si="9"/>
        <v>0.8594778955560769</v>
      </c>
      <c r="M125" s="20">
        <f t="shared" si="12"/>
        <v>1.6535885905512642</v>
      </c>
      <c r="P125" s="18">
        <f t="shared" si="10"/>
        <v>1.7537392017505871</v>
      </c>
    </row>
    <row r="126" spans="1:16" x14ac:dyDescent="0.15">
      <c r="A126" s="18">
        <v>62.5</v>
      </c>
      <c r="B126" s="18">
        <v>124</v>
      </c>
      <c r="D126">
        <v>587.70538330078102</v>
      </c>
      <c r="E126">
        <v>546.08489990234398</v>
      </c>
      <c r="F126">
        <v>475.26940917968801</v>
      </c>
      <c r="G126">
        <v>472.45510864257801</v>
      </c>
      <c r="I126" s="19">
        <f t="shared" si="7"/>
        <v>112.43597412109301</v>
      </c>
      <c r="J126" s="19">
        <f t="shared" si="7"/>
        <v>73.629791259765966</v>
      </c>
      <c r="K126" s="19">
        <f t="shared" si="8"/>
        <v>60.89512023925684</v>
      </c>
      <c r="L126" s="20">
        <f t="shared" si="9"/>
        <v>0.82704458612980181</v>
      </c>
      <c r="M126" s="20">
        <f t="shared" si="12"/>
        <v>1.6275593996330149</v>
      </c>
      <c r="P126" s="18">
        <f t="shared" si="10"/>
        <v>0.15203033688405537</v>
      </c>
    </row>
    <row r="127" spans="1:16" x14ac:dyDescent="0.15">
      <c r="A127" s="18">
        <v>63</v>
      </c>
      <c r="B127" s="18">
        <v>125</v>
      </c>
      <c r="D127">
        <v>585.79278564453102</v>
      </c>
      <c r="E127">
        <v>544.27374267578102</v>
      </c>
      <c r="F127">
        <v>475.18634033203102</v>
      </c>
      <c r="G127">
        <v>472.52642822265602</v>
      </c>
      <c r="I127" s="19">
        <f t="shared" si="7"/>
        <v>110.6064453125</v>
      </c>
      <c r="J127" s="19">
        <f t="shared" si="7"/>
        <v>71.747314453125</v>
      </c>
      <c r="K127" s="19">
        <f t="shared" si="8"/>
        <v>60.383325195312501</v>
      </c>
      <c r="L127" s="20">
        <f t="shared" si="9"/>
        <v>0.84161094607607945</v>
      </c>
      <c r="M127" s="20">
        <f t="shared" si="12"/>
        <v>1.6485298780873181</v>
      </c>
      <c r="P127" s="18">
        <f t="shared" si="10"/>
        <v>1.4424508246450025</v>
      </c>
    </row>
    <row r="128" spans="1:16" x14ac:dyDescent="0.15">
      <c r="A128" s="18">
        <v>63.5</v>
      </c>
      <c r="B128" s="18">
        <v>126</v>
      </c>
      <c r="D128">
        <v>585.73321533203102</v>
      </c>
      <c r="E128">
        <v>544.85479736328102</v>
      </c>
      <c r="F128">
        <v>476.20504760742199</v>
      </c>
      <c r="G128">
        <v>473.76559448242199</v>
      </c>
      <c r="I128" s="19">
        <f t="shared" si="7"/>
        <v>109.52816772460903</v>
      </c>
      <c r="J128" s="19">
        <f t="shared" si="7"/>
        <v>71.089202880859034</v>
      </c>
      <c r="K128" s="19">
        <f t="shared" si="8"/>
        <v>59.765725708007714</v>
      </c>
      <c r="L128" s="20">
        <f t="shared" si="9"/>
        <v>0.84071452887397335</v>
      </c>
      <c r="M128" s="20">
        <f t="shared" si="12"/>
        <v>1.6540375793932376</v>
      </c>
      <c r="P128" s="18">
        <f t="shared" si="10"/>
        <v>1.7813677750194847</v>
      </c>
    </row>
    <row r="129" spans="1:16" x14ac:dyDescent="0.15">
      <c r="A129" s="18">
        <v>64</v>
      </c>
      <c r="B129" s="18">
        <v>127</v>
      </c>
      <c r="D129">
        <v>587.555419921875</v>
      </c>
      <c r="E129">
        <v>546.00762939453102</v>
      </c>
      <c r="F129">
        <v>476.07327270507801</v>
      </c>
      <c r="G129">
        <v>473.45465087890602</v>
      </c>
      <c r="I129" s="19">
        <f t="shared" si="7"/>
        <v>111.48214721679699</v>
      </c>
      <c r="J129" s="19">
        <f t="shared" si="7"/>
        <v>72.552978515625</v>
      </c>
      <c r="K129" s="19">
        <f t="shared" si="8"/>
        <v>60.69506225585949</v>
      </c>
      <c r="L129" s="20">
        <f t="shared" si="9"/>
        <v>0.83656196475501288</v>
      </c>
      <c r="M129" s="20">
        <f t="shared" si="12"/>
        <v>1.6562891337823029</v>
      </c>
      <c r="P129" s="18">
        <f t="shared" si="10"/>
        <v>1.919917399401649</v>
      </c>
    </row>
    <row r="130" spans="1:16" x14ac:dyDescent="0.15">
      <c r="A130" s="18">
        <v>64.5</v>
      </c>
      <c r="B130" s="18">
        <v>128</v>
      </c>
      <c r="D130">
        <v>586.29699707031295</v>
      </c>
      <c r="E130">
        <v>545.74426269531295</v>
      </c>
      <c r="F130">
        <v>475.50140380859398</v>
      </c>
      <c r="G130">
        <v>472.55056762695301</v>
      </c>
      <c r="I130" s="19">
        <f t="shared" ref="I130:J152" si="13">D130-F130</f>
        <v>110.79559326171898</v>
      </c>
      <c r="J130" s="19">
        <f t="shared" si="13"/>
        <v>73.193695068359943</v>
      </c>
      <c r="K130" s="19">
        <f t="shared" ref="K130:K170" si="14">I130-0.7*J130</f>
        <v>59.560006713867018</v>
      </c>
      <c r="L130" s="20">
        <f t="shared" ref="L130:L170" si="15">K130/J130</f>
        <v>0.81373138298647696</v>
      </c>
      <c r="M130" s="20">
        <f t="shared" si="12"/>
        <v>1.6398626705217927</v>
      </c>
      <c r="P130" s="18">
        <f t="shared" si="10"/>
        <v>0.90911334078155703</v>
      </c>
    </row>
    <row r="131" spans="1:16" x14ac:dyDescent="0.15">
      <c r="A131" s="18">
        <v>65</v>
      </c>
      <c r="B131" s="18">
        <v>129</v>
      </c>
      <c r="D131">
        <v>585.53179931640602</v>
      </c>
      <c r="E131">
        <v>545.47399902343795</v>
      </c>
      <c r="F131">
        <v>475.45248413085898</v>
      </c>
      <c r="G131">
        <v>472.86062622070301</v>
      </c>
      <c r="I131" s="19">
        <f t="shared" si="13"/>
        <v>110.07931518554705</v>
      </c>
      <c r="J131" s="19">
        <f t="shared" si="13"/>
        <v>72.613372802734943</v>
      </c>
      <c r="K131" s="19">
        <f t="shared" si="14"/>
        <v>59.249954223632585</v>
      </c>
      <c r="L131" s="20">
        <f t="shared" si="15"/>
        <v>0.81596477255772049</v>
      </c>
      <c r="M131" s="20">
        <f t="shared" si="12"/>
        <v>1.6485001786010618</v>
      </c>
      <c r="P131" s="18">
        <f t="shared" si="10"/>
        <v>1.4406232637896494</v>
      </c>
    </row>
    <row r="132" spans="1:16" x14ac:dyDescent="0.15">
      <c r="A132" s="18">
        <v>65.5</v>
      </c>
      <c r="B132" s="18">
        <v>130</v>
      </c>
      <c r="D132">
        <v>585.49310302734398</v>
      </c>
      <c r="E132">
        <v>545.27447509765602</v>
      </c>
      <c r="F132">
        <v>476.15396118164102</v>
      </c>
      <c r="G132">
        <v>473.70840454101602</v>
      </c>
      <c r="I132" s="19">
        <f t="shared" si="13"/>
        <v>109.33914184570295</v>
      </c>
      <c r="J132" s="19">
        <f t="shared" si="13"/>
        <v>71.56607055664</v>
      </c>
      <c r="K132" s="19">
        <f t="shared" si="14"/>
        <v>59.24289245605496</v>
      </c>
      <c r="L132" s="20">
        <f t="shared" si="15"/>
        <v>0.82780697606092501</v>
      </c>
      <c r="M132" s="20">
        <f t="shared" si="12"/>
        <v>1.6667465006122921</v>
      </c>
      <c r="P132" s="18">
        <f t="shared" si="10"/>
        <v>2.5634125125367873</v>
      </c>
    </row>
    <row r="133" spans="1:16" x14ac:dyDescent="0.15">
      <c r="A133" s="18">
        <v>66</v>
      </c>
      <c r="B133" s="18">
        <v>131</v>
      </c>
      <c r="D133">
        <v>585.030517578125</v>
      </c>
      <c r="E133">
        <v>545.74157714843795</v>
      </c>
      <c r="F133">
        <v>475.33508300781301</v>
      </c>
      <c r="G133">
        <v>472.23330688476602</v>
      </c>
      <c r="I133" s="19">
        <f t="shared" si="13"/>
        <v>109.69543457031199</v>
      </c>
      <c r="J133" s="19">
        <f t="shared" si="13"/>
        <v>73.508270263671932</v>
      </c>
      <c r="K133" s="19">
        <f t="shared" si="14"/>
        <v>58.239645385741639</v>
      </c>
      <c r="L133" s="20">
        <f t="shared" si="15"/>
        <v>0.79228697909551948</v>
      </c>
      <c r="M133" s="20">
        <f t="shared" si="12"/>
        <v>1.6376306221549122</v>
      </c>
      <c r="P133" s="18">
        <f t="shared" si="10"/>
        <v>0.77176402142423295</v>
      </c>
    </row>
    <row r="134" spans="1:16" x14ac:dyDescent="0.15">
      <c r="A134" s="18">
        <v>66.5</v>
      </c>
      <c r="B134" s="18">
        <v>132</v>
      </c>
      <c r="D134">
        <v>585.08416748046898</v>
      </c>
      <c r="E134">
        <v>545.7431640625</v>
      </c>
      <c r="F134">
        <v>475.04501342773398</v>
      </c>
      <c r="G134">
        <v>472.10305786132801</v>
      </c>
      <c r="I134" s="19">
        <f t="shared" si="13"/>
        <v>110.039154052735</v>
      </c>
      <c r="J134" s="19">
        <f t="shared" si="13"/>
        <v>73.640106201171989</v>
      </c>
      <c r="K134" s="19">
        <f t="shared" si="14"/>
        <v>58.491079711914608</v>
      </c>
      <c r="L134" s="20">
        <f t="shared" si="15"/>
        <v>0.79428293533590422</v>
      </c>
      <c r="M134" s="20">
        <f t="shared" si="12"/>
        <v>1.6460306969033227</v>
      </c>
      <c r="P134" s="18">
        <f t="shared" ref="P134:P170" si="16">(M134-$O$2)/$O$2*100</f>
        <v>1.2886634606856204</v>
      </c>
    </row>
    <row r="135" spans="1:16" x14ac:dyDescent="0.15">
      <c r="A135" s="18">
        <v>67</v>
      </c>
      <c r="B135" s="18">
        <v>133</v>
      </c>
      <c r="D135">
        <v>585.98547363281295</v>
      </c>
      <c r="E135">
        <v>546.24029541015602</v>
      </c>
      <c r="F135">
        <v>476.48052978515602</v>
      </c>
      <c r="G135">
        <v>473.73645019531301</v>
      </c>
      <c r="I135" s="19">
        <f t="shared" si="13"/>
        <v>109.50494384765693</v>
      </c>
      <c r="J135" s="19">
        <f t="shared" si="13"/>
        <v>72.503845214843011</v>
      </c>
      <c r="K135" s="19">
        <f t="shared" si="14"/>
        <v>58.752252197266827</v>
      </c>
      <c r="L135" s="20">
        <f t="shared" si="15"/>
        <v>0.81033291438781574</v>
      </c>
      <c r="M135" s="20">
        <f t="shared" si="12"/>
        <v>1.6684847944632599</v>
      </c>
      <c r="P135" s="18">
        <f t="shared" si="16"/>
        <v>2.6703785984048674</v>
      </c>
    </row>
    <row r="136" spans="1:16" x14ac:dyDescent="0.15">
      <c r="A136" s="18">
        <v>67.5</v>
      </c>
      <c r="B136" s="18">
        <v>134</v>
      </c>
      <c r="D136">
        <v>586.64520263671898</v>
      </c>
      <c r="E136">
        <v>547.29388427734398</v>
      </c>
      <c r="F136">
        <v>475.65817260742199</v>
      </c>
      <c r="G136">
        <v>472.99020385742199</v>
      </c>
      <c r="I136" s="19">
        <f t="shared" si="13"/>
        <v>110.98703002929699</v>
      </c>
      <c r="J136" s="19">
        <f t="shared" si="13"/>
        <v>74.303680419921989</v>
      </c>
      <c r="K136" s="19">
        <f t="shared" si="14"/>
        <v>58.974453735351602</v>
      </c>
      <c r="L136" s="20">
        <f t="shared" si="15"/>
        <v>0.79369492065617275</v>
      </c>
      <c r="M136" s="20">
        <f t="shared" si="12"/>
        <v>1.6582509192396429</v>
      </c>
      <c r="P136" s="18">
        <f t="shared" si="16"/>
        <v>2.0406360636066356</v>
      </c>
    </row>
    <row r="137" spans="1:16" x14ac:dyDescent="0.15">
      <c r="A137" s="18">
        <v>68</v>
      </c>
      <c r="B137" s="18">
        <v>135</v>
      </c>
      <c r="D137">
        <v>585.65124511718795</v>
      </c>
      <c r="E137">
        <v>546.29132080078102</v>
      </c>
      <c r="F137">
        <v>475.51641845703102</v>
      </c>
      <c r="G137">
        <v>472.48272705078102</v>
      </c>
      <c r="I137" s="19">
        <f t="shared" si="13"/>
        <v>110.13482666015693</v>
      </c>
      <c r="J137" s="19">
        <f t="shared" si="13"/>
        <v>73.80859375</v>
      </c>
      <c r="K137" s="19">
        <f t="shared" si="14"/>
        <v>58.468811035156932</v>
      </c>
      <c r="L137" s="20">
        <f t="shared" si="15"/>
        <v>0.79216806694893749</v>
      </c>
      <c r="M137" s="20">
        <f t="shared" si="12"/>
        <v>1.6631281840404331</v>
      </c>
      <c r="P137" s="18">
        <f t="shared" si="16"/>
        <v>2.3407590406235714</v>
      </c>
    </row>
    <row r="138" spans="1:16" x14ac:dyDescent="0.15">
      <c r="A138" s="18">
        <v>68.5</v>
      </c>
      <c r="B138" s="18">
        <v>136</v>
      </c>
      <c r="D138">
        <v>584.814453125</v>
      </c>
      <c r="E138">
        <v>546.13250732421898</v>
      </c>
      <c r="F138">
        <v>476.42053222656301</v>
      </c>
      <c r="G138">
        <v>473.73342895507801</v>
      </c>
      <c r="I138" s="19">
        <f t="shared" si="13"/>
        <v>108.39392089843699</v>
      </c>
      <c r="J138" s="19">
        <f t="shared" si="13"/>
        <v>72.399078369140966</v>
      </c>
      <c r="K138" s="19">
        <f t="shared" si="14"/>
        <v>57.714566040038314</v>
      </c>
      <c r="L138" s="20">
        <f t="shared" si="15"/>
        <v>0.79717266214038285</v>
      </c>
      <c r="M138" s="20">
        <f t="shared" si="12"/>
        <v>1.6745368977399042</v>
      </c>
      <c r="P138" s="18">
        <f t="shared" si="16"/>
        <v>3.0427953784628521</v>
      </c>
    </row>
    <row r="139" spans="1:16" x14ac:dyDescent="0.15">
      <c r="A139" s="18">
        <v>69</v>
      </c>
      <c r="B139" s="18">
        <v>137</v>
      </c>
      <c r="D139">
        <v>584.34552001953102</v>
      </c>
      <c r="E139">
        <v>546.77917480468795</v>
      </c>
      <c r="F139">
        <v>476.39877319335898</v>
      </c>
      <c r="G139">
        <v>473.30484008789102</v>
      </c>
      <c r="I139" s="19">
        <f t="shared" si="13"/>
        <v>107.94674682617205</v>
      </c>
      <c r="J139" s="19">
        <f t="shared" si="13"/>
        <v>73.474334716796932</v>
      </c>
      <c r="K139" s="19">
        <f t="shared" si="14"/>
        <v>56.514712524414193</v>
      </c>
      <c r="L139" s="20">
        <f t="shared" si="15"/>
        <v>0.76917624014218389</v>
      </c>
      <c r="M139" s="20">
        <f t="shared" si="12"/>
        <v>1.6529445942497309</v>
      </c>
      <c r="P139" s="18">
        <f t="shared" si="16"/>
        <v>1.7141108249659733</v>
      </c>
    </row>
    <row r="140" spans="1:16" x14ac:dyDescent="0.15">
      <c r="A140" s="18">
        <v>69.5</v>
      </c>
      <c r="B140" s="18">
        <v>138</v>
      </c>
      <c r="D140">
        <v>584.21337890625</v>
      </c>
      <c r="E140">
        <v>546.65032958984398</v>
      </c>
      <c r="F140">
        <v>475.17590332031301</v>
      </c>
      <c r="G140">
        <v>472.46749877929699</v>
      </c>
      <c r="I140" s="19">
        <f t="shared" si="13"/>
        <v>109.03747558593699</v>
      </c>
      <c r="J140" s="19">
        <f t="shared" si="13"/>
        <v>74.182830810546989</v>
      </c>
      <c r="K140" s="19">
        <f t="shared" si="14"/>
        <v>57.109494018554102</v>
      </c>
      <c r="L140" s="20">
        <f t="shared" si="15"/>
        <v>0.76984786633990954</v>
      </c>
      <c r="M140" s="20">
        <f t="shared" si="12"/>
        <v>1.6600203389554822</v>
      </c>
      <c r="P140" s="18">
        <f t="shared" si="16"/>
        <v>2.1495174826807282</v>
      </c>
    </row>
    <row r="141" spans="1:16" x14ac:dyDescent="0.15">
      <c r="A141" s="18">
        <v>70</v>
      </c>
      <c r="B141" s="18">
        <v>139</v>
      </c>
      <c r="D141">
        <v>582.68304443359398</v>
      </c>
      <c r="E141">
        <v>545.67102050781295</v>
      </c>
      <c r="F141">
        <v>476.66711425781301</v>
      </c>
      <c r="G141">
        <v>473.52273559570301</v>
      </c>
      <c r="I141" s="19">
        <f t="shared" si="13"/>
        <v>106.01593017578097</v>
      </c>
      <c r="J141" s="19">
        <f t="shared" si="13"/>
        <v>72.148284912109943</v>
      </c>
      <c r="K141" s="19">
        <f t="shared" si="14"/>
        <v>55.512130737304005</v>
      </c>
      <c r="L141" s="20">
        <f t="shared" si="15"/>
        <v>0.76941719134319164</v>
      </c>
      <c r="M141" s="20">
        <f t="shared" si="12"/>
        <v>1.6659937824667901</v>
      </c>
      <c r="P141" s="18">
        <f t="shared" si="16"/>
        <v>2.5170939262164098</v>
      </c>
    </row>
    <row r="142" spans="1:16" x14ac:dyDescent="0.15">
      <c r="A142" s="18">
        <v>70.5</v>
      </c>
      <c r="B142" s="18">
        <v>140</v>
      </c>
      <c r="D142">
        <v>582.66101074218795</v>
      </c>
      <c r="E142">
        <v>546.22521972656295</v>
      </c>
      <c r="F142">
        <v>476.30157470703102</v>
      </c>
      <c r="G142">
        <v>473.483154296875</v>
      </c>
      <c r="I142" s="19">
        <f t="shared" si="13"/>
        <v>106.35943603515693</v>
      </c>
      <c r="J142" s="19">
        <f t="shared" si="13"/>
        <v>72.742065429687955</v>
      </c>
      <c r="K142" s="19">
        <f t="shared" si="14"/>
        <v>55.439990234375365</v>
      </c>
      <c r="L142" s="20">
        <f t="shared" si="15"/>
        <v>0.76214484572153551</v>
      </c>
      <c r="M142" s="20">
        <f t="shared" si="12"/>
        <v>1.6651255553531596</v>
      </c>
      <c r="P142" s="18">
        <f t="shared" si="16"/>
        <v>2.4636674839967112</v>
      </c>
    </row>
    <row r="143" spans="1:16" x14ac:dyDescent="0.15">
      <c r="A143" s="18">
        <v>71</v>
      </c>
      <c r="B143" s="18">
        <v>141</v>
      </c>
      <c r="D143">
        <v>583.42510986328102</v>
      </c>
      <c r="E143">
        <v>547.15850830078102</v>
      </c>
      <c r="F143">
        <v>475.70275878906301</v>
      </c>
      <c r="G143">
        <v>472.74472045898398</v>
      </c>
      <c r="I143" s="19">
        <f t="shared" si="13"/>
        <v>107.72235107421801</v>
      </c>
      <c r="J143" s="19">
        <f t="shared" si="13"/>
        <v>74.413787841797046</v>
      </c>
      <c r="K143" s="19">
        <f t="shared" si="14"/>
        <v>55.632699584960079</v>
      </c>
      <c r="L143" s="20">
        <f t="shared" si="15"/>
        <v>0.74761279056556873</v>
      </c>
      <c r="M143" s="20">
        <f t="shared" si="12"/>
        <v>1.6569976187052187</v>
      </c>
      <c r="P143" s="18">
        <f t="shared" si="16"/>
        <v>1.9635140899489083</v>
      </c>
    </row>
    <row r="144" spans="1:16" x14ac:dyDescent="0.15">
      <c r="A144" s="18">
        <v>71.5</v>
      </c>
      <c r="B144" s="18">
        <v>142</v>
      </c>
      <c r="D144">
        <v>581.91564941406295</v>
      </c>
      <c r="E144">
        <v>546.240478515625</v>
      </c>
      <c r="F144">
        <v>476.27267456054699</v>
      </c>
      <c r="G144">
        <v>473.54708862304699</v>
      </c>
      <c r="I144" s="19">
        <f t="shared" si="13"/>
        <v>105.64297485351597</v>
      </c>
      <c r="J144" s="19">
        <f t="shared" si="13"/>
        <v>72.693389892578011</v>
      </c>
      <c r="K144" s="19">
        <f t="shared" si="14"/>
        <v>54.75760192871136</v>
      </c>
      <c r="L144" s="20">
        <f t="shared" si="15"/>
        <v>0.75326796576179622</v>
      </c>
      <c r="M144" s="20">
        <f t="shared" si="12"/>
        <v>1.6690569124094718</v>
      </c>
      <c r="P144" s="18">
        <f t="shared" si="16"/>
        <v>2.7055839334102822</v>
      </c>
    </row>
    <row r="145" spans="1:16" x14ac:dyDescent="0.15">
      <c r="A145" s="18">
        <v>72</v>
      </c>
      <c r="B145" s="18">
        <v>143</v>
      </c>
      <c r="D145">
        <v>582.12396240234398</v>
      </c>
      <c r="E145">
        <v>546.26898193359398</v>
      </c>
      <c r="F145">
        <v>476.21743774414102</v>
      </c>
      <c r="G145">
        <v>473.54837036132801</v>
      </c>
      <c r="I145" s="19">
        <f t="shared" si="13"/>
        <v>105.90652465820295</v>
      </c>
      <c r="J145" s="19">
        <f t="shared" si="13"/>
        <v>72.720611572265966</v>
      </c>
      <c r="K145" s="19">
        <f t="shared" si="14"/>
        <v>55.002096557616781</v>
      </c>
      <c r="L145" s="20">
        <f t="shared" si="15"/>
        <v>0.7563481022565185</v>
      </c>
      <c r="M145" s="20">
        <f t="shared" si="12"/>
        <v>1.6785411674122197</v>
      </c>
      <c r="P145" s="18">
        <f t="shared" si="16"/>
        <v>3.2891985129900667</v>
      </c>
    </row>
    <row r="146" spans="1:16" x14ac:dyDescent="0.15">
      <c r="A146" s="18">
        <v>72.5</v>
      </c>
      <c r="B146" s="18">
        <v>144</v>
      </c>
      <c r="D146">
        <v>581.86639404296898</v>
      </c>
      <c r="E146">
        <v>546.27429199218795</v>
      </c>
      <c r="F146">
        <v>475.04348754882801</v>
      </c>
      <c r="G146">
        <v>472.20462036132801</v>
      </c>
      <c r="I146" s="19">
        <f t="shared" si="13"/>
        <v>106.82290649414097</v>
      </c>
      <c r="J146" s="19">
        <f t="shared" si="13"/>
        <v>74.069671630859943</v>
      </c>
      <c r="K146" s="19">
        <f t="shared" si="14"/>
        <v>54.974136352539006</v>
      </c>
      <c r="L146" s="20">
        <f t="shared" si="15"/>
        <v>0.74219495161950888</v>
      </c>
      <c r="M146" s="20">
        <f t="shared" si="12"/>
        <v>1.6707921352832358</v>
      </c>
      <c r="P146" s="18">
        <f t="shared" si="16"/>
        <v>2.8123610463891673</v>
      </c>
    </row>
    <row r="147" spans="1:16" x14ac:dyDescent="0.15">
      <c r="A147" s="18">
        <v>73</v>
      </c>
      <c r="B147" s="18">
        <v>145</v>
      </c>
      <c r="D147">
        <v>581.95056152343795</v>
      </c>
      <c r="E147">
        <v>546.52087402343795</v>
      </c>
      <c r="F147">
        <v>476.19766235351602</v>
      </c>
      <c r="G147">
        <v>473.45315551757801</v>
      </c>
      <c r="I147" s="19">
        <f t="shared" si="13"/>
        <v>105.75289916992193</v>
      </c>
      <c r="J147" s="19">
        <f t="shared" si="13"/>
        <v>73.067718505859943</v>
      </c>
      <c r="K147" s="19">
        <f t="shared" si="14"/>
        <v>54.605496215819976</v>
      </c>
      <c r="L147" s="20">
        <f t="shared" si="15"/>
        <v>0.74732723742346874</v>
      </c>
      <c r="M147" s="20">
        <f t="shared" si="12"/>
        <v>1.6823285395952214</v>
      </c>
      <c r="P147" s="18">
        <f t="shared" si="16"/>
        <v>3.5222548388326675</v>
      </c>
    </row>
    <row r="148" spans="1:16" x14ac:dyDescent="0.15">
      <c r="A148" s="18">
        <v>73.5</v>
      </c>
      <c r="B148" s="18">
        <v>146</v>
      </c>
      <c r="D148">
        <v>580.56890869140602</v>
      </c>
      <c r="E148">
        <v>545.63702392578102</v>
      </c>
      <c r="F148">
        <v>476.09915161132801</v>
      </c>
      <c r="G148">
        <v>473.32443237304699</v>
      </c>
      <c r="I148" s="19">
        <f t="shared" si="13"/>
        <v>104.46975708007801</v>
      </c>
      <c r="J148" s="19">
        <f t="shared" si="13"/>
        <v>72.312591552734034</v>
      </c>
      <c r="K148" s="19">
        <f t="shared" si="14"/>
        <v>53.850942993164189</v>
      </c>
      <c r="L148" s="20">
        <f t="shared" si="15"/>
        <v>0.74469662664341563</v>
      </c>
      <c r="M148" s="20">
        <f t="shared" si="12"/>
        <v>1.686102047323194</v>
      </c>
      <c r="P148" s="18">
        <f t="shared" si="16"/>
        <v>3.7544580140492472</v>
      </c>
    </row>
    <row r="149" spans="1:16" x14ac:dyDescent="0.15">
      <c r="A149" s="18">
        <v>74</v>
      </c>
      <c r="B149" s="18">
        <v>147</v>
      </c>
      <c r="D149">
        <v>580.88983154296898</v>
      </c>
      <c r="E149">
        <v>546.50036621093795</v>
      </c>
      <c r="F149">
        <v>475.32723999023398</v>
      </c>
      <c r="G149">
        <v>472.59121704101602</v>
      </c>
      <c r="I149" s="19">
        <f t="shared" si="13"/>
        <v>105.562591552735</v>
      </c>
      <c r="J149" s="19">
        <f t="shared" si="13"/>
        <v>73.909149169921932</v>
      </c>
      <c r="K149" s="19">
        <f t="shared" si="14"/>
        <v>53.826187133789652</v>
      </c>
      <c r="L149" s="20">
        <f t="shared" si="15"/>
        <v>0.72827502059372584</v>
      </c>
      <c r="M149" s="20">
        <f t="shared" si="12"/>
        <v>1.6760845597815299</v>
      </c>
      <c r="P149" s="18">
        <f t="shared" si="16"/>
        <v>3.1380309168887259</v>
      </c>
    </row>
    <row r="150" spans="1:16" x14ac:dyDescent="0.15">
      <c r="A150" s="18">
        <v>74.5</v>
      </c>
      <c r="B150" s="18">
        <v>148</v>
      </c>
      <c r="D150">
        <v>581.32208251953102</v>
      </c>
      <c r="E150">
        <v>546.61102294921898</v>
      </c>
      <c r="F150">
        <v>475.40921020507801</v>
      </c>
      <c r="G150">
        <v>472.74514770507801</v>
      </c>
      <c r="I150" s="19">
        <f t="shared" si="13"/>
        <v>105.91287231445301</v>
      </c>
      <c r="J150" s="19">
        <f t="shared" si="13"/>
        <v>73.865875244140966</v>
      </c>
      <c r="K150" s="19">
        <f t="shared" si="14"/>
        <v>54.206759643554335</v>
      </c>
      <c r="L150" s="20">
        <f t="shared" si="15"/>
        <v>0.7338538867154899</v>
      </c>
      <c r="M150" s="20">
        <f t="shared" si="12"/>
        <v>1.6880675444113198</v>
      </c>
      <c r="P150" s="18">
        <f t="shared" si="16"/>
        <v>3.8754050738256307</v>
      </c>
    </row>
    <row r="151" spans="1:16" x14ac:dyDescent="0.15">
      <c r="A151" s="18">
        <v>75</v>
      </c>
      <c r="B151" s="18">
        <v>149</v>
      </c>
      <c r="D151">
        <v>579.53179931640602</v>
      </c>
      <c r="E151">
        <v>545.74157714843795</v>
      </c>
      <c r="F151">
        <v>476.38595581054699</v>
      </c>
      <c r="G151">
        <v>473.62664794921898</v>
      </c>
      <c r="I151" s="19">
        <f t="shared" si="13"/>
        <v>103.14584350585903</v>
      </c>
      <c r="J151" s="19">
        <f t="shared" si="13"/>
        <v>72.114929199218977</v>
      </c>
      <c r="K151" s="19">
        <f t="shared" si="14"/>
        <v>52.665393066405755</v>
      </c>
      <c r="L151" s="20">
        <f t="shared" si="15"/>
        <v>0.73029806242916118</v>
      </c>
      <c r="M151" s="20">
        <f t="shared" si="12"/>
        <v>1.6909158386330168</v>
      </c>
      <c r="P151" s="18">
        <f t="shared" si="16"/>
        <v>4.0506751434550941</v>
      </c>
    </row>
    <row r="152" spans="1:16" x14ac:dyDescent="0.15">
      <c r="A152" s="18">
        <v>75.5</v>
      </c>
      <c r="B152" s="18">
        <v>150</v>
      </c>
      <c r="D152">
        <v>580.014892578125</v>
      </c>
      <c r="E152">
        <v>546.59539794921898</v>
      </c>
      <c r="F152">
        <v>476.24917602539102</v>
      </c>
      <c r="G152">
        <v>473.43704223632801</v>
      </c>
      <c r="I152" s="19">
        <f t="shared" si="13"/>
        <v>103.76571655273398</v>
      </c>
      <c r="J152" s="19">
        <f t="shared" si="13"/>
        <v>73.158355712890966</v>
      </c>
      <c r="K152" s="19">
        <f t="shared" si="14"/>
        <v>52.554867553710302</v>
      </c>
      <c r="L152" s="20">
        <f t="shared" si="15"/>
        <v>0.71837136088680298</v>
      </c>
      <c r="M152" s="20">
        <f t="shared" ref="M152:M170" si="17">L152+ABS($N$2)*A152</f>
        <v>1.6853932555986844</v>
      </c>
      <c r="P152" s="18">
        <f t="shared" si="16"/>
        <v>3.710842444435241</v>
      </c>
    </row>
    <row r="153" spans="1:16" x14ac:dyDescent="0.15">
      <c r="A153" s="18">
        <v>76</v>
      </c>
      <c r="B153" s="18">
        <v>151</v>
      </c>
      <c r="D153">
        <v>580.01910400390602</v>
      </c>
      <c r="E153">
        <v>546.77972412109398</v>
      </c>
      <c r="F153">
        <v>475.44204711914102</v>
      </c>
      <c r="G153">
        <v>472.44204711914102</v>
      </c>
      <c r="I153" s="19">
        <f t="shared" ref="I153:J170" si="18">D153-F153</f>
        <v>104.577056884765</v>
      </c>
      <c r="J153" s="19">
        <f t="shared" si="18"/>
        <v>74.337677001952954</v>
      </c>
      <c r="K153" s="19">
        <f t="shared" si="14"/>
        <v>52.540682983397936</v>
      </c>
      <c r="L153" s="20">
        <f t="shared" si="15"/>
        <v>0.70678403068766349</v>
      </c>
      <c r="M153" s="20">
        <f t="shared" si="17"/>
        <v>1.6802100439075704</v>
      </c>
      <c r="P153" s="18">
        <f t="shared" si="16"/>
        <v>3.3918929949417342</v>
      </c>
    </row>
    <row r="154" spans="1:16" x14ac:dyDescent="0.15">
      <c r="A154" s="18">
        <v>76.5</v>
      </c>
      <c r="B154" s="18">
        <v>152</v>
      </c>
      <c r="D154">
        <v>578.62414550781295</v>
      </c>
      <c r="E154">
        <v>545.53472900390602</v>
      </c>
      <c r="F154">
        <v>475.64035034179699</v>
      </c>
      <c r="G154">
        <v>473.00695800781301</v>
      </c>
      <c r="I154" s="19">
        <f t="shared" si="18"/>
        <v>102.98379516601597</v>
      </c>
      <c r="J154" s="19">
        <f t="shared" si="18"/>
        <v>72.527770996093011</v>
      </c>
      <c r="K154" s="19">
        <f t="shared" si="14"/>
        <v>52.21435546875086</v>
      </c>
      <c r="L154" s="20">
        <f t="shared" si="15"/>
        <v>0.71992224153095219</v>
      </c>
      <c r="M154" s="20">
        <f t="shared" si="17"/>
        <v>1.6997523732588848</v>
      </c>
      <c r="P154" s="18">
        <f t="shared" si="16"/>
        <v>4.5944321849015806</v>
      </c>
    </row>
    <row r="155" spans="1:16" x14ac:dyDescent="0.15">
      <c r="A155" s="18">
        <v>77</v>
      </c>
      <c r="B155" s="18">
        <v>153</v>
      </c>
      <c r="D155">
        <v>577.801513671875</v>
      </c>
      <c r="E155">
        <v>545.11853027343795</v>
      </c>
      <c r="F155">
        <v>475.78604125976602</v>
      </c>
      <c r="G155">
        <v>473.10437011718801</v>
      </c>
      <c r="I155" s="19">
        <f t="shared" si="18"/>
        <v>102.01547241210898</v>
      </c>
      <c r="J155" s="19">
        <f t="shared" si="18"/>
        <v>72.014160156249943</v>
      </c>
      <c r="K155" s="19">
        <f t="shared" si="14"/>
        <v>51.60556030273402</v>
      </c>
      <c r="L155" s="20">
        <f t="shared" si="15"/>
        <v>0.71660295962300813</v>
      </c>
      <c r="M155" s="20">
        <f t="shared" si="17"/>
        <v>1.7028372098589664</v>
      </c>
      <c r="P155" s="18">
        <f t="shared" si="16"/>
        <v>4.7842579134282062</v>
      </c>
    </row>
    <row r="156" spans="1:16" x14ac:dyDescent="0.15">
      <c r="A156" s="18">
        <v>77.5</v>
      </c>
      <c r="B156" s="18">
        <v>154</v>
      </c>
      <c r="D156">
        <v>578.874755859375</v>
      </c>
      <c r="E156">
        <v>546.03216552734398</v>
      </c>
      <c r="F156">
        <v>475.39202880859398</v>
      </c>
      <c r="G156">
        <v>472.97695922851602</v>
      </c>
      <c r="I156" s="19">
        <f t="shared" si="18"/>
        <v>103.48272705078102</v>
      </c>
      <c r="J156" s="19">
        <f t="shared" si="18"/>
        <v>73.055206298827954</v>
      </c>
      <c r="K156" s="19">
        <f t="shared" si="14"/>
        <v>52.34408264160146</v>
      </c>
      <c r="L156" s="20">
        <f t="shared" si="15"/>
        <v>0.71650037407999534</v>
      </c>
      <c r="M156" s="20">
        <f t="shared" si="17"/>
        <v>1.7091387428239795</v>
      </c>
      <c r="P156" s="18">
        <f t="shared" si="16"/>
        <v>5.1720233742913697</v>
      </c>
    </row>
    <row r="157" spans="1:16" x14ac:dyDescent="0.15">
      <c r="A157" s="18">
        <v>78</v>
      </c>
      <c r="B157" s="18">
        <v>155</v>
      </c>
      <c r="D157">
        <v>578.38079833984398</v>
      </c>
      <c r="E157">
        <v>545.96343994140602</v>
      </c>
      <c r="F157">
        <v>474.872802734375</v>
      </c>
      <c r="G157">
        <v>472.298095703125</v>
      </c>
      <c r="I157" s="19">
        <f t="shared" si="18"/>
        <v>103.50799560546898</v>
      </c>
      <c r="J157" s="19">
        <f t="shared" si="18"/>
        <v>73.665344238281023</v>
      </c>
      <c r="K157" s="19">
        <f t="shared" si="14"/>
        <v>51.942254638672267</v>
      </c>
      <c r="L157" s="20">
        <f t="shared" si="15"/>
        <v>0.70511113707223938</v>
      </c>
      <c r="M157" s="20">
        <f t="shared" si="17"/>
        <v>1.704153624324249</v>
      </c>
      <c r="P157" s="18">
        <f t="shared" si="16"/>
        <v>4.8652636091297747</v>
      </c>
    </row>
    <row r="158" spans="1:16" x14ac:dyDescent="0.15">
      <c r="A158" s="18">
        <v>78.5</v>
      </c>
      <c r="B158" s="18">
        <v>156</v>
      </c>
      <c r="D158">
        <v>577.93365478515602</v>
      </c>
      <c r="E158">
        <v>545.71917724609398</v>
      </c>
      <c r="F158">
        <v>476.20352172851602</v>
      </c>
      <c r="G158">
        <v>473.342041015625</v>
      </c>
      <c r="I158" s="19">
        <f t="shared" si="18"/>
        <v>101.73013305664</v>
      </c>
      <c r="J158" s="19">
        <f t="shared" si="18"/>
        <v>72.377136230468977</v>
      </c>
      <c r="K158" s="19">
        <f t="shared" si="14"/>
        <v>51.066137695311717</v>
      </c>
      <c r="L158" s="20">
        <f t="shared" si="15"/>
        <v>0.70555620676539199</v>
      </c>
      <c r="M158" s="20">
        <f t="shared" si="17"/>
        <v>1.7110028125254275</v>
      </c>
      <c r="P158" s="18">
        <f t="shared" si="16"/>
        <v>5.2867290896905033</v>
      </c>
    </row>
    <row r="159" spans="1:16" x14ac:dyDescent="0.15">
      <c r="A159" s="18">
        <v>79</v>
      </c>
      <c r="B159" s="18">
        <v>157</v>
      </c>
      <c r="D159">
        <v>576.71594238281295</v>
      </c>
      <c r="E159">
        <v>544.66247558593795</v>
      </c>
      <c r="F159">
        <v>476.30810546875</v>
      </c>
      <c r="G159">
        <v>473.72473144531301</v>
      </c>
      <c r="I159" s="19">
        <f t="shared" si="18"/>
        <v>100.40783691406295</v>
      </c>
      <c r="J159" s="19">
        <f t="shared" si="18"/>
        <v>70.937744140624943</v>
      </c>
      <c r="K159" s="19">
        <f t="shared" si="14"/>
        <v>50.751416015625495</v>
      </c>
      <c r="L159" s="20">
        <f t="shared" si="15"/>
        <v>0.71543600139042129</v>
      </c>
      <c r="M159" s="20">
        <f t="shared" si="17"/>
        <v>1.7272867256584825</v>
      </c>
      <c r="P159" s="18">
        <f t="shared" si="16"/>
        <v>6.2887613119692345</v>
      </c>
    </row>
    <row r="160" spans="1:16" x14ac:dyDescent="0.15">
      <c r="A160" s="18">
        <v>79.5</v>
      </c>
      <c r="B160" s="18">
        <v>158</v>
      </c>
      <c r="D160">
        <v>577.54364013671898</v>
      </c>
      <c r="E160">
        <v>545.61248779296898</v>
      </c>
      <c r="F160">
        <v>475.08154296875</v>
      </c>
      <c r="G160">
        <v>472.78387451171898</v>
      </c>
      <c r="I160" s="19">
        <f t="shared" si="18"/>
        <v>102.46209716796898</v>
      </c>
      <c r="J160" s="19">
        <f t="shared" si="18"/>
        <v>72.82861328125</v>
      </c>
      <c r="K160" s="19">
        <f t="shared" si="14"/>
        <v>51.482067871093982</v>
      </c>
      <c r="L160" s="20">
        <f t="shared" si="15"/>
        <v>0.70689342487244955</v>
      </c>
      <c r="M160" s="20">
        <f t="shared" si="17"/>
        <v>1.7251482676485366</v>
      </c>
      <c r="P160" s="18">
        <f t="shared" si="16"/>
        <v>6.1571710845805754</v>
      </c>
    </row>
    <row r="161" spans="1:16" x14ac:dyDescent="0.15">
      <c r="A161" s="18">
        <v>80</v>
      </c>
      <c r="B161" s="18">
        <v>159</v>
      </c>
      <c r="D161">
        <v>576.6728515625</v>
      </c>
      <c r="E161">
        <v>544.52453613281295</v>
      </c>
      <c r="F161">
        <v>475.58230590820301</v>
      </c>
      <c r="G161">
        <v>472.82540893554699</v>
      </c>
      <c r="I161" s="19">
        <f t="shared" si="18"/>
        <v>101.09054565429699</v>
      </c>
      <c r="J161" s="19">
        <f t="shared" si="18"/>
        <v>71.699127197265966</v>
      </c>
      <c r="K161" s="19">
        <f t="shared" si="14"/>
        <v>50.901156616210812</v>
      </c>
      <c r="L161" s="20">
        <f t="shared" si="15"/>
        <v>0.70992714424774439</v>
      </c>
      <c r="M161" s="20">
        <f t="shared" si="17"/>
        <v>1.734586105531857</v>
      </c>
      <c r="P161" s="18">
        <f t="shared" si="16"/>
        <v>6.7379293820768336</v>
      </c>
    </row>
    <row r="162" spans="1:16" x14ac:dyDescent="0.15">
      <c r="A162" s="18">
        <v>80.5</v>
      </c>
      <c r="B162" s="18">
        <v>160</v>
      </c>
      <c r="D162">
        <v>575.245361328125</v>
      </c>
      <c r="E162">
        <v>544.16973876953102</v>
      </c>
      <c r="F162">
        <v>476.10848999023398</v>
      </c>
      <c r="G162">
        <v>473.47988891601602</v>
      </c>
      <c r="I162" s="19">
        <f t="shared" si="18"/>
        <v>99.136871337891023</v>
      </c>
      <c r="J162" s="19">
        <f t="shared" si="18"/>
        <v>70.689849853515</v>
      </c>
      <c r="K162" s="19">
        <f t="shared" si="14"/>
        <v>49.653976440430526</v>
      </c>
      <c r="L162" s="20">
        <f t="shared" si="15"/>
        <v>0.70242017125972889</v>
      </c>
      <c r="M162" s="20">
        <f t="shared" si="17"/>
        <v>1.7334832510518672</v>
      </c>
      <c r="P162" s="18">
        <f t="shared" si="16"/>
        <v>6.6700651214163535</v>
      </c>
    </row>
    <row r="163" spans="1:16" x14ac:dyDescent="0.15">
      <c r="A163" s="18">
        <v>81</v>
      </c>
      <c r="B163" s="18">
        <v>161</v>
      </c>
      <c r="D163">
        <v>576.16119384765602</v>
      </c>
      <c r="E163">
        <v>545.18829345703102</v>
      </c>
      <c r="F163">
        <v>475.40466308593801</v>
      </c>
      <c r="G163">
        <v>472.87063598632801</v>
      </c>
      <c r="I163" s="19">
        <f t="shared" si="18"/>
        <v>100.75653076171801</v>
      </c>
      <c r="J163" s="19">
        <f t="shared" si="18"/>
        <v>72.317657470703011</v>
      </c>
      <c r="K163" s="19">
        <f t="shared" si="14"/>
        <v>50.134170532225909</v>
      </c>
      <c r="L163" s="20">
        <f t="shared" si="15"/>
        <v>0.69324937070225245</v>
      </c>
      <c r="M163" s="20">
        <f t="shared" si="17"/>
        <v>1.7307165690024164</v>
      </c>
      <c r="P163" s="18">
        <f t="shared" si="16"/>
        <v>6.4998170649634934</v>
      </c>
    </row>
    <row r="164" spans="1:16" x14ac:dyDescent="0.15">
      <c r="A164" s="18">
        <v>81.5</v>
      </c>
      <c r="B164" s="18">
        <v>162</v>
      </c>
      <c r="D164">
        <v>575.03106689453102</v>
      </c>
      <c r="E164">
        <v>543.89660644531295</v>
      </c>
      <c r="F164">
        <v>475.06826782226602</v>
      </c>
      <c r="G164">
        <v>472.52273559570301</v>
      </c>
      <c r="I164" s="19">
        <f t="shared" si="18"/>
        <v>99.962799072265</v>
      </c>
      <c r="J164" s="19">
        <f t="shared" si="18"/>
        <v>71.373870849609943</v>
      </c>
      <c r="K164" s="19">
        <f t="shared" si="14"/>
        <v>50.001089477538045</v>
      </c>
      <c r="L164" s="20">
        <f t="shared" si="15"/>
        <v>0.70055174088699856</v>
      </c>
      <c r="M164" s="20">
        <f t="shared" si="17"/>
        <v>1.7444230576951882</v>
      </c>
      <c r="P164" s="18">
        <f t="shared" si="16"/>
        <v>7.3432472166864766</v>
      </c>
    </row>
    <row r="165" spans="1:16" x14ac:dyDescent="0.15">
      <c r="A165" s="18">
        <v>82</v>
      </c>
      <c r="B165" s="18">
        <v>163</v>
      </c>
      <c r="D165">
        <v>575.21044921875</v>
      </c>
      <c r="E165">
        <v>544.159423828125</v>
      </c>
      <c r="F165">
        <v>476.56729125976602</v>
      </c>
      <c r="G165">
        <v>473.71383666992199</v>
      </c>
      <c r="I165" s="19">
        <f t="shared" si="18"/>
        <v>98.643157958983977</v>
      </c>
      <c r="J165" s="19">
        <f t="shared" si="18"/>
        <v>70.445587158203011</v>
      </c>
      <c r="K165" s="19">
        <f t="shared" si="14"/>
        <v>49.331246948241869</v>
      </c>
      <c r="L165" s="20">
        <f t="shared" si="15"/>
        <v>0.70027448046470731</v>
      </c>
      <c r="M165" s="20">
        <f t="shared" si="17"/>
        <v>1.7505499157809226</v>
      </c>
      <c r="P165" s="18">
        <f t="shared" si="16"/>
        <v>7.7202640413938299</v>
      </c>
    </row>
    <row r="166" spans="1:16" x14ac:dyDescent="0.15">
      <c r="A166" s="18">
        <v>82.5</v>
      </c>
      <c r="B166" s="18">
        <v>164</v>
      </c>
      <c r="D166">
        <v>575.955078125</v>
      </c>
      <c r="E166">
        <v>545.12884521484398</v>
      </c>
      <c r="F166">
        <v>476.09851074218801</v>
      </c>
      <c r="G166">
        <v>473.24938964843801</v>
      </c>
      <c r="I166" s="19">
        <f t="shared" si="18"/>
        <v>99.856567382811988</v>
      </c>
      <c r="J166" s="19">
        <f t="shared" si="18"/>
        <v>71.879455566405966</v>
      </c>
      <c r="K166" s="19">
        <f t="shared" si="14"/>
        <v>49.540948486327814</v>
      </c>
      <c r="L166" s="20">
        <f t="shared" si="15"/>
        <v>0.68922264499568053</v>
      </c>
      <c r="M166" s="20">
        <f t="shared" si="17"/>
        <v>1.7459021988199215</v>
      </c>
      <c r="P166" s="18">
        <f t="shared" si="16"/>
        <v>7.4342663136424587</v>
      </c>
    </row>
    <row r="167" spans="1:16" x14ac:dyDescent="0.15">
      <c r="A167" s="18">
        <v>83</v>
      </c>
      <c r="B167" s="18">
        <v>165</v>
      </c>
      <c r="D167">
        <v>575.31097412109398</v>
      </c>
      <c r="E167">
        <v>544.78515625</v>
      </c>
      <c r="F167">
        <v>475.22918701171898</v>
      </c>
      <c r="G167">
        <v>472.58947753906301</v>
      </c>
      <c r="I167" s="19">
        <f t="shared" si="18"/>
        <v>100.081787109375</v>
      </c>
      <c r="J167" s="19">
        <f t="shared" si="18"/>
        <v>72.195678710936988</v>
      </c>
      <c r="K167" s="19">
        <f t="shared" si="14"/>
        <v>49.54481201171911</v>
      </c>
      <c r="L167" s="20">
        <f t="shared" si="15"/>
        <v>0.68625730648077587</v>
      </c>
      <c r="M167" s="20">
        <f t="shared" si="17"/>
        <v>1.7493409788130427</v>
      </c>
      <c r="P167" s="18">
        <f t="shared" si="16"/>
        <v>7.6458719842377105</v>
      </c>
    </row>
    <row r="168" spans="1:16" x14ac:dyDescent="0.15">
      <c r="A168" s="18">
        <v>83.5</v>
      </c>
      <c r="B168" s="18">
        <v>166</v>
      </c>
      <c r="D168">
        <v>574.53253173828102</v>
      </c>
      <c r="E168">
        <v>544.06213378906295</v>
      </c>
      <c r="F168">
        <v>475.626220703125</v>
      </c>
      <c r="G168">
        <v>472.90475463867199</v>
      </c>
      <c r="I168" s="19">
        <f t="shared" si="18"/>
        <v>98.906311035156023</v>
      </c>
      <c r="J168" s="19">
        <f t="shared" si="18"/>
        <v>71.157379150390966</v>
      </c>
      <c r="K168" s="19">
        <f t="shared" si="14"/>
        <v>49.096145629882351</v>
      </c>
      <c r="L168" s="20">
        <f t="shared" si="15"/>
        <v>0.68996562571701459</v>
      </c>
      <c r="M168" s="20">
        <f t="shared" si="17"/>
        <v>1.759453416557307</v>
      </c>
      <c r="P168" s="18">
        <f t="shared" si="16"/>
        <v>8.2681418516058525</v>
      </c>
    </row>
    <row r="169" spans="1:16" x14ac:dyDescent="0.15">
      <c r="A169" s="18">
        <v>84</v>
      </c>
      <c r="B169" s="18">
        <v>167</v>
      </c>
      <c r="D169">
        <v>573.81536865234398</v>
      </c>
      <c r="E169">
        <v>543.50543212890602</v>
      </c>
      <c r="F169">
        <v>476.13894653320301</v>
      </c>
      <c r="G169">
        <v>473.52816772460898</v>
      </c>
      <c r="I169" s="19">
        <f t="shared" si="18"/>
        <v>97.676422119140966</v>
      </c>
      <c r="J169" s="19">
        <f t="shared" si="18"/>
        <v>69.977264404297046</v>
      </c>
      <c r="K169" s="19">
        <f t="shared" si="14"/>
        <v>48.69233703613304</v>
      </c>
      <c r="L169" s="20">
        <f t="shared" si="15"/>
        <v>0.6958308166322521</v>
      </c>
      <c r="M169" s="20">
        <f t="shared" si="17"/>
        <v>1.7717227259805703</v>
      </c>
      <c r="P169" s="18">
        <f t="shared" si="16"/>
        <v>9.023135033328348</v>
      </c>
    </row>
    <row r="170" spans="1:16" x14ac:dyDescent="0.15">
      <c r="A170" s="18">
        <v>84.5</v>
      </c>
      <c r="B170" s="18">
        <v>168</v>
      </c>
      <c r="D170">
        <v>575.5703125</v>
      </c>
      <c r="E170">
        <v>545.34075927734398</v>
      </c>
      <c r="F170">
        <v>475.09851074218801</v>
      </c>
      <c r="G170">
        <v>472.39465332031301</v>
      </c>
      <c r="I170" s="19">
        <f t="shared" si="18"/>
        <v>100.47180175781199</v>
      </c>
      <c r="J170" s="19">
        <f t="shared" si="18"/>
        <v>72.946105957030966</v>
      </c>
      <c r="K170" s="19">
        <f t="shared" si="14"/>
        <v>49.409527587890317</v>
      </c>
      <c r="L170" s="20">
        <f t="shared" si="15"/>
        <v>0.67734290870845237</v>
      </c>
      <c r="M170" s="20">
        <f t="shared" si="17"/>
        <v>1.7596389365647962</v>
      </c>
      <c r="P170" s="18">
        <f t="shared" si="16"/>
        <v>8.2795578438100961</v>
      </c>
    </row>
    <row r="171" spans="1:16" x14ac:dyDescent="0.15">
      <c r="D171">
        <v>575.42492675781295</v>
      </c>
      <c r="E171">
        <v>545.40222167968795</v>
      </c>
      <c r="F171">
        <v>475.19198608398398</v>
      </c>
      <c r="G171">
        <v>472.22222900390602</v>
      </c>
      <c r="I171" s="19"/>
      <c r="J171" s="19"/>
      <c r="K171" s="19"/>
      <c r="L171" s="20"/>
      <c r="M171" s="20"/>
    </row>
    <row r="172" spans="1:16" x14ac:dyDescent="0.15">
      <c r="D172">
        <v>572.19195556640602</v>
      </c>
      <c r="E172">
        <v>542.66778564453102</v>
      </c>
      <c r="F172">
        <v>475.75558471679699</v>
      </c>
      <c r="G172">
        <v>473.16937255859398</v>
      </c>
      <c r="I172" s="19"/>
      <c r="J172" s="19"/>
      <c r="K172" s="19"/>
      <c r="L172" s="20"/>
      <c r="M172" s="20"/>
    </row>
    <row r="173" spans="1:16" x14ac:dyDescent="0.15">
      <c r="D173">
        <v>572.17614746093795</v>
      </c>
      <c r="E173">
        <v>543.51910400390602</v>
      </c>
      <c r="F173">
        <v>475.61773681640602</v>
      </c>
      <c r="G173">
        <v>472.94738769531301</v>
      </c>
      <c r="I173" s="19"/>
      <c r="J173" s="19"/>
      <c r="K173" s="19"/>
      <c r="L173" s="20"/>
      <c r="M173" s="20"/>
    </row>
    <row r="174" spans="1:16" x14ac:dyDescent="0.15">
      <c r="D174">
        <v>572.134521484375</v>
      </c>
      <c r="E174">
        <v>543.39440917968795</v>
      </c>
      <c r="F174">
        <v>474.46533203125</v>
      </c>
      <c r="G174">
        <v>471.87954711914102</v>
      </c>
      <c r="I174" s="19"/>
      <c r="J174" s="19"/>
      <c r="K174" s="19"/>
      <c r="L174" s="20"/>
      <c r="M174" s="20"/>
    </row>
    <row r="175" spans="1:16" x14ac:dyDescent="0.15">
      <c r="D175">
        <v>572.49053955078102</v>
      </c>
      <c r="E175">
        <v>543.74157714843795</v>
      </c>
      <c r="F175">
        <v>476.13351440429699</v>
      </c>
      <c r="G175">
        <v>473.34115600585898</v>
      </c>
      <c r="I175" s="19"/>
      <c r="J175" s="19"/>
      <c r="K175" s="19"/>
      <c r="L175" s="20"/>
      <c r="M175" s="20"/>
    </row>
    <row r="176" spans="1:16" x14ac:dyDescent="0.15">
      <c r="D176">
        <v>572.27099609375</v>
      </c>
      <c r="E176">
        <v>543.70794677734398</v>
      </c>
      <c r="F176">
        <v>476.10980224609398</v>
      </c>
      <c r="G176">
        <v>473.46466064453102</v>
      </c>
      <c r="I176" s="19"/>
      <c r="J176" s="19"/>
      <c r="K176" s="19"/>
      <c r="L176" s="20"/>
      <c r="M176" s="20"/>
    </row>
    <row r="177" spans="4:13" x14ac:dyDescent="0.15">
      <c r="D177">
        <v>573.236083984375</v>
      </c>
      <c r="E177">
        <v>545.09942626953102</v>
      </c>
      <c r="F177">
        <v>475.13980102539102</v>
      </c>
      <c r="G177">
        <v>472.55706787109398</v>
      </c>
      <c r="I177" s="19"/>
      <c r="J177" s="19"/>
      <c r="K177" s="19"/>
      <c r="L177" s="20"/>
      <c r="M177" s="20"/>
    </row>
    <row r="178" spans="4:13" x14ac:dyDescent="0.15">
      <c r="D178">
        <v>572.54522705078102</v>
      </c>
      <c r="E178">
        <v>544.52233886718795</v>
      </c>
      <c r="F178">
        <v>475.97085571289102</v>
      </c>
      <c r="G178">
        <v>473.16091918945301</v>
      </c>
      <c r="I178" s="19"/>
      <c r="J178" s="19"/>
      <c r="K178" s="19"/>
      <c r="L178" s="19"/>
    </row>
    <row r="179" spans="4:13" x14ac:dyDescent="0.15">
      <c r="D179">
        <v>573.36462402343795</v>
      </c>
      <c r="E179">
        <v>545.2333984375</v>
      </c>
      <c r="F179">
        <v>476.62600708007801</v>
      </c>
      <c r="G179">
        <v>473.73297119140602</v>
      </c>
      <c r="I179" s="19"/>
      <c r="J179" s="19"/>
      <c r="K179" s="19"/>
      <c r="L179" s="19"/>
    </row>
    <row r="180" spans="4:13" x14ac:dyDescent="0.15">
      <c r="D180">
        <v>573.553955078125</v>
      </c>
      <c r="E180">
        <v>544.97198486328102</v>
      </c>
      <c r="F180">
        <v>475.35638427734398</v>
      </c>
      <c r="G180">
        <v>472.78582763671898</v>
      </c>
      <c r="I180" s="19"/>
      <c r="J180" s="19"/>
      <c r="K180" s="19"/>
      <c r="L180" s="19"/>
    </row>
    <row r="181" spans="4:13" x14ac:dyDescent="0.15">
      <c r="D181">
        <v>573.69519042968795</v>
      </c>
      <c r="E181">
        <v>545.046875</v>
      </c>
      <c r="F181">
        <v>475.9423828125</v>
      </c>
      <c r="G181">
        <v>473.43182373046898</v>
      </c>
      <c r="I181" s="19"/>
      <c r="J181" s="19"/>
      <c r="K181" s="19"/>
      <c r="L181" s="19"/>
    </row>
    <row r="182" spans="4:13" x14ac:dyDescent="0.15">
      <c r="D182">
        <v>574.15704345703102</v>
      </c>
      <c r="E182">
        <v>546.296630859375</v>
      </c>
      <c r="F182">
        <v>476.12393188476602</v>
      </c>
      <c r="G182">
        <v>473.83584594726602</v>
      </c>
      <c r="I182" s="19"/>
      <c r="J182" s="19"/>
      <c r="K182" s="19"/>
      <c r="L182" s="19"/>
    </row>
    <row r="183" spans="4:13" x14ac:dyDescent="0.15">
      <c r="D183">
        <v>576.19030761718795</v>
      </c>
      <c r="E183">
        <v>547.6806640625</v>
      </c>
      <c r="F183">
        <v>475.97326660156301</v>
      </c>
      <c r="G183">
        <v>473.31289672851602</v>
      </c>
      <c r="I183" s="19"/>
      <c r="J183" s="19"/>
      <c r="K183" s="19"/>
      <c r="L183" s="19"/>
    </row>
    <row r="184" spans="4:13" x14ac:dyDescent="0.15">
      <c r="D184">
        <v>575.45910644531295</v>
      </c>
      <c r="E184">
        <v>547.27880859375</v>
      </c>
      <c r="F184">
        <v>475.86169433593801</v>
      </c>
      <c r="G184">
        <v>473.51205444335898</v>
      </c>
      <c r="I184" s="19"/>
      <c r="J184" s="19"/>
      <c r="K184" s="19"/>
      <c r="L184" s="19"/>
    </row>
    <row r="185" spans="4:13" x14ac:dyDescent="0.15">
      <c r="D185">
        <v>574.46746826171898</v>
      </c>
      <c r="E185">
        <v>546.50164794921898</v>
      </c>
      <c r="F185">
        <v>476.58795166015602</v>
      </c>
      <c r="G185">
        <v>474.00827026367199</v>
      </c>
      <c r="I185" s="19"/>
      <c r="J185" s="19"/>
      <c r="K185" s="19"/>
      <c r="L185" s="19"/>
    </row>
    <row r="186" spans="4:13" x14ac:dyDescent="0.15">
      <c r="D186">
        <v>574.33386230468795</v>
      </c>
      <c r="E186">
        <v>546.44055175781295</v>
      </c>
      <c r="F186">
        <v>476.14154052734398</v>
      </c>
      <c r="G186">
        <v>473.232666015625</v>
      </c>
      <c r="I186" s="19"/>
      <c r="J186" s="19"/>
      <c r="K186" s="19"/>
      <c r="L186" s="19"/>
    </row>
    <row r="187" spans="4:13" x14ac:dyDescent="0.15">
      <c r="D187">
        <v>574.58435058593795</v>
      </c>
      <c r="E187">
        <v>546.913330078125</v>
      </c>
      <c r="F187">
        <v>475.78366088867199</v>
      </c>
      <c r="G187">
        <v>472.512939453125</v>
      </c>
      <c r="I187" s="19"/>
      <c r="J187" s="19"/>
      <c r="K187" s="19"/>
      <c r="L187" s="19"/>
    </row>
    <row r="188" spans="4:13" x14ac:dyDescent="0.15">
      <c r="D188">
        <v>572.18975830078102</v>
      </c>
      <c r="E188">
        <v>545.34826660156295</v>
      </c>
      <c r="F188">
        <v>475.81756591796898</v>
      </c>
      <c r="G188">
        <v>473.08044433593801</v>
      </c>
      <c r="I188" s="19"/>
      <c r="J188" s="19"/>
      <c r="K188" s="19"/>
      <c r="L188" s="19"/>
    </row>
    <row r="189" spans="4:13" x14ac:dyDescent="0.15">
      <c r="D189">
        <v>573.63665771484398</v>
      </c>
      <c r="E189">
        <v>546.87951660156295</v>
      </c>
      <c r="F189">
        <v>476.54208374023398</v>
      </c>
      <c r="G189">
        <v>473.91497802734398</v>
      </c>
      <c r="I189" s="19"/>
      <c r="J189" s="19"/>
      <c r="K189" s="19"/>
      <c r="L189" s="19"/>
    </row>
    <row r="190" spans="4:13" x14ac:dyDescent="0.15">
      <c r="D190">
        <v>574.37969970703102</v>
      </c>
      <c r="E190">
        <v>547.37677001953102</v>
      </c>
      <c r="F190">
        <v>475.69015502929699</v>
      </c>
      <c r="G190">
        <v>472.91540527343801</v>
      </c>
      <c r="I190" s="19"/>
      <c r="J190" s="19"/>
      <c r="K190" s="19"/>
      <c r="L190" s="19"/>
    </row>
    <row r="191" spans="4:13" x14ac:dyDescent="0.15">
      <c r="I191" s="19"/>
      <c r="J191" s="19"/>
      <c r="K191" s="19"/>
      <c r="L191" s="19"/>
    </row>
    <row r="192" spans="4:13" x14ac:dyDescent="0.15">
      <c r="I192" s="19"/>
      <c r="J192" s="19"/>
      <c r="K192" s="19"/>
      <c r="L192" s="19"/>
    </row>
    <row r="193" spans="9:12" x14ac:dyDescent="0.15">
      <c r="I193" s="19"/>
      <c r="J193" s="19"/>
      <c r="K193" s="19"/>
      <c r="L193" s="19"/>
    </row>
    <row r="194" spans="9:12" x14ac:dyDescent="0.15">
      <c r="I194" s="19"/>
      <c r="J194" s="19"/>
      <c r="K194" s="19"/>
      <c r="L194" s="19"/>
    </row>
    <row r="195" spans="9:12" x14ac:dyDescent="0.15">
      <c r="I195" s="19"/>
      <c r="J195" s="19"/>
      <c r="K195" s="19"/>
      <c r="L195" s="19"/>
    </row>
    <row r="196" spans="9:12" x14ac:dyDescent="0.15">
      <c r="I196" s="19"/>
      <c r="J196" s="19"/>
      <c r="K196" s="19"/>
      <c r="L196" s="19"/>
    </row>
    <row r="197" spans="9:12" x14ac:dyDescent="0.15">
      <c r="I197" s="19"/>
      <c r="J197" s="19"/>
      <c r="K197" s="19"/>
      <c r="L197" s="19"/>
    </row>
    <row r="198" spans="9:12" x14ac:dyDescent="0.15">
      <c r="I198" s="19"/>
      <c r="J198" s="19"/>
      <c r="K198" s="19"/>
      <c r="L198" s="19"/>
    </row>
    <row r="199" spans="9:12" x14ac:dyDescent="0.15">
      <c r="I199" s="19"/>
      <c r="J199" s="19"/>
      <c r="K199" s="19"/>
      <c r="L199" s="19"/>
    </row>
    <row r="200" spans="9:12" x14ac:dyDescent="0.15">
      <c r="I200" s="19"/>
      <c r="J200" s="19"/>
      <c r="K200" s="19"/>
      <c r="L200" s="19"/>
    </row>
    <row r="201" spans="9:12" x14ac:dyDescent="0.15">
      <c r="I201" s="19"/>
      <c r="J201" s="19"/>
      <c r="K201" s="19"/>
      <c r="L201" s="19"/>
    </row>
    <row r="202" spans="9:12" x14ac:dyDescent="0.15">
      <c r="I202" s="19"/>
      <c r="J202" s="19"/>
      <c r="K202" s="19"/>
      <c r="L202" s="19"/>
    </row>
    <row r="203" spans="9:12" x14ac:dyDescent="0.15">
      <c r="I203" s="19"/>
      <c r="J203" s="19"/>
      <c r="K203" s="19"/>
      <c r="L203" s="19"/>
    </row>
    <row r="204" spans="9:12" x14ac:dyDescent="0.15">
      <c r="I204" s="19"/>
      <c r="J204" s="19"/>
      <c r="K204" s="19"/>
      <c r="L204" s="19"/>
    </row>
    <row r="205" spans="9:12" x14ac:dyDescent="0.15">
      <c r="I205" s="19"/>
      <c r="J205" s="19"/>
      <c r="K205" s="19"/>
      <c r="L205" s="19"/>
    </row>
    <row r="206" spans="9:12" x14ac:dyDescent="0.15">
      <c r="I206" s="19"/>
      <c r="J206" s="19"/>
      <c r="K206" s="19"/>
      <c r="L206" s="19"/>
    </row>
    <row r="207" spans="9:12" x14ac:dyDescent="0.15">
      <c r="I207" s="19"/>
      <c r="J207" s="19"/>
      <c r="K207" s="19"/>
      <c r="L207" s="19"/>
    </row>
    <row r="208" spans="9:12" x14ac:dyDescent="0.15">
      <c r="I208" s="19"/>
      <c r="J208" s="19"/>
      <c r="K208" s="19"/>
      <c r="L208" s="19"/>
    </row>
    <row r="209" spans="9:12" x14ac:dyDescent="0.15">
      <c r="I209" s="19"/>
      <c r="J209" s="19"/>
      <c r="K209" s="19"/>
      <c r="L209" s="19"/>
    </row>
    <row r="210" spans="9:12" x14ac:dyDescent="0.15">
      <c r="I210" s="19"/>
      <c r="J210" s="19"/>
      <c r="K210" s="19"/>
      <c r="L210" s="19"/>
    </row>
    <row r="211" spans="9:12" x14ac:dyDescent="0.15">
      <c r="I211" s="19"/>
      <c r="J211" s="19"/>
      <c r="K211" s="19"/>
      <c r="L211" s="19"/>
    </row>
    <row r="212" spans="9:12" x14ac:dyDescent="0.15">
      <c r="I212" s="19"/>
      <c r="J212" s="19"/>
      <c r="K212" s="19"/>
      <c r="L212" s="19"/>
    </row>
    <row r="213" spans="9:12" x14ac:dyDescent="0.15">
      <c r="I213" s="19"/>
      <c r="J213" s="19"/>
      <c r="K213" s="19"/>
      <c r="L213" s="19"/>
    </row>
    <row r="214" spans="9:12" x14ac:dyDescent="0.15">
      <c r="I214" s="19"/>
      <c r="J214" s="19"/>
      <c r="K214" s="19"/>
      <c r="L214" s="19"/>
    </row>
    <row r="215" spans="9:12" x14ac:dyDescent="0.15">
      <c r="I215" s="19"/>
      <c r="J215" s="19"/>
      <c r="K215" s="19"/>
      <c r="L215" s="19"/>
    </row>
    <row r="216" spans="9:12" x14ac:dyDescent="0.15">
      <c r="I216" s="19"/>
      <c r="J216" s="19"/>
      <c r="K216" s="19"/>
      <c r="L216" s="19"/>
    </row>
    <row r="217" spans="9:12" x14ac:dyDescent="0.15">
      <c r="I217" s="19"/>
      <c r="J217" s="19"/>
      <c r="K217" s="19"/>
      <c r="L217" s="19"/>
    </row>
    <row r="218" spans="9:12" x14ac:dyDescent="0.15">
      <c r="I218" s="19"/>
      <c r="J218" s="19"/>
      <c r="K218" s="19"/>
      <c r="L218" s="19"/>
    </row>
    <row r="219" spans="9:12" x14ac:dyDescent="0.15">
      <c r="I219" s="19"/>
      <c r="J219" s="19"/>
      <c r="K219" s="19"/>
      <c r="L219" s="19"/>
    </row>
    <row r="220" spans="9:12" x14ac:dyDescent="0.15">
      <c r="I220" s="19"/>
      <c r="J220" s="19"/>
      <c r="K220" s="19"/>
      <c r="L220" s="19"/>
    </row>
    <row r="221" spans="9:12" x14ac:dyDescent="0.15">
      <c r="I221" s="19"/>
      <c r="J221" s="19"/>
      <c r="K221" s="19"/>
      <c r="L221" s="19"/>
    </row>
    <row r="222" spans="9:12" x14ac:dyDescent="0.15">
      <c r="I222" s="19"/>
      <c r="J222" s="19"/>
      <c r="K222" s="19"/>
      <c r="L222" s="19"/>
    </row>
    <row r="223" spans="9:12" x14ac:dyDescent="0.15">
      <c r="I223" s="19"/>
      <c r="J223" s="19"/>
      <c r="K223" s="19"/>
      <c r="L223" s="19"/>
    </row>
    <row r="224" spans="9:12" x14ac:dyDescent="0.15">
      <c r="I224" s="19"/>
      <c r="J224" s="19"/>
      <c r="K224" s="19"/>
      <c r="L224" s="19"/>
    </row>
    <row r="225" spans="9:12" x14ac:dyDescent="0.15">
      <c r="I225" s="19"/>
      <c r="J225" s="19"/>
      <c r="K225" s="19"/>
      <c r="L225" s="19"/>
    </row>
    <row r="226" spans="9:12" x14ac:dyDescent="0.15">
      <c r="I226" s="19"/>
      <c r="J226" s="19"/>
      <c r="K226" s="19"/>
      <c r="L226" s="19"/>
    </row>
    <row r="227" spans="9:12" x14ac:dyDescent="0.15">
      <c r="I227" s="19"/>
      <c r="J227" s="19"/>
      <c r="K227" s="19"/>
      <c r="L227" s="19"/>
    </row>
    <row r="228" spans="9:12" x14ac:dyDescent="0.15">
      <c r="I228" s="19"/>
      <c r="J228" s="19"/>
      <c r="K228" s="19"/>
      <c r="L228" s="19"/>
    </row>
    <row r="229" spans="9:12" x14ac:dyDescent="0.15">
      <c r="I229" s="19"/>
      <c r="J229" s="19"/>
      <c r="K229" s="19"/>
      <c r="L229" s="19"/>
    </row>
    <row r="230" spans="9:12" x14ac:dyDescent="0.15">
      <c r="I230" s="19"/>
      <c r="J230" s="19"/>
      <c r="K230" s="19"/>
      <c r="L230" s="19"/>
    </row>
    <row r="231" spans="9:12" x14ac:dyDescent="0.15">
      <c r="I231" s="19"/>
      <c r="J231" s="19"/>
      <c r="K231" s="19"/>
      <c r="L231" s="19"/>
    </row>
    <row r="232" spans="9:12" x14ac:dyDescent="0.15">
      <c r="I232" s="19"/>
      <c r="J232" s="19"/>
      <c r="K232" s="19"/>
      <c r="L232" s="19"/>
    </row>
    <row r="233" spans="9:12" x14ac:dyDescent="0.15">
      <c r="I233" s="19"/>
      <c r="J233" s="19"/>
      <c r="K233" s="19"/>
      <c r="L233" s="19"/>
    </row>
    <row r="234" spans="9:12" x14ac:dyDescent="0.15">
      <c r="I234" s="19"/>
      <c r="J234" s="19"/>
      <c r="K234" s="19"/>
      <c r="L234" s="19"/>
    </row>
    <row r="235" spans="9:12" x14ac:dyDescent="0.15">
      <c r="I235" s="19"/>
      <c r="J235" s="19"/>
      <c r="K235" s="19"/>
      <c r="L235" s="19"/>
    </row>
    <row r="236" spans="9:12" x14ac:dyDescent="0.15">
      <c r="I236" s="19"/>
      <c r="J236" s="19"/>
      <c r="K236" s="19"/>
      <c r="L236" s="19"/>
    </row>
    <row r="237" spans="9:12" x14ac:dyDescent="0.15">
      <c r="I237" s="19"/>
      <c r="J237" s="19"/>
      <c r="K237" s="19"/>
      <c r="L237" s="19"/>
    </row>
    <row r="238" spans="9:12" x14ac:dyDescent="0.15">
      <c r="I238" s="19"/>
      <c r="J238" s="19"/>
      <c r="K238" s="19"/>
      <c r="L238" s="19"/>
    </row>
    <row r="239" spans="9:12" x14ac:dyDescent="0.15">
      <c r="I239" s="19"/>
      <c r="J239" s="19"/>
      <c r="K239" s="19"/>
      <c r="L239" s="19"/>
    </row>
    <row r="240" spans="9:12" x14ac:dyDescent="0.15">
      <c r="I240" s="19"/>
      <c r="J240" s="19"/>
      <c r="K240" s="19"/>
      <c r="L240" s="19"/>
    </row>
    <row r="241" spans="9:12" x14ac:dyDescent="0.15">
      <c r="I241" s="19"/>
      <c r="J241" s="19"/>
      <c r="K241" s="19"/>
      <c r="L241" s="19"/>
    </row>
    <row r="242" spans="9:12" x14ac:dyDescent="0.15">
      <c r="I242" s="19"/>
      <c r="J242" s="19"/>
      <c r="K242" s="19"/>
      <c r="L242" s="19"/>
    </row>
    <row r="243" spans="9:12" x14ac:dyDescent="0.15">
      <c r="I243" s="19"/>
      <c r="J243" s="19"/>
      <c r="K243" s="19"/>
      <c r="L243" s="19"/>
    </row>
    <row r="244" spans="9:12" x14ac:dyDescent="0.15">
      <c r="I244" s="19"/>
      <c r="J244" s="19"/>
      <c r="K244" s="19"/>
      <c r="L244" s="19"/>
    </row>
    <row r="245" spans="9:12" x14ac:dyDescent="0.15">
      <c r="I245" s="19"/>
      <c r="J245" s="19"/>
      <c r="K245" s="19"/>
      <c r="L245" s="19"/>
    </row>
    <row r="246" spans="9:12" x14ac:dyDescent="0.15">
      <c r="I246" s="19"/>
      <c r="J246" s="19"/>
      <c r="K246" s="19"/>
      <c r="L246" s="19"/>
    </row>
    <row r="247" spans="9:12" x14ac:dyDescent="0.15">
      <c r="I247" s="19"/>
      <c r="J247" s="19"/>
      <c r="K247" s="19"/>
      <c r="L247" s="19"/>
    </row>
    <row r="248" spans="9:12" x14ac:dyDescent="0.15">
      <c r="I248" s="19"/>
      <c r="J248" s="19"/>
      <c r="K248" s="19"/>
      <c r="L248" s="19"/>
    </row>
    <row r="249" spans="9:12" x14ac:dyDescent="0.15">
      <c r="I249" s="19"/>
      <c r="J249" s="19"/>
      <c r="K249" s="19"/>
      <c r="L249" s="19"/>
    </row>
    <row r="250" spans="9:12" x14ac:dyDescent="0.15">
      <c r="I250" s="19"/>
      <c r="J250" s="19"/>
      <c r="K250" s="19"/>
      <c r="L250" s="19"/>
    </row>
    <row r="251" spans="9:12" x14ac:dyDescent="0.15">
      <c r="I251" s="19"/>
      <c r="J251" s="19"/>
      <c r="K251" s="19"/>
      <c r="L251" s="19"/>
    </row>
    <row r="252" spans="9:12" x14ac:dyDescent="0.15">
      <c r="I252" s="19"/>
      <c r="J252" s="19"/>
      <c r="K252" s="19"/>
      <c r="L252" s="19"/>
    </row>
    <row r="253" spans="9:12" x14ac:dyDescent="0.15">
      <c r="I253" s="19"/>
      <c r="J253" s="19"/>
      <c r="K253" s="19"/>
      <c r="L253" s="19"/>
    </row>
    <row r="254" spans="9:12" x14ac:dyDescent="0.15">
      <c r="I254" s="19"/>
      <c r="J254" s="19"/>
      <c r="K254" s="19"/>
      <c r="L254" s="19"/>
    </row>
    <row r="255" spans="9:12" x14ac:dyDescent="0.15">
      <c r="I255" s="19"/>
      <c r="J255" s="19"/>
      <c r="K255" s="19"/>
      <c r="L255" s="19"/>
    </row>
    <row r="256" spans="9:12" x14ac:dyDescent="0.15">
      <c r="I256" s="19"/>
      <c r="J256" s="19"/>
      <c r="K256" s="19"/>
      <c r="L256" s="19"/>
    </row>
    <row r="257" spans="9:12" x14ac:dyDescent="0.15">
      <c r="I257" s="19"/>
      <c r="J257" s="19"/>
      <c r="K257" s="19"/>
      <c r="L257" s="19"/>
    </row>
    <row r="258" spans="9:12" x14ac:dyDescent="0.15">
      <c r="I258" s="19"/>
      <c r="J258" s="19"/>
      <c r="K258" s="19"/>
      <c r="L258" s="19"/>
    </row>
    <row r="259" spans="9:12" x14ac:dyDescent="0.15">
      <c r="I259" s="19"/>
      <c r="J259" s="19"/>
      <c r="K259" s="19"/>
      <c r="L259" s="19"/>
    </row>
    <row r="260" spans="9:12" x14ac:dyDescent="0.15">
      <c r="I260" s="19"/>
      <c r="J260" s="19"/>
      <c r="K260" s="19"/>
      <c r="L260" s="19"/>
    </row>
    <row r="261" spans="9:12" x14ac:dyDescent="0.15">
      <c r="I261" s="19"/>
      <c r="J261" s="19"/>
      <c r="K261" s="19"/>
      <c r="L261" s="19"/>
    </row>
    <row r="262" spans="9:12" x14ac:dyDescent="0.15">
      <c r="I262" s="19"/>
      <c r="J262" s="19"/>
      <c r="K262" s="19"/>
      <c r="L262" s="19"/>
    </row>
    <row r="263" spans="9:12" x14ac:dyDescent="0.15">
      <c r="I263" s="19"/>
      <c r="J263" s="19"/>
      <c r="K263" s="19"/>
      <c r="L263" s="19"/>
    </row>
    <row r="264" spans="9:12" x14ac:dyDescent="0.15">
      <c r="I264" s="19"/>
      <c r="J264" s="19"/>
      <c r="K264" s="19"/>
      <c r="L264" s="19"/>
    </row>
    <row r="265" spans="9:12" x14ac:dyDescent="0.15">
      <c r="I265" s="19"/>
      <c r="J265" s="19"/>
      <c r="K265" s="19"/>
      <c r="L265" s="19"/>
    </row>
    <row r="266" spans="9:12" x14ac:dyDescent="0.15">
      <c r="I266" s="19"/>
      <c r="J266" s="19"/>
      <c r="K266" s="19"/>
      <c r="L266" s="19"/>
    </row>
    <row r="267" spans="9:12" x14ac:dyDescent="0.15">
      <c r="I267" s="19"/>
      <c r="J267" s="19"/>
      <c r="K267" s="19"/>
      <c r="L267" s="19"/>
    </row>
    <row r="268" spans="9:12" x14ac:dyDescent="0.15">
      <c r="I268" s="19"/>
      <c r="J268" s="19"/>
      <c r="K268" s="19"/>
      <c r="L268" s="19"/>
    </row>
    <row r="269" spans="9:12" x14ac:dyDescent="0.15">
      <c r="I269" s="19"/>
      <c r="J269" s="19"/>
      <c r="K269" s="19"/>
      <c r="L269" s="19"/>
    </row>
    <row r="270" spans="9:12" x14ac:dyDescent="0.15">
      <c r="I270" s="19"/>
      <c r="J270" s="19"/>
      <c r="K270" s="19"/>
      <c r="L270" s="19"/>
    </row>
    <row r="271" spans="9:12" x14ac:dyDescent="0.15">
      <c r="I271" s="19"/>
      <c r="J271" s="19"/>
      <c r="K271" s="19"/>
      <c r="L271" s="19"/>
    </row>
    <row r="272" spans="9:12" x14ac:dyDescent="0.15">
      <c r="I272" s="19"/>
      <c r="J272" s="19"/>
      <c r="K272" s="19"/>
      <c r="L272" s="19"/>
    </row>
    <row r="273" spans="9:12" x14ac:dyDescent="0.15">
      <c r="I273" s="19"/>
      <c r="J273" s="19"/>
      <c r="K273" s="19"/>
      <c r="L273" s="19"/>
    </row>
    <row r="274" spans="9:12" x14ac:dyDescent="0.15">
      <c r="I274" s="19"/>
      <c r="J274" s="19"/>
      <c r="K274" s="19"/>
      <c r="L274" s="19"/>
    </row>
    <row r="275" spans="9:12" x14ac:dyDescent="0.15">
      <c r="I275" s="19"/>
      <c r="J275" s="19"/>
      <c r="K275" s="19"/>
      <c r="L275" s="19"/>
    </row>
    <row r="276" spans="9:12" x14ac:dyDescent="0.15">
      <c r="I276" s="19"/>
      <c r="J276" s="19"/>
      <c r="K276" s="19"/>
      <c r="L276" s="19"/>
    </row>
    <row r="277" spans="9:12" x14ac:dyDescent="0.15">
      <c r="I277" s="19"/>
      <c r="J277" s="19"/>
      <c r="K277" s="19"/>
      <c r="L277" s="19"/>
    </row>
    <row r="278" spans="9:12" x14ac:dyDescent="0.15">
      <c r="I278" s="19"/>
      <c r="J278" s="19"/>
      <c r="K278" s="19"/>
      <c r="L278" s="19"/>
    </row>
    <row r="279" spans="9:12" x14ac:dyDescent="0.15">
      <c r="I279" s="19"/>
      <c r="J279" s="19"/>
      <c r="K279" s="19"/>
      <c r="L279" s="19"/>
    </row>
    <row r="280" spans="9:12" x14ac:dyDescent="0.15">
      <c r="I280" s="19"/>
      <c r="J280" s="19"/>
      <c r="K280" s="19"/>
      <c r="L280" s="19"/>
    </row>
    <row r="281" spans="9:12" x14ac:dyDescent="0.15">
      <c r="I281" s="19"/>
      <c r="J281" s="19"/>
      <c r="K281" s="19"/>
      <c r="L281" s="19"/>
    </row>
    <row r="282" spans="9:12" x14ac:dyDescent="0.15">
      <c r="I282" s="19"/>
      <c r="J282" s="19"/>
      <c r="K282" s="19"/>
      <c r="L282" s="19"/>
    </row>
    <row r="283" spans="9:12" x14ac:dyDescent="0.15">
      <c r="I283" s="19"/>
      <c r="J283" s="19"/>
      <c r="K283" s="19"/>
      <c r="L283" s="19"/>
    </row>
    <row r="284" spans="9:12" x14ac:dyDescent="0.15">
      <c r="I284" s="19"/>
      <c r="J284" s="19"/>
      <c r="K284" s="19"/>
      <c r="L284" s="19"/>
    </row>
    <row r="285" spans="9:12" x14ac:dyDescent="0.15">
      <c r="I285" s="19"/>
      <c r="J285" s="19"/>
      <c r="K285" s="19"/>
      <c r="L285" s="19"/>
    </row>
    <row r="286" spans="9:12" x14ac:dyDescent="0.15">
      <c r="I286" s="19"/>
      <c r="J286" s="19"/>
      <c r="K286" s="19"/>
      <c r="L286" s="19"/>
    </row>
    <row r="287" spans="9:12" x14ac:dyDescent="0.15">
      <c r="I287" s="19"/>
      <c r="J287" s="19"/>
      <c r="K287" s="19"/>
      <c r="L287" s="19"/>
    </row>
    <row r="288" spans="9:12" x14ac:dyDescent="0.15">
      <c r="I288" s="19"/>
      <c r="J288" s="19"/>
      <c r="K288" s="19"/>
      <c r="L288" s="19"/>
    </row>
    <row r="289" spans="9:12" x14ac:dyDescent="0.15">
      <c r="I289" s="19"/>
      <c r="J289" s="19"/>
      <c r="K289" s="19"/>
      <c r="L289" s="19"/>
    </row>
    <row r="290" spans="9:12" x14ac:dyDescent="0.15">
      <c r="I290" s="19"/>
      <c r="J290" s="19"/>
      <c r="K290" s="19"/>
      <c r="L290" s="19"/>
    </row>
    <row r="291" spans="9:12" x14ac:dyDescent="0.15">
      <c r="I291" s="19"/>
      <c r="J291" s="19"/>
      <c r="K291" s="19"/>
      <c r="L291" s="19"/>
    </row>
    <row r="292" spans="9:12" x14ac:dyDescent="0.15">
      <c r="I292" s="19"/>
      <c r="J292" s="19"/>
      <c r="K292" s="19"/>
      <c r="L292" s="19"/>
    </row>
    <row r="293" spans="9:12" x14ac:dyDescent="0.15">
      <c r="I293" s="19"/>
      <c r="J293" s="19"/>
      <c r="K293" s="19"/>
      <c r="L293" s="19"/>
    </row>
    <row r="294" spans="9:12" x14ac:dyDescent="0.15">
      <c r="I294" s="19"/>
      <c r="J294" s="19"/>
      <c r="K294" s="19"/>
      <c r="L294" s="19"/>
    </row>
    <row r="295" spans="9:12" x14ac:dyDescent="0.15">
      <c r="I295" s="19"/>
      <c r="J295" s="19"/>
      <c r="K295" s="19"/>
      <c r="L295" s="19"/>
    </row>
    <row r="296" spans="9:12" x14ac:dyDescent="0.15">
      <c r="I296" s="19"/>
      <c r="J296" s="19"/>
      <c r="K296" s="19"/>
      <c r="L296" s="19"/>
    </row>
    <row r="297" spans="9:12" x14ac:dyDescent="0.15">
      <c r="I297" s="19"/>
      <c r="J297" s="19"/>
      <c r="K297" s="19"/>
      <c r="L297" s="19"/>
    </row>
    <row r="298" spans="9:12" x14ac:dyDescent="0.15">
      <c r="I298" s="19"/>
      <c r="J298" s="19"/>
      <c r="K298" s="19"/>
      <c r="L298" s="19"/>
    </row>
    <row r="299" spans="9:12" x14ac:dyDescent="0.15">
      <c r="I299" s="19"/>
      <c r="J299" s="19"/>
      <c r="K299" s="19"/>
      <c r="L299" s="19"/>
    </row>
    <row r="300" spans="9:12" x14ac:dyDescent="0.15">
      <c r="I300" s="19"/>
      <c r="J300" s="19"/>
      <c r="K300" s="19"/>
      <c r="L300" s="19"/>
    </row>
    <row r="301" spans="9:12" x14ac:dyDescent="0.15">
      <c r="I301" s="19"/>
      <c r="J301" s="19"/>
      <c r="K301" s="19"/>
      <c r="L301" s="19"/>
    </row>
    <row r="302" spans="9:12" x14ac:dyDescent="0.15">
      <c r="I302" s="19"/>
      <c r="J302" s="19"/>
      <c r="K302" s="19"/>
      <c r="L302" s="19"/>
    </row>
    <row r="303" spans="9:12" x14ac:dyDescent="0.15">
      <c r="I303" s="19"/>
      <c r="J303" s="19"/>
      <c r="K303" s="19"/>
      <c r="L303" s="19"/>
    </row>
    <row r="304" spans="9:12" x14ac:dyDescent="0.15">
      <c r="I304" s="19"/>
      <c r="J304" s="19"/>
      <c r="K304" s="19"/>
      <c r="L304" s="19"/>
    </row>
    <row r="305" spans="9:12" x14ac:dyDescent="0.15">
      <c r="I305" s="19"/>
      <c r="J305" s="19"/>
      <c r="K305" s="19"/>
      <c r="L305" s="19"/>
    </row>
    <row r="306" spans="9:12" x14ac:dyDescent="0.15">
      <c r="I306" s="19"/>
      <c r="J306" s="19"/>
      <c r="K306" s="19"/>
      <c r="L306" s="19"/>
    </row>
    <row r="307" spans="9:12" x14ac:dyDescent="0.15">
      <c r="I307" s="19"/>
      <c r="J307" s="19"/>
      <c r="K307" s="19"/>
      <c r="L307" s="19"/>
    </row>
    <row r="308" spans="9:12" x14ac:dyDescent="0.15">
      <c r="I308" s="19"/>
      <c r="J308" s="19"/>
      <c r="K308" s="19"/>
      <c r="L308" s="19"/>
    </row>
    <row r="309" spans="9:12" x14ac:dyDescent="0.15">
      <c r="I309" s="19"/>
      <c r="J309" s="19"/>
      <c r="K309" s="19"/>
      <c r="L309" s="19"/>
    </row>
    <row r="310" spans="9:12" x14ac:dyDescent="0.15">
      <c r="I310" s="19"/>
      <c r="J310" s="19"/>
      <c r="K310" s="19"/>
      <c r="L310" s="19"/>
    </row>
    <row r="311" spans="9:12" x14ac:dyDescent="0.15">
      <c r="I311" s="19"/>
      <c r="J311" s="19"/>
      <c r="K311" s="19"/>
      <c r="L311" s="19"/>
    </row>
    <row r="312" spans="9:12" x14ac:dyDescent="0.15">
      <c r="I312" s="19"/>
      <c r="J312" s="19"/>
      <c r="K312" s="19"/>
      <c r="L312" s="19"/>
    </row>
    <row r="313" spans="9:12" x14ac:dyDescent="0.15">
      <c r="I313" s="19"/>
      <c r="J313" s="19"/>
      <c r="K313" s="19"/>
      <c r="L313" s="19"/>
    </row>
    <row r="314" spans="9:12" x14ac:dyDescent="0.15">
      <c r="I314" s="19"/>
      <c r="J314" s="19"/>
      <c r="K314" s="19"/>
      <c r="L314" s="19"/>
    </row>
    <row r="315" spans="9:12" x14ac:dyDescent="0.15">
      <c r="I315" s="19"/>
      <c r="J315" s="19"/>
      <c r="K315" s="19"/>
      <c r="L315" s="19"/>
    </row>
    <row r="316" spans="9:12" x14ac:dyDescent="0.15">
      <c r="I316" s="19"/>
      <c r="J316" s="19"/>
      <c r="K316" s="19"/>
      <c r="L316" s="19"/>
    </row>
    <row r="317" spans="9:12" x14ac:dyDescent="0.15">
      <c r="I317" s="19"/>
      <c r="J317" s="19"/>
      <c r="K317" s="19"/>
      <c r="L317" s="19"/>
    </row>
    <row r="318" spans="9:12" x14ac:dyDescent="0.15">
      <c r="I318" s="19"/>
      <c r="J318" s="19"/>
      <c r="K318" s="19"/>
      <c r="L318" s="19"/>
    </row>
    <row r="319" spans="9:12" x14ac:dyDescent="0.15">
      <c r="I319" s="19"/>
      <c r="J319" s="19"/>
      <c r="K319" s="19"/>
      <c r="L319" s="19"/>
    </row>
    <row r="320" spans="9:12" x14ac:dyDescent="0.15">
      <c r="I320" s="19"/>
      <c r="J320" s="19"/>
      <c r="K320" s="19"/>
      <c r="L320" s="19"/>
    </row>
    <row r="321" spans="9:12" x14ac:dyDescent="0.15">
      <c r="I321" s="19"/>
      <c r="J321" s="19"/>
      <c r="K321" s="19"/>
      <c r="L321" s="19"/>
    </row>
    <row r="322" spans="9:12" x14ac:dyDescent="0.15">
      <c r="I322" s="19"/>
      <c r="J322" s="19"/>
      <c r="K322" s="19"/>
      <c r="L322" s="19"/>
    </row>
    <row r="323" spans="9:12" x14ac:dyDescent="0.15">
      <c r="I323" s="19"/>
      <c r="J323" s="19"/>
      <c r="K323" s="19"/>
      <c r="L323" s="19"/>
    </row>
    <row r="324" spans="9:12" x14ac:dyDescent="0.15">
      <c r="I324" s="19"/>
      <c r="J324" s="19"/>
      <c r="K324" s="19"/>
      <c r="L324" s="19"/>
    </row>
    <row r="325" spans="9:12" x14ac:dyDescent="0.15">
      <c r="I325" s="19"/>
      <c r="J325" s="19"/>
      <c r="K325" s="19"/>
      <c r="L325" s="19"/>
    </row>
    <row r="326" spans="9:12" x14ac:dyDescent="0.15">
      <c r="I326" s="19"/>
      <c r="J326" s="19"/>
      <c r="K326" s="19"/>
      <c r="L326" s="19"/>
    </row>
    <row r="327" spans="9:12" x14ac:dyDescent="0.15">
      <c r="I327" s="19"/>
      <c r="J327" s="19"/>
      <c r="K327" s="19"/>
      <c r="L327" s="19"/>
    </row>
    <row r="328" spans="9:12" x14ac:dyDescent="0.15">
      <c r="I328" s="19"/>
      <c r="J328" s="19"/>
      <c r="K328" s="19"/>
      <c r="L328" s="19"/>
    </row>
    <row r="329" spans="9:12" x14ac:dyDescent="0.15">
      <c r="I329" s="19"/>
      <c r="J329" s="19"/>
      <c r="K329" s="19"/>
      <c r="L329" s="19"/>
    </row>
    <row r="330" spans="9:12" x14ac:dyDescent="0.15">
      <c r="I330" s="19"/>
      <c r="J330" s="19"/>
      <c r="K330" s="19"/>
      <c r="L330" s="19"/>
    </row>
    <row r="331" spans="9:12" x14ac:dyDescent="0.15">
      <c r="I331" s="19"/>
      <c r="J331" s="19"/>
      <c r="K331" s="19"/>
      <c r="L331" s="19"/>
    </row>
    <row r="332" spans="9:12" x14ac:dyDescent="0.15">
      <c r="I332" s="19"/>
      <c r="J332" s="19"/>
      <c r="K332" s="19"/>
      <c r="L332" s="19"/>
    </row>
    <row r="333" spans="9:12" x14ac:dyDescent="0.15">
      <c r="I333" s="19"/>
      <c r="J333" s="19"/>
      <c r="K333" s="19"/>
      <c r="L333" s="19"/>
    </row>
    <row r="334" spans="9:12" x14ac:dyDescent="0.15">
      <c r="I334" s="19"/>
      <c r="J334" s="19"/>
      <c r="K334" s="19"/>
      <c r="L334" s="19"/>
    </row>
    <row r="335" spans="9:12" x14ac:dyDescent="0.15">
      <c r="I335" s="19"/>
      <c r="J335" s="19"/>
      <c r="K335" s="19"/>
      <c r="L335" s="19"/>
    </row>
    <row r="336" spans="9:12" x14ac:dyDescent="0.15">
      <c r="I336" s="19"/>
      <c r="J336" s="19"/>
      <c r="K336" s="19"/>
      <c r="L336" s="19"/>
    </row>
    <row r="337" spans="9:12" x14ac:dyDescent="0.15">
      <c r="I337" s="19"/>
      <c r="J337" s="19"/>
      <c r="K337" s="19"/>
      <c r="L337" s="19"/>
    </row>
    <row r="338" spans="9:12" x14ac:dyDescent="0.15">
      <c r="I338" s="19"/>
      <c r="J338" s="19"/>
      <c r="K338" s="19"/>
      <c r="L338" s="19"/>
    </row>
    <row r="339" spans="9:12" x14ac:dyDescent="0.15">
      <c r="I339" s="19"/>
      <c r="J339" s="19"/>
      <c r="K339" s="19"/>
      <c r="L339" s="19"/>
    </row>
    <row r="340" spans="9:12" x14ac:dyDescent="0.15">
      <c r="I340" s="19"/>
      <c r="J340" s="19"/>
      <c r="K340" s="19"/>
      <c r="L340" s="19"/>
    </row>
    <row r="341" spans="9:12" x14ac:dyDescent="0.15">
      <c r="I341" s="19"/>
      <c r="J341" s="19"/>
      <c r="K341" s="19"/>
      <c r="L341" s="19"/>
    </row>
    <row r="342" spans="9:12" x14ac:dyDescent="0.15">
      <c r="I342" s="19"/>
      <c r="J342" s="19"/>
      <c r="K342" s="19"/>
      <c r="L342" s="19"/>
    </row>
    <row r="343" spans="9:12" x14ac:dyDescent="0.15">
      <c r="I343" s="19"/>
      <c r="J343" s="19"/>
      <c r="K343" s="19"/>
      <c r="L343" s="19"/>
    </row>
    <row r="344" spans="9:12" x14ac:dyDescent="0.15">
      <c r="I344" s="19"/>
      <c r="J344" s="19"/>
      <c r="K344" s="19"/>
      <c r="L344" s="19"/>
    </row>
    <row r="345" spans="9:12" x14ac:dyDescent="0.15">
      <c r="I345" s="19"/>
      <c r="J345" s="19"/>
      <c r="K345" s="19"/>
      <c r="L345" s="19"/>
    </row>
    <row r="346" spans="9:12" x14ac:dyDescent="0.15">
      <c r="I346" s="19"/>
      <c r="J346" s="19"/>
      <c r="K346" s="19"/>
      <c r="L346" s="19"/>
    </row>
    <row r="347" spans="9:12" x14ac:dyDescent="0.15">
      <c r="I347" s="19"/>
      <c r="J347" s="19"/>
      <c r="K347" s="19"/>
      <c r="L347" s="19"/>
    </row>
    <row r="348" spans="9:12" x14ac:dyDescent="0.15">
      <c r="I348" s="19"/>
      <c r="J348" s="19"/>
      <c r="K348" s="19"/>
      <c r="L348" s="19"/>
    </row>
    <row r="349" spans="9:12" x14ac:dyDescent="0.15">
      <c r="I349" s="19"/>
      <c r="J349" s="19"/>
      <c r="K349" s="19"/>
      <c r="L349" s="19"/>
    </row>
    <row r="350" spans="9:12" x14ac:dyDescent="0.15">
      <c r="I350" s="19"/>
      <c r="J350" s="19"/>
      <c r="K350" s="19"/>
      <c r="L350" s="19"/>
    </row>
    <row r="351" spans="9:12" x14ac:dyDescent="0.15">
      <c r="I351" s="19"/>
      <c r="J351" s="19"/>
      <c r="K351" s="19"/>
      <c r="L351" s="19"/>
    </row>
    <row r="352" spans="9:12" x14ac:dyDescent="0.15">
      <c r="I352" s="19"/>
      <c r="J352" s="19"/>
      <c r="K352" s="19"/>
      <c r="L352" s="19"/>
    </row>
    <row r="353" spans="9:12" x14ac:dyDescent="0.15">
      <c r="I353" s="19"/>
      <c r="J353" s="19"/>
      <c r="K353" s="19"/>
      <c r="L353" s="19"/>
    </row>
    <row r="354" spans="9:12" x14ac:dyDescent="0.15">
      <c r="I354" s="19"/>
      <c r="J354" s="19"/>
      <c r="K354" s="19"/>
      <c r="L354" s="19"/>
    </row>
    <row r="355" spans="9:12" x14ac:dyDescent="0.15">
      <c r="I355" s="19"/>
      <c r="J355" s="19"/>
      <c r="K355" s="19"/>
      <c r="L355" s="19"/>
    </row>
    <row r="356" spans="9:12" x14ac:dyDescent="0.15">
      <c r="I356" s="19"/>
      <c r="J356" s="19"/>
      <c r="K356" s="19"/>
      <c r="L356" s="19"/>
    </row>
    <row r="357" spans="9:12" x14ac:dyDescent="0.15">
      <c r="I357" s="19"/>
      <c r="J357" s="19"/>
      <c r="K357" s="19"/>
      <c r="L357" s="19"/>
    </row>
    <row r="358" spans="9:12" x14ac:dyDescent="0.15">
      <c r="I358" s="19"/>
      <c r="J358" s="19"/>
      <c r="K358" s="19"/>
      <c r="L358" s="19"/>
    </row>
    <row r="359" spans="9:12" x14ac:dyDescent="0.15">
      <c r="I359" s="19"/>
      <c r="J359" s="19"/>
      <c r="K359" s="19"/>
      <c r="L359" s="19"/>
    </row>
    <row r="360" spans="9:12" x14ac:dyDescent="0.15">
      <c r="I360" s="19"/>
      <c r="J360" s="19"/>
      <c r="K360" s="19"/>
      <c r="L360" s="19"/>
    </row>
    <row r="361" spans="9:12" x14ac:dyDescent="0.15">
      <c r="I361" s="19"/>
      <c r="J361" s="19"/>
      <c r="K361" s="19"/>
      <c r="L361" s="19"/>
    </row>
    <row r="362" spans="9:12" x14ac:dyDescent="0.15">
      <c r="I362" s="19"/>
      <c r="J362" s="19"/>
      <c r="K362" s="19"/>
      <c r="L362" s="19"/>
    </row>
    <row r="363" spans="9:12" x14ac:dyDescent="0.15">
      <c r="I363" s="19"/>
      <c r="J363" s="19"/>
      <c r="K363" s="19"/>
      <c r="L363" s="19"/>
    </row>
    <row r="364" spans="9:12" x14ac:dyDescent="0.15">
      <c r="I364" s="19"/>
      <c r="J364" s="19"/>
      <c r="K364" s="19"/>
      <c r="L364" s="19"/>
    </row>
    <row r="365" spans="9:12" x14ac:dyDescent="0.15">
      <c r="I365" s="19"/>
      <c r="J365" s="19"/>
      <c r="K365" s="19"/>
      <c r="L365" s="19"/>
    </row>
    <row r="366" spans="9:12" x14ac:dyDescent="0.15">
      <c r="I366" s="19"/>
      <c r="J366" s="19"/>
      <c r="K366" s="19"/>
      <c r="L366" s="19"/>
    </row>
    <row r="367" spans="9:12" x14ac:dyDescent="0.15">
      <c r="I367" s="19"/>
      <c r="J367" s="19"/>
      <c r="K367" s="19"/>
      <c r="L367" s="19"/>
    </row>
    <row r="368" spans="9:12" x14ac:dyDescent="0.15">
      <c r="I368" s="19"/>
      <c r="J368" s="19"/>
      <c r="K368" s="19"/>
      <c r="L368" s="19"/>
    </row>
    <row r="369" spans="9:12" x14ac:dyDescent="0.15">
      <c r="I369" s="19"/>
      <c r="J369" s="19"/>
      <c r="K369" s="19"/>
      <c r="L369" s="19"/>
    </row>
    <row r="370" spans="9:12" x14ac:dyDescent="0.15">
      <c r="I370" s="19"/>
      <c r="J370" s="19"/>
      <c r="K370" s="19"/>
      <c r="L370" s="19"/>
    </row>
    <row r="371" spans="9:12" x14ac:dyDescent="0.15">
      <c r="I371" s="19"/>
      <c r="J371" s="19"/>
      <c r="K371" s="19"/>
      <c r="L371" s="19"/>
    </row>
    <row r="372" spans="9:12" x14ac:dyDescent="0.15">
      <c r="I372" s="19"/>
      <c r="J372" s="19"/>
      <c r="K372" s="19"/>
      <c r="L372" s="19"/>
    </row>
    <row r="373" spans="9:12" x14ac:dyDescent="0.15">
      <c r="I373" s="19"/>
      <c r="J373" s="19"/>
      <c r="K373" s="19"/>
      <c r="L373" s="19"/>
    </row>
    <row r="374" spans="9:12" x14ac:dyDescent="0.15">
      <c r="I374" s="19"/>
      <c r="J374" s="19"/>
      <c r="K374" s="19"/>
      <c r="L374" s="19"/>
    </row>
    <row r="375" spans="9:12" x14ac:dyDescent="0.15">
      <c r="I375" s="19"/>
      <c r="J375" s="19"/>
      <c r="K375" s="19"/>
      <c r="L375" s="19"/>
    </row>
    <row r="376" spans="9:12" x14ac:dyDescent="0.15">
      <c r="I376" s="19"/>
      <c r="J376" s="19"/>
      <c r="K376" s="19"/>
      <c r="L376" s="19"/>
    </row>
    <row r="377" spans="9:12" x14ac:dyDescent="0.15">
      <c r="I377" s="19"/>
      <c r="J377" s="19"/>
      <c r="K377" s="19"/>
      <c r="L377" s="19"/>
    </row>
    <row r="378" spans="9:12" x14ac:dyDescent="0.15">
      <c r="I378" s="19"/>
      <c r="J378" s="19"/>
      <c r="K378" s="19"/>
      <c r="L378" s="19"/>
    </row>
    <row r="379" spans="9:12" x14ac:dyDescent="0.15">
      <c r="I379" s="19"/>
      <c r="J379" s="19"/>
      <c r="K379" s="19"/>
      <c r="L379" s="19"/>
    </row>
    <row r="380" spans="9:12" x14ac:dyDescent="0.15">
      <c r="I380" s="19"/>
      <c r="J380" s="19"/>
      <c r="K380" s="19"/>
      <c r="L380" s="19"/>
    </row>
    <row r="381" spans="9:12" x14ac:dyDescent="0.15">
      <c r="I381" s="19"/>
      <c r="J381" s="19"/>
      <c r="K381" s="19"/>
      <c r="L381" s="19"/>
    </row>
    <row r="382" spans="9:12" x14ac:dyDescent="0.15">
      <c r="I382" s="19"/>
      <c r="J382" s="19"/>
      <c r="K382" s="19"/>
      <c r="L382" s="19"/>
    </row>
    <row r="383" spans="9:12" x14ac:dyDescent="0.15">
      <c r="I383" s="19"/>
      <c r="J383" s="19"/>
      <c r="K383" s="19"/>
      <c r="L383" s="19"/>
    </row>
    <row r="384" spans="9:12" x14ac:dyDescent="0.15">
      <c r="I384" s="19"/>
      <c r="J384" s="19"/>
      <c r="K384" s="19"/>
      <c r="L384" s="19"/>
    </row>
    <row r="385" spans="9:12" x14ac:dyDescent="0.15">
      <c r="I385" s="19"/>
      <c r="J385" s="19"/>
      <c r="K385" s="19"/>
      <c r="L385" s="19"/>
    </row>
    <row r="386" spans="9:12" x14ac:dyDescent="0.15">
      <c r="I386" s="19"/>
      <c r="J386" s="19"/>
      <c r="K386" s="19"/>
      <c r="L386" s="19"/>
    </row>
    <row r="387" spans="9:12" x14ac:dyDescent="0.15">
      <c r="I387" s="19"/>
      <c r="J387" s="19"/>
      <c r="K387" s="19"/>
      <c r="L387" s="19"/>
    </row>
    <row r="388" spans="9:12" x14ac:dyDescent="0.15">
      <c r="I388" s="19"/>
      <c r="J388" s="19"/>
      <c r="K388" s="19"/>
      <c r="L388" s="19"/>
    </row>
    <row r="389" spans="9:12" x14ac:dyDescent="0.15">
      <c r="I389" s="19"/>
      <c r="J389" s="19"/>
      <c r="K389" s="19"/>
      <c r="L389" s="19"/>
    </row>
    <row r="390" spans="9:12" x14ac:dyDescent="0.15">
      <c r="I390" s="19"/>
      <c r="J390" s="19"/>
      <c r="K390" s="19"/>
      <c r="L390" s="19"/>
    </row>
    <row r="391" spans="9:12" x14ac:dyDescent="0.15">
      <c r="I391" s="19"/>
      <c r="J391" s="19"/>
      <c r="K391" s="19"/>
      <c r="L391" s="19"/>
    </row>
    <row r="392" spans="9:12" x14ac:dyDescent="0.15">
      <c r="I392" s="19"/>
      <c r="J392" s="19"/>
      <c r="K392" s="19"/>
      <c r="L392" s="19"/>
    </row>
    <row r="393" spans="9:12" x14ac:dyDescent="0.15">
      <c r="I393" s="19"/>
      <c r="J393" s="19"/>
      <c r="K393" s="19"/>
      <c r="L393" s="19"/>
    </row>
    <row r="394" spans="9:12" x14ac:dyDescent="0.15">
      <c r="I394" s="19"/>
      <c r="J394" s="19"/>
      <c r="K394" s="19"/>
      <c r="L394" s="19"/>
    </row>
    <row r="395" spans="9:12" x14ac:dyDescent="0.15">
      <c r="I395" s="19"/>
      <c r="J395" s="19"/>
      <c r="K395" s="19"/>
      <c r="L395" s="19"/>
    </row>
    <row r="396" spans="9:12" x14ac:dyDescent="0.15">
      <c r="I396" s="19"/>
      <c r="J396" s="19"/>
      <c r="K396" s="19"/>
      <c r="L396" s="19"/>
    </row>
    <row r="397" spans="9:12" x14ac:dyDescent="0.15">
      <c r="I397" s="19"/>
      <c r="J397" s="19"/>
      <c r="K397" s="19"/>
      <c r="L397" s="19"/>
    </row>
    <row r="398" spans="9:12" x14ac:dyDescent="0.15">
      <c r="I398" s="19"/>
      <c r="J398" s="19"/>
      <c r="K398" s="19"/>
      <c r="L398" s="19"/>
    </row>
    <row r="399" spans="9:12" x14ac:dyDescent="0.15">
      <c r="I399" s="19"/>
      <c r="J399" s="19"/>
      <c r="K399" s="19"/>
      <c r="L399" s="19"/>
    </row>
    <row r="400" spans="9:12" x14ac:dyDescent="0.15">
      <c r="I400" s="19"/>
      <c r="J400" s="19"/>
      <c r="K400" s="19"/>
      <c r="L400" s="19"/>
    </row>
    <row r="401" spans="9:12" x14ac:dyDescent="0.15">
      <c r="I401" s="19"/>
      <c r="J401" s="19"/>
      <c r="K401" s="19"/>
      <c r="L401" s="19"/>
    </row>
    <row r="402" spans="9:12" x14ac:dyDescent="0.15">
      <c r="I402" s="19"/>
      <c r="J402" s="19"/>
      <c r="K402" s="19"/>
      <c r="L402" s="19"/>
    </row>
    <row r="403" spans="9:12" x14ac:dyDescent="0.15">
      <c r="I403" s="19"/>
      <c r="J403" s="19"/>
      <c r="K403" s="19"/>
      <c r="L403" s="19"/>
    </row>
    <row r="404" spans="9:12" x14ac:dyDescent="0.15">
      <c r="I404" s="19"/>
      <c r="J404" s="19"/>
      <c r="K404" s="19"/>
      <c r="L404" s="19"/>
    </row>
    <row r="405" spans="9:12" x14ac:dyDescent="0.15">
      <c r="I405" s="19"/>
      <c r="J405" s="19"/>
      <c r="K405" s="19"/>
      <c r="L405" s="19"/>
    </row>
    <row r="406" spans="9:12" x14ac:dyDescent="0.15">
      <c r="I406" s="19"/>
      <c r="J406" s="19"/>
      <c r="K406" s="19"/>
      <c r="L406" s="19"/>
    </row>
    <row r="407" spans="9:12" x14ac:dyDescent="0.15">
      <c r="I407" s="19"/>
      <c r="J407" s="19"/>
      <c r="K407" s="19"/>
      <c r="L407" s="19"/>
    </row>
    <row r="408" spans="9:12" x14ac:dyDescent="0.15">
      <c r="I408" s="19"/>
      <c r="J408" s="19"/>
      <c r="K408" s="19"/>
      <c r="L408" s="19"/>
    </row>
    <row r="409" spans="9:12" x14ac:dyDescent="0.15">
      <c r="I409" s="19"/>
      <c r="J409" s="19"/>
      <c r="K409" s="19"/>
      <c r="L409" s="19"/>
    </row>
    <row r="410" spans="9:12" x14ac:dyDescent="0.15">
      <c r="I410" s="19"/>
      <c r="J410" s="19"/>
      <c r="K410" s="19"/>
      <c r="L410" s="19"/>
    </row>
    <row r="411" spans="9:12" x14ac:dyDescent="0.15">
      <c r="I411" s="19"/>
      <c r="J411" s="19"/>
      <c r="K411" s="19"/>
      <c r="L411" s="19"/>
    </row>
    <row r="412" spans="9:12" x14ac:dyDescent="0.15">
      <c r="I412" s="19"/>
      <c r="J412" s="19"/>
      <c r="K412" s="19"/>
      <c r="L412" s="19"/>
    </row>
    <row r="413" spans="9:12" x14ac:dyDescent="0.15">
      <c r="I413" s="19"/>
      <c r="J413" s="19"/>
      <c r="K413" s="19"/>
      <c r="L413" s="19"/>
    </row>
    <row r="414" spans="9:12" x14ac:dyDescent="0.15">
      <c r="I414" s="19"/>
      <c r="J414" s="19"/>
      <c r="K414" s="19"/>
      <c r="L414" s="19"/>
    </row>
    <row r="415" spans="9:12" x14ac:dyDescent="0.15">
      <c r="I415" s="19"/>
      <c r="J415" s="19"/>
      <c r="K415" s="19"/>
      <c r="L415" s="19"/>
    </row>
    <row r="416" spans="9:12" x14ac:dyDescent="0.15">
      <c r="I416" s="19"/>
      <c r="J416" s="19"/>
      <c r="K416" s="19"/>
      <c r="L416" s="19"/>
    </row>
    <row r="417" spans="9:12" x14ac:dyDescent="0.15">
      <c r="I417" s="19"/>
      <c r="J417" s="19"/>
      <c r="K417" s="19"/>
      <c r="L417" s="19"/>
    </row>
    <row r="418" spans="9:12" x14ac:dyDescent="0.15">
      <c r="I418" s="19"/>
      <c r="J418" s="19"/>
      <c r="K418" s="19"/>
      <c r="L418" s="19"/>
    </row>
    <row r="419" spans="9:12" x14ac:dyDescent="0.15">
      <c r="I419" s="19"/>
      <c r="J419" s="19"/>
      <c r="K419" s="19"/>
      <c r="L419" s="19"/>
    </row>
    <row r="420" spans="9:12" x14ac:dyDescent="0.15">
      <c r="I420" s="19"/>
      <c r="J420" s="19"/>
      <c r="K420" s="19"/>
      <c r="L420" s="19"/>
    </row>
    <row r="421" spans="9:12" x14ac:dyDescent="0.15">
      <c r="I421" s="19"/>
      <c r="J421" s="19"/>
      <c r="K421" s="19"/>
      <c r="L421" s="19"/>
    </row>
    <row r="422" spans="9:12" x14ac:dyDescent="0.15">
      <c r="I422" s="19"/>
      <c r="J422" s="19"/>
      <c r="K422" s="19"/>
      <c r="L422" s="19"/>
    </row>
    <row r="423" spans="9:12" x14ac:dyDescent="0.15">
      <c r="I423" s="19"/>
      <c r="J423" s="19"/>
      <c r="K423" s="19"/>
      <c r="L423" s="19"/>
    </row>
    <row r="424" spans="9:12" x14ac:dyDescent="0.15">
      <c r="I424" s="19"/>
      <c r="J424" s="19"/>
      <c r="K424" s="19"/>
      <c r="L424" s="19"/>
    </row>
    <row r="425" spans="9:12" x14ac:dyDescent="0.15">
      <c r="I425" s="19"/>
      <c r="J425" s="19"/>
      <c r="K425" s="19"/>
      <c r="L425" s="19"/>
    </row>
    <row r="426" spans="9:12" x14ac:dyDescent="0.15">
      <c r="I426" s="19"/>
      <c r="J426" s="19"/>
      <c r="K426" s="19"/>
      <c r="L426" s="19"/>
    </row>
    <row r="427" spans="9:12" x14ac:dyDescent="0.15">
      <c r="I427" s="19"/>
      <c r="J427" s="19"/>
      <c r="K427" s="19"/>
      <c r="L427" s="19"/>
    </row>
    <row r="428" spans="9:12" x14ac:dyDescent="0.15">
      <c r="I428" s="19"/>
      <c r="J428" s="19"/>
      <c r="K428" s="19"/>
      <c r="L428" s="19"/>
    </row>
    <row r="429" spans="9:12" x14ac:dyDescent="0.15">
      <c r="I429" s="19"/>
      <c r="J429" s="19"/>
      <c r="K429" s="19"/>
      <c r="L429" s="19"/>
    </row>
    <row r="430" spans="9:12" x14ac:dyDescent="0.15">
      <c r="I430" s="19"/>
      <c r="J430" s="19"/>
      <c r="K430" s="19"/>
      <c r="L430" s="19"/>
    </row>
    <row r="431" spans="9:12" x14ac:dyDescent="0.15">
      <c r="I431" s="19"/>
      <c r="J431" s="19"/>
      <c r="K431" s="19"/>
      <c r="L431" s="19"/>
    </row>
    <row r="432" spans="9:12" x14ac:dyDescent="0.15">
      <c r="I432" s="19"/>
      <c r="J432" s="19"/>
      <c r="K432" s="19"/>
      <c r="L432" s="19"/>
    </row>
    <row r="433" spans="9:12" x14ac:dyDescent="0.15">
      <c r="I433" s="19"/>
      <c r="J433" s="19"/>
      <c r="K433" s="19"/>
      <c r="L433" s="19"/>
    </row>
    <row r="434" spans="9:12" x14ac:dyDescent="0.15">
      <c r="I434" s="19"/>
      <c r="J434" s="19"/>
      <c r="K434" s="19"/>
      <c r="L434" s="19"/>
    </row>
    <row r="435" spans="9:12" x14ac:dyDescent="0.15">
      <c r="I435" s="19"/>
      <c r="J435" s="19"/>
      <c r="K435" s="19"/>
      <c r="L435" s="19"/>
    </row>
    <row r="436" spans="9:12" x14ac:dyDescent="0.15">
      <c r="I436" s="19"/>
      <c r="J436" s="19"/>
      <c r="K436" s="19"/>
      <c r="L436" s="19"/>
    </row>
    <row r="437" spans="9:12" x14ac:dyDescent="0.15">
      <c r="I437" s="19"/>
      <c r="J437" s="19"/>
      <c r="K437" s="19"/>
      <c r="L437" s="19"/>
    </row>
    <row r="438" spans="9:12" x14ac:dyDescent="0.15">
      <c r="I438" s="19"/>
      <c r="J438" s="19"/>
      <c r="K438" s="19"/>
      <c r="L438" s="19"/>
    </row>
    <row r="439" spans="9:12" x14ac:dyDescent="0.15">
      <c r="I439" s="19"/>
      <c r="J439" s="19"/>
      <c r="K439" s="19"/>
      <c r="L439" s="19"/>
    </row>
    <row r="440" spans="9:12" x14ac:dyDescent="0.15">
      <c r="I440" s="19"/>
      <c r="J440" s="19"/>
      <c r="K440" s="19"/>
      <c r="L440" s="19"/>
    </row>
    <row r="441" spans="9:12" x14ac:dyDescent="0.15">
      <c r="I441" s="19"/>
      <c r="J441" s="19"/>
      <c r="K441" s="19"/>
      <c r="L441" s="19"/>
    </row>
    <row r="442" spans="9:12" x14ac:dyDescent="0.15">
      <c r="I442" s="19"/>
      <c r="J442" s="19"/>
      <c r="K442" s="19"/>
      <c r="L442" s="19"/>
    </row>
    <row r="443" spans="9:12" x14ac:dyDescent="0.15">
      <c r="I443" s="19"/>
      <c r="J443" s="19"/>
      <c r="K443" s="19"/>
      <c r="L443" s="19"/>
    </row>
    <row r="444" spans="9:12" x14ac:dyDescent="0.15">
      <c r="I444" s="19"/>
      <c r="J444" s="19"/>
      <c r="K444" s="19"/>
      <c r="L444" s="19"/>
    </row>
    <row r="445" spans="9:12" x14ac:dyDescent="0.15">
      <c r="I445" s="19"/>
      <c r="J445" s="19"/>
      <c r="K445" s="19"/>
      <c r="L445" s="19"/>
    </row>
    <row r="446" spans="9:12" x14ac:dyDescent="0.15">
      <c r="I446" s="19"/>
      <c r="J446" s="19"/>
      <c r="K446" s="19"/>
      <c r="L446" s="19"/>
    </row>
    <row r="447" spans="9:12" x14ac:dyDescent="0.15">
      <c r="I447" s="19"/>
      <c r="J447" s="19"/>
      <c r="K447" s="19"/>
      <c r="L447" s="19"/>
    </row>
    <row r="448" spans="9:12" x14ac:dyDescent="0.15">
      <c r="I448" s="19"/>
      <c r="J448" s="19"/>
      <c r="K448" s="19"/>
      <c r="L448" s="19"/>
    </row>
    <row r="449" spans="9:12" x14ac:dyDescent="0.15">
      <c r="I449" s="19"/>
      <c r="J449" s="19"/>
      <c r="K449" s="19"/>
      <c r="L449" s="19"/>
    </row>
    <row r="450" spans="9:12" x14ac:dyDescent="0.15">
      <c r="I450" s="19"/>
      <c r="J450" s="19"/>
      <c r="K450" s="19"/>
      <c r="L450" s="19"/>
    </row>
    <row r="451" spans="9:12" x14ac:dyDescent="0.15">
      <c r="I451" s="19"/>
      <c r="J451" s="19"/>
      <c r="K451" s="19"/>
      <c r="L451" s="19"/>
    </row>
    <row r="452" spans="9:12" x14ac:dyDescent="0.15">
      <c r="I452" s="19"/>
      <c r="J452" s="19"/>
      <c r="K452" s="19"/>
      <c r="L452" s="19"/>
    </row>
    <row r="453" spans="9:12" x14ac:dyDescent="0.15">
      <c r="I453" s="19"/>
      <c r="J453" s="19"/>
      <c r="K453" s="19"/>
      <c r="L453" s="19"/>
    </row>
    <row r="454" spans="9:12" x14ac:dyDescent="0.15">
      <c r="I454" s="19"/>
      <c r="J454" s="19"/>
      <c r="K454" s="19"/>
      <c r="L454" s="19"/>
    </row>
    <row r="455" spans="9:12" x14ac:dyDescent="0.15">
      <c r="I455" s="19"/>
      <c r="J455" s="19"/>
      <c r="K455" s="19"/>
      <c r="L455" s="19"/>
    </row>
    <row r="456" spans="9:12" x14ac:dyDescent="0.15">
      <c r="I456" s="19"/>
      <c r="J456" s="19"/>
      <c r="K456" s="19"/>
      <c r="L456" s="19"/>
    </row>
    <row r="457" spans="9:12" x14ac:dyDescent="0.15">
      <c r="I457" s="19"/>
      <c r="J457" s="19"/>
      <c r="K457" s="19"/>
      <c r="L457" s="19"/>
    </row>
    <row r="458" spans="9:12" x14ac:dyDescent="0.15">
      <c r="I458" s="19"/>
      <c r="J458" s="19"/>
      <c r="K458" s="19"/>
      <c r="L458" s="19"/>
    </row>
    <row r="459" spans="9:12" x14ac:dyDescent="0.15">
      <c r="I459" s="19"/>
      <c r="J459" s="19"/>
      <c r="K459" s="19"/>
      <c r="L459" s="19"/>
    </row>
    <row r="460" spans="9:12" x14ac:dyDescent="0.15">
      <c r="I460" s="19"/>
      <c r="J460" s="19"/>
      <c r="K460" s="19"/>
      <c r="L460" s="19"/>
    </row>
    <row r="461" spans="9:12" x14ac:dyDescent="0.15">
      <c r="I461" s="19"/>
      <c r="J461" s="19"/>
      <c r="K461" s="19"/>
      <c r="L461" s="19"/>
    </row>
    <row r="462" spans="9:12" x14ac:dyDescent="0.15">
      <c r="I462" s="19"/>
      <c r="J462" s="19"/>
      <c r="K462" s="19"/>
      <c r="L462" s="19"/>
    </row>
    <row r="463" spans="9:12" x14ac:dyDescent="0.15">
      <c r="I463" s="19"/>
      <c r="J463" s="19"/>
      <c r="K463" s="19"/>
      <c r="L463" s="19"/>
    </row>
    <row r="464" spans="9:12" x14ac:dyDescent="0.15">
      <c r="I464" s="19"/>
      <c r="J464" s="19"/>
      <c r="K464" s="19"/>
      <c r="L464" s="19"/>
    </row>
    <row r="465" spans="9:12" x14ac:dyDescent="0.15">
      <c r="I465" s="19"/>
      <c r="J465" s="19"/>
      <c r="K465" s="19"/>
      <c r="L465" s="19"/>
    </row>
    <row r="466" spans="9:12" x14ac:dyDescent="0.15">
      <c r="I466" s="19"/>
      <c r="J466" s="19"/>
      <c r="K466" s="19"/>
      <c r="L466" s="19"/>
    </row>
    <row r="467" spans="9:12" x14ac:dyDescent="0.15">
      <c r="I467" s="19"/>
      <c r="J467" s="19"/>
      <c r="K467" s="19"/>
      <c r="L467" s="19"/>
    </row>
    <row r="468" spans="9:12" x14ac:dyDescent="0.15">
      <c r="I468" s="19"/>
      <c r="J468" s="19"/>
      <c r="K468" s="19"/>
      <c r="L468" s="19"/>
    </row>
    <row r="469" spans="9:12" x14ac:dyDescent="0.15">
      <c r="I469" s="19"/>
      <c r="J469" s="19"/>
      <c r="K469" s="19"/>
      <c r="L469" s="19"/>
    </row>
    <row r="470" spans="9:12" x14ac:dyDescent="0.15">
      <c r="I470" s="19"/>
      <c r="J470" s="19"/>
      <c r="K470" s="19"/>
      <c r="L470" s="19"/>
    </row>
    <row r="471" spans="9:12" x14ac:dyDescent="0.15">
      <c r="I471" s="19"/>
      <c r="J471" s="19"/>
      <c r="K471" s="19"/>
      <c r="L471" s="19"/>
    </row>
    <row r="472" spans="9:12" x14ac:dyDescent="0.15">
      <c r="I472" s="19"/>
      <c r="J472" s="19"/>
      <c r="K472" s="19"/>
      <c r="L472" s="19"/>
    </row>
    <row r="473" spans="9:12" x14ac:dyDescent="0.15">
      <c r="I473" s="19"/>
      <c r="J473" s="19"/>
      <c r="K473" s="19"/>
      <c r="L473" s="19"/>
    </row>
    <row r="474" spans="9:12" x14ac:dyDescent="0.15">
      <c r="I474" s="19"/>
      <c r="J474" s="19"/>
      <c r="K474" s="19"/>
      <c r="L474" s="19"/>
    </row>
    <row r="475" spans="9:12" x14ac:dyDescent="0.15">
      <c r="I475" s="19"/>
      <c r="J475" s="19"/>
      <c r="K475" s="19"/>
      <c r="L475" s="19"/>
    </row>
    <row r="476" spans="9:12" x14ac:dyDescent="0.15">
      <c r="I476" s="19"/>
      <c r="J476" s="19"/>
      <c r="K476" s="19"/>
      <c r="L476" s="19"/>
    </row>
    <row r="477" spans="9:12" x14ac:dyDescent="0.15">
      <c r="I477" s="19"/>
      <c r="J477" s="19"/>
      <c r="K477" s="19"/>
      <c r="L477" s="19"/>
    </row>
    <row r="478" spans="9:12" x14ac:dyDescent="0.15">
      <c r="I478" s="19"/>
      <c r="J478" s="19"/>
      <c r="K478" s="19"/>
      <c r="L478" s="19"/>
    </row>
    <row r="479" spans="9:12" x14ac:dyDescent="0.15">
      <c r="I479" s="19"/>
      <c r="J479" s="19"/>
      <c r="K479" s="19"/>
      <c r="L479" s="19"/>
    </row>
    <row r="480" spans="9:12" x14ac:dyDescent="0.15">
      <c r="I480" s="19"/>
      <c r="J480" s="19"/>
      <c r="K480" s="19"/>
      <c r="L480" s="19"/>
    </row>
    <row r="481" spans="9:12" x14ac:dyDescent="0.15">
      <c r="I481" s="19"/>
      <c r="J481" s="19"/>
      <c r="K481" s="19"/>
      <c r="L481" s="19"/>
    </row>
    <row r="482" spans="9:12" x14ac:dyDescent="0.15">
      <c r="I482" s="19"/>
      <c r="J482" s="19"/>
      <c r="K482" s="19"/>
      <c r="L482" s="19"/>
    </row>
    <row r="483" spans="9:12" x14ac:dyDescent="0.15">
      <c r="I483" s="19"/>
      <c r="J483" s="19"/>
      <c r="K483" s="19"/>
      <c r="L483" s="19"/>
    </row>
    <row r="484" spans="9:12" x14ac:dyDescent="0.15">
      <c r="I484" s="19"/>
      <c r="J484" s="19"/>
      <c r="K484" s="19"/>
      <c r="L484" s="19"/>
    </row>
    <row r="485" spans="9:12" x14ac:dyDescent="0.15">
      <c r="I485" s="19"/>
      <c r="J485" s="19"/>
      <c r="K485" s="19"/>
      <c r="L485" s="19"/>
    </row>
    <row r="486" spans="9:12" x14ac:dyDescent="0.15">
      <c r="I486" s="19"/>
      <c r="J486" s="19"/>
      <c r="K486" s="19"/>
      <c r="L486" s="19"/>
    </row>
    <row r="487" spans="9:12" x14ac:dyDescent="0.15">
      <c r="I487" s="19"/>
      <c r="J487" s="19"/>
      <c r="K487" s="19"/>
      <c r="L487" s="19"/>
    </row>
    <row r="488" spans="9:12" x14ac:dyDescent="0.15">
      <c r="I488" s="19"/>
      <c r="J488" s="19"/>
      <c r="K488" s="19"/>
      <c r="L488" s="19"/>
    </row>
    <row r="489" spans="9:12" x14ac:dyDescent="0.15">
      <c r="I489" s="19"/>
      <c r="J489" s="19"/>
      <c r="K489" s="19"/>
      <c r="L489" s="19"/>
    </row>
    <row r="490" spans="9:12" x14ac:dyDescent="0.15">
      <c r="I490" s="19"/>
      <c r="J490" s="19"/>
      <c r="K490" s="19"/>
      <c r="L490" s="19"/>
    </row>
    <row r="491" spans="9:12" x14ac:dyDescent="0.15">
      <c r="I491" s="19"/>
      <c r="J491" s="19"/>
      <c r="K491" s="19"/>
      <c r="L491" s="19"/>
    </row>
    <row r="492" spans="9:12" x14ac:dyDescent="0.15">
      <c r="I492" s="19"/>
      <c r="J492" s="19"/>
      <c r="K492" s="19"/>
      <c r="L492" s="19"/>
    </row>
    <row r="493" spans="9:12" x14ac:dyDescent="0.15">
      <c r="I493" s="19"/>
      <c r="J493" s="19"/>
      <c r="K493" s="19"/>
      <c r="L493" s="19"/>
    </row>
    <row r="494" spans="9:12" x14ac:dyDescent="0.15">
      <c r="I494" s="19"/>
      <c r="J494" s="19"/>
      <c r="K494" s="19"/>
      <c r="L494" s="19"/>
    </row>
    <row r="495" spans="9:12" x14ac:dyDescent="0.15">
      <c r="I495" s="19"/>
      <c r="J495" s="19"/>
      <c r="K495" s="19"/>
      <c r="L495" s="19"/>
    </row>
    <row r="496" spans="9:12" x14ac:dyDescent="0.15">
      <c r="I496" s="19"/>
      <c r="J496" s="19"/>
      <c r="K496" s="19"/>
      <c r="L496" s="19"/>
    </row>
    <row r="497" spans="9:12" x14ac:dyDescent="0.15">
      <c r="I497" s="19"/>
      <c r="J497" s="19"/>
      <c r="K497" s="19"/>
      <c r="L497" s="19"/>
    </row>
    <row r="498" spans="9:12" x14ac:dyDescent="0.15">
      <c r="I498" s="19"/>
      <c r="J498" s="19"/>
      <c r="K498" s="19"/>
      <c r="L498" s="19"/>
    </row>
    <row r="499" spans="9:12" x14ac:dyDescent="0.15">
      <c r="I499" s="19"/>
      <c r="J499" s="19"/>
      <c r="K499" s="19"/>
      <c r="L499" s="19"/>
    </row>
    <row r="500" spans="9:12" x14ac:dyDescent="0.15">
      <c r="I500" s="19"/>
      <c r="J500" s="19"/>
      <c r="K500" s="19"/>
      <c r="L500" s="19"/>
    </row>
    <row r="501" spans="9:12" x14ac:dyDescent="0.15">
      <c r="I501" s="19"/>
      <c r="J501" s="19"/>
      <c r="K501" s="19"/>
      <c r="L501" s="19"/>
    </row>
    <row r="502" spans="9:12" x14ac:dyDescent="0.15">
      <c r="I502" s="19"/>
      <c r="J502" s="19"/>
      <c r="K502" s="19"/>
      <c r="L502" s="19"/>
    </row>
    <row r="503" spans="9:12" x14ac:dyDescent="0.15">
      <c r="I503" s="19"/>
      <c r="J503" s="19"/>
      <c r="K503" s="19"/>
      <c r="L503" s="19"/>
    </row>
    <row r="504" spans="9:12" x14ac:dyDescent="0.15">
      <c r="I504" s="19"/>
      <c r="J504" s="19"/>
      <c r="K504" s="19"/>
      <c r="L504" s="19"/>
    </row>
    <row r="505" spans="9:12" x14ac:dyDescent="0.15">
      <c r="I505" s="19"/>
      <c r="J505" s="19"/>
      <c r="K505" s="19"/>
      <c r="L505" s="19"/>
    </row>
    <row r="506" spans="9:12" x14ac:dyDescent="0.15">
      <c r="I506" s="19"/>
      <c r="J506" s="19"/>
      <c r="K506" s="19"/>
      <c r="L506" s="19"/>
    </row>
    <row r="507" spans="9:12" x14ac:dyDescent="0.15">
      <c r="I507" s="19"/>
      <c r="J507" s="19"/>
      <c r="K507" s="19"/>
      <c r="L507" s="19"/>
    </row>
    <row r="508" spans="9:12" x14ac:dyDescent="0.15">
      <c r="I508" s="19"/>
      <c r="J508" s="19"/>
      <c r="K508" s="19"/>
      <c r="L508" s="19"/>
    </row>
    <row r="509" spans="9:12" x14ac:dyDescent="0.15">
      <c r="I509" s="19"/>
      <c r="J509" s="19"/>
      <c r="K509" s="19"/>
      <c r="L509" s="19"/>
    </row>
    <row r="510" spans="9:12" x14ac:dyDescent="0.15">
      <c r="I510" s="19"/>
      <c r="J510" s="19"/>
      <c r="K510" s="19"/>
      <c r="L510" s="19"/>
    </row>
    <row r="511" spans="9:12" x14ac:dyDescent="0.15">
      <c r="I511" s="19"/>
      <c r="J511" s="19"/>
      <c r="K511" s="19"/>
      <c r="L511" s="19"/>
    </row>
    <row r="512" spans="9:12" x14ac:dyDescent="0.15">
      <c r="I512" s="19"/>
      <c r="J512" s="19"/>
      <c r="K512" s="19"/>
      <c r="L512" s="19"/>
    </row>
    <row r="513" spans="9:12" x14ac:dyDescent="0.15">
      <c r="I513" s="19"/>
      <c r="J513" s="19"/>
      <c r="K513" s="19"/>
      <c r="L513" s="19"/>
    </row>
    <row r="514" spans="9:12" x14ac:dyDescent="0.15">
      <c r="I514" s="19"/>
      <c r="J514" s="19"/>
      <c r="K514" s="19"/>
      <c r="L514" s="19"/>
    </row>
    <row r="515" spans="9:12" x14ac:dyDescent="0.15">
      <c r="I515" s="19"/>
      <c r="J515" s="19"/>
      <c r="K515" s="19"/>
      <c r="L515" s="19"/>
    </row>
    <row r="516" spans="9:12" x14ac:dyDescent="0.15">
      <c r="I516" s="19"/>
      <c r="J516" s="19"/>
      <c r="K516" s="19"/>
      <c r="L516" s="19"/>
    </row>
    <row r="517" spans="9:12" x14ac:dyDescent="0.15">
      <c r="I517" s="19"/>
      <c r="J517" s="19"/>
      <c r="K517" s="19"/>
      <c r="L517" s="19"/>
    </row>
    <row r="518" spans="9:12" x14ac:dyDescent="0.15">
      <c r="I518" s="19"/>
      <c r="J518" s="19"/>
      <c r="K518" s="19"/>
      <c r="L518" s="19"/>
    </row>
    <row r="519" spans="9:12" x14ac:dyDescent="0.15">
      <c r="I519" s="19"/>
      <c r="J519" s="19"/>
      <c r="K519" s="19"/>
      <c r="L519" s="19"/>
    </row>
    <row r="520" spans="9:12" x14ac:dyDescent="0.15">
      <c r="I520" s="19"/>
      <c r="J520" s="19"/>
      <c r="K520" s="19"/>
      <c r="L520" s="19"/>
    </row>
    <row r="521" spans="9:12" x14ac:dyDescent="0.15">
      <c r="I521" s="19"/>
      <c r="J521" s="19"/>
      <c r="K521" s="19"/>
      <c r="L521" s="19"/>
    </row>
    <row r="522" spans="9:12" x14ac:dyDescent="0.15">
      <c r="I522" s="19"/>
      <c r="J522" s="19"/>
      <c r="K522" s="19"/>
      <c r="L522" s="19"/>
    </row>
    <row r="523" spans="9:12" x14ac:dyDescent="0.15">
      <c r="I523" s="19"/>
      <c r="J523" s="19"/>
      <c r="K523" s="19"/>
      <c r="L523" s="19"/>
    </row>
    <row r="524" spans="9:12" x14ac:dyDescent="0.15">
      <c r="I524" s="19"/>
      <c r="J524" s="19"/>
      <c r="K524" s="19"/>
      <c r="L524" s="19"/>
    </row>
    <row r="525" spans="9:12" x14ac:dyDescent="0.15">
      <c r="I525" s="19"/>
      <c r="J525" s="19"/>
      <c r="K525" s="19"/>
      <c r="L525" s="19"/>
    </row>
    <row r="526" spans="9:12" x14ac:dyDescent="0.15">
      <c r="I526" s="19"/>
      <c r="J526" s="19"/>
      <c r="K526" s="19"/>
      <c r="L526" s="19"/>
    </row>
    <row r="527" spans="9:12" x14ac:dyDescent="0.15">
      <c r="I527" s="19"/>
      <c r="J527" s="19"/>
      <c r="K527" s="19"/>
      <c r="L527" s="19"/>
    </row>
    <row r="528" spans="9:12" x14ac:dyDescent="0.15">
      <c r="I528" s="19"/>
      <c r="J528" s="19"/>
      <c r="K528" s="19"/>
      <c r="L528" s="19"/>
    </row>
    <row r="529" spans="9:12" x14ac:dyDescent="0.15">
      <c r="I529" s="19"/>
      <c r="J529" s="19"/>
      <c r="K529" s="19"/>
      <c r="L529" s="19"/>
    </row>
    <row r="530" spans="9:12" x14ac:dyDescent="0.15">
      <c r="I530" s="19"/>
      <c r="J530" s="19"/>
      <c r="K530" s="19"/>
      <c r="L530" s="19"/>
    </row>
    <row r="531" spans="9:12" x14ac:dyDescent="0.15">
      <c r="I531" s="19"/>
      <c r="J531" s="19"/>
      <c r="K531" s="19"/>
      <c r="L531" s="19"/>
    </row>
    <row r="532" spans="9:12" x14ac:dyDescent="0.15">
      <c r="I532" s="19"/>
      <c r="J532" s="19"/>
      <c r="K532" s="19"/>
      <c r="L532" s="19"/>
    </row>
    <row r="533" spans="9:12" x14ac:dyDescent="0.15">
      <c r="I533" s="19"/>
      <c r="J533" s="19"/>
      <c r="K533" s="19"/>
      <c r="L533" s="19"/>
    </row>
    <row r="534" spans="9:12" x14ac:dyDescent="0.15">
      <c r="I534" s="19"/>
      <c r="J534" s="19"/>
      <c r="K534" s="19"/>
      <c r="L534" s="19"/>
    </row>
    <row r="535" spans="9:12" x14ac:dyDescent="0.15">
      <c r="I535" s="19"/>
      <c r="J535" s="19"/>
      <c r="K535" s="19"/>
      <c r="L535" s="19"/>
    </row>
    <row r="536" spans="9:12" x14ac:dyDescent="0.15">
      <c r="I536" s="19"/>
      <c r="J536" s="19"/>
      <c r="K536" s="19"/>
      <c r="L536" s="19"/>
    </row>
    <row r="537" spans="9:12" x14ac:dyDescent="0.15">
      <c r="I537" s="19"/>
      <c r="J537" s="19"/>
      <c r="K537" s="19"/>
      <c r="L537" s="19"/>
    </row>
    <row r="538" spans="9:12" x14ac:dyDescent="0.15">
      <c r="I538" s="19"/>
      <c r="J538" s="19"/>
      <c r="K538" s="19"/>
      <c r="L538" s="19"/>
    </row>
    <row r="539" spans="9:12" x14ac:dyDescent="0.15">
      <c r="I539" s="19"/>
      <c r="J539" s="19"/>
      <c r="K539" s="19"/>
      <c r="L539" s="19"/>
    </row>
    <row r="540" spans="9:12" x14ac:dyDescent="0.15">
      <c r="I540" s="19"/>
      <c r="J540" s="19"/>
      <c r="K540" s="19"/>
      <c r="L540" s="19"/>
    </row>
    <row r="541" spans="9:12" x14ac:dyDescent="0.15">
      <c r="I541" s="19"/>
      <c r="J541" s="19"/>
      <c r="K541" s="19"/>
      <c r="L541" s="19"/>
    </row>
    <row r="542" spans="9:12" x14ac:dyDescent="0.15">
      <c r="I542" s="19"/>
      <c r="J542" s="19"/>
      <c r="K542" s="19"/>
      <c r="L542" s="19"/>
    </row>
    <row r="543" spans="9:12" x14ac:dyDescent="0.15">
      <c r="I543" s="19"/>
      <c r="J543" s="19"/>
      <c r="K543" s="19"/>
      <c r="L543" s="19"/>
    </row>
    <row r="544" spans="9:12" x14ac:dyDescent="0.15">
      <c r="I544" s="19"/>
      <c r="J544" s="19"/>
      <c r="K544" s="19"/>
      <c r="L544" s="19"/>
    </row>
    <row r="545" spans="9:12" x14ac:dyDescent="0.15">
      <c r="I545" s="19"/>
      <c r="J545" s="19"/>
      <c r="K545" s="19"/>
      <c r="L545" s="19"/>
    </row>
    <row r="546" spans="9:12" x14ac:dyDescent="0.15">
      <c r="I546" s="19"/>
      <c r="J546" s="19"/>
      <c r="K546" s="19"/>
      <c r="L546" s="19"/>
    </row>
    <row r="547" spans="9:12" x14ac:dyDescent="0.15">
      <c r="I547" s="19"/>
      <c r="J547" s="19"/>
      <c r="K547" s="19"/>
      <c r="L547" s="19"/>
    </row>
    <row r="548" spans="9:12" x14ac:dyDescent="0.15">
      <c r="I548" s="19"/>
      <c r="J548" s="19"/>
      <c r="K548" s="19"/>
      <c r="L548" s="19"/>
    </row>
    <row r="549" spans="9:12" x14ac:dyDescent="0.15">
      <c r="I549" s="19"/>
      <c r="J549" s="19"/>
      <c r="K549" s="19"/>
      <c r="L549" s="19"/>
    </row>
    <row r="550" spans="9:12" x14ac:dyDescent="0.15">
      <c r="I550" s="19"/>
      <c r="J550" s="19"/>
      <c r="K550" s="19"/>
      <c r="L550" s="19"/>
    </row>
    <row r="551" spans="9:12" x14ac:dyDescent="0.15">
      <c r="I551" s="19"/>
      <c r="J551" s="19"/>
      <c r="K551" s="19"/>
      <c r="L551" s="19"/>
    </row>
    <row r="552" spans="9:12" x14ac:dyDescent="0.15">
      <c r="I552" s="19"/>
      <c r="J552" s="19"/>
      <c r="K552" s="19"/>
      <c r="L552" s="19"/>
    </row>
    <row r="553" spans="9:12" x14ac:dyDescent="0.15">
      <c r="I553" s="19"/>
      <c r="J553" s="19"/>
      <c r="K553" s="19"/>
      <c r="L553" s="19"/>
    </row>
    <row r="554" spans="9:12" x14ac:dyDescent="0.15">
      <c r="I554" s="19"/>
      <c r="J554" s="19"/>
      <c r="K554" s="19"/>
      <c r="L554" s="19"/>
    </row>
    <row r="555" spans="9:12" x14ac:dyDescent="0.15">
      <c r="I555" s="19"/>
      <c r="J555" s="19"/>
      <c r="K555" s="19"/>
      <c r="L555" s="19"/>
    </row>
    <row r="556" spans="9:12" x14ac:dyDescent="0.15">
      <c r="I556" s="19"/>
      <c r="J556" s="19"/>
      <c r="K556" s="19"/>
      <c r="L556" s="19"/>
    </row>
    <row r="557" spans="9:12" x14ac:dyDescent="0.15">
      <c r="I557" s="19"/>
      <c r="J557" s="19"/>
      <c r="K557" s="19"/>
      <c r="L557" s="19"/>
    </row>
    <row r="558" spans="9:12" x14ac:dyDescent="0.15">
      <c r="I558" s="19"/>
      <c r="J558" s="19"/>
      <c r="K558" s="19"/>
      <c r="L558" s="19"/>
    </row>
    <row r="559" spans="9:12" x14ac:dyDescent="0.15">
      <c r="I559" s="19"/>
      <c r="J559" s="19"/>
      <c r="K559" s="19"/>
      <c r="L559" s="19"/>
    </row>
    <row r="560" spans="9:12" x14ac:dyDescent="0.15">
      <c r="I560" s="19"/>
      <c r="J560" s="19"/>
      <c r="K560" s="19"/>
      <c r="L560" s="19"/>
    </row>
    <row r="561" spans="9:12" x14ac:dyDescent="0.15">
      <c r="I561" s="19"/>
      <c r="J561" s="19"/>
      <c r="K561" s="19"/>
      <c r="L561" s="19"/>
    </row>
    <row r="562" spans="9:12" x14ac:dyDescent="0.15">
      <c r="I562" s="19"/>
      <c r="J562" s="19"/>
      <c r="K562" s="19"/>
      <c r="L562" s="19"/>
    </row>
    <row r="563" spans="9:12" x14ac:dyDescent="0.15">
      <c r="I563" s="19"/>
      <c r="J563" s="19"/>
      <c r="K563" s="19"/>
      <c r="L563" s="19"/>
    </row>
    <row r="564" spans="9:12" x14ac:dyDescent="0.15">
      <c r="I564" s="19"/>
      <c r="J564" s="19"/>
      <c r="K564" s="19"/>
      <c r="L564" s="19"/>
    </row>
    <row r="565" spans="9:12" x14ac:dyDescent="0.15">
      <c r="I565" s="19"/>
      <c r="J565" s="19"/>
      <c r="K565" s="19"/>
      <c r="L565" s="19"/>
    </row>
    <row r="566" spans="9:12" x14ac:dyDescent="0.15">
      <c r="I566" s="19"/>
      <c r="J566" s="19"/>
      <c r="K566" s="19"/>
      <c r="L566" s="19"/>
    </row>
    <row r="567" spans="9:12" x14ac:dyDescent="0.15">
      <c r="I567" s="19"/>
      <c r="J567" s="19"/>
      <c r="K567" s="19"/>
      <c r="L567" s="19"/>
    </row>
    <row r="568" spans="9:12" x14ac:dyDescent="0.15">
      <c r="I568" s="19"/>
      <c r="J568" s="19"/>
      <c r="K568" s="19"/>
      <c r="L568" s="19"/>
    </row>
    <row r="569" spans="9:12" x14ac:dyDescent="0.15">
      <c r="I569" s="19"/>
      <c r="J569" s="19"/>
      <c r="K569" s="19"/>
      <c r="L569" s="19"/>
    </row>
    <row r="570" spans="9:12" x14ac:dyDescent="0.15">
      <c r="I570" s="19"/>
      <c r="J570" s="19"/>
      <c r="K570" s="19"/>
      <c r="L570" s="19"/>
    </row>
    <row r="571" spans="9:12" x14ac:dyDescent="0.15">
      <c r="I571" s="19"/>
      <c r="J571" s="19"/>
      <c r="K571" s="19"/>
      <c r="L571" s="19"/>
    </row>
    <row r="572" spans="9:12" x14ac:dyDescent="0.15">
      <c r="I572" s="19"/>
      <c r="J572" s="19"/>
      <c r="K572" s="19"/>
      <c r="L572" s="19"/>
    </row>
    <row r="573" spans="9:12" x14ac:dyDescent="0.15">
      <c r="I573" s="19"/>
      <c r="J573" s="19"/>
      <c r="K573" s="19"/>
      <c r="L573" s="19"/>
    </row>
    <row r="574" spans="9:12" x14ac:dyDescent="0.15">
      <c r="I574" s="19"/>
      <c r="J574" s="19"/>
      <c r="K574" s="19"/>
      <c r="L574" s="19"/>
    </row>
    <row r="575" spans="9:12" x14ac:dyDescent="0.15">
      <c r="I575" s="19"/>
      <c r="J575" s="19"/>
      <c r="K575" s="19"/>
      <c r="L575" s="19"/>
    </row>
    <row r="576" spans="9:12" x14ac:dyDescent="0.15">
      <c r="I576" s="19"/>
      <c r="J576" s="19"/>
      <c r="K576" s="19"/>
      <c r="L576" s="19"/>
    </row>
    <row r="577" spans="9:12" x14ac:dyDescent="0.15">
      <c r="I577" s="19"/>
      <c r="J577" s="19"/>
      <c r="K577" s="19"/>
      <c r="L577" s="19"/>
    </row>
    <row r="578" spans="9:12" x14ac:dyDescent="0.15">
      <c r="I578" s="19"/>
      <c r="J578" s="19"/>
      <c r="K578" s="19"/>
      <c r="L578" s="19"/>
    </row>
    <row r="579" spans="9:12" x14ac:dyDescent="0.15">
      <c r="I579" s="19"/>
      <c r="J579" s="19"/>
      <c r="K579" s="19"/>
      <c r="L579" s="19"/>
    </row>
    <row r="580" spans="9:12" x14ac:dyDescent="0.15">
      <c r="I580" s="19"/>
      <c r="J580" s="19"/>
      <c r="K580" s="19"/>
      <c r="L580" s="19"/>
    </row>
    <row r="581" spans="9:12" x14ac:dyDescent="0.15">
      <c r="I581" s="19"/>
      <c r="J581" s="19"/>
      <c r="K581" s="19"/>
      <c r="L581" s="19"/>
    </row>
    <row r="582" spans="9:12" x14ac:dyDescent="0.15">
      <c r="I582" s="19"/>
      <c r="J582" s="19"/>
      <c r="K582" s="19"/>
      <c r="L582" s="19"/>
    </row>
    <row r="583" spans="9:12" x14ac:dyDescent="0.15">
      <c r="I583" s="19"/>
      <c r="J583" s="19"/>
      <c r="K583" s="19"/>
      <c r="L583" s="19"/>
    </row>
    <row r="584" spans="9:12" x14ac:dyDescent="0.15">
      <c r="I584" s="19"/>
      <c r="J584" s="19"/>
      <c r="K584" s="19"/>
      <c r="L584" s="19"/>
    </row>
    <row r="585" spans="9:12" x14ac:dyDescent="0.15">
      <c r="I585" s="19"/>
      <c r="J585" s="19"/>
      <c r="K585" s="19"/>
      <c r="L585" s="19"/>
    </row>
    <row r="586" spans="9:12" x14ac:dyDescent="0.15">
      <c r="I586" s="19"/>
      <c r="J586" s="19"/>
      <c r="K586" s="19"/>
      <c r="L586" s="19"/>
    </row>
    <row r="587" spans="9:12" x14ac:dyDescent="0.15">
      <c r="I587" s="19"/>
      <c r="J587" s="19"/>
      <c r="K587" s="19"/>
      <c r="L587" s="19"/>
    </row>
    <row r="588" spans="9:12" x14ac:dyDescent="0.15">
      <c r="I588" s="19"/>
      <c r="J588" s="19"/>
      <c r="K588" s="19"/>
      <c r="L588" s="19"/>
    </row>
    <row r="589" spans="9:12" x14ac:dyDescent="0.15">
      <c r="I589" s="19"/>
      <c r="J589" s="19"/>
      <c r="K589" s="19"/>
      <c r="L589" s="19"/>
    </row>
    <row r="590" spans="9:12" x14ac:dyDescent="0.15">
      <c r="I590" s="19"/>
      <c r="J590" s="19"/>
      <c r="K590" s="19"/>
      <c r="L590" s="19"/>
    </row>
    <row r="591" spans="9:12" x14ac:dyDescent="0.15">
      <c r="I591" s="19"/>
      <c r="J591" s="19"/>
      <c r="K591" s="19"/>
      <c r="L591" s="19"/>
    </row>
    <row r="592" spans="9:12" x14ac:dyDescent="0.15">
      <c r="I592" s="19"/>
      <c r="J592" s="19"/>
      <c r="K592" s="19"/>
      <c r="L592" s="19"/>
    </row>
    <row r="593" spans="9:12" x14ac:dyDescent="0.15">
      <c r="I593" s="19"/>
      <c r="J593" s="19"/>
      <c r="K593" s="19"/>
      <c r="L593" s="19"/>
    </row>
    <row r="594" spans="9:12" x14ac:dyDescent="0.15">
      <c r="I594" s="19"/>
      <c r="J594" s="19"/>
      <c r="K594" s="19"/>
      <c r="L594" s="19"/>
    </row>
    <row r="595" spans="9:12" x14ac:dyDescent="0.15">
      <c r="I595" s="19"/>
      <c r="J595" s="19"/>
      <c r="K595" s="19"/>
      <c r="L595" s="19"/>
    </row>
    <row r="596" spans="9:12" x14ac:dyDescent="0.15">
      <c r="I596" s="19"/>
      <c r="J596" s="19"/>
      <c r="K596" s="19"/>
      <c r="L596" s="19"/>
    </row>
    <row r="597" spans="9:12" x14ac:dyDescent="0.15">
      <c r="I597" s="19"/>
      <c r="J597" s="19"/>
      <c r="K597" s="19"/>
      <c r="L597" s="19"/>
    </row>
    <row r="598" spans="9:12" x14ac:dyDescent="0.15">
      <c r="I598" s="19"/>
      <c r="J598" s="19"/>
      <c r="K598" s="19"/>
      <c r="L598" s="19"/>
    </row>
    <row r="599" spans="9:12" x14ac:dyDescent="0.15">
      <c r="I599" s="19"/>
      <c r="J599" s="19"/>
      <c r="K599" s="19"/>
      <c r="L599" s="19"/>
    </row>
    <row r="600" spans="9:12" x14ac:dyDescent="0.15">
      <c r="I600" s="19"/>
      <c r="J600" s="19"/>
      <c r="K600" s="19"/>
      <c r="L600" s="19"/>
    </row>
    <row r="601" spans="9:12" x14ac:dyDescent="0.15">
      <c r="I601" s="19"/>
      <c r="J601" s="19"/>
      <c r="K601" s="19"/>
      <c r="L601" s="19"/>
    </row>
    <row r="602" spans="9:12" x14ac:dyDescent="0.15">
      <c r="I602" s="19"/>
      <c r="J602" s="19"/>
      <c r="K602" s="19"/>
      <c r="L602" s="19"/>
    </row>
    <row r="603" spans="9:12" x14ac:dyDescent="0.15">
      <c r="I603" s="19"/>
      <c r="J603" s="19"/>
      <c r="K603" s="19"/>
      <c r="L603" s="19"/>
    </row>
    <row r="604" spans="9:12" x14ac:dyDescent="0.15">
      <c r="I604" s="19"/>
      <c r="J604" s="19"/>
      <c r="K604" s="19"/>
      <c r="L604" s="19"/>
    </row>
    <row r="605" spans="9:12" x14ac:dyDescent="0.15">
      <c r="I605" s="19"/>
      <c r="J605" s="19"/>
      <c r="K605" s="19"/>
      <c r="L605" s="19"/>
    </row>
    <row r="606" spans="9:12" x14ac:dyDescent="0.15">
      <c r="I606" s="19"/>
      <c r="J606" s="19"/>
      <c r="K606" s="19"/>
      <c r="L606" s="19"/>
    </row>
    <row r="607" spans="9:12" x14ac:dyDescent="0.15">
      <c r="I607" s="19"/>
      <c r="J607" s="19"/>
      <c r="K607" s="19"/>
      <c r="L607" s="19"/>
    </row>
    <row r="608" spans="9:12" x14ac:dyDescent="0.15">
      <c r="I608" s="19"/>
      <c r="J608" s="19"/>
      <c r="K608" s="19"/>
      <c r="L608" s="19"/>
    </row>
    <row r="609" spans="9:12" x14ac:dyDescent="0.15">
      <c r="I609" s="19"/>
      <c r="J609" s="19"/>
      <c r="K609" s="19"/>
      <c r="L609" s="19"/>
    </row>
    <row r="610" spans="9:12" x14ac:dyDescent="0.15">
      <c r="I610" s="19"/>
      <c r="J610" s="19"/>
      <c r="K610" s="19"/>
      <c r="L610" s="19"/>
    </row>
    <row r="611" spans="9:12" x14ac:dyDescent="0.15">
      <c r="I611" s="19"/>
      <c r="J611" s="19"/>
      <c r="K611" s="19"/>
      <c r="L611" s="19"/>
    </row>
    <row r="612" spans="9:12" x14ac:dyDescent="0.15">
      <c r="I612" s="19"/>
      <c r="J612" s="19"/>
      <c r="K612" s="19"/>
      <c r="L612" s="19"/>
    </row>
    <row r="613" spans="9:12" x14ac:dyDescent="0.15">
      <c r="I613" s="19"/>
      <c r="J613" s="19"/>
      <c r="K613" s="19"/>
      <c r="L613" s="19"/>
    </row>
    <row r="614" spans="9:12" x14ac:dyDescent="0.15">
      <c r="I614" s="19"/>
      <c r="J614" s="19"/>
      <c r="K614" s="19"/>
      <c r="L614" s="19"/>
    </row>
    <row r="615" spans="9:12" x14ac:dyDescent="0.15">
      <c r="I615" s="19"/>
      <c r="J615" s="19"/>
      <c r="K615" s="19"/>
      <c r="L615" s="19"/>
    </row>
    <row r="616" spans="9:12" x14ac:dyDescent="0.15">
      <c r="I616" s="19"/>
      <c r="J616" s="19"/>
      <c r="K616" s="19"/>
      <c r="L616" s="19"/>
    </row>
    <row r="617" spans="9:12" x14ac:dyDescent="0.15">
      <c r="I617" s="19"/>
      <c r="J617" s="19"/>
      <c r="K617" s="19"/>
      <c r="L617" s="19"/>
    </row>
    <row r="618" spans="9:12" x14ac:dyDescent="0.15">
      <c r="I618" s="19"/>
      <c r="J618" s="19"/>
      <c r="K618" s="19"/>
      <c r="L618" s="19"/>
    </row>
    <row r="619" spans="9:12" x14ac:dyDescent="0.15">
      <c r="I619" s="19"/>
      <c r="J619" s="19"/>
      <c r="K619" s="19"/>
      <c r="L619" s="19"/>
    </row>
    <row r="620" spans="9:12" x14ac:dyDescent="0.15">
      <c r="I620" s="19"/>
      <c r="J620" s="19"/>
      <c r="K620" s="19"/>
      <c r="L620" s="19"/>
    </row>
    <row r="621" spans="9:12" x14ac:dyDescent="0.15">
      <c r="I621" s="19"/>
      <c r="J621" s="19"/>
      <c r="K621" s="19"/>
      <c r="L621" s="19"/>
    </row>
    <row r="622" spans="9:12" x14ac:dyDescent="0.15">
      <c r="I622" s="19"/>
      <c r="J622" s="19"/>
      <c r="K622" s="19"/>
      <c r="L622" s="19"/>
    </row>
    <row r="623" spans="9:12" x14ac:dyDescent="0.15">
      <c r="I623" s="19"/>
      <c r="J623" s="19"/>
      <c r="K623" s="19"/>
      <c r="L623" s="19"/>
    </row>
    <row r="624" spans="9:12" x14ac:dyDescent="0.15">
      <c r="I624" s="19"/>
      <c r="J624" s="19"/>
      <c r="K624" s="19"/>
      <c r="L624" s="19"/>
    </row>
    <row r="625" spans="9:12" x14ac:dyDescent="0.15">
      <c r="I625" s="19"/>
      <c r="J625" s="19"/>
      <c r="K625" s="19"/>
      <c r="L625" s="19"/>
    </row>
    <row r="626" spans="9:12" x14ac:dyDescent="0.15">
      <c r="I626" s="19"/>
      <c r="J626" s="19"/>
      <c r="K626" s="19"/>
      <c r="L626" s="19"/>
    </row>
    <row r="627" spans="9:12" x14ac:dyDescent="0.15">
      <c r="I627" s="19"/>
      <c r="J627" s="19"/>
      <c r="K627" s="19"/>
      <c r="L627" s="19"/>
    </row>
    <row r="628" spans="9:12" x14ac:dyDescent="0.15">
      <c r="I628" s="19"/>
      <c r="J628" s="19"/>
      <c r="K628" s="19"/>
      <c r="L628" s="19"/>
    </row>
    <row r="629" spans="9:12" x14ac:dyDescent="0.15">
      <c r="I629" s="19"/>
      <c r="J629" s="19"/>
      <c r="K629" s="19"/>
      <c r="L629" s="19"/>
    </row>
    <row r="630" spans="9:12" x14ac:dyDescent="0.15">
      <c r="I630" s="19"/>
      <c r="J630" s="19"/>
      <c r="K630" s="19"/>
      <c r="L630" s="19"/>
    </row>
    <row r="631" spans="9:12" x14ac:dyDescent="0.15">
      <c r="I631" s="19"/>
      <c r="J631" s="19"/>
      <c r="K631" s="19"/>
      <c r="L631" s="19"/>
    </row>
    <row r="632" spans="9:12" x14ac:dyDescent="0.15">
      <c r="I632" s="19"/>
      <c r="J632" s="19"/>
      <c r="K632" s="19"/>
      <c r="L632" s="19"/>
    </row>
    <row r="633" spans="9:12" x14ac:dyDescent="0.15">
      <c r="I633" s="19"/>
      <c r="J633" s="19"/>
      <c r="K633" s="19"/>
      <c r="L633" s="19"/>
    </row>
    <row r="634" spans="9:12" x14ac:dyDescent="0.15">
      <c r="I634" s="19"/>
      <c r="J634" s="19"/>
      <c r="K634" s="19"/>
      <c r="L634" s="19"/>
    </row>
    <row r="635" spans="9:12" x14ac:dyDescent="0.15">
      <c r="I635" s="19"/>
      <c r="J635" s="19"/>
      <c r="K635" s="19"/>
      <c r="L635" s="19"/>
    </row>
    <row r="636" spans="9:12" x14ac:dyDescent="0.15">
      <c r="I636" s="19"/>
      <c r="J636" s="19"/>
      <c r="K636" s="19"/>
      <c r="L636" s="19"/>
    </row>
    <row r="637" spans="9:12" x14ac:dyDescent="0.15">
      <c r="I637" s="19"/>
      <c r="J637" s="19"/>
      <c r="K637" s="19"/>
      <c r="L637" s="19"/>
    </row>
    <row r="638" spans="9:12" x14ac:dyDescent="0.15">
      <c r="I638" s="19"/>
      <c r="J638" s="19"/>
      <c r="K638" s="19"/>
      <c r="L638" s="19"/>
    </row>
    <row r="639" spans="9:12" x14ac:dyDescent="0.15">
      <c r="I639" s="19"/>
      <c r="J639" s="19"/>
      <c r="K639" s="19"/>
      <c r="L639" s="19"/>
    </row>
    <row r="640" spans="9:12" x14ac:dyDescent="0.15">
      <c r="I640" s="19"/>
      <c r="J640" s="19"/>
      <c r="K640" s="19"/>
      <c r="L640" s="19"/>
    </row>
    <row r="641" spans="9:12" x14ac:dyDescent="0.15">
      <c r="I641" s="19"/>
      <c r="J641" s="19"/>
      <c r="K641" s="19"/>
      <c r="L641" s="19"/>
    </row>
    <row r="642" spans="9:12" x14ac:dyDescent="0.15">
      <c r="I642" s="19"/>
      <c r="J642" s="19"/>
      <c r="K642" s="19"/>
      <c r="L642" s="19"/>
    </row>
    <row r="643" spans="9:12" x14ac:dyDescent="0.15">
      <c r="I643" s="19"/>
      <c r="J643" s="19"/>
      <c r="K643" s="19"/>
      <c r="L643" s="19"/>
    </row>
    <row r="644" spans="9:12" x14ac:dyDescent="0.15">
      <c r="I644" s="19"/>
      <c r="J644" s="19"/>
      <c r="K644" s="19"/>
      <c r="L644" s="19"/>
    </row>
    <row r="645" spans="9:12" x14ac:dyDescent="0.15">
      <c r="I645" s="19"/>
      <c r="J645" s="19"/>
      <c r="K645" s="19"/>
      <c r="L645" s="19"/>
    </row>
    <row r="646" spans="9:12" x14ac:dyDescent="0.15">
      <c r="I646" s="19"/>
      <c r="J646" s="19"/>
      <c r="K646" s="19"/>
      <c r="L646" s="19"/>
    </row>
    <row r="647" spans="9:12" x14ac:dyDescent="0.15">
      <c r="I647" s="19"/>
      <c r="J647" s="19"/>
      <c r="K647" s="19"/>
      <c r="L647" s="19"/>
    </row>
    <row r="648" spans="9:12" x14ac:dyDescent="0.15">
      <c r="I648" s="19"/>
      <c r="J648" s="19"/>
      <c r="K648" s="19"/>
      <c r="L648" s="19"/>
    </row>
    <row r="649" spans="9:12" x14ac:dyDescent="0.15">
      <c r="I649" s="19"/>
      <c r="J649" s="19"/>
      <c r="K649" s="19"/>
      <c r="L649" s="19"/>
    </row>
    <row r="650" spans="9:12" x14ac:dyDescent="0.15">
      <c r="I650" s="19"/>
      <c r="J650" s="19"/>
      <c r="K650" s="19"/>
      <c r="L650" s="19"/>
    </row>
    <row r="651" spans="9:12" x14ac:dyDescent="0.15">
      <c r="I651" s="19"/>
      <c r="J651" s="19"/>
      <c r="K651" s="19"/>
      <c r="L651" s="19"/>
    </row>
    <row r="652" spans="9:12" x14ac:dyDescent="0.15">
      <c r="I652" s="19"/>
      <c r="J652" s="19"/>
      <c r="K652" s="19"/>
      <c r="L652" s="19"/>
    </row>
    <row r="653" spans="9:12" x14ac:dyDescent="0.15">
      <c r="I653" s="19"/>
      <c r="J653" s="19"/>
      <c r="K653" s="19"/>
      <c r="L653" s="19"/>
    </row>
    <row r="654" spans="9:12" x14ac:dyDescent="0.15">
      <c r="I654" s="19"/>
      <c r="J654" s="19"/>
      <c r="K654" s="19"/>
      <c r="L654" s="19"/>
    </row>
    <row r="655" spans="9:12" x14ac:dyDescent="0.15">
      <c r="I655" s="19"/>
      <c r="J655" s="19"/>
      <c r="K655" s="19"/>
      <c r="L655" s="19"/>
    </row>
    <row r="656" spans="9:12" x14ac:dyDescent="0.15">
      <c r="I656" s="19"/>
      <c r="J656" s="19"/>
      <c r="K656" s="19"/>
      <c r="L656" s="19"/>
    </row>
    <row r="657" spans="9:12" x14ac:dyDescent="0.15">
      <c r="I657" s="19"/>
      <c r="J657" s="19"/>
      <c r="K657" s="19"/>
      <c r="L657" s="19"/>
    </row>
    <row r="658" spans="9:12" x14ac:dyDescent="0.15">
      <c r="I658" s="19"/>
      <c r="J658" s="19"/>
      <c r="K658" s="19"/>
      <c r="L658" s="19"/>
    </row>
    <row r="659" spans="9:12" x14ac:dyDescent="0.15">
      <c r="I659" s="19"/>
      <c r="J659" s="19"/>
      <c r="K659" s="19"/>
      <c r="L659" s="19"/>
    </row>
    <row r="660" spans="9:12" x14ac:dyDescent="0.15">
      <c r="I660" s="19"/>
      <c r="J660" s="19"/>
      <c r="K660" s="19"/>
      <c r="L660" s="19"/>
    </row>
    <row r="661" spans="9:12" x14ac:dyDescent="0.15">
      <c r="I661" s="19"/>
      <c r="J661" s="19"/>
      <c r="K661" s="19"/>
      <c r="L661" s="19"/>
    </row>
    <row r="662" spans="9:12" x14ac:dyDescent="0.15">
      <c r="I662" s="19"/>
      <c r="J662" s="19"/>
      <c r="K662" s="19"/>
      <c r="L662" s="19"/>
    </row>
    <row r="663" spans="9:12" x14ac:dyDescent="0.15">
      <c r="I663" s="19"/>
      <c r="J663" s="19"/>
      <c r="K663" s="19"/>
      <c r="L663" s="19"/>
    </row>
    <row r="664" spans="9:12" x14ac:dyDescent="0.15">
      <c r="I664" s="19"/>
      <c r="J664" s="19"/>
      <c r="K664" s="19"/>
      <c r="L664" s="19"/>
    </row>
    <row r="665" spans="9:12" x14ac:dyDescent="0.15">
      <c r="I665" s="19"/>
      <c r="J665" s="19"/>
      <c r="K665" s="19"/>
      <c r="L665" s="19"/>
    </row>
    <row r="666" spans="9:12" x14ac:dyDescent="0.15">
      <c r="I666" s="19"/>
      <c r="J666" s="19"/>
      <c r="K666" s="19"/>
      <c r="L666" s="19"/>
    </row>
    <row r="667" spans="9:12" x14ac:dyDescent="0.15">
      <c r="I667" s="19"/>
      <c r="J667" s="19"/>
      <c r="K667" s="19"/>
      <c r="L667" s="19"/>
    </row>
    <row r="668" spans="9:12" x14ac:dyDescent="0.15">
      <c r="I668" s="19"/>
      <c r="J668" s="19"/>
      <c r="K668" s="19"/>
      <c r="L668" s="19"/>
    </row>
    <row r="669" spans="9:12" x14ac:dyDescent="0.15">
      <c r="I669" s="19"/>
      <c r="J669" s="19"/>
      <c r="K669" s="19"/>
      <c r="L669" s="19"/>
    </row>
    <row r="670" spans="9:12" x14ac:dyDescent="0.15">
      <c r="I670" s="19"/>
      <c r="J670" s="19"/>
      <c r="K670" s="19"/>
      <c r="L670" s="19"/>
    </row>
    <row r="671" spans="9:12" x14ac:dyDescent="0.15">
      <c r="I671" s="19"/>
      <c r="J671" s="19"/>
      <c r="K671" s="19"/>
      <c r="L671" s="19"/>
    </row>
    <row r="672" spans="9:12" x14ac:dyDescent="0.15">
      <c r="I672" s="19"/>
      <c r="J672" s="19"/>
      <c r="K672" s="19"/>
      <c r="L672" s="19"/>
    </row>
    <row r="673" spans="9:12" x14ac:dyDescent="0.15">
      <c r="I673" s="19"/>
      <c r="J673" s="19"/>
      <c r="K673" s="19"/>
      <c r="L673" s="19"/>
    </row>
    <row r="674" spans="9:12" x14ac:dyDescent="0.15">
      <c r="I674" s="19"/>
      <c r="J674" s="19"/>
      <c r="K674" s="19"/>
      <c r="L674" s="19"/>
    </row>
    <row r="675" spans="9:12" x14ac:dyDescent="0.15">
      <c r="I675" s="19"/>
      <c r="J675" s="19"/>
      <c r="K675" s="19"/>
      <c r="L675" s="19"/>
    </row>
    <row r="676" spans="9:12" x14ac:dyDescent="0.15">
      <c r="I676" s="19"/>
      <c r="J676" s="19"/>
      <c r="K676" s="19"/>
      <c r="L676" s="19"/>
    </row>
    <row r="677" spans="9:12" x14ac:dyDescent="0.15">
      <c r="I677" s="19"/>
      <c r="J677" s="19"/>
      <c r="K677" s="19"/>
      <c r="L677" s="19"/>
    </row>
    <row r="678" spans="9:12" x14ac:dyDescent="0.15">
      <c r="I678" s="19"/>
      <c r="J678" s="19"/>
      <c r="K678" s="19"/>
      <c r="L678" s="19"/>
    </row>
    <row r="679" spans="9:12" x14ac:dyDescent="0.15">
      <c r="I679" s="19"/>
      <c r="J679" s="19"/>
      <c r="K679" s="19"/>
      <c r="L679" s="19"/>
    </row>
    <row r="680" spans="9:12" x14ac:dyDescent="0.15">
      <c r="I680" s="19"/>
      <c r="J680" s="19"/>
      <c r="K680" s="19"/>
      <c r="L680" s="19"/>
    </row>
    <row r="681" spans="9:12" x14ac:dyDescent="0.15">
      <c r="I681" s="19"/>
      <c r="J681" s="19"/>
      <c r="K681" s="19"/>
      <c r="L681" s="19"/>
    </row>
    <row r="682" spans="9:12" x14ac:dyDescent="0.15">
      <c r="I682" s="19"/>
      <c r="J682" s="19"/>
      <c r="K682" s="19"/>
      <c r="L682" s="19"/>
    </row>
    <row r="683" spans="9:12" x14ac:dyDescent="0.15">
      <c r="I683" s="19"/>
      <c r="J683" s="19"/>
      <c r="K683" s="19"/>
      <c r="L683" s="19"/>
    </row>
    <row r="684" spans="9:12" x14ac:dyDescent="0.15">
      <c r="I684" s="19"/>
      <c r="J684" s="19"/>
      <c r="K684" s="19"/>
      <c r="L684" s="19"/>
    </row>
    <row r="685" spans="9:12" x14ac:dyDescent="0.15">
      <c r="I685" s="19"/>
      <c r="J685" s="19"/>
      <c r="K685" s="19"/>
      <c r="L685" s="19"/>
    </row>
    <row r="686" spans="9:12" x14ac:dyDescent="0.15">
      <c r="I686" s="19"/>
      <c r="J686" s="19"/>
      <c r="K686" s="19"/>
      <c r="L686" s="19"/>
    </row>
    <row r="687" spans="9:12" x14ac:dyDescent="0.15">
      <c r="I687" s="19"/>
      <c r="J687" s="19"/>
      <c r="K687" s="19"/>
      <c r="L687" s="19"/>
    </row>
    <row r="688" spans="9:12" x14ac:dyDescent="0.15">
      <c r="I688" s="19"/>
      <c r="J688" s="19"/>
      <c r="K688" s="19"/>
      <c r="L688" s="19"/>
    </row>
    <row r="689" spans="9:12" x14ac:dyDescent="0.15">
      <c r="I689" s="19"/>
      <c r="J689" s="19"/>
      <c r="K689" s="19"/>
      <c r="L689" s="19"/>
    </row>
    <row r="690" spans="9:12" x14ac:dyDescent="0.15">
      <c r="I690" s="19"/>
      <c r="J690" s="19"/>
      <c r="K690" s="19"/>
      <c r="L690" s="19"/>
    </row>
    <row r="691" spans="9:12" x14ac:dyDescent="0.15">
      <c r="I691" s="19"/>
      <c r="J691" s="19"/>
      <c r="K691" s="19"/>
      <c r="L691" s="19"/>
    </row>
    <row r="692" spans="9:12" x14ac:dyDescent="0.15">
      <c r="I692" s="19"/>
      <c r="J692" s="19"/>
      <c r="K692" s="19"/>
      <c r="L692" s="19"/>
    </row>
    <row r="693" spans="9:12" x14ac:dyDescent="0.15">
      <c r="I693" s="19"/>
      <c r="J693" s="19"/>
      <c r="K693" s="19"/>
      <c r="L693" s="19"/>
    </row>
    <row r="694" spans="9:12" x14ac:dyDescent="0.15">
      <c r="I694" s="19"/>
      <c r="J694" s="19"/>
      <c r="K694" s="19"/>
      <c r="L694" s="19"/>
    </row>
    <row r="695" spans="9:12" x14ac:dyDescent="0.15">
      <c r="I695" s="19"/>
      <c r="J695" s="19"/>
      <c r="K695" s="19"/>
      <c r="L695" s="19"/>
    </row>
    <row r="696" spans="9:12" x14ac:dyDescent="0.15">
      <c r="I696" s="19"/>
      <c r="J696" s="19"/>
      <c r="K696" s="19"/>
      <c r="L696" s="19"/>
    </row>
    <row r="697" spans="9:12" x14ac:dyDescent="0.15">
      <c r="I697" s="19"/>
      <c r="J697" s="19"/>
      <c r="K697" s="19"/>
      <c r="L697" s="19"/>
    </row>
    <row r="698" spans="9:12" x14ac:dyDescent="0.15">
      <c r="I698" s="19"/>
      <c r="J698" s="19"/>
      <c r="K698" s="19"/>
      <c r="L698" s="19"/>
    </row>
    <row r="699" spans="9:12" x14ac:dyDescent="0.15">
      <c r="I699" s="19"/>
      <c r="J699" s="19"/>
      <c r="K699" s="19"/>
      <c r="L699" s="19"/>
    </row>
    <row r="700" spans="9:12" x14ac:dyDescent="0.15">
      <c r="I700" s="19"/>
      <c r="J700" s="19"/>
      <c r="K700" s="19"/>
      <c r="L700" s="19"/>
    </row>
    <row r="701" spans="9:12" x14ac:dyDescent="0.15">
      <c r="I701" s="19"/>
      <c r="J701" s="19"/>
      <c r="K701" s="19"/>
      <c r="L701" s="19"/>
    </row>
    <row r="702" spans="9:12" x14ac:dyDescent="0.15">
      <c r="I702" s="19"/>
      <c r="J702" s="19"/>
      <c r="K702" s="19"/>
      <c r="L702" s="19"/>
    </row>
    <row r="703" spans="9:12" x14ac:dyDescent="0.15">
      <c r="I703" s="19"/>
      <c r="J703" s="19"/>
      <c r="K703" s="19"/>
      <c r="L703" s="19"/>
    </row>
    <row r="704" spans="9:12" x14ac:dyDescent="0.15">
      <c r="I704" s="19"/>
      <c r="J704" s="19"/>
      <c r="K704" s="19"/>
      <c r="L704" s="19"/>
    </row>
    <row r="705" spans="9:12" x14ac:dyDescent="0.15">
      <c r="I705" s="19"/>
      <c r="J705" s="19"/>
      <c r="K705" s="19"/>
      <c r="L705" s="19"/>
    </row>
    <row r="706" spans="9:12" x14ac:dyDescent="0.15">
      <c r="I706" s="19"/>
      <c r="J706" s="19"/>
      <c r="K706" s="19"/>
      <c r="L706" s="19"/>
    </row>
    <row r="707" spans="9:12" x14ac:dyDescent="0.15">
      <c r="I707" s="19"/>
      <c r="J707" s="19"/>
      <c r="K707" s="19"/>
      <c r="L707" s="19"/>
    </row>
    <row r="708" spans="9:12" x14ac:dyDescent="0.15">
      <c r="I708" s="19"/>
      <c r="J708" s="19"/>
      <c r="K708" s="19"/>
      <c r="L708" s="19"/>
    </row>
    <row r="709" spans="9:12" x14ac:dyDescent="0.15">
      <c r="I709" s="19"/>
      <c r="J709" s="19"/>
      <c r="K709" s="19"/>
      <c r="L709" s="19"/>
    </row>
    <row r="710" spans="9:12" x14ac:dyDescent="0.15">
      <c r="I710" s="19"/>
      <c r="J710" s="19"/>
      <c r="K710" s="19"/>
      <c r="L710" s="19"/>
    </row>
    <row r="711" spans="9:12" x14ac:dyDescent="0.15">
      <c r="I711" s="19"/>
      <c r="J711" s="19"/>
      <c r="K711" s="19"/>
      <c r="L711" s="19"/>
    </row>
    <row r="712" spans="9:12" x14ac:dyDescent="0.15">
      <c r="I712" s="19"/>
      <c r="J712" s="19"/>
      <c r="K712" s="19"/>
      <c r="L712" s="19"/>
    </row>
    <row r="713" spans="9:12" x14ac:dyDescent="0.15">
      <c r="I713" s="19"/>
      <c r="J713" s="19"/>
      <c r="K713" s="19"/>
      <c r="L713" s="19"/>
    </row>
    <row r="714" spans="9:12" x14ac:dyDescent="0.15">
      <c r="I714" s="19"/>
      <c r="J714" s="19"/>
      <c r="K714" s="19"/>
      <c r="L714" s="19"/>
    </row>
    <row r="715" spans="9:12" x14ac:dyDescent="0.15">
      <c r="I715" s="19"/>
      <c r="J715" s="19"/>
      <c r="K715" s="19"/>
      <c r="L715" s="19"/>
    </row>
    <row r="716" spans="9:12" x14ac:dyDescent="0.15">
      <c r="I716" s="19"/>
      <c r="J716" s="19"/>
      <c r="K716" s="19"/>
      <c r="L716" s="19"/>
    </row>
    <row r="717" spans="9:12" x14ac:dyDescent="0.15">
      <c r="I717" s="19"/>
      <c r="J717" s="19"/>
      <c r="K717" s="19"/>
      <c r="L717" s="19"/>
    </row>
    <row r="718" spans="9:12" x14ac:dyDescent="0.15">
      <c r="I718" s="19"/>
      <c r="J718" s="19"/>
      <c r="K718" s="19"/>
      <c r="L718" s="19"/>
    </row>
    <row r="719" spans="9:12" x14ac:dyDescent="0.15">
      <c r="I719" s="19"/>
      <c r="J719" s="19"/>
      <c r="K719" s="19"/>
      <c r="L719" s="19"/>
    </row>
    <row r="720" spans="9:12" x14ac:dyDescent="0.15">
      <c r="I720" s="19"/>
      <c r="J720" s="19"/>
      <c r="K720" s="19"/>
      <c r="L720" s="19"/>
    </row>
    <row r="721" spans="9:12" x14ac:dyDescent="0.15">
      <c r="I721" s="19"/>
      <c r="J721" s="19"/>
      <c r="K721" s="19"/>
      <c r="L721" s="19"/>
    </row>
    <row r="722" spans="9:12" x14ac:dyDescent="0.15">
      <c r="I722" s="19"/>
      <c r="J722" s="19"/>
      <c r="K722" s="19"/>
      <c r="L722" s="19"/>
    </row>
    <row r="723" spans="9:12" x14ac:dyDescent="0.15">
      <c r="I723" s="19"/>
      <c r="J723" s="19"/>
      <c r="K723" s="19"/>
      <c r="L723" s="19"/>
    </row>
    <row r="724" spans="9:12" x14ac:dyDescent="0.15">
      <c r="I724" s="19"/>
      <c r="J724" s="19"/>
      <c r="K724" s="19"/>
      <c r="L724" s="19"/>
    </row>
    <row r="725" spans="9:12" x14ac:dyDescent="0.15">
      <c r="I725" s="19"/>
      <c r="J725" s="19"/>
      <c r="K725" s="19"/>
      <c r="L725" s="19"/>
    </row>
    <row r="726" spans="9:12" x14ac:dyDescent="0.15">
      <c r="I726" s="19"/>
      <c r="J726" s="19"/>
      <c r="K726" s="19"/>
      <c r="L726" s="19"/>
    </row>
    <row r="727" spans="9:12" x14ac:dyDescent="0.15">
      <c r="I727" s="19"/>
      <c r="J727" s="19"/>
      <c r="K727" s="19"/>
      <c r="L727" s="19"/>
    </row>
    <row r="728" spans="9:12" x14ac:dyDescent="0.15">
      <c r="I728" s="19"/>
      <c r="J728" s="19"/>
      <c r="K728" s="19"/>
      <c r="L728" s="19"/>
    </row>
    <row r="729" spans="9:12" x14ac:dyDescent="0.15">
      <c r="I729" s="19"/>
      <c r="J729" s="19"/>
      <c r="K729" s="19"/>
      <c r="L729" s="19"/>
    </row>
    <row r="730" spans="9:12" x14ac:dyDescent="0.15">
      <c r="I730" s="19"/>
      <c r="J730" s="19"/>
      <c r="K730" s="19"/>
      <c r="L730" s="19"/>
    </row>
    <row r="731" spans="9:12" x14ac:dyDescent="0.15">
      <c r="I731" s="19"/>
      <c r="J731" s="19"/>
      <c r="K731" s="19"/>
      <c r="L731" s="19"/>
    </row>
    <row r="732" spans="9:12" x14ac:dyDescent="0.15">
      <c r="I732" s="19"/>
      <c r="J732" s="19"/>
      <c r="K732" s="19"/>
      <c r="L732" s="19"/>
    </row>
    <row r="733" spans="9:12" x14ac:dyDescent="0.15">
      <c r="I733" s="19"/>
      <c r="J733" s="19"/>
      <c r="K733" s="19"/>
      <c r="L733" s="19"/>
    </row>
    <row r="734" spans="9:12" x14ac:dyDescent="0.15">
      <c r="I734" s="19"/>
      <c r="J734" s="19"/>
      <c r="K734" s="19"/>
      <c r="L734" s="19"/>
    </row>
    <row r="735" spans="9:12" x14ac:dyDescent="0.15">
      <c r="I735" s="19"/>
      <c r="J735" s="19"/>
      <c r="K735" s="19"/>
      <c r="L735" s="19"/>
    </row>
    <row r="736" spans="9:12" x14ac:dyDescent="0.15">
      <c r="I736" s="19"/>
      <c r="J736" s="19"/>
      <c r="K736" s="19"/>
      <c r="L736" s="19"/>
    </row>
    <row r="737" spans="9:12" x14ac:dyDescent="0.15">
      <c r="I737" s="19"/>
      <c r="J737" s="19"/>
      <c r="K737" s="19"/>
      <c r="L737" s="19"/>
    </row>
    <row r="738" spans="9:12" x14ac:dyDescent="0.15">
      <c r="I738" s="19"/>
      <c r="J738" s="19"/>
      <c r="K738" s="19"/>
      <c r="L738" s="19"/>
    </row>
    <row r="739" spans="9:12" x14ac:dyDescent="0.15">
      <c r="I739" s="19"/>
      <c r="J739" s="19"/>
      <c r="K739" s="19"/>
      <c r="L739" s="19"/>
    </row>
    <row r="740" spans="9:12" x14ac:dyDescent="0.15">
      <c r="I740" s="19"/>
      <c r="J740" s="19"/>
      <c r="K740" s="19"/>
      <c r="L740" s="19"/>
    </row>
    <row r="741" spans="9:12" x14ac:dyDescent="0.15">
      <c r="I741" s="19"/>
      <c r="J741" s="19"/>
      <c r="K741" s="19"/>
      <c r="L741" s="19"/>
    </row>
    <row r="742" spans="9:12" x14ac:dyDescent="0.15">
      <c r="I742" s="19"/>
      <c r="J742" s="19"/>
      <c r="K742" s="19"/>
      <c r="L742" s="19"/>
    </row>
    <row r="743" spans="9:12" x14ac:dyDescent="0.15">
      <c r="I743" s="19"/>
      <c r="J743" s="19"/>
      <c r="K743" s="19"/>
      <c r="L743" s="19"/>
    </row>
    <row r="744" spans="9:12" x14ac:dyDescent="0.15">
      <c r="I744" s="19"/>
      <c r="J744" s="19"/>
      <c r="K744" s="19"/>
      <c r="L744" s="19"/>
    </row>
    <row r="745" spans="9:12" x14ac:dyDescent="0.15">
      <c r="I745" s="19"/>
      <c r="J745" s="19"/>
      <c r="K745" s="19"/>
      <c r="L745" s="19"/>
    </row>
    <row r="746" spans="9:12" x14ac:dyDescent="0.15">
      <c r="I746" s="19"/>
      <c r="J746" s="19"/>
      <c r="K746" s="19"/>
      <c r="L746" s="19"/>
    </row>
    <row r="747" spans="9:12" x14ac:dyDescent="0.15">
      <c r="I747" s="19"/>
      <c r="J747" s="19"/>
      <c r="K747" s="19"/>
      <c r="L747" s="19"/>
    </row>
    <row r="748" spans="9:12" x14ac:dyDescent="0.15">
      <c r="I748" s="19"/>
      <c r="J748" s="19"/>
      <c r="K748" s="19"/>
      <c r="L748" s="19"/>
    </row>
    <row r="749" spans="9:12" x14ac:dyDescent="0.15">
      <c r="I749" s="19"/>
      <c r="J749" s="19"/>
      <c r="K749" s="19"/>
      <c r="L749" s="19"/>
    </row>
    <row r="750" spans="9:12" x14ac:dyDescent="0.15">
      <c r="I750" s="19"/>
      <c r="J750" s="19"/>
      <c r="K750" s="19"/>
      <c r="L750" s="19"/>
    </row>
    <row r="751" spans="9:12" x14ac:dyDescent="0.15">
      <c r="I751" s="19"/>
      <c r="J751" s="19"/>
      <c r="K751" s="19"/>
      <c r="L751" s="19"/>
    </row>
    <row r="752" spans="9:12" x14ac:dyDescent="0.15">
      <c r="I752" s="19"/>
      <c r="J752" s="19"/>
      <c r="K752" s="19"/>
      <c r="L752" s="19"/>
    </row>
    <row r="753" spans="9:12" x14ac:dyDescent="0.15">
      <c r="I753" s="19"/>
      <c r="J753" s="19"/>
      <c r="K753" s="19"/>
      <c r="L753" s="19"/>
    </row>
    <row r="754" spans="9:12" x14ac:dyDescent="0.15">
      <c r="I754" s="19"/>
      <c r="J754" s="19"/>
      <c r="K754" s="19"/>
      <c r="L754" s="19"/>
    </row>
    <row r="755" spans="9:12" x14ac:dyDescent="0.15">
      <c r="I755" s="19"/>
      <c r="J755" s="19"/>
      <c r="K755" s="19"/>
      <c r="L755" s="19"/>
    </row>
    <row r="756" spans="9:12" x14ac:dyDescent="0.15">
      <c r="I756" s="19"/>
      <c r="J756" s="19"/>
      <c r="K756" s="19"/>
      <c r="L756" s="19"/>
    </row>
    <row r="757" spans="9:12" x14ac:dyDescent="0.15">
      <c r="I757" s="19"/>
      <c r="J757" s="19"/>
      <c r="K757" s="19"/>
      <c r="L757" s="19"/>
    </row>
    <row r="758" spans="9:12" x14ac:dyDescent="0.15">
      <c r="I758" s="19"/>
      <c r="J758" s="19"/>
      <c r="K758" s="19"/>
      <c r="L758" s="19"/>
    </row>
    <row r="759" spans="9:12" x14ac:dyDescent="0.15">
      <c r="I759" s="19"/>
      <c r="J759" s="19"/>
      <c r="K759" s="19"/>
      <c r="L759" s="19"/>
    </row>
    <row r="760" spans="9:12" x14ac:dyDescent="0.15">
      <c r="I760" s="19"/>
      <c r="J760" s="19"/>
      <c r="K760" s="19"/>
      <c r="L760" s="19"/>
    </row>
    <row r="761" spans="9:12" x14ac:dyDescent="0.15">
      <c r="I761" s="19"/>
      <c r="J761" s="19"/>
      <c r="K761" s="19"/>
      <c r="L761" s="19"/>
    </row>
    <row r="762" spans="9:12" x14ac:dyDescent="0.15">
      <c r="I762" s="19"/>
      <c r="J762" s="19"/>
      <c r="K762" s="19"/>
      <c r="L762" s="19"/>
    </row>
    <row r="763" spans="9:12" x14ac:dyDescent="0.15">
      <c r="I763" s="19"/>
      <c r="J763" s="19"/>
      <c r="K763" s="19"/>
      <c r="L763" s="19"/>
    </row>
    <row r="764" spans="9:12" x14ac:dyDescent="0.15">
      <c r="I764" s="19"/>
      <c r="J764" s="19"/>
      <c r="K764" s="19"/>
      <c r="L764" s="19"/>
    </row>
    <row r="765" spans="9:12" x14ac:dyDescent="0.15">
      <c r="I765" s="19"/>
      <c r="J765" s="19"/>
      <c r="K765" s="19"/>
      <c r="L765" s="19"/>
    </row>
    <row r="766" spans="9:12" x14ac:dyDescent="0.15">
      <c r="I766" s="19"/>
      <c r="J766" s="19"/>
      <c r="K766" s="19"/>
      <c r="L766" s="19"/>
    </row>
    <row r="767" spans="9:12" x14ac:dyDescent="0.15">
      <c r="I767" s="19"/>
      <c r="J767" s="19"/>
      <c r="K767" s="19"/>
      <c r="L767" s="19"/>
    </row>
    <row r="768" spans="9:12" x14ac:dyDescent="0.15">
      <c r="I768" s="19"/>
      <c r="J768" s="19"/>
      <c r="K768" s="19"/>
      <c r="L768" s="19"/>
    </row>
    <row r="769" spans="9:12" x14ac:dyDescent="0.15">
      <c r="I769" s="19"/>
      <c r="J769" s="19"/>
      <c r="K769" s="19"/>
      <c r="L769" s="19"/>
    </row>
    <row r="770" spans="9:12" x14ac:dyDescent="0.15">
      <c r="I770" s="19"/>
      <c r="J770" s="19"/>
      <c r="K770" s="19"/>
      <c r="L770" s="19"/>
    </row>
    <row r="771" spans="9:12" x14ac:dyDescent="0.15">
      <c r="I771" s="19"/>
      <c r="J771" s="19"/>
      <c r="K771" s="19"/>
      <c r="L771" s="19"/>
    </row>
    <row r="772" spans="9:12" x14ac:dyDescent="0.15">
      <c r="I772" s="19"/>
      <c r="J772" s="19"/>
      <c r="K772" s="19"/>
      <c r="L772" s="19"/>
    </row>
    <row r="773" spans="9:12" x14ac:dyDescent="0.15">
      <c r="I773" s="19"/>
      <c r="J773" s="19"/>
      <c r="K773" s="19"/>
      <c r="L773" s="19"/>
    </row>
    <row r="774" spans="9:12" x14ac:dyDescent="0.15">
      <c r="I774" s="19"/>
      <c r="J774" s="19"/>
      <c r="K774" s="19"/>
      <c r="L774" s="19"/>
    </row>
    <row r="775" spans="9:12" x14ac:dyDescent="0.15">
      <c r="I775" s="19"/>
      <c r="J775" s="19"/>
      <c r="K775" s="19"/>
      <c r="L775" s="19"/>
    </row>
    <row r="776" spans="9:12" x14ac:dyDescent="0.15">
      <c r="I776" s="19"/>
      <c r="J776" s="19"/>
      <c r="K776" s="19"/>
      <c r="L776" s="19"/>
    </row>
    <row r="777" spans="9:12" x14ac:dyDescent="0.15">
      <c r="I777" s="19"/>
      <c r="J777" s="19"/>
      <c r="K777" s="19"/>
      <c r="L777" s="19"/>
    </row>
    <row r="778" spans="9:12" x14ac:dyDescent="0.15">
      <c r="I778" s="19"/>
      <c r="J778" s="19"/>
      <c r="K778" s="19"/>
      <c r="L778" s="19"/>
    </row>
    <row r="779" spans="9:12" x14ac:dyDescent="0.15">
      <c r="I779" s="19"/>
      <c r="J779" s="19"/>
      <c r="K779" s="19"/>
      <c r="L779" s="19"/>
    </row>
    <row r="780" spans="9:12" x14ac:dyDescent="0.15">
      <c r="I780" s="19"/>
      <c r="J780" s="19"/>
      <c r="K780" s="19"/>
      <c r="L780" s="19"/>
    </row>
    <row r="781" spans="9:12" x14ac:dyDescent="0.15">
      <c r="I781" s="19"/>
      <c r="J781" s="19"/>
      <c r="K781" s="19"/>
      <c r="L781" s="19"/>
    </row>
    <row r="782" spans="9:12" x14ac:dyDescent="0.15">
      <c r="I782" s="19"/>
      <c r="J782" s="19"/>
      <c r="K782" s="19"/>
      <c r="L782" s="19"/>
    </row>
    <row r="783" spans="9:12" x14ac:dyDescent="0.15">
      <c r="I783" s="19"/>
      <c r="J783" s="19"/>
      <c r="K783" s="19"/>
      <c r="L783" s="19"/>
    </row>
    <row r="784" spans="9:12" x14ac:dyDescent="0.15">
      <c r="I784" s="19"/>
      <c r="J784" s="19"/>
      <c r="K784" s="19"/>
      <c r="L784" s="19"/>
    </row>
    <row r="785" spans="9:12" x14ac:dyDescent="0.15">
      <c r="I785" s="19"/>
      <c r="J785" s="19"/>
      <c r="K785" s="19"/>
      <c r="L785" s="19"/>
    </row>
    <row r="786" spans="9:12" x14ac:dyDescent="0.15">
      <c r="I786" s="19"/>
      <c r="J786" s="19"/>
      <c r="K786" s="19"/>
      <c r="L786" s="19"/>
    </row>
    <row r="787" spans="9:12" x14ac:dyDescent="0.15">
      <c r="I787" s="19"/>
      <c r="J787" s="19"/>
      <c r="K787" s="19"/>
      <c r="L787" s="19"/>
    </row>
    <row r="788" spans="9:12" x14ac:dyDescent="0.15">
      <c r="I788" s="19"/>
      <c r="J788" s="19"/>
      <c r="K788" s="19"/>
      <c r="L788" s="19"/>
    </row>
    <row r="789" spans="9:12" x14ac:dyDescent="0.15">
      <c r="I789" s="19"/>
      <c r="J789" s="19"/>
      <c r="K789" s="19"/>
      <c r="L789" s="19"/>
    </row>
    <row r="790" spans="9:12" x14ac:dyDescent="0.15">
      <c r="I790" s="19"/>
      <c r="J790" s="19"/>
      <c r="K790" s="19"/>
      <c r="L790" s="19"/>
    </row>
    <row r="791" spans="9:12" x14ac:dyDescent="0.15">
      <c r="I791" s="19"/>
      <c r="J791" s="19"/>
      <c r="K791" s="19"/>
      <c r="L791" s="19"/>
    </row>
    <row r="792" spans="9:12" x14ac:dyDescent="0.15">
      <c r="I792" s="19"/>
      <c r="J792" s="19"/>
      <c r="K792" s="19"/>
      <c r="L792" s="19"/>
    </row>
    <row r="793" spans="9:12" x14ac:dyDescent="0.15">
      <c r="I793" s="19"/>
      <c r="J793" s="19"/>
      <c r="K793" s="19"/>
      <c r="L793" s="19"/>
    </row>
    <row r="794" spans="9:12" x14ac:dyDescent="0.15">
      <c r="I794" s="19"/>
      <c r="J794" s="19"/>
      <c r="K794" s="19"/>
      <c r="L794" s="19"/>
    </row>
    <row r="795" spans="9:12" x14ac:dyDescent="0.15">
      <c r="I795" s="19"/>
      <c r="J795" s="19"/>
      <c r="K795" s="19"/>
      <c r="L795" s="19"/>
    </row>
    <row r="796" spans="9:12" x14ac:dyDescent="0.15">
      <c r="I796" s="19"/>
      <c r="J796" s="19"/>
      <c r="K796" s="19"/>
      <c r="L796" s="19"/>
    </row>
    <row r="797" spans="9:12" x14ac:dyDescent="0.15">
      <c r="I797" s="19"/>
      <c r="J797" s="19"/>
      <c r="K797" s="19"/>
      <c r="L797" s="19"/>
    </row>
    <row r="798" spans="9:12" x14ac:dyDescent="0.15">
      <c r="I798" s="19"/>
      <c r="J798" s="19"/>
      <c r="K798" s="19"/>
      <c r="L798" s="19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pageSetUpPr fitToPage="1"/>
  </sheetPr>
  <dimension ref="A1:V798"/>
  <sheetViews>
    <sheetView zoomScale="75" zoomScaleNormal="75" zoomScalePageLayoutView="75" workbookViewId="0">
      <selection activeCell="T54" sqref="T54"/>
    </sheetView>
  </sheetViews>
  <sheetFormatPr baseColWidth="10" defaultColWidth="11.5" defaultRowHeight="13" x14ac:dyDescent="0.15"/>
  <cols>
    <col min="1" max="2" width="11.5" style="18"/>
    <col min="3" max="3" width="13.1640625" style="18" customWidth="1"/>
    <col min="8" max="8" width="4.5" style="18" customWidth="1"/>
    <col min="9" max="10" width="8.5" style="18" customWidth="1"/>
    <col min="11" max="11" width="13.5" style="18" customWidth="1"/>
    <col min="12" max="12" width="17.5" style="18" customWidth="1"/>
    <col min="13" max="13" width="12.5" style="18" customWidth="1"/>
    <col min="14" max="14" width="11.5" style="18"/>
    <col min="15" max="15" width="6.5" style="18" customWidth="1"/>
    <col min="16" max="16" width="9.5" style="18" customWidth="1"/>
    <col min="17" max="16384" width="11.5" style="18"/>
  </cols>
  <sheetData>
    <row r="1" spans="1:16" s="16" customFormat="1" ht="55.5" customHeight="1" x14ac:dyDescent="0.2">
      <c r="A1" s="16" t="s">
        <v>11</v>
      </c>
      <c r="B1" s="16" t="s">
        <v>6</v>
      </c>
      <c r="C1" s="16" t="s">
        <v>4</v>
      </c>
      <c r="D1" t="s">
        <v>39</v>
      </c>
      <c r="E1" t="s">
        <v>40</v>
      </c>
      <c r="F1" t="s">
        <v>41</v>
      </c>
      <c r="G1" t="s">
        <v>42</v>
      </c>
      <c r="I1" s="16" t="s">
        <v>0</v>
      </c>
      <c r="J1" s="16" t="s">
        <v>1</v>
      </c>
      <c r="K1" s="16" t="s">
        <v>2</v>
      </c>
      <c r="L1" s="16" t="s">
        <v>3</v>
      </c>
      <c r="M1" s="17" t="s">
        <v>12</v>
      </c>
      <c r="N1" s="17" t="s">
        <v>15</v>
      </c>
      <c r="O1" s="16" t="s">
        <v>13</v>
      </c>
      <c r="P1" s="16" t="s">
        <v>14</v>
      </c>
    </row>
    <row r="2" spans="1:16" x14ac:dyDescent="0.15">
      <c r="A2" s="18">
        <v>0.5</v>
      </c>
      <c r="B2" s="18">
        <v>0</v>
      </c>
      <c r="C2" s="18" t="s">
        <v>9</v>
      </c>
      <c r="D2">
        <v>704.25915527343795</v>
      </c>
      <c r="E2">
        <v>576.04754638671898</v>
      </c>
      <c r="F2">
        <v>480.41015625</v>
      </c>
      <c r="G2">
        <v>476.34973144531301</v>
      </c>
      <c r="I2" s="19">
        <f t="shared" ref="I2:J65" si="0">D2-F2</f>
        <v>223.84899902343795</v>
      </c>
      <c r="J2" s="19">
        <f t="shared" si="0"/>
        <v>99.697814941405966</v>
      </c>
      <c r="K2" s="19">
        <f t="shared" ref="K2:K65" si="1">I2-0.7*J2</f>
        <v>154.06052856445379</v>
      </c>
      <c r="L2" s="20">
        <f t="shared" ref="L2:L65" si="2">K2/J2</f>
        <v>1.5452748754323018</v>
      </c>
      <c r="M2" s="20"/>
      <c r="N2" s="18">
        <f>LINEST(V64:V104,U64:U104)</f>
        <v>-1.9934463992583085E-2</v>
      </c>
      <c r="O2" s="21">
        <f>AVERAGE(M38:M45)</f>
        <v>2.5510730447090966</v>
      </c>
    </row>
    <row r="3" spans="1:16" x14ac:dyDescent="0.15">
      <c r="A3" s="18">
        <v>1</v>
      </c>
      <c r="B3" s="18">
        <v>1</v>
      </c>
      <c r="C3" s="18" t="s">
        <v>7</v>
      </c>
      <c r="D3">
        <v>709.1455078125</v>
      </c>
      <c r="E3">
        <v>576.30548095703102</v>
      </c>
      <c r="F3">
        <v>480.46185302734398</v>
      </c>
      <c r="G3">
        <v>476.29840087890602</v>
      </c>
      <c r="I3" s="19">
        <f t="shared" si="0"/>
        <v>228.68365478515602</v>
      </c>
      <c r="J3" s="19">
        <f t="shared" si="0"/>
        <v>100.007080078125</v>
      </c>
      <c r="K3" s="19">
        <f t="shared" si="1"/>
        <v>158.67869873046851</v>
      </c>
      <c r="L3" s="20">
        <f t="shared" si="2"/>
        <v>1.5866746494999109</v>
      </c>
      <c r="M3" s="20"/>
    </row>
    <row r="4" spans="1:16" ht="15" x14ac:dyDescent="0.15">
      <c r="A4" s="18">
        <v>1.5</v>
      </c>
      <c r="B4" s="18">
        <v>2</v>
      </c>
      <c r="D4">
        <v>720.68414306640602</v>
      </c>
      <c r="E4">
        <v>580.42425537109398</v>
      </c>
      <c r="F4">
        <v>480.92718505859398</v>
      </c>
      <c r="G4">
        <v>476.73355102539102</v>
      </c>
      <c r="I4" s="19">
        <f t="shared" si="0"/>
        <v>239.75695800781205</v>
      </c>
      <c r="J4" s="19">
        <f t="shared" si="0"/>
        <v>103.69070434570295</v>
      </c>
      <c r="K4" s="19">
        <f t="shared" si="1"/>
        <v>167.17346496581999</v>
      </c>
      <c r="L4" s="20">
        <f t="shared" si="2"/>
        <v>1.6122319355500436</v>
      </c>
      <c r="M4" s="20"/>
      <c r="N4" s="16" t="s">
        <v>16</v>
      </c>
    </row>
    <row r="5" spans="1:16" x14ac:dyDescent="0.15">
      <c r="A5" s="18">
        <v>2</v>
      </c>
      <c r="B5" s="18">
        <v>3</v>
      </c>
      <c r="D5">
        <v>740.25408935546898</v>
      </c>
      <c r="E5">
        <v>588.05114746093795</v>
      </c>
      <c r="F5">
        <v>481.10418701171898</v>
      </c>
      <c r="G5">
        <v>477.04629516601602</v>
      </c>
      <c r="I5" s="19">
        <f t="shared" si="0"/>
        <v>259.14990234375</v>
      </c>
      <c r="J5" s="19">
        <f t="shared" si="0"/>
        <v>111.00485229492193</v>
      </c>
      <c r="K5" s="19">
        <f t="shared" si="1"/>
        <v>181.44650573730465</v>
      </c>
      <c r="L5" s="20">
        <f t="shared" si="2"/>
        <v>1.6345817501313424</v>
      </c>
      <c r="M5" s="20"/>
      <c r="N5" s="18">
        <f>RSQ(V64:V104,U64:U104)</f>
        <v>0.99544743561340621</v>
      </c>
    </row>
    <row r="6" spans="1:16" x14ac:dyDescent="0.15">
      <c r="A6" s="18">
        <v>2.5</v>
      </c>
      <c r="B6" s="18">
        <v>4</v>
      </c>
      <c r="C6" s="18" t="s">
        <v>5</v>
      </c>
      <c r="D6">
        <v>713.228271484375</v>
      </c>
      <c r="E6">
        <v>577.94885253906295</v>
      </c>
      <c r="F6">
        <v>481.26239013671898</v>
      </c>
      <c r="G6">
        <v>477.3408203125</v>
      </c>
      <c r="I6" s="19">
        <f t="shared" si="0"/>
        <v>231.96588134765602</v>
      </c>
      <c r="J6" s="19">
        <f t="shared" si="0"/>
        <v>100.60803222656295</v>
      </c>
      <c r="K6" s="19">
        <f t="shared" si="1"/>
        <v>161.54025878906197</v>
      </c>
      <c r="L6" s="20">
        <f t="shared" si="2"/>
        <v>1.6056397805821654</v>
      </c>
      <c r="M6" s="20">
        <f t="shared" ref="M6:M22" si="3">L6+ABS($N$2)*A6</f>
        <v>1.655475940563623</v>
      </c>
      <c r="P6" s="18">
        <f t="shared" ref="P6:P69" si="4">(M6-$O$2)/$O$2*100</f>
        <v>-35.106682107865716</v>
      </c>
    </row>
    <row r="7" spans="1:16" x14ac:dyDescent="0.15">
      <c r="A7" s="18">
        <v>3</v>
      </c>
      <c r="B7" s="18">
        <v>5</v>
      </c>
      <c r="C7" s="18" t="s">
        <v>8</v>
      </c>
      <c r="D7">
        <v>699.69934082031295</v>
      </c>
      <c r="E7">
        <v>571.66455078125</v>
      </c>
      <c r="F7">
        <v>480.73760986328102</v>
      </c>
      <c r="G7">
        <v>476.99981689453102</v>
      </c>
      <c r="I7" s="19">
        <f t="shared" si="0"/>
        <v>218.96173095703193</v>
      </c>
      <c r="J7" s="19">
        <f t="shared" si="0"/>
        <v>94.664733886718977</v>
      </c>
      <c r="K7" s="19">
        <f t="shared" si="1"/>
        <v>152.69641723632867</v>
      </c>
      <c r="L7" s="20">
        <f t="shared" si="2"/>
        <v>1.6130232555140713</v>
      </c>
      <c r="M7" s="20">
        <f t="shared" si="3"/>
        <v>1.6728266474918205</v>
      </c>
      <c r="P7" s="18">
        <f t="shared" si="4"/>
        <v>-34.426548429836281</v>
      </c>
    </row>
    <row r="8" spans="1:16" x14ac:dyDescent="0.15">
      <c r="A8" s="18">
        <v>3.5</v>
      </c>
      <c r="B8" s="18">
        <v>6</v>
      </c>
      <c r="D8">
        <v>688.47540283203102</v>
      </c>
      <c r="E8">
        <v>567.01690673828102</v>
      </c>
      <c r="F8">
        <v>480.02499389648398</v>
      </c>
      <c r="G8">
        <v>476.55401611328102</v>
      </c>
      <c r="I8" s="19">
        <f t="shared" si="0"/>
        <v>208.45040893554705</v>
      </c>
      <c r="J8" s="19">
        <f t="shared" si="0"/>
        <v>90.462890625</v>
      </c>
      <c r="K8" s="19">
        <f t="shared" si="1"/>
        <v>145.12638549804706</v>
      </c>
      <c r="L8" s="20">
        <f t="shared" si="2"/>
        <v>1.6042642955070512</v>
      </c>
      <c r="M8" s="20">
        <f t="shared" si="3"/>
        <v>1.674034919481092</v>
      </c>
      <c r="P8" s="18">
        <f t="shared" si="4"/>
        <v>-34.379185145128403</v>
      </c>
    </row>
    <row r="9" spans="1:16" x14ac:dyDescent="0.15">
      <c r="A9" s="18">
        <v>4</v>
      </c>
      <c r="B9" s="18">
        <v>7</v>
      </c>
      <c r="D9">
        <v>723.66961669921898</v>
      </c>
      <c r="E9">
        <v>579.90106201171898</v>
      </c>
      <c r="F9">
        <v>479.95779418945301</v>
      </c>
      <c r="G9">
        <v>476.28155517578102</v>
      </c>
      <c r="I9" s="19">
        <f t="shared" si="0"/>
        <v>243.71182250976597</v>
      </c>
      <c r="J9" s="19">
        <f t="shared" si="0"/>
        <v>103.61950683593795</v>
      </c>
      <c r="K9" s="19">
        <f t="shared" si="1"/>
        <v>171.17816772460941</v>
      </c>
      <c r="L9" s="20">
        <f t="shared" si="2"/>
        <v>1.6519878635944283</v>
      </c>
      <c r="M9" s="20">
        <f t="shared" si="3"/>
        <v>1.7317257195647606</v>
      </c>
      <c r="P9" s="18">
        <f t="shared" si="4"/>
        <v>-32.117752443178965</v>
      </c>
    </row>
    <row r="10" spans="1:16" x14ac:dyDescent="0.15">
      <c r="A10" s="18">
        <v>4.5</v>
      </c>
      <c r="B10" s="18">
        <v>8</v>
      </c>
      <c r="D10">
        <v>754.458984375</v>
      </c>
      <c r="E10">
        <v>582.83038330078102</v>
      </c>
      <c r="F10">
        <v>480.97772216796898</v>
      </c>
      <c r="G10">
        <v>477.04919433593801</v>
      </c>
      <c r="I10" s="19">
        <f t="shared" si="0"/>
        <v>273.48126220703102</v>
      </c>
      <c r="J10" s="19">
        <f t="shared" si="0"/>
        <v>105.78118896484301</v>
      </c>
      <c r="K10" s="19">
        <f t="shared" si="1"/>
        <v>199.43442993164092</v>
      </c>
      <c r="L10" s="20">
        <f t="shared" si="2"/>
        <v>1.8853487267752691</v>
      </c>
      <c r="M10" s="20">
        <f t="shared" si="3"/>
        <v>1.975053814741893</v>
      </c>
      <c r="P10" s="18">
        <f t="shared" si="4"/>
        <v>-22.579487920264082</v>
      </c>
    </row>
    <row r="11" spans="1:16" x14ac:dyDescent="0.15">
      <c r="A11" s="18">
        <v>5</v>
      </c>
      <c r="B11" s="18">
        <v>9</v>
      </c>
      <c r="D11">
        <v>729.917724609375</v>
      </c>
      <c r="E11">
        <v>566.06536865234398</v>
      </c>
      <c r="F11">
        <v>481.03756713867199</v>
      </c>
      <c r="G11">
        <v>476.90414428710898</v>
      </c>
      <c r="I11" s="19">
        <f t="shared" si="0"/>
        <v>248.88015747070301</v>
      </c>
      <c r="J11" s="19">
        <f t="shared" si="0"/>
        <v>89.161224365235</v>
      </c>
      <c r="K11" s="19">
        <f t="shared" si="1"/>
        <v>186.46730041503852</v>
      </c>
      <c r="L11" s="20">
        <f t="shared" si="2"/>
        <v>2.091349706585504</v>
      </c>
      <c r="M11" s="20">
        <f t="shared" si="3"/>
        <v>2.1910220265484193</v>
      </c>
      <c r="P11" s="18">
        <f t="shared" si="4"/>
        <v>-14.113708696323691</v>
      </c>
    </row>
    <row r="12" spans="1:16" x14ac:dyDescent="0.15">
      <c r="A12" s="18">
        <v>5.5</v>
      </c>
      <c r="B12" s="18">
        <v>10</v>
      </c>
      <c r="D12">
        <v>724.44036865234398</v>
      </c>
      <c r="E12">
        <v>558.78063964843795</v>
      </c>
      <c r="F12">
        <v>480.70584106445301</v>
      </c>
      <c r="G12">
        <v>476.68029785156301</v>
      </c>
      <c r="I12" s="19">
        <f t="shared" si="0"/>
        <v>243.73452758789097</v>
      </c>
      <c r="J12" s="19">
        <f t="shared" si="0"/>
        <v>82.100341796874943</v>
      </c>
      <c r="K12" s="19">
        <f t="shared" si="1"/>
        <v>186.2642883300785</v>
      </c>
      <c r="L12" s="20">
        <f t="shared" si="2"/>
        <v>2.2687394991718346</v>
      </c>
      <c r="M12" s="20">
        <f t="shared" si="3"/>
        <v>2.3783790511310414</v>
      </c>
      <c r="P12" s="18">
        <f t="shared" si="4"/>
        <v>-6.7694648703305855</v>
      </c>
    </row>
    <row r="13" spans="1:16" x14ac:dyDescent="0.15">
      <c r="A13" s="18">
        <v>6</v>
      </c>
      <c r="B13" s="18">
        <v>11</v>
      </c>
      <c r="D13">
        <v>714.852294921875</v>
      </c>
      <c r="E13">
        <v>561.92449951171898</v>
      </c>
      <c r="F13">
        <v>480.46224975585898</v>
      </c>
      <c r="G13">
        <v>476.18203735351602</v>
      </c>
      <c r="I13" s="19">
        <f t="shared" si="0"/>
        <v>234.39004516601602</v>
      </c>
      <c r="J13" s="19">
        <f t="shared" si="0"/>
        <v>85.742462158202954</v>
      </c>
      <c r="K13" s="19">
        <f t="shared" si="1"/>
        <v>174.37032165527395</v>
      </c>
      <c r="L13" s="20">
        <f t="shared" si="2"/>
        <v>2.0336519067243977</v>
      </c>
      <c r="M13" s="20">
        <f t="shared" si="3"/>
        <v>2.1532586906798961</v>
      </c>
      <c r="P13" s="18">
        <f t="shared" si="4"/>
        <v>-15.594000918721793</v>
      </c>
    </row>
    <row r="14" spans="1:16" x14ac:dyDescent="0.15">
      <c r="A14" s="18">
        <v>6.5</v>
      </c>
      <c r="B14" s="18">
        <v>12</v>
      </c>
      <c r="D14">
        <v>721.49688720703102</v>
      </c>
      <c r="E14">
        <v>561.96044921875</v>
      </c>
      <c r="F14">
        <v>480.46533203125</v>
      </c>
      <c r="G14">
        <v>476.32455444335898</v>
      </c>
      <c r="I14" s="19">
        <f t="shared" si="0"/>
        <v>241.03155517578102</v>
      </c>
      <c r="J14" s="19">
        <f t="shared" si="0"/>
        <v>85.635894775391023</v>
      </c>
      <c r="K14" s="19">
        <f t="shared" si="1"/>
        <v>181.08642883300732</v>
      </c>
      <c r="L14" s="20">
        <f t="shared" si="2"/>
        <v>2.1146089418224387</v>
      </c>
      <c r="M14" s="20">
        <f t="shared" si="3"/>
        <v>2.2441829577742287</v>
      </c>
      <c r="P14" s="18">
        <f t="shared" si="4"/>
        <v>-12.029843189765</v>
      </c>
    </row>
    <row r="15" spans="1:16" x14ac:dyDescent="0.15">
      <c r="A15" s="18">
        <v>7</v>
      </c>
      <c r="B15" s="18">
        <v>13</v>
      </c>
      <c r="D15">
        <v>727.87860107421898</v>
      </c>
      <c r="E15">
        <v>561.1474609375</v>
      </c>
      <c r="F15">
        <v>480.686279296875</v>
      </c>
      <c r="G15">
        <v>476.24166870117199</v>
      </c>
      <c r="I15" s="19">
        <f t="shared" si="0"/>
        <v>247.19232177734398</v>
      </c>
      <c r="J15" s="19">
        <f t="shared" si="0"/>
        <v>84.905792236328011</v>
      </c>
      <c r="K15" s="19">
        <f t="shared" si="1"/>
        <v>187.75826721191436</v>
      </c>
      <c r="L15" s="20">
        <f t="shared" si="2"/>
        <v>2.2113717128898025</v>
      </c>
      <c r="M15" s="20">
        <f t="shared" si="3"/>
        <v>2.350912960837884</v>
      </c>
      <c r="P15" s="18">
        <f t="shared" si="4"/>
        <v>-7.8461133947670696</v>
      </c>
    </row>
    <row r="16" spans="1:16" x14ac:dyDescent="0.15">
      <c r="A16" s="18">
        <v>7.5</v>
      </c>
      <c r="B16" s="18">
        <v>14</v>
      </c>
      <c r="D16">
        <v>730.11993408203102</v>
      </c>
      <c r="E16">
        <v>561.57989501953102</v>
      </c>
      <c r="F16">
        <v>480.39215087890602</v>
      </c>
      <c r="G16">
        <v>476.061767578125</v>
      </c>
      <c r="I16" s="19">
        <f t="shared" si="0"/>
        <v>249.727783203125</v>
      </c>
      <c r="J16" s="19">
        <f t="shared" si="0"/>
        <v>85.518127441406023</v>
      </c>
      <c r="K16" s="19">
        <f t="shared" si="1"/>
        <v>189.86509399414078</v>
      </c>
      <c r="L16" s="20">
        <f t="shared" si="2"/>
        <v>2.2201736599556576</v>
      </c>
      <c r="M16" s="20">
        <f t="shared" si="3"/>
        <v>2.3696821399000307</v>
      </c>
      <c r="P16" s="18">
        <f t="shared" si="4"/>
        <v>-7.1103767563719513</v>
      </c>
    </row>
    <row r="17" spans="1:16" x14ac:dyDescent="0.15">
      <c r="A17" s="18">
        <v>8</v>
      </c>
      <c r="B17" s="18">
        <v>15</v>
      </c>
      <c r="D17">
        <v>731.6484375</v>
      </c>
      <c r="E17">
        <v>561.56494140625</v>
      </c>
      <c r="F17">
        <v>481.0908203125</v>
      </c>
      <c r="G17">
        <v>476.36502075195301</v>
      </c>
      <c r="I17" s="19">
        <f t="shared" si="0"/>
        <v>250.5576171875</v>
      </c>
      <c r="J17" s="19">
        <f t="shared" si="0"/>
        <v>85.199920654296989</v>
      </c>
      <c r="K17" s="19">
        <f t="shared" si="1"/>
        <v>190.9176727294921</v>
      </c>
      <c r="L17" s="20">
        <f t="shared" si="2"/>
        <v>2.2408198418887064</v>
      </c>
      <c r="M17" s="20">
        <f t="shared" si="3"/>
        <v>2.4002955538293711</v>
      </c>
      <c r="P17" s="18">
        <f t="shared" si="4"/>
        <v>-5.9103556910076209</v>
      </c>
    </row>
    <row r="18" spans="1:16" x14ac:dyDescent="0.15">
      <c r="A18" s="18">
        <v>8.5</v>
      </c>
      <c r="B18" s="18">
        <v>16</v>
      </c>
      <c r="D18">
        <v>731.62091064453102</v>
      </c>
      <c r="E18">
        <v>560.52362060546898</v>
      </c>
      <c r="F18">
        <v>480.94692993164102</v>
      </c>
      <c r="G18">
        <v>476.62994384765602</v>
      </c>
      <c r="I18" s="19">
        <f t="shared" si="0"/>
        <v>250.67398071289</v>
      </c>
      <c r="J18" s="19">
        <f t="shared" si="0"/>
        <v>83.893676757812955</v>
      </c>
      <c r="K18" s="19">
        <f t="shared" si="1"/>
        <v>191.94840698242092</v>
      </c>
      <c r="L18" s="20">
        <f t="shared" si="2"/>
        <v>2.2879961208106772</v>
      </c>
      <c r="M18" s="20">
        <f t="shared" si="3"/>
        <v>2.4574390647476334</v>
      </c>
      <c r="P18" s="18">
        <f t="shared" si="4"/>
        <v>-3.6703762816850434</v>
      </c>
    </row>
    <row r="19" spans="1:16" x14ac:dyDescent="0.15">
      <c r="A19" s="18">
        <v>9</v>
      </c>
      <c r="B19" s="18">
        <v>17</v>
      </c>
      <c r="D19">
        <v>732.88464355468795</v>
      </c>
      <c r="E19">
        <v>561.47058105468795</v>
      </c>
      <c r="F19">
        <v>481.41091918945301</v>
      </c>
      <c r="G19">
        <v>477.16110229492199</v>
      </c>
      <c r="I19" s="19">
        <f t="shared" si="0"/>
        <v>251.47372436523494</v>
      </c>
      <c r="J19" s="19">
        <f t="shared" si="0"/>
        <v>84.309478759765966</v>
      </c>
      <c r="K19" s="19">
        <f t="shared" si="1"/>
        <v>192.45708923339876</v>
      </c>
      <c r="L19" s="20">
        <f t="shared" si="2"/>
        <v>2.282745571014523</v>
      </c>
      <c r="M19" s="20">
        <f t="shared" si="3"/>
        <v>2.4621557469477708</v>
      </c>
      <c r="P19" s="18">
        <f t="shared" si="4"/>
        <v>-3.4854861543748985</v>
      </c>
    </row>
    <row r="20" spans="1:16" x14ac:dyDescent="0.15">
      <c r="A20" s="18">
        <v>9.5</v>
      </c>
      <c r="B20" s="18">
        <v>18</v>
      </c>
      <c r="D20">
        <v>739.13873291015602</v>
      </c>
      <c r="E20">
        <v>562.48480224609398</v>
      </c>
      <c r="F20">
        <v>481.33578491210898</v>
      </c>
      <c r="G20">
        <v>477.08831787109398</v>
      </c>
      <c r="I20" s="19">
        <f t="shared" si="0"/>
        <v>257.80294799804705</v>
      </c>
      <c r="J20" s="19">
        <f t="shared" si="0"/>
        <v>85.396484375</v>
      </c>
      <c r="K20" s="19">
        <f t="shared" si="1"/>
        <v>198.02540893554703</v>
      </c>
      <c r="L20" s="20">
        <f t="shared" si="2"/>
        <v>2.3188941603961322</v>
      </c>
      <c r="M20" s="20">
        <f t="shared" si="3"/>
        <v>2.5082715683256716</v>
      </c>
      <c r="P20" s="18">
        <f t="shared" si="4"/>
        <v>-1.6777832556458903</v>
      </c>
    </row>
    <row r="21" spans="1:16" x14ac:dyDescent="0.15">
      <c r="A21" s="18">
        <v>10</v>
      </c>
      <c r="B21" s="18">
        <v>19</v>
      </c>
      <c r="D21">
        <v>740.26812744140602</v>
      </c>
      <c r="E21">
        <v>562.28668212890602</v>
      </c>
      <c r="F21">
        <v>481.68453979492199</v>
      </c>
      <c r="G21">
        <v>477.45489501953102</v>
      </c>
      <c r="I21" s="19">
        <f t="shared" si="0"/>
        <v>258.58358764648403</v>
      </c>
      <c r="J21" s="19">
        <f t="shared" si="0"/>
        <v>84.831787109375</v>
      </c>
      <c r="K21" s="19">
        <f t="shared" si="1"/>
        <v>199.20133666992155</v>
      </c>
      <c r="L21" s="20">
        <f t="shared" si="2"/>
        <v>2.3481921512874417</v>
      </c>
      <c r="M21" s="20">
        <f t="shared" si="3"/>
        <v>2.5475367912132727</v>
      </c>
      <c r="P21" s="18">
        <f t="shared" si="4"/>
        <v>-0.13861827685248096</v>
      </c>
    </row>
    <row r="22" spans="1:16" x14ac:dyDescent="0.15">
      <c r="A22" s="18">
        <v>10.5</v>
      </c>
      <c r="B22" s="18">
        <v>20</v>
      </c>
      <c r="D22">
        <v>742.48431396484398</v>
      </c>
      <c r="E22">
        <v>563.25482177734398</v>
      </c>
      <c r="F22">
        <v>481.59625244140602</v>
      </c>
      <c r="G22">
        <v>477.30191040039102</v>
      </c>
      <c r="I22" s="19">
        <f t="shared" si="0"/>
        <v>260.88806152343795</v>
      </c>
      <c r="J22" s="19">
        <f t="shared" si="0"/>
        <v>85.952911376952954</v>
      </c>
      <c r="K22" s="19">
        <f t="shared" si="1"/>
        <v>200.72102355957088</v>
      </c>
      <c r="L22" s="20">
        <f t="shared" si="2"/>
        <v>2.3352440347167969</v>
      </c>
      <c r="M22" s="20">
        <f t="shared" si="3"/>
        <v>2.5445559066389194</v>
      </c>
      <c r="P22" s="18">
        <f t="shared" si="4"/>
        <v>-0.25546654117543455</v>
      </c>
    </row>
    <row r="23" spans="1:16" x14ac:dyDescent="0.15">
      <c r="A23" s="18">
        <v>11</v>
      </c>
      <c r="B23" s="18">
        <v>21</v>
      </c>
      <c r="D23">
        <v>736.18023681640602</v>
      </c>
      <c r="E23">
        <v>561.14794921875</v>
      </c>
      <c r="F23">
        <v>481.28387451171898</v>
      </c>
      <c r="G23">
        <v>476.80984497070301</v>
      </c>
      <c r="I23" s="19">
        <f t="shared" si="0"/>
        <v>254.89636230468705</v>
      </c>
      <c r="J23" s="19">
        <f t="shared" si="0"/>
        <v>84.338104248046989</v>
      </c>
      <c r="K23" s="19">
        <f t="shared" si="1"/>
        <v>195.85968933105414</v>
      </c>
      <c r="L23" s="20">
        <f t="shared" si="2"/>
        <v>2.322315530771367</v>
      </c>
      <c r="M23" s="20">
        <f>L23+ABS($N$2)*A23</f>
        <v>2.5415946346897811</v>
      </c>
      <c r="P23" s="18">
        <f t="shared" si="4"/>
        <v>-0.3715460064529954</v>
      </c>
    </row>
    <row r="24" spans="1:16" x14ac:dyDescent="0.15">
      <c r="A24" s="18">
        <v>11.5</v>
      </c>
      <c r="B24" s="18">
        <v>22</v>
      </c>
      <c r="D24">
        <v>729.14886474609398</v>
      </c>
      <c r="E24">
        <v>558.95391845703102</v>
      </c>
      <c r="F24">
        <v>480.83190917968801</v>
      </c>
      <c r="G24">
        <v>476.77615356445301</v>
      </c>
      <c r="I24" s="19">
        <f t="shared" si="0"/>
        <v>248.31695556640597</v>
      </c>
      <c r="J24" s="19">
        <f t="shared" si="0"/>
        <v>82.177764892578011</v>
      </c>
      <c r="K24" s="19">
        <f t="shared" si="1"/>
        <v>190.79252014160136</v>
      </c>
      <c r="L24" s="20">
        <f t="shared" si="2"/>
        <v>2.3217049087548625</v>
      </c>
      <c r="M24" s="20">
        <f t="shared" ref="M24:M87" si="5">L24+ABS($N$2)*A24</f>
        <v>2.5509512446695681</v>
      </c>
      <c r="P24" s="18">
        <f t="shared" si="4"/>
        <v>-4.7744630355078836E-3</v>
      </c>
    </row>
    <row r="25" spans="1:16" x14ac:dyDescent="0.15">
      <c r="A25" s="18">
        <v>12</v>
      </c>
      <c r="B25" s="18">
        <v>23</v>
      </c>
      <c r="D25">
        <v>724.75335693359398</v>
      </c>
      <c r="E25">
        <v>556.98889160156295</v>
      </c>
      <c r="F25">
        <v>480.42388916015602</v>
      </c>
      <c r="G25">
        <v>476.33734130859398</v>
      </c>
      <c r="I25" s="19">
        <f t="shared" si="0"/>
        <v>244.32946777343795</v>
      </c>
      <c r="J25" s="19">
        <f t="shared" si="0"/>
        <v>80.651550292968977</v>
      </c>
      <c r="K25" s="19">
        <f t="shared" si="1"/>
        <v>187.87338256835966</v>
      </c>
      <c r="L25" s="20">
        <f t="shared" si="2"/>
        <v>2.3294453967208866</v>
      </c>
      <c r="M25" s="20">
        <f t="shared" si="5"/>
        <v>2.5686589646318838</v>
      </c>
      <c r="P25" s="18">
        <f t="shared" si="4"/>
        <v>0.68935383717296084</v>
      </c>
    </row>
    <row r="26" spans="1:16" x14ac:dyDescent="0.15">
      <c r="A26" s="18">
        <v>12.5</v>
      </c>
      <c r="B26" s="18">
        <v>24</v>
      </c>
      <c r="D26">
        <v>730.48937988281295</v>
      </c>
      <c r="E26">
        <v>558.40539550781295</v>
      </c>
      <c r="F26">
        <v>480.20758056640602</v>
      </c>
      <c r="G26">
        <v>476.14736938476602</v>
      </c>
      <c r="I26" s="19">
        <f t="shared" si="0"/>
        <v>250.28179931640693</v>
      </c>
      <c r="J26" s="19">
        <f t="shared" si="0"/>
        <v>82.258026123046932</v>
      </c>
      <c r="K26" s="19">
        <f t="shared" si="1"/>
        <v>192.70118103027409</v>
      </c>
      <c r="L26" s="20">
        <f t="shared" si="2"/>
        <v>2.3426429020071433</v>
      </c>
      <c r="M26" s="20">
        <f t="shared" si="5"/>
        <v>2.5918237019144317</v>
      </c>
      <c r="P26" s="18">
        <f t="shared" si="4"/>
        <v>1.597392802603266</v>
      </c>
    </row>
    <row r="27" spans="1:16" x14ac:dyDescent="0.15">
      <c r="A27" s="18">
        <v>13</v>
      </c>
      <c r="B27" s="18">
        <v>25</v>
      </c>
      <c r="D27">
        <v>720.228515625</v>
      </c>
      <c r="E27">
        <v>555.99468994140602</v>
      </c>
      <c r="F27">
        <v>480.21145629882801</v>
      </c>
      <c r="G27">
        <v>475.99612426757801</v>
      </c>
      <c r="I27" s="19">
        <f t="shared" si="0"/>
        <v>240.01705932617199</v>
      </c>
      <c r="J27" s="19">
        <f t="shared" si="0"/>
        <v>79.998565673828011</v>
      </c>
      <c r="K27" s="19">
        <f t="shared" si="1"/>
        <v>184.01806335449237</v>
      </c>
      <c r="L27" s="20">
        <f t="shared" si="2"/>
        <v>2.3002670335962652</v>
      </c>
      <c r="M27" s="20">
        <f t="shared" si="5"/>
        <v>2.5594150654998451</v>
      </c>
      <c r="P27" s="18">
        <f t="shared" si="4"/>
        <v>0.3270004678246986</v>
      </c>
    </row>
    <row r="28" spans="1:16" x14ac:dyDescent="0.15">
      <c r="A28" s="18">
        <v>13.5</v>
      </c>
      <c r="B28" s="18">
        <v>26</v>
      </c>
      <c r="D28">
        <v>713.53643798828102</v>
      </c>
      <c r="E28">
        <v>554.25628662109398</v>
      </c>
      <c r="F28">
        <v>480.82629394531301</v>
      </c>
      <c r="G28">
        <v>476.43667602539102</v>
      </c>
      <c r="I28" s="19">
        <f t="shared" si="0"/>
        <v>232.71014404296801</v>
      </c>
      <c r="J28" s="19">
        <f t="shared" si="0"/>
        <v>77.819610595702954</v>
      </c>
      <c r="K28" s="19">
        <f t="shared" si="1"/>
        <v>178.23641662597595</v>
      </c>
      <c r="L28" s="20">
        <f t="shared" si="2"/>
        <v>2.2903791892762029</v>
      </c>
      <c r="M28" s="20">
        <f t="shared" si="5"/>
        <v>2.5594944531760744</v>
      </c>
      <c r="P28" s="18">
        <f t="shared" si="4"/>
        <v>0.33011240052274227</v>
      </c>
    </row>
    <row r="29" spans="1:16" x14ac:dyDescent="0.15">
      <c r="A29" s="18">
        <v>14</v>
      </c>
      <c r="B29" s="18">
        <v>27</v>
      </c>
      <c r="D29">
        <v>706.70849609375</v>
      </c>
      <c r="E29">
        <v>553.48699951171898</v>
      </c>
      <c r="F29">
        <v>480.91711425781301</v>
      </c>
      <c r="G29">
        <v>476.33752441406301</v>
      </c>
      <c r="I29" s="19">
        <f t="shared" si="0"/>
        <v>225.79138183593699</v>
      </c>
      <c r="J29" s="19">
        <f t="shared" si="0"/>
        <v>77.149475097655966</v>
      </c>
      <c r="K29" s="19">
        <f t="shared" si="1"/>
        <v>171.78674926757782</v>
      </c>
      <c r="L29" s="20">
        <f t="shared" si="2"/>
        <v>2.2266742456786619</v>
      </c>
      <c r="M29" s="20">
        <f t="shared" si="5"/>
        <v>2.505756741574825</v>
      </c>
      <c r="P29" s="18">
        <f t="shared" si="4"/>
        <v>-1.7763624302431174</v>
      </c>
    </row>
    <row r="30" spans="1:16" x14ac:dyDescent="0.15">
      <c r="A30" s="18">
        <v>14.5</v>
      </c>
      <c r="B30" s="18">
        <v>28</v>
      </c>
      <c r="D30">
        <v>703.69329833984398</v>
      </c>
      <c r="E30">
        <v>552.26257324218795</v>
      </c>
      <c r="F30">
        <v>480.37936401367199</v>
      </c>
      <c r="G30">
        <v>475.79299926757801</v>
      </c>
      <c r="I30" s="19">
        <f t="shared" si="0"/>
        <v>223.31393432617199</v>
      </c>
      <c r="J30" s="19">
        <f t="shared" si="0"/>
        <v>76.469573974609943</v>
      </c>
      <c r="K30" s="19">
        <f t="shared" si="1"/>
        <v>169.78523254394503</v>
      </c>
      <c r="L30" s="20">
        <f t="shared" si="2"/>
        <v>2.2202978742933563</v>
      </c>
      <c r="M30" s="20">
        <f t="shared" si="5"/>
        <v>2.509347602185811</v>
      </c>
      <c r="P30" s="18">
        <f t="shared" si="4"/>
        <v>-1.6356035986434723</v>
      </c>
    </row>
    <row r="31" spans="1:16" x14ac:dyDescent="0.15">
      <c r="A31" s="18">
        <v>15</v>
      </c>
      <c r="B31" s="18">
        <v>29</v>
      </c>
      <c r="D31">
        <v>705.43994140625</v>
      </c>
      <c r="E31">
        <v>552.39190673828102</v>
      </c>
      <c r="F31">
        <v>480.55828857421898</v>
      </c>
      <c r="G31">
        <v>476.37393188476602</v>
      </c>
      <c r="I31" s="19">
        <f t="shared" si="0"/>
        <v>224.88165283203102</v>
      </c>
      <c r="J31" s="19">
        <f t="shared" si="0"/>
        <v>76.017974853515</v>
      </c>
      <c r="K31" s="19">
        <f t="shared" si="1"/>
        <v>171.66907043457053</v>
      </c>
      <c r="L31" s="20">
        <f t="shared" si="2"/>
        <v>2.2582694522627462</v>
      </c>
      <c r="M31" s="20">
        <f t="shared" si="5"/>
        <v>2.5572864121514924</v>
      </c>
      <c r="P31" s="18">
        <f t="shared" si="4"/>
        <v>0.24355897826141581</v>
      </c>
    </row>
    <row r="32" spans="1:16" x14ac:dyDescent="0.15">
      <c r="A32" s="18">
        <v>15.5</v>
      </c>
      <c r="B32" s="18">
        <v>30</v>
      </c>
      <c r="D32">
        <v>714.82769775390602</v>
      </c>
      <c r="E32">
        <v>555.11608886718795</v>
      </c>
      <c r="F32">
        <v>480.414794921875</v>
      </c>
      <c r="G32">
        <v>476.086181640625</v>
      </c>
      <c r="I32" s="19">
        <f t="shared" si="0"/>
        <v>234.41290283203102</v>
      </c>
      <c r="J32" s="19">
        <f t="shared" si="0"/>
        <v>79.029907226562955</v>
      </c>
      <c r="K32" s="19">
        <f t="shared" si="1"/>
        <v>179.09196777343695</v>
      </c>
      <c r="L32" s="20">
        <f t="shared" si="2"/>
        <v>2.2661290397319593</v>
      </c>
      <c r="M32" s="20">
        <f t="shared" si="5"/>
        <v>2.5751132316169971</v>
      </c>
      <c r="P32" s="18">
        <f t="shared" si="4"/>
        <v>0.9423558826651276</v>
      </c>
    </row>
    <row r="33" spans="1:16" x14ac:dyDescent="0.15">
      <c r="A33" s="18">
        <v>16</v>
      </c>
      <c r="B33" s="18">
        <v>31</v>
      </c>
      <c r="D33">
        <v>727.92541503906295</v>
      </c>
      <c r="E33">
        <v>561.26281738281295</v>
      </c>
      <c r="F33">
        <v>480.72677612304699</v>
      </c>
      <c r="G33">
        <v>476.20816040039102</v>
      </c>
      <c r="I33" s="19">
        <f t="shared" si="0"/>
        <v>247.19863891601597</v>
      </c>
      <c r="J33" s="19">
        <f t="shared" si="0"/>
        <v>85.054656982421932</v>
      </c>
      <c r="K33" s="19">
        <f t="shared" si="1"/>
        <v>187.66037902832062</v>
      </c>
      <c r="L33" s="20">
        <f t="shared" si="2"/>
        <v>2.2063504302545596</v>
      </c>
      <c r="M33" s="20">
        <f t="shared" si="5"/>
        <v>2.5253018541358889</v>
      </c>
      <c r="P33" s="18">
        <f t="shared" si="4"/>
        <v>-1.0102098262790582</v>
      </c>
    </row>
    <row r="34" spans="1:16" x14ac:dyDescent="0.15">
      <c r="A34" s="18">
        <v>16.5</v>
      </c>
      <c r="B34" s="18">
        <v>32</v>
      </c>
      <c r="D34">
        <v>703.17614746093795</v>
      </c>
      <c r="E34">
        <v>552.83709716796898</v>
      </c>
      <c r="F34">
        <v>480.55944824218801</v>
      </c>
      <c r="G34">
        <v>476.19866943359398</v>
      </c>
      <c r="I34" s="19">
        <f t="shared" si="0"/>
        <v>222.61669921874994</v>
      </c>
      <c r="J34" s="19">
        <f t="shared" si="0"/>
        <v>76.638427734375</v>
      </c>
      <c r="K34" s="19">
        <f t="shared" si="1"/>
        <v>168.96979980468745</v>
      </c>
      <c r="L34" s="20">
        <f t="shared" si="2"/>
        <v>2.2047660005542968</v>
      </c>
      <c r="M34" s="20">
        <f t="shared" si="5"/>
        <v>2.5336846564319178</v>
      </c>
      <c r="P34" s="18">
        <f t="shared" si="4"/>
        <v>-0.68161075643216795</v>
      </c>
    </row>
    <row r="35" spans="1:16" x14ac:dyDescent="0.15">
      <c r="A35" s="18">
        <v>17</v>
      </c>
      <c r="B35" s="18">
        <v>33</v>
      </c>
      <c r="D35">
        <v>715.28863525390602</v>
      </c>
      <c r="E35">
        <v>557.19836425781295</v>
      </c>
      <c r="F35">
        <v>480.14871215820301</v>
      </c>
      <c r="G35">
        <v>475.99807739257801</v>
      </c>
      <c r="I35" s="19">
        <f t="shared" si="0"/>
        <v>235.13992309570301</v>
      </c>
      <c r="J35" s="19">
        <f t="shared" si="0"/>
        <v>81.200286865234943</v>
      </c>
      <c r="K35" s="19">
        <f t="shared" si="1"/>
        <v>178.29972229003855</v>
      </c>
      <c r="L35" s="20">
        <f t="shared" si="2"/>
        <v>2.1958016304296546</v>
      </c>
      <c r="M35" s="20">
        <f t="shared" si="5"/>
        <v>2.5346875183035671</v>
      </c>
      <c r="P35" s="18">
        <f t="shared" si="4"/>
        <v>-0.64229938219577531</v>
      </c>
    </row>
    <row r="36" spans="1:16" x14ac:dyDescent="0.15">
      <c r="A36" s="18">
        <v>17.5</v>
      </c>
      <c r="B36" s="18">
        <v>34</v>
      </c>
      <c r="D36">
        <v>725.7734375</v>
      </c>
      <c r="E36">
        <v>561.46258544921898</v>
      </c>
      <c r="F36">
        <v>480.21319580078102</v>
      </c>
      <c r="G36">
        <v>475.85400390625</v>
      </c>
      <c r="I36" s="19">
        <f t="shared" si="0"/>
        <v>245.56024169921898</v>
      </c>
      <c r="J36" s="19">
        <f t="shared" si="0"/>
        <v>85.608581542968977</v>
      </c>
      <c r="K36" s="19">
        <f t="shared" si="1"/>
        <v>185.6342346191407</v>
      </c>
      <c r="L36" s="20">
        <f t="shared" si="2"/>
        <v>2.1684068497965532</v>
      </c>
      <c r="M36" s="20">
        <f t="shared" si="5"/>
        <v>2.5172599696667572</v>
      </c>
      <c r="P36" s="18">
        <f t="shared" si="4"/>
        <v>-1.3254451930518945</v>
      </c>
    </row>
    <row r="37" spans="1:16" x14ac:dyDescent="0.15">
      <c r="A37" s="18">
        <v>18</v>
      </c>
      <c r="B37" s="18">
        <v>35</v>
      </c>
      <c r="D37">
        <v>735.96984863281295</v>
      </c>
      <c r="E37">
        <v>564.18463134765602</v>
      </c>
      <c r="F37">
        <v>480.33792114257801</v>
      </c>
      <c r="G37">
        <v>476.00695800781301</v>
      </c>
      <c r="I37" s="19">
        <f t="shared" si="0"/>
        <v>255.63192749023494</v>
      </c>
      <c r="J37" s="19">
        <f t="shared" si="0"/>
        <v>88.177673339843011</v>
      </c>
      <c r="K37" s="19">
        <f t="shared" si="1"/>
        <v>193.90755615234485</v>
      </c>
      <c r="L37" s="20">
        <f t="shared" si="2"/>
        <v>2.1990550306879992</v>
      </c>
      <c r="M37" s="20">
        <f t="shared" si="5"/>
        <v>2.5578753825544949</v>
      </c>
      <c r="P37" s="18">
        <f t="shared" si="4"/>
        <v>0.26664614168952505</v>
      </c>
    </row>
    <row r="38" spans="1:16" x14ac:dyDescent="0.15">
      <c r="A38" s="18">
        <v>18.5</v>
      </c>
      <c r="B38" s="18">
        <v>36</v>
      </c>
      <c r="D38">
        <v>757.38342285156295</v>
      </c>
      <c r="E38">
        <v>571.07623291015602</v>
      </c>
      <c r="F38">
        <v>479.92312622070301</v>
      </c>
      <c r="G38">
        <v>475.40222167968801</v>
      </c>
      <c r="I38" s="19">
        <f t="shared" si="0"/>
        <v>277.46029663085994</v>
      </c>
      <c r="J38" s="19">
        <f t="shared" si="0"/>
        <v>95.674011230468011</v>
      </c>
      <c r="K38" s="19">
        <f t="shared" si="1"/>
        <v>210.48848876953235</v>
      </c>
      <c r="L38" s="20">
        <f t="shared" si="2"/>
        <v>2.2000592016831937</v>
      </c>
      <c r="M38" s="20">
        <f t="shared" si="5"/>
        <v>2.5688467855459809</v>
      </c>
      <c r="P38" s="18">
        <f t="shared" si="4"/>
        <v>0.69671626509271878</v>
      </c>
    </row>
    <row r="39" spans="1:16" x14ac:dyDescent="0.15">
      <c r="A39" s="18">
        <v>19</v>
      </c>
      <c r="B39" s="18">
        <v>37</v>
      </c>
      <c r="D39">
        <v>743.74182128906295</v>
      </c>
      <c r="E39">
        <v>566.25555419921898</v>
      </c>
      <c r="F39">
        <v>480.12878417968801</v>
      </c>
      <c r="G39">
        <v>475.45080566406301</v>
      </c>
      <c r="I39" s="19">
        <f t="shared" si="0"/>
        <v>263.61303710937494</v>
      </c>
      <c r="J39" s="19">
        <f t="shared" si="0"/>
        <v>90.804748535155966</v>
      </c>
      <c r="K39" s="19">
        <f t="shared" si="1"/>
        <v>200.04971313476577</v>
      </c>
      <c r="L39" s="20">
        <f t="shared" si="2"/>
        <v>2.2030754598402367</v>
      </c>
      <c r="M39" s="20">
        <f t="shared" si="5"/>
        <v>2.5818302756993154</v>
      </c>
      <c r="P39" s="18">
        <f t="shared" si="4"/>
        <v>1.2056585778290083</v>
      </c>
    </row>
    <row r="40" spans="1:16" x14ac:dyDescent="0.15">
      <c r="A40" s="18">
        <v>19.5</v>
      </c>
      <c r="B40" s="18">
        <v>38</v>
      </c>
      <c r="D40">
        <v>751.58905029296898</v>
      </c>
      <c r="E40">
        <v>568.8349609375</v>
      </c>
      <c r="F40">
        <v>480.31060791015602</v>
      </c>
      <c r="G40">
        <v>475.86251831054699</v>
      </c>
      <c r="I40" s="19">
        <f t="shared" si="0"/>
        <v>271.27844238281295</v>
      </c>
      <c r="J40" s="19">
        <f t="shared" si="0"/>
        <v>92.972442626953011</v>
      </c>
      <c r="K40" s="19">
        <f t="shared" si="1"/>
        <v>206.19773254394585</v>
      </c>
      <c r="L40" s="20">
        <f t="shared" si="2"/>
        <v>2.2178371000889294</v>
      </c>
      <c r="M40" s="20">
        <f t="shared" si="5"/>
        <v>2.6065591479442993</v>
      </c>
      <c r="P40" s="18">
        <f t="shared" si="4"/>
        <v>2.1750103686870297</v>
      </c>
    </row>
    <row r="41" spans="1:16" x14ac:dyDescent="0.15">
      <c r="A41" s="18">
        <v>20</v>
      </c>
      <c r="B41" s="18">
        <v>39</v>
      </c>
      <c r="D41">
        <v>742.789306640625</v>
      </c>
      <c r="E41">
        <v>567.08660888671898</v>
      </c>
      <c r="F41">
        <v>480.30828857421898</v>
      </c>
      <c r="G41">
        <v>476.06893920898398</v>
      </c>
      <c r="I41" s="19">
        <f t="shared" si="0"/>
        <v>262.48101806640602</v>
      </c>
      <c r="J41" s="19">
        <f t="shared" si="0"/>
        <v>91.017669677735</v>
      </c>
      <c r="K41" s="19">
        <f t="shared" si="1"/>
        <v>198.76864929199152</v>
      </c>
      <c r="L41" s="20">
        <f t="shared" si="2"/>
        <v>2.1838468288165247</v>
      </c>
      <c r="M41" s="20">
        <f t="shared" si="5"/>
        <v>2.5825361086681866</v>
      </c>
      <c r="P41" s="18">
        <f t="shared" si="4"/>
        <v>1.2333266593186802</v>
      </c>
    </row>
    <row r="42" spans="1:16" x14ac:dyDescent="0.15">
      <c r="A42" s="18">
        <v>20.5</v>
      </c>
      <c r="B42" s="18">
        <v>40</v>
      </c>
      <c r="D42">
        <v>738.76739501953102</v>
      </c>
      <c r="E42">
        <v>566.48187255859398</v>
      </c>
      <c r="F42">
        <v>480.27575683593801</v>
      </c>
      <c r="G42">
        <v>475.77691650390602</v>
      </c>
      <c r="I42" s="19">
        <f t="shared" si="0"/>
        <v>258.49163818359301</v>
      </c>
      <c r="J42" s="19">
        <f t="shared" si="0"/>
        <v>90.704956054687955</v>
      </c>
      <c r="K42" s="19">
        <f t="shared" si="1"/>
        <v>194.99816894531145</v>
      </c>
      <c r="L42" s="20">
        <f t="shared" si="2"/>
        <v>2.1498072148091101</v>
      </c>
      <c r="M42" s="20">
        <f t="shared" si="5"/>
        <v>2.5584637266570631</v>
      </c>
      <c r="P42" s="18">
        <f t="shared" si="4"/>
        <v>0.28970875464717716</v>
      </c>
    </row>
    <row r="43" spans="1:16" x14ac:dyDescent="0.15">
      <c r="A43" s="18">
        <v>21</v>
      </c>
      <c r="B43" s="18">
        <v>41</v>
      </c>
      <c r="D43">
        <v>739.42858886718795</v>
      </c>
      <c r="E43">
        <v>568.66241455078102</v>
      </c>
      <c r="F43">
        <v>480.12411499023398</v>
      </c>
      <c r="G43">
        <v>475.57998657226602</v>
      </c>
      <c r="I43" s="19">
        <f t="shared" si="0"/>
        <v>259.30447387695398</v>
      </c>
      <c r="J43" s="19">
        <f t="shared" si="0"/>
        <v>93.082427978515</v>
      </c>
      <c r="K43" s="19">
        <f t="shared" si="1"/>
        <v>194.14677429199349</v>
      </c>
      <c r="L43" s="20">
        <f t="shared" si="2"/>
        <v>2.0857510757756108</v>
      </c>
      <c r="M43" s="20">
        <f t="shared" si="5"/>
        <v>2.5043748196198554</v>
      </c>
      <c r="P43" s="18">
        <f t="shared" si="4"/>
        <v>-1.8305326531552231</v>
      </c>
    </row>
    <row r="44" spans="1:16" x14ac:dyDescent="0.15">
      <c r="A44" s="18">
        <v>21.5</v>
      </c>
      <c r="B44" s="18">
        <v>42</v>
      </c>
      <c r="D44">
        <v>737.19934082031295</v>
      </c>
      <c r="E44">
        <v>567.94183349609398</v>
      </c>
      <c r="F44">
        <v>480.07513427734398</v>
      </c>
      <c r="G44">
        <v>475.64718627929699</v>
      </c>
      <c r="I44" s="19">
        <f t="shared" si="0"/>
        <v>257.12420654296898</v>
      </c>
      <c r="J44" s="19">
        <f t="shared" si="0"/>
        <v>92.294647216796989</v>
      </c>
      <c r="K44" s="19">
        <f t="shared" si="1"/>
        <v>192.51795349121107</v>
      </c>
      <c r="L44" s="20">
        <f t="shared" si="2"/>
        <v>2.085905946842106</v>
      </c>
      <c r="M44" s="20">
        <f t="shared" si="5"/>
        <v>2.5144969226826421</v>
      </c>
      <c r="P44" s="18">
        <f t="shared" si="4"/>
        <v>-1.4337544000283724</v>
      </c>
    </row>
    <row r="45" spans="1:16" x14ac:dyDescent="0.15">
      <c r="A45" s="18">
        <v>22</v>
      </c>
      <c r="B45" s="18">
        <v>43</v>
      </c>
      <c r="D45">
        <v>735.01257324218795</v>
      </c>
      <c r="E45">
        <v>568.61077880859398</v>
      </c>
      <c r="F45">
        <v>480.30789184570301</v>
      </c>
      <c r="G45">
        <v>476.08908081054699</v>
      </c>
      <c r="I45" s="19">
        <f t="shared" si="0"/>
        <v>254.70468139648494</v>
      </c>
      <c r="J45" s="19">
        <f t="shared" si="0"/>
        <v>92.521697998046989</v>
      </c>
      <c r="K45" s="19">
        <f t="shared" si="1"/>
        <v>189.93949279785204</v>
      </c>
      <c r="L45" s="20">
        <f t="shared" si="2"/>
        <v>2.0529183630186014</v>
      </c>
      <c r="M45" s="20">
        <f t="shared" si="5"/>
        <v>2.4914765708554292</v>
      </c>
      <c r="P45" s="18">
        <f t="shared" si="4"/>
        <v>-2.3361335723910361</v>
      </c>
    </row>
    <row r="46" spans="1:16" ht="15" x14ac:dyDescent="0.2">
      <c r="A46" s="18">
        <v>22.5</v>
      </c>
      <c r="B46" s="18">
        <v>44</v>
      </c>
      <c r="C46" s="24" t="s">
        <v>27</v>
      </c>
      <c r="D46">
        <v>731.563720703125</v>
      </c>
      <c r="E46">
        <v>567.268798828125</v>
      </c>
      <c r="F46">
        <v>480.73779296875</v>
      </c>
      <c r="G46">
        <v>476.31661987304699</v>
      </c>
      <c r="I46" s="19">
        <f t="shared" si="0"/>
        <v>250.825927734375</v>
      </c>
      <c r="J46" s="19">
        <f t="shared" si="0"/>
        <v>90.952178955078011</v>
      </c>
      <c r="K46" s="19">
        <f t="shared" si="1"/>
        <v>187.15940246582039</v>
      </c>
      <c r="L46" s="20">
        <f t="shared" si="2"/>
        <v>2.0577781051101578</v>
      </c>
      <c r="M46" s="20">
        <f t="shared" si="5"/>
        <v>2.5063035449432771</v>
      </c>
      <c r="P46" s="18">
        <f t="shared" si="4"/>
        <v>-1.7549281804639427</v>
      </c>
    </row>
    <row r="47" spans="1:16" x14ac:dyDescent="0.15">
      <c r="A47" s="18">
        <v>23</v>
      </c>
      <c r="B47" s="18">
        <v>45</v>
      </c>
      <c r="D47">
        <v>731.65759277343795</v>
      </c>
      <c r="E47">
        <v>568.11608886718795</v>
      </c>
      <c r="F47">
        <v>481.39718627929699</v>
      </c>
      <c r="G47">
        <v>476.841796875</v>
      </c>
      <c r="I47" s="19">
        <f t="shared" si="0"/>
        <v>250.26040649414097</v>
      </c>
      <c r="J47" s="19">
        <f t="shared" si="0"/>
        <v>91.274291992187955</v>
      </c>
      <c r="K47" s="19">
        <f t="shared" si="1"/>
        <v>186.3684020996094</v>
      </c>
      <c r="L47" s="20">
        <f t="shared" si="2"/>
        <v>2.0418498794333066</v>
      </c>
      <c r="M47" s="20">
        <f t="shared" si="5"/>
        <v>2.5003425512627175</v>
      </c>
      <c r="P47" s="18">
        <f t="shared" si="4"/>
        <v>-1.9885943113856985</v>
      </c>
    </row>
    <row r="48" spans="1:16" x14ac:dyDescent="0.15">
      <c r="A48" s="18">
        <v>23.5</v>
      </c>
      <c r="B48" s="18">
        <v>46</v>
      </c>
      <c r="D48">
        <v>720.374267578125</v>
      </c>
      <c r="E48">
        <v>564.709228515625</v>
      </c>
      <c r="F48">
        <v>480.96011352539102</v>
      </c>
      <c r="G48">
        <v>476.50271606445301</v>
      </c>
      <c r="I48" s="19">
        <f t="shared" si="0"/>
        <v>239.41415405273398</v>
      </c>
      <c r="J48" s="19">
        <f t="shared" si="0"/>
        <v>88.206512451171989</v>
      </c>
      <c r="K48" s="19">
        <f t="shared" si="1"/>
        <v>177.66959533691357</v>
      </c>
      <c r="L48" s="20">
        <f t="shared" si="2"/>
        <v>2.0142457784538892</v>
      </c>
      <c r="M48" s="20">
        <f t="shared" si="5"/>
        <v>2.4827056822795917</v>
      </c>
      <c r="P48" s="18">
        <f t="shared" si="4"/>
        <v>-2.6799453105154414</v>
      </c>
    </row>
    <row r="49" spans="1:22" x14ac:dyDescent="0.15">
      <c r="A49" s="18">
        <v>24</v>
      </c>
      <c r="B49" s="18">
        <v>47</v>
      </c>
      <c r="D49">
        <v>714.66168212890602</v>
      </c>
      <c r="E49">
        <v>562.79730224609398</v>
      </c>
      <c r="F49">
        <v>480.64447021484398</v>
      </c>
      <c r="G49">
        <v>476.28097534179699</v>
      </c>
      <c r="I49" s="19">
        <f t="shared" si="0"/>
        <v>234.01721191406205</v>
      </c>
      <c r="J49" s="19">
        <f t="shared" si="0"/>
        <v>86.516326904296989</v>
      </c>
      <c r="K49" s="19">
        <f t="shared" si="1"/>
        <v>173.45578308105416</v>
      </c>
      <c r="L49" s="20">
        <f t="shared" si="2"/>
        <v>2.0048907447599831</v>
      </c>
      <c r="M49" s="20">
        <f t="shared" si="5"/>
        <v>2.4833178805819771</v>
      </c>
      <c r="P49" s="18">
        <f t="shared" si="4"/>
        <v>-2.6559476322186493</v>
      </c>
    </row>
    <row r="50" spans="1:22" x14ac:dyDescent="0.15">
      <c r="A50" s="18">
        <v>24.5</v>
      </c>
      <c r="B50" s="18">
        <v>48</v>
      </c>
      <c r="D50">
        <v>695.356689453125</v>
      </c>
      <c r="E50">
        <v>556.36773681640602</v>
      </c>
      <c r="F50">
        <v>480.63092041015602</v>
      </c>
      <c r="G50">
        <v>475.97946166992199</v>
      </c>
      <c r="I50" s="19">
        <f t="shared" si="0"/>
        <v>214.72576904296898</v>
      </c>
      <c r="J50" s="19">
        <f t="shared" si="0"/>
        <v>80.388275146484034</v>
      </c>
      <c r="K50" s="19">
        <f t="shared" si="1"/>
        <v>158.45397644043015</v>
      </c>
      <c r="L50" s="20">
        <f t="shared" si="2"/>
        <v>1.971108052159277</v>
      </c>
      <c r="M50" s="20">
        <f t="shared" si="5"/>
        <v>2.4595024199775626</v>
      </c>
      <c r="P50" s="18">
        <f t="shared" si="4"/>
        <v>-3.5894944255496983</v>
      </c>
    </row>
    <row r="51" spans="1:22" x14ac:dyDescent="0.15">
      <c r="A51" s="18">
        <v>25</v>
      </c>
      <c r="B51" s="18">
        <v>49</v>
      </c>
      <c r="D51">
        <v>684.95703125</v>
      </c>
      <c r="E51">
        <v>552.49737548828102</v>
      </c>
      <c r="F51">
        <v>479.78506469726602</v>
      </c>
      <c r="G51">
        <v>475.312744140625</v>
      </c>
      <c r="I51" s="19">
        <f t="shared" si="0"/>
        <v>205.17196655273398</v>
      </c>
      <c r="J51" s="19">
        <f t="shared" si="0"/>
        <v>77.184631347656023</v>
      </c>
      <c r="K51" s="19">
        <f t="shared" si="1"/>
        <v>151.14272460937477</v>
      </c>
      <c r="L51" s="20">
        <f t="shared" si="2"/>
        <v>1.9581971432706045</v>
      </c>
      <c r="M51" s="20">
        <f t="shared" si="5"/>
        <v>2.4565587430851816</v>
      </c>
      <c r="P51" s="18">
        <f t="shared" si="4"/>
        <v>-3.7048841788335611</v>
      </c>
    </row>
    <row r="52" spans="1:22" x14ac:dyDescent="0.15">
      <c r="A52" s="18">
        <v>25.5</v>
      </c>
      <c r="B52" s="18">
        <v>50</v>
      </c>
      <c r="D52">
        <v>694.98358154296898</v>
      </c>
      <c r="E52">
        <v>557.94036865234398</v>
      </c>
      <c r="F52">
        <v>479.18240356445301</v>
      </c>
      <c r="G52">
        <v>474.92294311523398</v>
      </c>
      <c r="I52" s="19">
        <f t="shared" si="0"/>
        <v>215.80117797851597</v>
      </c>
      <c r="J52" s="19">
        <f t="shared" si="0"/>
        <v>83.01742553711</v>
      </c>
      <c r="K52" s="19">
        <f t="shared" si="1"/>
        <v>157.68898010253898</v>
      </c>
      <c r="L52" s="20">
        <f t="shared" si="2"/>
        <v>1.899468443911811</v>
      </c>
      <c r="M52" s="20">
        <f t="shared" si="5"/>
        <v>2.4077972757226798</v>
      </c>
      <c r="P52" s="18">
        <f t="shared" si="4"/>
        <v>-5.6162942603140875</v>
      </c>
      <c r="R52" s="29"/>
      <c r="S52" s="29"/>
      <c r="T52" s="29"/>
    </row>
    <row r="53" spans="1:22" x14ac:dyDescent="0.15">
      <c r="A53" s="18">
        <v>26</v>
      </c>
      <c r="B53" s="18">
        <v>51</v>
      </c>
      <c r="D53">
        <v>700.523193359375</v>
      </c>
      <c r="E53">
        <v>560.36584472656295</v>
      </c>
      <c r="F53">
        <v>479.66091918945301</v>
      </c>
      <c r="G53">
        <v>475.20547485351602</v>
      </c>
      <c r="I53" s="19">
        <f t="shared" si="0"/>
        <v>220.86227416992199</v>
      </c>
      <c r="J53" s="19">
        <f t="shared" si="0"/>
        <v>85.160369873046932</v>
      </c>
      <c r="K53" s="19">
        <f t="shared" si="1"/>
        <v>161.25001525878915</v>
      </c>
      <c r="L53" s="20">
        <f t="shared" si="2"/>
        <v>1.8934865536536898</v>
      </c>
      <c r="M53" s="20">
        <f t="shared" si="5"/>
        <v>2.4117826174608501</v>
      </c>
      <c r="P53" s="18">
        <f t="shared" si="4"/>
        <v>-5.4600720875920672</v>
      </c>
      <c r="R53" s="29"/>
      <c r="S53" s="34"/>
      <c r="T53" s="29"/>
      <c r="U53" s="22"/>
    </row>
    <row r="54" spans="1:22" x14ac:dyDescent="0.15">
      <c r="A54" s="18">
        <v>26.5</v>
      </c>
      <c r="B54" s="18">
        <v>52</v>
      </c>
      <c r="D54">
        <v>706.102783203125</v>
      </c>
      <c r="E54">
        <v>562.55187988281295</v>
      </c>
      <c r="F54">
        <v>480.42584228515602</v>
      </c>
      <c r="G54">
        <v>476.00753784179699</v>
      </c>
      <c r="I54" s="19">
        <f t="shared" si="0"/>
        <v>225.67694091796898</v>
      </c>
      <c r="J54" s="19">
        <f t="shared" si="0"/>
        <v>86.544342041015966</v>
      </c>
      <c r="K54" s="19">
        <f t="shared" si="1"/>
        <v>165.09590148925781</v>
      </c>
      <c r="L54" s="20">
        <f t="shared" si="2"/>
        <v>1.9076452324406592</v>
      </c>
      <c r="M54" s="20">
        <f t="shared" si="5"/>
        <v>2.4359085282441111</v>
      </c>
      <c r="P54" s="18">
        <f t="shared" si="4"/>
        <v>-4.5143558983477838</v>
      </c>
      <c r="R54" s="29"/>
      <c r="S54" s="34"/>
      <c r="T54" s="29"/>
    </row>
    <row r="55" spans="1:22" x14ac:dyDescent="0.15">
      <c r="A55" s="18">
        <v>27</v>
      </c>
      <c r="B55" s="18">
        <v>53</v>
      </c>
      <c r="D55">
        <v>711.14501953125</v>
      </c>
      <c r="E55">
        <v>565.13317871093795</v>
      </c>
      <c r="F55">
        <v>480.80480957031301</v>
      </c>
      <c r="G55">
        <v>476.54162597656301</v>
      </c>
      <c r="I55" s="19">
        <f t="shared" si="0"/>
        <v>230.34020996093699</v>
      </c>
      <c r="J55" s="19">
        <f t="shared" si="0"/>
        <v>88.591552734374943</v>
      </c>
      <c r="K55" s="19">
        <f t="shared" si="1"/>
        <v>168.32612304687453</v>
      </c>
      <c r="L55" s="20">
        <f t="shared" si="2"/>
        <v>1.9000245266224045</v>
      </c>
      <c r="M55" s="20">
        <f t="shared" si="5"/>
        <v>2.4382550544221475</v>
      </c>
      <c r="P55" s="18">
        <f t="shared" si="4"/>
        <v>-4.4223739700802609</v>
      </c>
      <c r="R55" s="35"/>
      <c r="S55" s="34"/>
      <c r="T55" s="29"/>
    </row>
    <row r="56" spans="1:22" x14ac:dyDescent="0.15">
      <c r="A56" s="18">
        <v>27.5</v>
      </c>
      <c r="B56" s="18">
        <v>54</v>
      </c>
      <c r="D56">
        <v>710.291748046875</v>
      </c>
      <c r="E56">
        <v>564.47009277343795</v>
      </c>
      <c r="F56">
        <v>480.89291381835898</v>
      </c>
      <c r="G56">
        <v>476.39367675781301</v>
      </c>
      <c r="I56" s="19">
        <f t="shared" si="0"/>
        <v>229.39883422851602</v>
      </c>
      <c r="J56" s="19">
        <f t="shared" si="0"/>
        <v>88.076416015624943</v>
      </c>
      <c r="K56" s="19">
        <f t="shared" si="1"/>
        <v>167.74534301757856</v>
      </c>
      <c r="L56" s="20">
        <f t="shared" si="2"/>
        <v>1.9045432433106744</v>
      </c>
      <c r="M56" s="20">
        <f t="shared" si="5"/>
        <v>2.4527410031067092</v>
      </c>
      <c r="P56" s="18">
        <f t="shared" si="4"/>
        <v>-3.8545364981346655</v>
      </c>
      <c r="R56" s="35"/>
      <c r="S56" s="34"/>
      <c r="T56" s="29"/>
    </row>
    <row r="57" spans="1:22" x14ac:dyDescent="0.15">
      <c r="A57" s="18">
        <v>28</v>
      </c>
      <c r="B57" s="18">
        <v>55</v>
      </c>
      <c r="D57">
        <v>707.62237548828102</v>
      </c>
      <c r="E57">
        <v>563.793701171875</v>
      </c>
      <c r="F57">
        <v>480.60186767578102</v>
      </c>
      <c r="G57">
        <v>476.03060913085898</v>
      </c>
      <c r="I57" s="19">
        <f t="shared" si="0"/>
        <v>227.0205078125</v>
      </c>
      <c r="J57" s="19">
        <f t="shared" si="0"/>
        <v>87.763092041016023</v>
      </c>
      <c r="K57" s="19">
        <f t="shared" si="1"/>
        <v>165.5863433837888</v>
      </c>
      <c r="L57" s="20">
        <f t="shared" si="2"/>
        <v>1.8867423598339281</v>
      </c>
      <c r="M57" s="20">
        <f t="shared" si="5"/>
        <v>2.4449073516262545</v>
      </c>
      <c r="P57" s="18">
        <f t="shared" si="4"/>
        <v>-4.161609300173855</v>
      </c>
      <c r="R57" s="29"/>
      <c r="S57" s="34"/>
      <c r="T57" s="29"/>
    </row>
    <row r="58" spans="1:22" x14ac:dyDescent="0.15">
      <c r="A58" s="18">
        <v>28.5</v>
      </c>
      <c r="B58" s="18">
        <v>56</v>
      </c>
      <c r="D58">
        <v>713.07696533203102</v>
      </c>
      <c r="E58">
        <v>565.58953857421898</v>
      </c>
      <c r="F58">
        <v>479.630126953125</v>
      </c>
      <c r="G58">
        <v>475.43029785156301</v>
      </c>
      <c r="I58" s="19">
        <f t="shared" si="0"/>
        <v>233.44683837890602</v>
      </c>
      <c r="J58" s="19">
        <f t="shared" si="0"/>
        <v>90.159240722655966</v>
      </c>
      <c r="K58" s="19">
        <f t="shared" si="1"/>
        <v>170.33536987304686</v>
      </c>
      <c r="L58" s="20">
        <f t="shared" si="2"/>
        <v>1.8892724529150073</v>
      </c>
      <c r="M58" s="20">
        <f t="shared" si="5"/>
        <v>2.4574046767036251</v>
      </c>
      <c r="P58" s="18">
        <f t="shared" si="4"/>
        <v>-3.6717242651965178</v>
      </c>
      <c r="R58" s="29"/>
      <c r="S58" s="34"/>
      <c r="T58" s="29"/>
    </row>
    <row r="59" spans="1:22" x14ac:dyDescent="0.15">
      <c r="A59" s="18">
        <v>29</v>
      </c>
      <c r="B59" s="18">
        <v>57</v>
      </c>
      <c r="D59">
        <v>717.80383300781295</v>
      </c>
      <c r="E59">
        <v>568.126953125</v>
      </c>
      <c r="F59">
        <v>479.75814819335898</v>
      </c>
      <c r="G59">
        <v>475.35128784179699</v>
      </c>
      <c r="I59" s="19">
        <f t="shared" si="0"/>
        <v>238.04568481445398</v>
      </c>
      <c r="J59" s="19">
        <f t="shared" si="0"/>
        <v>92.775665283203011</v>
      </c>
      <c r="K59" s="19">
        <f t="shared" si="1"/>
        <v>173.10271911621186</v>
      </c>
      <c r="L59" s="20">
        <f t="shared" si="2"/>
        <v>1.8658202944468889</v>
      </c>
      <c r="M59" s="20">
        <f t="shared" si="5"/>
        <v>2.4439197502317986</v>
      </c>
      <c r="P59" s="18">
        <f t="shared" si="4"/>
        <v>-4.2003224760472042</v>
      </c>
      <c r="R59" s="36"/>
      <c r="S59" s="34"/>
      <c r="T59" s="29"/>
    </row>
    <row r="60" spans="1:22" x14ac:dyDescent="0.15">
      <c r="A60" s="18">
        <v>29.5</v>
      </c>
      <c r="B60" s="18">
        <v>58</v>
      </c>
      <c r="D60">
        <v>715.74853515625</v>
      </c>
      <c r="E60">
        <v>566.814697265625</v>
      </c>
      <c r="F60">
        <v>479.19287109375</v>
      </c>
      <c r="G60">
        <v>475.00039672851602</v>
      </c>
      <c r="I60" s="19">
        <f t="shared" si="0"/>
        <v>236.5556640625</v>
      </c>
      <c r="J60" s="19">
        <f t="shared" si="0"/>
        <v>91.814300537108977</v>
      </c>
      <c r="K60" s="19">
        <f t="shared" si="1"/>
        <v>172.28565368652372</v>
      </c>
      <c r="L60" s="20">
        <f t="shared" si="2"/>
        <v>1.876457726940808</v>
      </c>
      <c r="M60" s="20">
        <f t="shared" si="5"/>
        <v>2.4645244147220091</v>
      </c>
      <c r="P60" s="18">
        <f t="shared" si="4"/>
        <v>-3.3926362934447751</v>
      </c>
      <c r="R60" s="35"/>
      <c r="S60" s="34"/>
      <c r="T60" s="29"/>
    </row>
    <row r="61" spans="1:22" x14ac:dyDescent="0.15">
      <c r="A61" s="18">
        <v>30</v>
      </c>
      <c r="B61" s="18">
        <v>59</v>
      </c>
      <c r="D61">
        <v>723.39166259765602</v>
      </c>
      <c r="E61">
        <v>570.17327880859398</v>
      </c>
      <c r="F61">
        <v>479.64794921875</v>
      </c>
      <c r="G61">
        <v>475.32882690429699</v>
      </c>
      <c r="I61" s="19">
        <f t="shared" si="0"/>
        <v>243.74371337890602</v>
      </c>
      <c r="J61" s="19">
        <f t="shared" si="0"/>
        <v>94.844451904296989</v>
      </c>
      <c r="K61" s="19">
        <f t="shared" si="1"/>
        <v>177.35259704589814</v>
      </c>
      <c r="L61" s="20">
        <f t="shared" si="2"/>
        <v>1.8699311713547164</v>
      </c>
      <c r="M61" s="20">
        <f t="shared" si="5"/>
        <v>2.4679650911322089</v>
      </c>
      <c r="P61" s="18">
        <f t="shared" si="4"/>
        <v>-3.257764561044338</v>
      </c>
      <c r="R61" s="35"/>
      <c r="S61" s="34"/>
      <c r="T61" s="29"/>
    </row>
    <row r="62" spans="1:22" x14ac:dyDescent="0.15">
      <c r="A62" s="18">
        <v>30.5</v>
      </c>
      <c r="B62" s="18">
        <v>60</v>
      </c>
      <c r="D62">
        <v>736.01739501953102</v>
      </c>
      <c r="E62">
        <v>576.00915527343795</v>
      </c>
      <c r="F62">
        <v>480.097412109375</v>
      </c>
      <c r="G62">
        <v>475.91983032226602</v>
      </c>
      <c r="I62" s="19">
        <f t="shared" si="0"/>
        <v>255.91998291015602</v>
      </c>
      <c r="J62" s="19">
        <f t="shared" si="0"/>
        <v>100.08932495117193</v>
      </c>
      <c r="K62" s="19">
        <f t="shared" si="1"/>
        <v>185.85745544433567</v>
      </c>
      <c r="L62" s="20">
        <f t="shared" si="2"/>
        <v>1.8569158652534152</v>
      </c>
      <c r="M62" s="20">
        <f t="shared" si="5"/>
        <v>2.4649170170271995</v>
      </c>
      <c r="P62" s="18">
        <f t="shared" si="4"/>
        <v>-3.37724660062494</v>
      </c>
      <c r="R62" s="29"/>
      <c r="S62" s="29"/>
      <c r="T62" s="29"/>
      <c r="U62" s="16" t="s">
        <v>17</v>
      </c>
    </row>
    <row r="63" spans="1:22" x14ac:dyDescent="0.15">
      <c r="A63" s="18">
        <v>31</v>
      </c>
      <c r="B63" s="18">
        <v>61</v>
      </c>
      <c r="D63">
        <v>739.63391113281295</v>
      </c>
      <c r="E63">
        <v>577.20751953125</v>
      </c>
      <c r="F63">
        <v>480.359619140625</v>
      </c>
      <c r="G63">
        <v>475.59661865234398</v>
      </c>
      <c r="I63" s="19">
        <f t="shared" si="0"/>
        <v>259.27429199218795</v>
      </c>
      <c r="J63" s="19">
        <f t="shared" si="0"/>
        <v>101.61090087890602</v>
      </c>
      <c r="K63" s="19">
        <f t="shared" si="1"/>
        <v>188.14666137695374</v>
      </c>
      <c r="L63" s="20">
        <f t="shared" si="2"/>
        <v>1.8516385520602363</v>
      </c>
      <c r="M63" s="20">
        <f t="shared" si="5"/>
        <v>2.4696069358303117</v>
      </c>
      <c r="P63" s="18">
        <f t="shared" si="4"/>
        <v>-3.1934055768314797</v>
      </c>
      <c r="R63" s="29"/>
      <c r="S63" s="29"/>
      <c r="T63" s="29"/>
    </row>
    <row r="64" spans="1:22" x14ac:dyDescent="0.15">
      <c r="A64" s="18">
        <v>31.5</v>
      </c>
      <c r="B64" s="18">
        <v>62</v>
      </c>
      <c r="D64">
        <v>746.6689453125</v>
      </c>
      <c r="E64">
        <v>580.99322509765602</v>
      </c>
      <c r="F64">
        <v>480.03659057617199</v>
      </c>
      <c r="G64">
        <v>475.90744018554699</v>
      </c>
      <c r="I64" s="19">
        <f t="shared" si="0"/>
        <v>266.63235473632801</v>
      </c>
      <c r="J64" s="19">
        <f t="shared" si="0"/>
        <v>105.08578491210903</v>
      </c>
      <c r="K64" s="19">
        <f t="shared" si="1"/>
        <v>193.0723052978517</v>
      </c>
      <c r="L64" s="20">
        <f t="shared" si="2"/>
        <v>1.8372828014686502</v>
      </c>
      <c r="M64" s="20">
        <f t="shared" si="5"/>
        <v>2.4652184172350173</v>
      </c>
      <c r="P64" s="18">
        <f t="shared" si="4"/>
        <v>-3.3654319562562507</v>
      </c>
      <c r="R64" s="29"/>
      <c r="S64" s="29"/>
      <c r="T64" s="29"/>
      <c r="U64" s="18">
        <v>12.5</v>
      </c>
      <c r="V64" s="20">
        <f t="shared" ref="V64:V83" si="6">L26</f>
        <v>2.3426429020071433</v>
      </c>
    </row>
    <row r="65" spans="1:22" x14ac:dyDescent="0.15">
      <c r="A65" s="18">
        <v>32</v>
      </c>
      <c r="B65" s="18">
        <v>63</v>
      </c>
      <c r="D65">
        <v>748.94232177734398</v>
      </c>
      <c r="E65">
        <v>582.21862792968795</v>
      </c>
      <c r="F65">
        <v>480.12005615234398</v>
      </c>
      <c r="G65">
        <v>475.55926513671898</v>
      </c>
      <c r="I65" s="19">
        <f t="shared" si="0"/>
        <v>268.822265625</v>
      </c>
      <c r="J65" s="19">
        <f t="shared" si="0"/>
        <v>106.65936279296898</v>
      </c>
      <c r="K65" s="19">
        <f t="shared" si="1"/>
        <v>194.16071166992174</v>
      </c>
      <c r="L65" s="20">
        <f t="shared" si="2"/>
        <v>1.8203813203609434</v>
      </c>
      <c r="M65" s="20">
        <f t="shared" si="5"/>
        <v>2.4582841681236021</v>
      </c>
      <c r="P65" s="18">
        <f t="shared" si="4"/>
        <v>-3.6372489128814967</v>
      </c>
      <c r="R65" s="29"/>
      <c r="S65" s="29"/>
      <c r="T65" s="29"/>
      <c r="U65" s="18">
        <v>13</v>
      </c>
      <c r="V65" s="20">
        <f t="shared" si="6"/>
        <v>2.3002670335962652</v>
      </c>
    </row>
    <row r="66" spans="1:22" x14ac:dyDescent="0.15">
      <c r="A66" s="18">
        <v>32.5</v>
      </c>
      <c r="B66" s="18">
        <v>64</v>
      </c>
      <c r="D66">
        <v>755.26013183593795</v>
      </c>
      <c r="E66">
        <v>585.24224853515602</v>
      </c>
      <c r="F66">
        <v>479.97967529296898</v>
      </c>
      <c r="G66">
        <v>475.83016967773398</v>
      </c>
      <c r="I66" s="19">
        <f t="shared" ref="I66:J129" si="7">D66-F66</f>
        <v>275.28045654296898</v>
      </c>
      <c r="J66" s="19">
        <f t="shared" si="7"/>
        <v>109.41207885742205</v>
      </c>
      <c r="K66" s="19">
        <f t="shared" ref="K66:K129" si="8">I66-0.7*J66</f>
        <v>198.69200134277355</v>
      </c>
      <c r="L66" s="20">
        <f t="shared" ref="L66:L129" si="9">K66/J66</f>
        <v>1.8159969485790932</v>
      </c>
      <c r="M66" s="20">
        <f t="shared" si="5"/>
        <v>2.4638670283380435</v>
      </c>
      <c r="P66" s="18">
        <f t="shared" si="4"/>
        <v>-3.4184053079905965</v>
      </c>
      <c r="R66" s="29"/>
      <c r="S66" s="29"/>
      <c r="T66" s="29"/>
      <c r="U66" s="18">
        <v>13.5</v>
      </c>
      <c r="V66" s="20">
        <f t="shared" si="6"/>
        <v>2.2903791892762029</v>
      </c>
    </row>
    <row r="67" spans="1:22" x14ac:dyDescent="0.15">
      <c r="A67" s="18">
        <v>33</v>
      </c>
      <c r="B67" s="18">
        <v>65</v>
      </c>
      <c r="D67">
        <v>757.19934082031295</v>
      </c>
      <c r="E67">
        <v>586.82598876953102</v>
      </c>
      <c r="F67">
        <v>480.28506469726602</v>
      </c>
      <c r="G67">
        <v>475.92913818359398</v>
      </c>
      <c r="I67" s="19">
        <f t="shared" si="7"/>
        <v>276.91427612304693</v>
      </c>
      <c r="J67" s="19">
        <f t="shared" si="7"/>
        <v>110.89685058593705</v>
      </c>
      <c r="K67" s="19">
        <f t="shared" si="8"/>
        <v>199.28648071289101</v>
      </c>
      <c r="L67" s="20">
        <f t="shared" si="9"/>
        <v>1.7970436460542978</v>
      </c>
      <c r="M67" s="20">
        <f t="shared" si="5"/>
        <v>2.4548809578095394</v>
      </c>
      <c r="P67" s="18">
        <f t="shared" si="4"/>
        <v>-3.7706520046165952</v>
      </c>
      <c r="R67" s="29"/>
      <c r="S67" s="29"/>
      <c r="T67" s="29"/>
      <c r="U67" s="18">
        <v>14</v>
      </c>
      <c r="V67" s="20">
        <f t="shared" si="6"/>
        <v>2.2266742456786619</v>
      </c>
    </row>
    <row r="68" spans="1:22" x14ac:dyDescent="0.15">
      <c r="A68" s="18">
        <v>33.5</v>
      </c>
      <c r="B68" s="18">
        <v>66</v>
      </c>
      <c r="D68">
        <v>755.83734130859398</v>
      </c>
      <c r="E68">
        <v>587.377197265625</v>
      </c>
      <c r="F68">
        <v>479.78155517578102</v>
      </c>
      <c r="G68">
        <v>475.46707153320301</v>
      </c>
      <c r="I68" s="19">
        <f t="shared" si="7"/>
        <v>276.05578613281295</v>
      </c>
      <c r="J68" s="19">
        <f t="shared" si="7"/>
        <v>111.91012573242199</v>
      </c>
      <c r="K68" s="19">
        <f t="shared" si="8"/>
        <v>197.71869812011755</v>
      </c>
      <c r="L68" s="20">
        <f t="shared" si="9"/>
        <v>1.7667632560154971</v>
      </c>
      <c r="M68" s="20">
        <f t="shared" si="5"/>
        <v>2.4345677997670303</v>
      </c>
      <c r="P68" s="18">
        <f t="shared" si="4"/>
        <v>-4.5669113702446555</v>
      </c>
      <c r="R68" s="29"/>
      <c r="S68" s="29"/>
      <c r="T68" s="29"/>
      <c r="U68" s="18">
        <v>14.5</v>
      </c>
      <c r="V68" s="20">
        <f t="shared" si="6"/>
        <v>2.2202978742933563</v>
      </c>
    </row>
    <row r="69" spans="1:22" x14ac:dyDescent="0.15">
      <c r="A69" s="18">
        <v>34</v>
      </c>
      <c r="B69" s="18">
        <v>67</v>
      </c>
      <c r="D69">
        <v>726.02801513671898</v>
      </c>
      <c r="E69">
        <v>575.30914306640602</v>
      </c>
      <c r="F69">
        <v>479.936279296875</v>
      </c>
      <c r="G69">
        <v>475.35824584960898</v>
      </c>
      <c r="I69" s="19">
        <f t="shared" si="7"/>
        <v>246.09173583984398</v>
      </c>
      <c r="J69" s="19">
        <f t="shared" si="7"/>
        <v>99.950897216797046</v>
      </c>
      <c r="K69" s="19">
        <f t="shared" si="8"/>
        <v>176.12610778808605</v>
      </c>
      <c r="L69" s="20">
        <f t="shared" si="9"/>
        <v>1.7621263309529105</v>
      </c>
      <c r="M69" s="20">
        <f t="shared" si="5"/>
        <v>2.4398981067007353</v>
      </c>
      <c r="P69" s="18">
        <f t="shared" si="4"/>
        <v>-4.3579676496891055</v>
      </c>
      <c r="U69" s="18">
        <v>15</v>
      </c>
      <c r="V69" s="20">
        <f t="shared" si="6"/>
        <v>2.2582694522627462</v>
      </c>
    </row>
    <row r="70" spans="1:22" x14ac:dyDescent="0.15">
      <c r="A70" s="18">
        <v>34.5</v>
      </c>
      <c r="B70" s="18">
        <v>68</v>
      </c>
      <c r="D70">
        <v>725.00433349609398</v>
      </c>
      <c r="E70">
        <v>574.72320556640602</v>
      </c>
      <c r="F70">
        <v>479.28543090820301</v>
      </c>
      <c r="G70">
        <v>474.93957519531301</v>
      </c>
      <c r="I70" s="19">
        <f t="shared" si="7"/>
        <v>245.71890258789097</v>
      </c>
      <c r="J70" s="19">
        <f t="shared" si="7"/>
        <v>99.783630371093011</v>
      </c>
      <c r="K70" s="19">
        <f t="shared" si="8"/>
        <v>175.87036132812585</v>
      </c>
      <c r="L70" s="20">
        <f t="shared" si="9"/>
        <v>1.7625171651308742</v>
      </c>
      <c r="M70" s="20">
        <f t="shared" si="5"/>
        <v>2.4502561728749908</v>
      </c>
      <c r="P70" s="18">
        <f t="shared" ref="P70:P133" si="10">(M70-$O$2)/$O$2*100</f>
        <v>-3.9519398334437787</v>
      </c>
      <c r="U70" s="18">
        <v>15.5</v>
      </c>
      <c r="V70" s="20">
        <f t="shared" si="6"/>
        <v>2.2661290397319593</v>
      </c>
    </row>
    <row r="71" spans="1:22" x14ac:dyDescent="0.15">
      <c r="A71" s="18">
        <v>35</v>
      </c>
      <c r="B71" s="18">
        <v>69</v>
      </c>
      <c r="D71">
        <v>722.50775146484398</v>
      </c>
      <c r="E71">
        <v>574.97198486328102</v>
      </c>
      <c r="F71">
        <v>479.16867065429699</v>
      </c>
      <c r="G71">
        <v>474.85748291015602</v>
      </c>
      <c r="I71" s="19">
        <f t="shared" si="7"/>
        <v>243.33908081054699</v>
      </c>
      <c r="J71" s="19">
        <f t="shared" si="7"/>
        <v>100.114501953125</v>
      </c>
      <c r="K71" s="19">
        <f t="shared" si="8"/>
        <v>173.25892944335948</v>
      </c>
      <c r="L71" s="20">
        <f t="shared" si="9"/>
        <v>1.7306077147992178</v>
      </c>
      <c r="M71" s="20">
        <f t="shared" si="5"/>
        <v>2.4283139545396257</v>
      </c>
      <c r="P71" s="18">
        <f t="shared" si="10"/>
        <v>-4.8120570449392712</v>
      </c>
      <c r="U71" s="18">
        <v>16</v>
      </c>
      <c r="V71" s="20">
        <f t="shared" si="6"/>
        <v>2.2063504302545596</v>
      </c>
    </row>
    <row r="72" spans="1:22" x14ac:dyDescent="0.15">
      <c r="A72" s="18">
        <v>35.5</v>
      </c>
      <c r="B72" s="18">
        <v>70</v>
      </c>
      <c r="D72">
        <v>724.20703125</v>
      </c>
      <c r="E72">
        <v>575.36822509765602</v>
      </c>
      <c r="F72">
        <v>479.20196533203102</v>
      </c>
      <c r="G72">
        <v>474.52633666992199</v>
      </c>
      <c r="I72" s="19">
        <f t="shared" si="7"/>
        <v>245.00506591796898</v>
      </c>
      <c r="J72" s="19">
        <f t="shared" si="7"/>
        <v>100.84188842773403</v>
      </c>
      <c r="K72" s="19">
        <f t="shared" si="8"/>
        <v>174.41574401855516</v>
      </c>
      <c r="L72" s="20">
        <f t="shared" si="9"/>
        <v>1.7295961701822562</v>
      </c>
      <c r="M72" s="20">
        <f t="shared" si="5"/>
        <v>2.4372696419189559</v>
      </c>
      <c r="P72" s="18">
        <f t="shared" si="10"/>
        <v>-4.4610013431864655</v>
      </c>
      <c r="U72" s="18">
        <v>16.5</v>
      </c>
      <c r="V72" s="20">
        <f t="shared" si="6"/>
        <v>2.2047660005542968</v>
      </c>
    </row>
    <row r="73" spans="1:22" x14ac:dyDescent="0.15">
      <c r="A73" s="18">
        <v>36</v>
      </c>
      <c r="B73" s="18">
        <v>71</v>
      </c>
      <c r="D73">
        <v>724.88610839843795</v>
      </c>
      <c r="E73">
        <v>576.623046875</v>
      </c>
      <c r="F73">
        <v>479.28329467773398</v>
      </c>
      <c r="G73">
        <v>475.08386230468801</v>
      </c>
      <c r="I73" s="19">
        <f t="shared" si="7"/>
        <v>245.60281372070398</v>
      </c>
      <c r="J73" s="19">
        <f t="shared" si="7"/>
        <v>101.53918457031199</v>
      </c>
      <c r="K73" s="19">
        <f t="shared" si="8"/>
        <v>174.52538452148559</v>
      </c>
      <c r="L73" s="20">
        <f t="shared" si="9"/>
        <v>1.7187983659710548</v>
      </c>
      <c r="M73" s="20">
        <f t="shared" si="5"/>
        <v>2.4364390697040461</v>
      </c>
      <c r="P73" s="18">
        <f t="shared" si="10"/>
        <v>-4.4935591022295629</v>
      </c>
      <c r="U73" s="18">
        <v>17</v>
      </c>
      <c r="V73" s="20">
        <f t="shared" si="6"/>
        <v>2.1958016304296546</v>
      </c>
    </row>
    <row r="74" spans="1:22" x14ac:dyDescent="0.15">
      <c r="A74" s="18">
        <v>36.5</v>
      </c>
      <c r="B74" s="18">
        <v>72</v>
      </c>
      <c r="D74">
        <v>723.022216796875</v>
      </c>
      <c r="E74">
        <v>575.99639892578102</v>
      </c>
      <c r="F74">
        <v>479.33868408203102</v>
      </c>
      <c r="G74">
        <v>475.03292846679699</v>
      </c>
      <c r="I74" s="19">
        <f t="shared" si="7"/>
        <v>243.68353271484398</v>
      </c>
      <c r="J74" s="19">
        <f t="shared" si="7"/>
        <v>100.96347045898403</v>
      </c>
      <c r="K74" s="19">
        <f t="shared" si="8"/>
        <v>173.00910339355516</v>
      </c>
      <c r="L74" s="20">
        <f t="shared" si="9"/>
        <v>1.7135811854232899</v>
      </c>
      <c r="M74" s="20">
        <f t="shared" si="5"/>
        <v>2.4411891211525725</v>
      </c>
      <c r="P74" s="18">
        <f t="shared" si="10"/>
        <v>-4.3073609273722058</v>
      </c>
      <c r="U74" s="18">
        <v>17.5</v>
      </c>
      <c r="V74" s="20">
        <f t="shared" si="6"/>
        <v>2.1684068497965532</v>
      </c>
    </row>
    <row r="75" spans="1:22" x14ac:dyDescent="0.15">
      <c r="A75" s="18">
        <v>37</v>
      </c>
      <c r="B75" s="18">
        <v>73</v>
      </c>
      <c r="D75">
        <v>724.791015625</v>
      </c>
      <c r="E75">
        <v>578.07385253906295</v>
      </c>
      <c r="F75">
        <v>479.87936401367199</v>
      </c>
      <c r="G75">
        <v>475.39794921875</v>
      </c>
      <c r="I75" s="19">
        <f t="shared" si="7"/>
        <v>244.91165161132801</v>
      </c>
      <c r="J75" s="19">
        <f t="shared" si="7"/>
        <v>102.67590332031295</v>
      </c>
      <c r="K75" s="19">
        <f t="shared" si="8"/>
        <v>173.03851928710895</v>
      </c>
      <c r="L75" s="20">
        <f t="shared" si="9"/>
        <v>1.6852885018921062</v>
      </c>
      <c r="M75" s="20">
        <f t="shared" si="5"/>
        <v>2.4228636696176804</v>
      </c>
      <c r="P75" s="18">
        <f t="shared" si="10"/>
        <v>-5.0257038055935439</v>
      </c>
      <c r="U75" s="18">
        <v>18</v>
      </c>
      <c r="V75" s="20">
        <f t="shared" si="6"/>
        <v>2.1990550306879992</v>
      </c>
    </row>
    <row r="76" spans="1:22" x14ac:dyDescent="0.15">
      <c r="A76" s="18">
        <v>37.5</v>
      </c>
      <c r="B76" s="18">
        <v>74</v>
      </c>
      <c r="D76">
        <v>726.23333740234398</v>
      </c>
      <c r="E76">
        <v>579.3564453125</v>
      </c>
      <c r="F76">
        <v>479.93841552734398</v>
      </c>
      <c r="G76">
        <v>475.652587890625</v>
      </c>
      <c r="I76" s="19">
        <f t="shared" si="7"/>
        <v>246.294921875</v>
      </c>
      <c r="J76" s="19">
        <f t="shared" si="7"/>
        <v>103.703857421875</v>
      </c>
      <c r="K76" s="19">
        <f t="shared" si="8"/>
        <v>173.70222167968751</v>
      </c>
      <c r="L76" s="20">
        <f t="shared" si="9"/>
        <v>1.6749832262560298</v>
      </c>
      <c r="M76" s="20">
        <f t="shared" si="5"/>
        <v>2.4225256259778956</v>
      </c>
      <c r="P76" s="18">
        <f t="shared" si="10"/>
        <v>-5.0389548428574891</v>
      </c>
      <c r="U76" s="18">
        <v>18.5</v>
      </c>
      <c r="V76" s="20">
        <f t="shared" si="6"/>
        <v>2.2000592016831937</v>
      </c>
    </row>
    <row r="77" spans="1:22" x14ac:dyDescent="0.15">
      <c r="A77" s="18">
        <v>38</v>
      </c>
      <c r="B77" s="18">
        <v>75</v>
      </c>
      <c r="D77">
        <v>728.67687988281295</v>
      </c>
      <c r="E77">
        <v>579.73406982421898</v>
      </c>
      <c r="F77">
        <v>479.20428466796898</v>
      </c>
      <c r="G77">
        <v>474.68453979492199</v>
      </c>
      <c r="I77" s="19">
        <f t="shared" si="7"/>
        <v>249.47259521484398</v>
      </c>
      <c r="J77" s="19">
        <f t="shared" si="7"/>
        <v>105.04953002929699</v>
      </c>
      <c r="K77" s="19">
        <f t="shared" si="8"/>
        <v>175.93792419433609</v>
      </c>
      <c r="L77" s="20">
        <f t="shared" si="9"/>
        <v>1.6748092461267483</v>
      </c>
      <c r="M77" s="20">
        <f t="shared" si="5"/>
        <v>2.4323188778449056</v>
      </c>
      <c r="P77" s="18">
        <f t="shared" si="10"/>
        <v>-4.655067290624471</v>
      </c>
      <c r="U77" s="18">
        <v>19</v>
      </c>
      <c r="V77" s="20">
        <f t="shared" si="6"/>
        <v>2.2030754598402367</v>
      </c>
    </row>
    <row r="78" spans="1:22" x14ac:dyDescent="0.15">
      <c r="A78" s="18">
        <v>38.5</v>
      </c>
      <c r="B78" s="18">
        <v>76</v>
      </c>
      <c r="D78">
        <v>708.36389160156295</v>
      </c>
      <c r="E78">
        <v>572.56634521484398</v>
      </c>
      <c r="F78">
        <v>478.74786376953102</v>
      </c>
      <c r="G78">
        <v>474.64447021484398</v>
      </c>
      <c r="I78" s="19">
        <f t="shared" si="7"/>
        <v>229.61602783203193</v>
      </c>
      <c r="J78" s="19">
        <f t="shared" si="7"/>
        <v>97.921875</v>
      </c>
      <c r="K78" s="19">
        <f t="shared" si="8"/>
        <v>161.07071533203194</v>
      </c>
      <c r="L78" s="20">
        <f t="shared" si="9"/>
        <v>1.6448900241343616</v>
      </c>
      <c r="M78" s="20">
        <f t="shared" si="5"/>
        <v>2.4123668878488105</v>
      </c>
      <c r="P78" s="18">
        <f t="shared" si="10"/>
        <v>-5.437169160952152</v>
      </c>
      <c r="U78" s="18">
        <v>19.5</v>
      </c>
      <c r="V78" s="20">
        <f t="shared" si="6"/>
        <v>2.2178371000889294</v>
      </c>
    </row>
    <row r="79" spans="1:22" x14ac:dyDescent="0.15">
      <c r="A79" s="18">
        <v>39</v>
      </c>
      <c r="B79" s="18">
        <v>77</v>
      </c>
      <c r="D79">
        <v>690.67663574218795</v>
      </c>
      <c r="E79">
        <v>565.13293457031295</v>
      </c>
      <c r="F79">
        <v>479.55285644531301</v>
      </c>
      <c r="G79">
        <v>475.15124511718801</v>
      </c>
      <c r="I79" s="19">
        <f t="shared" si="7"/>
        <v>211.12377929687494</v>
      </c>
      <c r="J79" s="19">
        <f t="shared" si="7"/>
        <v>89.981689453124943</v>
      </c>
      <c r="K79" s="19">
        <f t="shared" si="8"/>
        <v>148.1365966796875</v>
      </c>
      <c r="L79" s="20">
        <f t="shared" si="9"/>
        <v>1.6462971253374585</v>
      </c>
      <c r="M79" s="20">
        <f t="shared" si="5"/>
        <v>2.423741221048199</v>
      </c>
      <c r="P79" s="18">
        <f t="shared" si="10"/>
        <v>-4.991304499296195</v>
      </c>
      <c r="U79" s="18">
        <v>20</v>
      </c>
      <c r="V79" s="20">
        <f t="shared" si="6"/>
        <v>2.1838468288165247</v>
      </c>
    </row>
    <row r="80" spans="1:22" x14ac:dyDescent="0.15">
      <c r="A80" s="18">
        <v>39.5</v>
      </c>
      <c r="B80" s="18">
        <v>78</v>
      </c>
      <c r="D80">
        <v>669.418212890625</v>
      </c>
      <c r="E80">
        <v>557.19738769531295</v>
      </c>
      <c r="F80">
        <v>480.11871337890602</v>
      </c>
      <c r="G80">
        <v>475.58056640625</v>
      </c>
      <c r="I80" s="19">
        <f t="shared" si="7"/>
        <v>189.29949951171898</v>
      </c>
      <c r="J80" s="19">
        <f t="shared" si="7"/>
        <v>81.616821289062955</v>
      </c>
      <c r="K80" s="19">
        <f t="shared" si="8"/>
        <v>132.16772460937491</v>
      </c>
      <c r="L80" s="20">
        <f t="shared" si="9"/>
        <v>1.6193686855467626</v>
      </c>
      <c r="M80" s="20">
        <f t="shared" si="5"/>
        <v>2.4067800132537944</v>
      </c>
      <c r="P80" s="18">
        <f t="shared" si="10"/>
        <v>-5.6561701263146755</v>
      </c>
      <c r="U80" s="18">
        <v>20.5</v>
      </c>
      <c r="V80" s="20">
        <f t="shared" si="6"/>
        <v>2.1498072148091101</v>
      </c>
    </row>
    <row r="81" spans="1:22" x14ac:dyDescent="0.15">
      <c r="A81" s="18">
        <v>40</v>
      </c>
      <c r="B81" s="18">
        <v>79</v>
      </c>
      <c r="D81">
        <v>706.52484130859398</v>
      </c>
      <c r="E81">
        <v>574.9814453125</v>
      </c>
      <c r="F81">
        <v>480.04010009765602</v>
      </c>
      <c r="G81">
        <v>475.5244140625</v>
      </c>
      <c r="I81" s="19">
        <f t="shared" si="7"/>
        <v>226.48474121093795</v>
      </c>
      <c r="J81" s="19">
        <f t="shared" si="7"/>
        <v>99.45703125</v>
      </c>
      <c r="K81" s="19">
        <f t="shared" si="8"/>
        <v>156.86481933593797</v>
      </c>
      <c r="L81" s="20">
        <f t="shared" si="9"/>
        <v>1.5772119614312132</v>
      </c>
      <c r="M81" s="20">
        <f t="shared" si="5"/>
        <v>2.3745905211345368</v>
      </c>
      <c r="P81" s="18">
        <f t="shared" si="10"/>
        <v>-6.9179721819640942</v>
      </c>
      <c r="U81" s="18">
        <v>21</v>
      </c>
      <c r="V81" s="20">
        <f t="shared" si="6"/>
        <v>2.0857510757756108</v>
      </c>
    </row>
    <row r="82" spans="1:22" x14ac:dyDescent="0.15">
      <c r="A82" s="18">
        <v>40.5</v>
      </c>
      <c r="B82" s="18">
        <v>80</v>
      </c>
      <c r="D82">
        <v>690.52801513671898</v>
      </c>
      <c r="E82">
        <v>567.60595703125</v>
      </c>
      <c r="F82">
        <v>479.54183959960898</v>
      </c>
      <c r="G82">
        <v>475.27285766601602</v>
      </c>
      <c r="I82" s="19">
        <f t="shared" si="7"/>
        <v>210.98617553711</v>
      </c>
      <c r="J82" s="19">
        <f t="shared" si="7"/>
        <v>92.333099365233977</v>
      </c>
      <c r="K82" s="19">
        <f t="shared" si="8"/>
        <v>146.35300598144622</v>
      </c>
      <c r="L82" s="20">
        <f t="shared" si="9"/>
        <v>1.5850546227472599</v>
      </c>
      <c r="M82" s="20">
        <f t="shared" si="5"/>
        <v>2.3924004144468749</v>
      </c>
      <c r="P82" s="18">
        <f t="shared" si="10"/>
        <v>-6.219838769074344</v>
      </c>
      <c r="U82" s="18">
        <v>21.5</v>
      </c>
      <c r="V82" s="20">
        <f t="shared" si="6"/>
        <v>2.085905946842106</v>
      </c>
    </row>
    <row r="83" spans="1:22" x14ac:dyDescent="0.15">
      <c r="A83" s="18">
        <v>41</v>
      </c>
      <c r="B83" s="18">
        <v>81</v>
      </c>
      <c r="D83">
        <v>694.02001953125</v>
      </c>
      <c r="E83">
        <v>568.74322509765602</v>
      </c>
      <c r="F83">
        <v>478.95797729492199</v>
      </c>
      <c r="G83">
        <v>474.93377685546898</v>
      </c>
      <c r="I83" s="19">
        <f t="shared" si="7"/>
        <v>215.06204223632801</v>
      </c>
      <c r="J83" s="19">
        <f t="shared" si="7"/>
        <v>93.809448242187045</v>
      </c>
      <c r="K83" s="19">
        <f t="shared" si="8"/>
        <v>149.39542846679709</v>
      </c>
      <c r="L83" s="20">
        <f t="shared" si="9"/>
        <v>1.5925413832634874</v>
      </c>
      <c r="M83" s="20">
        <f t="shared" si="5"/>
        <v>2.4098544069593939</v>
      </c>
      <c r="P83" s="18">
        <f t="shared" si="10"/>
        <v>-5.5356563796786968</v>
      </c>
      <c r="U83" s="18">
        <v>22</v>
      </c>
      <c r="V83" s="20">
        <f t="shared" si="6"/>
        <v>2.0529183630186014</v>
      </c>
    </row>
    <row r="84" spans="1:22" x14ac:dyDescent="0.15">
      <c r="A84" s="18">
        <v>41.5</v>
      </c>
      <c r="B84" s="18">
        <v>82</v>
      </c>
      <c r="D84">
        <v>729.88342285156295</v>
      </c>
      <c r="E84">
        <v>583.16241455078102</v>
      </c>
      <c r="F84">
        <v>478.43591308593801</v>
      </c>
      <c r="G84">
        <v>474.21514892578102</v>
      </c>
      <c r="I84" s="19">
        <f t="shared" si="7"/>
        <v>251.44750976562494</v>
      </c>
      <c r="J84" s="19">
        <f t="shared" si="7"/>
        <v>108.947265625</v>
      </c>
      <c r="K84" s="19">
        <f t="shared" si="8"/>
        <v>175.18442382812495</v>
      </c>
      <c r="L84" s="20">
        <f t="shared" si="9"/>
        <v>1.6079744895215211</v>
      </c>
      <c r="M84" s="20">
        <f t="shared" si="5"/>
        <v>2.4352547452137192</v>
      </c>
      <c r="P84" s="18">
        <f t="shared" si="10"/>
        <v>-4.5399836643479698</v>
      </c>
      <c r="U84" s="18">
        <v>65</v>
      </c>
      <c r="V84" s="20">
        <f t="shared" ref="V84:V104" si="11">L131</f>
        <v>1.2298983956881546</v>
      </c>
    </row>
    <row r="85" spans="1:22" x14ac:dyDescent="0.15">
      <c r="A85" s="18">
        <v>42</v>
      </c>
      <c r="B85" s="18">
        <v>83</v>
      </c>
      <c r="D85">
        <v>738.62188720703102</v>
      </c>
      <c r="E85">
        <v>588.84582519531295</v>
      </c>
      <c r="F85">
        <v>479.03408813476602</v>
      </c>
      <c r="G85">
        <v>474.72424316406301</v>
      </c>
      <c r="I85" s="19">
        <f t="shared" si="7"/>
        <v>259.587799072265</v>
      </c>
      <c r="J85" s="19">
        <f t="shared" si="7"/>
        <v>114.12158203124994</v>
      </c>
      <c r="K85" s="19">
        <f t="shared" si="8"/>
        <v>179.70269165039005</v>
      </c>
      <c r="L85" s="20">
        <f t="shared" si="9"/>
        <v>1.5746600112955147</v>
      </c>
      <c r="M85" s="20">
        <f t="shared" si="5"/>
        <v>2.4119074989840041</v>
      </c>
      <c r="P85" s="18">
        <f t="shared" si="10"/>
        <v>-5.4551768328907935</v>
      </c>
      <c r="U85" s="18">
        <v>65.5</v>
      </c>
      <c r="V85" s="20">
        <f t="shared" si="11"/>
        <v>1.2092497873421519</v>
      </c>
    </row>
    <row r="86" spans="1:22" x14ac:dyDescent="0.15">
      <c r="A86" s="18">
        <v>42.5</v>
      </c>
      <c r="B86" s="18">
        <v>84</v>
      </c>
      <c r="D86">
        <v>755.227294921875</v>
      </c>
      <c r="E86">
        <v>595.939697265625</v>
      </c>
      <c r="F86">
        <v>479.48141479492199</v>
      </c>
      <c r="G86">
        <v>475.2041015625</v>
      </c>
      <c r="I86" s="19">
        <f t="shared" si="7"/>
        <v>275.74588012695301</v>
      </c>
      <c r="J86" s="19">
        <f t="shared" si="7"/>
        <v>120.735595703125</v>
      </c>
      <c r="K86" s="19">
        <f t="shared" si="8"/>
        <v>191.23096313476552</v>
      </c>
      <c r="L86" s="20">
        <f t="shared" si="9"/>
        <v>1.5838822181735082</v>
      </c>
      <c r="M86" s="20">
        <f t="shared" si="5"/>
        <v>2.4310969378582894</v>
      </c>
      <c r="P86" s="18">
        <f t="shared" si="10"/>
        <v>-4.7029663497733463</v>
      </c>
      <c r="U86" s="18">
        <v>66</v>
      </c>
      <c r="V86" s="20">
        <f t="shared" si="11"/>
        <v>1.2049393102540258</v>
      </c>
    </row>
    <row r="87" spans="1:22" ht="15" x14ac:dyDescent="0.2">
      <c r="A87" s="18">
        <v>43</v>
      </c>
      <c r="B87" s="18">
        <v>85</v>
      </c>
      <c r="C87" s="26" t="s">
        <v>28</v>
      </c>
      <c r="D87">
        <v>730.77917480468795</v>
      </c>
      <c r="E87">
        <v>586.064453125</v>
      </c>
      <c r="F87">
        <v>479.27322387695301</v>
      </c>
      <c r="G87">
        <v>474.89215087890602</v>
      </c>
      <c r="I87" s="19">
        <f t="shared" si="7"/>
        <v>251.50595092773494</v>
      </c>
      <c r="J87" s="19">
        <f t="shared" si="7"/>
        <v>111.17230224609398</v>
      </c>
      <c r="K87" s="19">
        <f t="shared" si="8"/>
        <v>173.68533935546918</v>
      </c>
      <c r="L87" s="20">
        <f t="shared" si="9"/>
        <v>1.5623076597891683</v>
      </c>
      <c r="M87" s="20">
        <f t="shared" si="5"/>
        <v>2.4194896114702411</v>
      </c>
      <c r="P87" s="18">
        <f t="shared" si="10"/>
        <v>-5.1579641559757912</v>
      </c>
      <c r="U87" s="18">
        <v>66.5</v>
      </c>
      <c r="V87" s="20">
        <f t="shared" si="11"/>
        <v>1.1740858043527922</v>
      </c>
    </row>
    <row r="88" spans="1:22" x14ac:dyDescent="0.15">
      <c r="A88" s="18">
        <v>43.5</v>
      </c>
      <c r="B88" s="18">
        <v>86</v>
      </c>
      <c r="D88">
        <v>737.25653076171898</v>
      </c>
      <c r="E88">
        <v>588.23840332031295</v>
      </c>
      <c r="F88">
        <v>478.98587036132801</v>
      </c>
      <c r="G88">
        <v>474.53756713867199</v>
      </c>
      <c r="I88" s="19">
        <f t="shared" si="7"/>
        <v>258.27066040039097</v>
      </c>
      <c r="J88" s="19">
        <f t="shared" si="7"/>
        <v>113.70083618164097</v>
      </c>
      <c r="K88" s="19">
        <f t="shared" si="8"/>
        <v>178.68007507324228</v>
      </c>
      <c r="L88" s="20">
        <f t="shared" si="9"/>
        <v>1.571493060858363</v>
      </c>
      <c r="M88" s="20">
        <f t="shared" ref="M88:M151" si="12">L88+ABS($N$2)*A88</f>
        <v>2.4386422445357274</v>
      </c>
      <c r="P88" s="18">
        <f t="shared" si="10"/>
        <v>-4.4071964307940785</v>
      </c>
      <c r="U88" s="18">
        <v>67</v>
      </c>
      <c r="V88" s="20">
        <f t="shared" si="11"/>
        <v>1.1628222904276775</v>
      </c>
    </row>
    <row r="89" spans="1:22" x14ac:dyDescent="0.15">
      <c r="A89" s="18">
        <v>44</v>
      </c>
      <c r="B89" s="18">
        <v>87</v>
      </c>
      <c r="D89">
        <v>719.78112792968795</v>
      </c>
      <c r="E89">
        <v>580.70391845703102</v>
      </c>
      <c r="F89">
        <v>479.08209228515602</v>
      </c>
      <c r="G89">
        <v>474.73141479492199</v>
      </c>
      <c r="I89" s="19">
        <f t="shared" si="7"/>
        <v>240.69903564453193</v>
      </c>
      <c r="J89" s="19">
        <f t="shared" si="7"/>
        <v>105.97250366210903</v>
      </c>
      <c r="K89" s="19">
        <f t="shared" si="8"/>
        <v>166.51828308105561</v>
      </c>
      <c r="L89" s="20">
        <f t="shared" si="9"/>
        <v>1.5713348022048761</v>
      </c>
      <c r="M89" s="20">
        <f t="shared" si="12"/>
        <v>2.4484512178785316</v>
      </c>
      <c r="P89" s="18">
        <f t="shared" si="10"/>
        <v>-4.0226926094257376</v>
      </c>
      <c r="U89" s="18">
        <v>67.5</v>
      </c>
      <c r="V89" s="20">
        <f t="shared" si="11"/>
        <v>1.1694822907167466</v>
      </c>
    </row>
    <row r="90" spans="1:22" x14ac:dyDescent="0.15">
      <c r="A90" s="18">
        <v>44.5</v>
      </c>
      <c r="B90" s="18">
        <v>88</v>
      </c>
      <c r="D90">
        <v>727.39453125</v>
      </c>
      <c r="E90">
        <v>585.31396484375</v>
      </c>
      <c r="F90">
        <v>479.6142578125</v>
      </c>
      <c r="G90">
        <v>475.15200805664102</v>
      </c>
      <c r="I90" s="19">
        <f t="shared" si="7"/>
        <v>247.7802734375</v>
      </c>
      <c r="J90" s="19">
        <f t="shared" si="7"/>
        <v>110.16195678710898</v>
      </c>
      <c r="K90" s="19">
        <f t="shared" si="8"/>
        <v>170.66690368652371</v>
      </c>
      <c r="L90" s="20">
        <f t="shared" si="9"/>
        <v>1.5492363122810373</v>
      </c>
      <c r="M90" s="20">
        <f t="shared" si="12"/>
        <v>2.4363199599509846</v>
      </c>
      <c r="P90" s="18">
        <f t="shared" si="10"/>
        <v>-4.4982281082115181</v>
      </c>
      <c r="U90" s="18">
        <v>68</v>
      </c>
      <c r="V90" s="20">
        <f t="shared" si="11"/>
        <v>1.1275864977764003</v>
      </c>
    </row>
    <row r="91" spans="1:22" x14ac:dyDescent="0.15">
      <c r="A91" s="18">
        <v>45</v>
      </c>
      <c r="B91" s="18">
        <v>89</v>
      </c>
      <c r="D91">
        <v>701.04345703125</v>
      </c>
      <c r="E91">
        <v>574.311767578125</v>
      </c>
      <c r="F91">
        <v>479.51394653320301</v>
      </c>
      <c r="G91">
        <v>475.211669921875</v>
      </c>
      <c r="I91" s="19">
        <f t="shared" si="7"/>
        <v>221.52951049804699</v>
      </c>
      <c r="J91" s="19">
        <f t="shared" si="7"/>
        <v>99.10009765625</v>
      </c>
      <c r="K91" s="19">
        <f t="shared" si="8"/>
        <v>152.15944213867198</v>
      </c>
      <c r="L91" s="20">
        <f t="shared" si="9"/>
        <v>1.5354116266007096</v>
      </c>
      <c r="M91" s="20">
        <f t="shared" si="12"/>
        <v>2.4324625062669485</v>
      </c>
      <c r="P91" s="18">
        <f t="shared" si="10"/>
        <v>-4.6494371726495762</v>
      </c>
      <c r="U91" s="18">
        <v>68.5</v>
      </c>
      <c r="V91" s="20">
        <f t="shared" si="11"/>
        <v>1.1445559406138153</v>
      </c>
    </row>
    <row r="92" spans="1:22" x14ac:dyDescent="0.15">
      <c r="A92" s="18">
        <v>45.5</v>
      </c>
      <c r="B92" s="18">
        <v>90</v>
      </c>
      <c r="D92">
        <v>688.10137939453102</v>
      </c>
      <c r="E92">
        <v>568.19641113281295</v>
      </c>
      <c r="F92">
        <v>479.18609619140602</v>
      </c>
      <c r="G92">
        <v>474.91769409179699</v>
      </c>
      <c r="I92" s="19">
        <f t="shared" si="7"/>
        <v>208.915283203125</v>
      </c>
      <c r="J92" s="19">
        <f t="shared" si="7"/>
        <v>93.278717041015966</v>
      </c>
      <c r="K92" s="19">
        <f t="shared" si="8"/>
        <v>143.62018127441382</v>
      </c>
      <c r="L92" s="20">
        <f t="shared" si="9"/>
        <v>1.5396886431366976</v>
      </c>
      <c r="M92" s="20">
        <f t="shared" si="12"/>
        <v>2.4467067547992278</v>
      </c>
      <c r="P92" s="18">
        <f t="shared" si="10"/>
        <v>-4.091074151182128</v>
      </c>
      <c r="U92" s="18">
        <v>69</v>
      </c>
      <c r="V92" s="20">
        <f t="shared" si="11"/>
        <v>1.1176425415378513</v>
      </c>
    </row>
    <row r="93" spans="1:22" x14ac:dyDescent="0.15">
      <c r="A93" s="18">
        <v>46</v>
      </c>
      <c r="B93" s="18">
        <v>91</v>
      </c>
      <c r="D93">
        <v>680.03356933593795</v>
      </c>
      <c r="E93">
        <v>564.46478271484398</v>
      </c>
      <c r="F93">
        <v>478.516845703125</v>
      </c>
      <c r="G93">
        <v>474.25485229492199</v>
      </c>
      <c r="I93" s="19">
        <f t="shared" si="7"/>
        <v>201.51672363281295</v>
      </c>
      <c r="J93" s="19">
        <f t="shared" si="7"/>
        <v>90.209930419921989</v>
      </c>
      <c r="K93" s="19">
        <f t="shared" si="8"/>
        <v>138.36977233886756</v>
      </c>
      <c r="L93" s="20">
        <f t="shared" si="9"/>
        <v>1.5338640845277711</v>
      </c>
      <c r="M93" s="20">
        <f t="shared" si="12"/>
        <v>2.4508494281865931</v>
      </c>
      <c r="P93" s="18">
        <f t="shared" si="10"/>
        <v>-3.9286847050642617</v>
      </c>
      <c r="U93" s="18">
        <v>69.5</v>
      </c>
      <c r="V93" s="20">
        <f t="shared" si="11"/>
        <v>1.1321219798616597</v>
      </c>
    </row>
    <row r="94" spans="1:22" x14ac:dyDescent="0.15">
      <c r="A94" s="18">
        <v>46.5</v>
      </c>
      <c r="B94" s="18">
        <v>92</v>
      </c>
      <c r="D94">
        <v>677.19305419921898</v>
      </c>
      <c r="E94">
        <v>563.88488769531295</v>
      </c>
      <c r="F94">
        <v>479.03640747070301</v>
      </c>
      <c r="G94">
        <v>474.4765625</v>
      </c>
      <c r="I94" s="19">
        <f t="shared" si="7"/>
        <v>198.15664672851597</v>
      </c>
      <c r="J94" s="19">
        <f t="shared" si="7"/>
        <v>89.408325195312955</v>
      </c>
      <c r="K94" s="19">
        <f t="shared" si="8"/>
        <v>135.57081909179689</v>
      </c>
      <c r="L94" s="20">
        <f t="shared" si="9"/>
        <v>1.5163109117147842</v>
      </c>
      <c r="M94" s="20">
        <f t="shared" si="12"/>
        <v>2.4432634873698977</v>
      </c>
      <c r="P94" s="18">
        <f t="shared" si="10"/>
        <v>-4.2260474494368134</v>
      </c>
      <c r="U94" s="18">
        <v>70</v>
      </c>
      <c r="V94" s="20">
        <f t="shared" si="11"/>
        <v>1.1397858965425622</v>
      </c>
    </row>
    <row r="95" spans="1:22" x14ac:dyDescent="0.15">
      <c r="A95" s="18">
        <v>47</v>
      </c>
      <c r="B95" s="18">
        <v>93</v>
      </c>
      <c r="D95">
        <v>668.771240234375</v>
      </c>
      <c r="E95">
        <v>561.61102294921898</v>
      </c>
      <c r="F95">
        <v>479.54803466796898</v>
      </c>
      <c r="G95">
        <v>475.39215087890602</v>
      </c>
      <c r="I95" s="19">
        <f t="shared" si="7"/>
        <v>189.22320556640602</v>
      </c>
      <c r="J95" s="19">
        <f t="shared" si="7"/>
        <v>86.218872070312955</v>
      </c>
      <c r="K95" s="19">
        <f t="shared" si="8"/>
        <v>128.86999511718696</v>
      </c>
      <c r="L95" s="20">
        <f t="shared" si="9"/>
        <v>1.4946843077707082</v>
      </c>
      <c r="M95" s="20">
        <f t="shared" si="12"/>
        <v>2.4316041154221129</v>
      </c>
      <c r="P95" s="18">
        <f t="shared" si="10"/>
        <v>-4.683085399485571</v>
      </c>
      <c r="U95" s="18">
        <v>70.5</v>
      </c>
      <c r="V95" s="20">
        <f t="shared" si="11"/>
        <v>1.1246453802814791</v>
      </c>
    </row>
    <row r="96" spans="1:22" x14ac:dyDescent="0.15">
      <c r="A96" s="18">
        <v>47.5</v>
      </c>
      <c r="B96" s="18">
        <v>94</v>
      </c>
      <c r="D96">
        <v>686.72271728515602</v>
      </c>
      <c r="E96">
        <v>569.57116699218795</v>
      </c>
      <c r="F96">
        <v>479.44888305664102</v>
      </c>
      <c r="G96">
        <v>475.17330932617199</v>
      </c>
      <c r="I96" s="19">
        <f t="shared" si="7"/>
        <v>207.273834228515</v>
      </c>
      <c r="J96" s="19">
        <f t="shared" si="7"/>
        <v>94.397857666015966</v>
      </c>
      <c r="K96" s="19">
        <f t="shared" si="8"/>
        <v>141.19533386230381</v>
      </c>
      <c r="L96" s="20">
        <f t="shared" si="9"/>
        <v>1.4957472272502148</v>
      </c>
      <c r="M96" s="20">
        <f t="shared" si="12"/>
        <v>2.4426342668979113</v>
      </c>
      <c r="P96" s="18">
        <f t="shared" si="10"/>
        <v>-4.2507123830141342</v>
      </c>
      <c r="U96" s="18">
        <v>71</v>
      </c>
      <c r="V96" s="20">
        <f t="shared" si="11"/>
        <v>1.1528832815689853</v>
      </c>
    </row>
    <row r="97" spans="1:22" x14ac:dyDescent="0.15">
      <c r="A97" s="18">
        <v>48</v>
      </c>
      <c r="B97" s="18">
        <v>95</v>
      </c>
      <c r="D97">
        <v>680.18414306640602</v>
      </c>
      <c r="E97">
        <v>566.84167480468795</v>
      </c>
      <c r="F97">
        <v>478.81332397460898</v>
      </c>
      <c r="G97">
        <v>474.57861328125</v>
      </c>
      <c r="I97" s="19">
        <f t="shared" si="7"/>
        <v>201.37081909179705</v>
      </c>
      <c r="J97" s="19">
        <f t="shared" si="7"/>
        <v>92.263061523437955</v>
      </c>
      <c r="K97" s="19">
        <f t="shared" si="8"/>
        <v>136.78667602539048</v>
      </c>
      <c r="L97" s="20">
        <f t="shared" si="9"/>
        <v>1.4825724809775795</v>
      </c>
      <c r="M97" s="20">
        <f t="shared" si="12"/>
        <v>2.4394267526215678</v>
      </c>
      <c r="P97" s="18">
        <f t="shared" si="10"/>
        <v>-4.3764443483530275</v>
      </c>
      <c r="U97" s="18">
        <v>71.5</v>
      </c>
      <c r="V97" s="20">
        <f t="shared" si="11"/>
        <v>1.1425691026864002</v>
      </c>
    </row>
    <row r="98" spans="1:22" x14ac:dyDescent="0.15">
      <c r="A98" s="18">
        <v>48.5</v>
      </c>
      <c r="B98" s="18">
        <v>96</v>
      </c>
      <c r="D98">
        <v>679.54052734375</v>
      </c>
      <c r="E98">
        <v>566.602294921875</v>
      </c>
      <c r="F98">
        <v>478.29608154296898</v>
      </c>
      <c r="G98">
        <v>474.07998657226602</v>
      </c>
      <c r="I98" s="19">
        <f t="shared" si="7"/>
        <v>201.24444580078102</v>
      </c>
      <c r="J98" s="19">
        <f t="shared" si="7"/>
        <v>92.522308349608977</v>
      </c>
      <c r="K98" s="19">
        <f t="shared" si="8"/>
        <v>136.47882995605474</v>
      </c>
      <c r="L98" s="20">
        <f t="shared" si="9"/>
        <v>1.4750910606375023</v>
      </c>
      <c r="M98" s="20">
        <f t="shared" si="12"/>
        <v>2.4419125642777821</v>
      </c>
      <c r="P98" s="18">
        <f t="shared" si="10"/>
        <v>-4.2790025419974675</v>
      </c>
      <c r="U98" s="18">
        <v>72</v>
      </c>
      <c r="V98" s="20">
        <f t="shared" si="11"/>
        <v>1.1443307101005105</v>
      </c>
    </row>
    <row r="99" spans="1:22" x14ac:dyDescent="0.15">
      <c r="A99" s="18">
        <v>49</v>
      </c>
      <c r="B99" s="18">
        <v>97</v>
      </c>
      <c r="D99">
        <v>678.19763183593795</v>
      </c>
      <c r="E99">
        <v>566.50311279296898</v>
      </c>
      <c r="F99">
        <v>478.55596923828102</v>
      </c>
      <c r="G99">
        <v>474.14291381835898</v>
      </c>
      <c r="I99" s="19">
        <f t="shared" si="7"/>
        <v>199.64166259765693</v>
      </c>
      <c r="J99" s="19">
        <f t="shared" si="7"/>
        <v>92.36019897461</v>
      </c>
      <c r="K99" s="19">
        <f t="shared" si="8"/>
        <v>134.98952331542995</v>
      </c>
      <c r="L99" s="20">
        <f t="shared" si="9"/>
        <v>1.4615551375386149</v>
      </c>
      <c r="M99" s="20">
        <f t="shared" si="12"/>
        <v>2.4383438731751861</v>
      </c>
      <c r="P99" s="18">
        <f t="shared" si="10"/>
        <v>-4.4188923467993124</v>
      </c>
      <c r="U99" s="18">
        <v>72.5</v>
      </c>
      <c r="V99" s="20">
        <f t="shared" si="11"/>
        <v>1.1344570931313906</v>
      </c>
    </row>
    <row r="100" spans="1:22" x14ac:dyDescent="0.15">
      <c r="A100" s="18">
        <v>49.5</v>
      </c>
      <c r="B100" s="18">
        <v>98</v>
      </c>
      <c r="D100">
        <v>702.61437988281295</v>
      </c>
      <c r="E100">
        <v>578.98529052734398</v>
      </c>
      <c r="F100">
        <v>479.24166870117199</v>
      </c>
      <c r="G100">
        <v>474.67059326171898</v>
      </c>
      <c r="I100" s="19">
        <f t="shared" si="7"/>
        <v>223.37271118164097</v>
      </c>
      <c r="J100" s="19">
        <f t="shared" si="7"/>
        <v>104.314697265625</v>
      </c>
      <c r="K100" s="19">
        <f t="shared" si="8"/>
        <v>150.35242309570347</v>
      </c>
      <c r="L100" s="20">
        <f t="shared" si="9"/>
        <v>1.4413349895734142</v>
      </c>
      <c r="M100" s="20">
        <f t="shared" si="12"/>
        <v>2.428090957206277</v>
      </c>
      <c r="P100" s="18">
        <f t="shared" si="10"/>
        <v>-4.8207983600423896</v>
      </c>
      <c r="U100" s="18">
        <v>73</v>
      </c>
      <c r="V100" s="20">
        <f t="shared" si="11"/>
        <v>1.1261557276391536</v>
      </c>
    </row>
    <row r="101" spans="1:22" x14ac:dyDescent="0.15">
      <c r="A101" s="18">
        <v>50</v>
      </c>
      <c r="B101" s="18">
        <v>99</v>
      </c>
      <c r="D101">
        <v>698.41339111328102</v>
      </c>
      <c r="E101">
        <v>577.19232177734398</v>
      </c>
      <c r="F101">
        <v>479.43511962890602</v>
      </c>
      <c r="G101">
        <v>474.98895263671898</v>
      </c>
      <c r="I101" s="19">
        <f t="shared" si="7"/>
        <v>218.978271484375</v>
      </c>
      <c r="J101" s="19">
        <f t="shared" si="7"/>
        <v>102.203369140625</v>
      </c>
      <c r="K101" s="19">
        <f t="shared" si="8"/>
        <v>147.4359130859375</v>
      </c>
      <c r="L101" s="20">
        <f t="shared" si="9"/>
        <v>1.4425739026575097</v>
      </c>
      <c r="M101" s="20">
        <f t="shared" si="12"/>
        <v>2.4392971022866639</v>
      </c>
      <c r="P101" s="18">
        <f t="shared" si="10"/>
        <v>-4.3815265366177991</v>
      </c>
      <c r="U101" s="18">
        <v>73.5</v>
      </c>
      <c r="V101" s="20">
        <f t="shared" si="11"/>
        <v>1.1289380394661817</v>
      </c>
    </row>
    <row r="102" spans="1:22" x14ac:dyDescent="0.15">
      <c r="A102" s="18">
        <v>50.5</v>
      </c>
      <c r="B102" s="18">
        <v>100</v>
      </c>
      <c r="D102">
        <v>682.55090332031295</v>
      </c>
      <c r="E102">
        <v>570.28863525390602</v>
      </c>
      <c r="F102">
        <v>478.74304199218801</v>
      </c>
      <c r="G102">
        <v>474.64447021484398</v>
      </c>
      <c r="I102" s="19">
        <f t="shared" si="7"/>
        <v>203.80786132812494</v>
      </c>
      <c r="J102" s="19">
        <f t="shared" si="7"/>
        <v>95.644165039062045</v>
      </c>
      <c r="K102" s="19">
        <f t="shared" si="8"/>
        <v>136.85694580078152</v>
      </c>
      <c r="L102" s="20">
        <f t="shared" si="9"/>
        <v>1.4308969684129478</v>
      </c>
      <c r="M102" s="20">
        <f t="shared" si="12"/>
        <v>2.4375874000383932</v>
      </c>
      <c r="P102" s="18">
        <f t="shared" si="10"/>
        <v>-4.4485454819128591</v>
      </c>
      <c r="U102" s="18">
        <v>74</v>
      </c>
      <c r="V102" s="20">
        <f t="shared" si="11"/>
        <v>1.1228908936589093</v>
      </c>
    </row>
    <row r="103" spans="1:22" x14ac:dyDescent="0.15">
      <c r="A103" s="18">
        <v>51</v>
      </c>
      <c r="B103" s="18">
        <v>101</v>
      </c>
      <c r="D103">
        <v>716.14093017578102</v>
      </c>
      <c r="E103">
        <v>586.46740722656295</v>
      </c>
      <c r="F103">
        <v>478.47463989257801</v>
      </c>
      <c r="G103">
        <v>474.29162597656301</v>
      </c>
      <c r="I103" s="19">
        <f t="shared" si="7"/>
        <v>237.66629028320301</v>
      </c>
      <c r="J103" s="19">
        <f t="shared" si="7"/>
        <v>112.17578124999994</v>
      </c>
      <c r="K103" s="19">
        <f t="shared" si="8"/>
        <v>159.14324340820306</v>
      </c>
      <c r="L103" s="20">
        <f t="shared" si="9"/>
        <v>1.4186952088484175</v>
      </c>
      <c r="M103" s="20">
        <f t="shared" si="12"/>
        <v>2.4353528724701548</v>
      </c>
      <c r="P103" s="18">
        <f t="shared" si="10"/>
        <v>-4.5361371552627414</v>
      </c>
      <c r="U103" s="18">
        <v>74.5</v>
      </c>
      <c r="V103" s="20">
        <f t="shared" si="11"/>
        <v>1.1151470334071356</v>
      </c>
    </row>
    <row r="104" spans="1:22" x14ac:dyDescent="0.15">
      <c r="A104" s="18">
        <v>51.5</v>
      </c>
      <c r="B104" s="18">
        <v>102</v>
      </c>
      <c r="D104">
        <v>713.768798828125</v>
      </c>
      <c r="E104">
        <v>586.30499267578102</v>
      </c>
      <c r="F104">
        <v>478.28912353515602</v>
      </c>
      <c r="G104">
        <v>474.0458984375</v>
      </c>
      <c r="I104" s="19">
        <f t="shared" si="7"/>
        <v>235.47967529296898</v>
      </c>
      <c r="J104" s="19">
        <f t="shared" si="7"/>
        <v>112.25909423828102</v>
      </c>
      <c r="K104" s="19">
        <f t="shared" si="8"/>
        <v>156.89830932617227</v>
      </c>
      <c r="L104" s="20">
        <f t="shared" si="9"/>
        <v>1.3976445328619889</v>
      </c>
      <c r="M104" s="20">
        <f t="shared" si="12"/>
        <v>2.4242694284800175</v>
      </c>
      <c r="P104" s="18">
        <f t="shared" si="10"/>
        <v>-4.9705991951923405</v>
      </c>
      <c r="U104" s="18">
        <v>75</v>
      </c>
      <c r="V104" s="20">
        <f t="shared" si="11"/>
        <v>1.1028244201427102</v>
      </c>
    </row>
    <row r="105" spans="1:22" x14ac:dyDescent="0.15">
      <c r="A105" s="18">
        <v>52</v>
      </c>
      <c r="B105" s="18">
        <v>103</v>
      </c>
      <c r="D105">
        <v>715.09027099609398</v>
      </c>
      <c r="E105">
        <v>586.32867431640602</v>
      </c>
      <c r="F105">
        <v>479.43029785156301</v>
      </c>
      <c r="G105">
        <v>474.85205078125</v>
      </c>
      <c r="I105" s="19">
        <f t="shared" si="7"/>
        <v>235.65997314453097</v>
      </c>
      <c r="J105" s="19">
        <f t="shared" si="7"/>
        <v>111.47662353515602</v>
      </c>
      <c r="K105" s="19">
        <f t="shared" si="8"/>
        <v>157.62633666992176</v>
      </c>
      <c r="L105" s="20">
        <f t="shared" si="9"/>
        <v>1.4139855664018353</v>
      </c>
      <c r="M105" s="20">
        <f t="shared" si="12"/>
        <v>2.4505776940161557</v>
      </c>
      <c r="P105" s="18">
        <f t="shared" si="10"/>
        <v>-3.9393364647620501</v>
      </c>
      <c r="V105" s="20"/>
    </row>
    <row r="106" spans="1:22" x14ac:dyDescent="0.15">
      <c r="A106" s="18">
        <v>52.5</v>
      </c>
      <c r="B106" s="18">
        <v>104</v>
      </c>
      <c r="D106">
        <v>738.34967041015602</v>
      </c>
      <c r="E106">
        <v>596.23675537109398</v>
      </c>
      <c r="F106">
        <v>478.75445556640602</v>
      </c>
      <c r="G106">
        <v>474.60049438476602</v>
      </c>
      <c r="I106" s="19">
        <f t="shared" si="7"/>
        <v>259.59521484375</v>
      </c>
      <c r="J106" s="19">
        <f t="shared" si="7"/>
        <v>121.63626098632795</v>
      </c>
      <c r="K106" s="19">
        <f t="shared" si="8"/>
        <v>174.44983215332044</v>
      </c>
      <c r="L106" s="20">
        <f t="shared" si="9"/>
        <v>1.4341926555349214</v>
      </c>
      <c r="M106" s="20">
        <f t="shared" si="12"/>
        <v>2.4807520151455336</v>
      </c>
      <c r="P106" s="18">
        <f t="shared" si="10"/>
        <v>-2.7565274820102945</v>
      </c>
    </row>
    <row r="107" spans="1:22" x14ac:dyDescent="0.15">
      <c r="A107" s="18">
        <v>53</v>
      </c>
      <c r="B107" s="18">
        <v>105</v>
      </c>
      <c r="D107">
        <v>732.00433349609398</v>
      </c>
      <c r="E107">
        <v>593.14239501953102</v>
      </c>
      <c r="F107">
        <v>478.47619628906301</v>
      </c>
      <c r="G107">
        <v>474.32067871093801</v>
      </c>
      <c r="I107" s="19">
        <f t="shared" si="7"/>
        <v>253.52813720703097</v>
      </c>
      <c r="J107" s="19">
        <f t="shared" si="7"/>
        <v>118.82171630859301</v>
      </c>
      <c r="K107" s="19">
        <f t="shared" si="8"/>
        <v>170.35293579101585</v>
      </c>
      <c r="L107" s="20">
        <f t="shared" si="9"/>
        <v>1.4336851973135165</v>
      </c>
      <c r="M107" s="20">
        <f t="shared" si="12"/>
        <v>2.4902117889204201</v>
      </c>
      <c r="P107" s="18">
        <f t="shared" si="10"/>
        <v>-2.3857120012655941</v>
      </c>
    </row>
    <row r="108" spans="1:22" x14ac:dyDescent="0.15">
      <c r="A108" s="18">
        <v>53.5</v>
      </c>
      <c r="B108" s="18">
        <v>106</v>
      </c>
      <c r="D108">
        <v>714.26788330078102</v>
      </c>
      <c r="E108">
        <v>586.33636474609398</v>
      </c>
      <c r="F108">
        <v>479.07940673828102</v>
      </c>
      <c r="G108">
        <v>474.584228515625</v>
      </c>
      <c r="I108" s="19">
        <f t="shared" si="7"/>
        <v>235.1884765625</v>
      </c>
      <c r="J108" s="19">
        <f t="shared" si="7"/>
        <v>111.75213623046898</v>
      </c>
      <c r="K108" s="19">
        <f t="shared" si="8"/>
        <v>156.96198120117174</v>
      </c>
      <c r="L108" s="20">
        <f t="shared" si="9"/>
        <v>1.4045546375727929</v>
      </c>
      <c r="M108" s="20">
        <f t="shared" si="12"/>
        <v>2.4710484611759878</v>
      </c>
      <c r="P108" s="18">
        <f t="shared" si="10"/>
        <v>-3.136898949211945</v>
      </c>
    </row>
    <row r="109" spans="1:22" x14ac:dyDescent="0.15">
      <c r="A109" s="18">
        <v>54</v>
      </c>
      <c r="B109" s="18">
        <v>107</v>
      </c>
      <c r="D109">
        <v>700.19738769531295</v>
      </c>
      <c r="E109">
        <v>579.94012451171898</v>
      </c>
      <c r="F109">
        <v>479.267822265625</v>
      </c>
      <c r="G109">
        <v>475.13458251953102</v>
      </c>
      <c r="I109" s="19">
        <f t="shared" si="7"/>
        <v>220.92956542968795</v>
      </c>
      <c r="J109" s="19">
        <f t="shared" si="7"/>
        <v>104.80554199218795</v>
      </c>
      <c r="K109" s="19">
        <f t="shared" si="8"/>
        <v>147.56568603515638</v>
      </c>
      <c r="L109" s="20">
        <f t="shared" si="9"/>
        <v>1.407995066197508</v>
      </c>
      <c r="M109" s="20">
        <f t="shared" si="12"/>
        <v>2.4844561217969945</v>
      </c>
      <c r="P109" s="18">
        <f t="shared" si="10"/>
        <v>-2.6113294972194154</v>
      </c>
    </row>
    <row r="110" spans="1:22" x14ac:dyDescent="0.15">
      <c r="A110" s="18">
        <v>54.5</v>
      </c>
      <c r="B110" s="18">
        <v>108</v>
      </c>
      <c r="D110">
        <v>707.43414306640602</v>
      </c>
      <c r="E110">
        <v>583.69158935546898</v>
      </c>
      <c r="F110">
        <v>479.21786499023398</v>
      </c>
      <c r="G110">
        <v>475.42892456054699</v>
      </c>
      <c r="I110" s="19">
        <f t="shared" si="7"/>
        <v>228.21627807617205</v>
      </c>
      <c r="J110" s="19">
        <f t="shared" si="7"/>
        <v>108.26266479492199</v>
      </c>
      <c r="K110" s="19">
        <f t="shared" si="8"/>
        <v>152.43241271972664</v>
      </c>
      <c r="L110" s="20">
        <f t="shared" si="9"/>
        <v>1.4079868901109518</v>
      </c>
      <c r="M110" s="20">
        <f t="shared" si="12"/>
        <v>2.4944151777067298</v>
      </c>
      <c r="P110" s="18">
        <f t="shared" si="10"/>
        <v>-2.2209425606167832</v>
      </c>
    </row>
    <row r="111" spans="1:22" x14ac:dyDescent="0.15">
      <c r="A111" s="18">
        <v>55</v>
      </c>
      <c r="B111" s="18">
        <v>109</v>
      </c>
      <c r="D111">
        <v>708.83038330078102</v>
      </c>
      <c r="E111">
        <v>585.58685302734398</v>
      </c>
      <c r="F111">
        <v>478.97442626953102</v>
      </c>
      <c r="G111">
        <v>474.89581298828102</v>
      </c>
      <c r="I111" s="19">
        <f t="shared" si="7"/>
        <v>229.85595703125</v>
      </c>
      <c r="J111" s="19">
        <f t="shared" si="7"/>
        <v>110.69104003906295</v>
      </c>
      <c r="K111" s="19">
        <f t="shared" si="8"/>
        <v>152.37222900390594</v>
      </c>
      <c r="L111" s="20">
        <f t="shared" si="9"/>
        <v>1.3765543168637107</v>
      </c>
      <c r="M111" s="20">
        <f t="shared" si="12"/>
        <v>2.47294983645578</v>
      </c>
      <c r="P111" s="18">
        <f t="shared" si="10"/>
        <v>-3.0623665761097429</v>
      </c>
    </row>
    <row r="112" spans="1:22" x14ac:dyDescent="0.15">
      <c r="A112" s="18">
        <v>55.5</v>
      </c>
      <c r="B112" s="18">
        <v>110</v>
      </c>
      <c r="D112">
        <v>709.49249267578102</v>
      </c>
      <c r="E112">
        <v>587.21575927734398</v>
      </c>
      <c r="F112">
        <v>478.69171142578102</v>
      </c>
      <c r="G112">
        <v>474.38302612304699</v>
      </c>
      <c r="I112" s="19">
        <f t="shared" si="7"/>
        <v>230.80078125</v>
      </c>
      <c r="J112" s="19">
        <f t="shared" si="7"/>
        <v>112.83273315429699</v>
      </c>
      <c r="K112" s="19">
        <f t="shared" si="8"/>
        <v>151.81786804199211</v>
      </c>
      <c r="L112" s="20">
        <f t="shared" si="9"/>
        <v>1.3455126344797796</v>
      </c>
      <c r="M112" s="20">
        <f t="shared" si="12"/>
        <v>2.4518753860681408</v>
      </c>
      <c r="P112" s="18">
        <f t="shared" si="10"/>
        <v>-3.8884679859203111</v>
      </c>
    </row>
    <row r="113" spans="1:16" x14ac:dyDescent="0.15">
      <c r="A113" s="18">
        <v>56</v>
      </c>
      <c r="B113" s="18">
        <v>111</v>
      </c>
      <c r="D113">
        <v>709.99664306640602</v>
      </c>
      <c r="E113">
        <v>588.33636474609398</v>
      </c>
      <c r="F113">
        <v>478.68417358398398</v>
      </c>
      <c r="G113">
        <v>474.585205078125</v>
      </c>
      <c r="I113" s="19">
        <f t="shared" si="7"/>
        <v>231.31246948242205</v>
      </c>
      <c r="J113" s="19">
        <f t="shared" si="7"/>
        <v>113.75115966796898</v>
      </c>
      <c r="K113" s="19">
        <f t="shared" si="8"/>
        <v>151.68665771484376</v>
      </c>
      <c r="L113" s="20">
        <f t="shared" si="9"/>
        <v>1.333495483981048</v>
      </c>
      <c r="M113" s="20">
        <f t="shared" si="12"/>
        <v>2.4498254675657005</v>
      </c>
      <c r="P113" s="18">
        <f t="shared" si="10"/>
        <v>-3.9688231332059525</v>
      </c>
    </row>
    <row r="114" spans="1:16" x14ac:dyDescent="0.15">
      <c r="A114" s="18">
        <v>56.5</v>
      </c>
      <c r="B114" s="18">
        <v>112</v>
      </c>
      <c r="D114">
        <v>707.2099609375</v>
      </c>
      <c r="E114">
        <v>587.22198486328102</v>
      </c>
      <c r="F114">
        <v>478.50872802734398</v>
      </c>
      <c r="G114">
        <v>474.11172485351602</v>
      </c>
      <c r="I114" s="19">
        <f t="shared" si="7"/>
        <v>228.70123291015602</v>
      </c>
      <c r="J114" s="19">
        <f t="shared" si="7"/>
        <v>113.110260009765</v>
      </c>
      <c r="K114" s="19">
        <f t="shared" si="8"/>
        <v>149.52405090332053</v>
      </c>
      <c r="L114" s="20">
        <f t="shared" si="9"/>
        <v>1.3219318114060727</v>
      </c>
      <c r="M114" s="20">
        <f t="shared" si="12"/>
        <v>2.4482290269870171</v>
      </c>
      <c r="P114" s="18">
        <f t="shared" si="10"/>
        <v>-4.0314023126612195</v>
      </c>
    </row>
    <row r="115" spans="1:16" x14ac:dyDescent="0.15">
      <c r="A115" s="18">
        <v>57</v>
      </c>
      <c r="B115" s="18">
        <v>113</v>
      </c>
      <c r="D115">
        <v>688.30841064453102</v>
      </c>
      <c r="E115">
        <v>577.999267578125</v>
      </c>
      <c r="F115">
        <v>478.30459594726602</v>
      </c>
      <c r="G115">
        <v>474.17059326171898</v>
      </c>
      <c r="I115" s="19">
        <f t="shared" si="7"/>
        <v>210.003814697265</v>
      </c>
      <c r="J115" s="19">
        <f t="shared" si="7"/>
        <v>103.82867431640602</v>
      </c>
      <c r="K115" s="19">
        <f t="shared" si="8"/>
        <v>137.32374267578081</v>
      </c>
      <c r="L115" s="20">
        <f t="shared" si="9"/>
        <v>1.3225994031022912</v>
      </c>
      <c r="M115" s="20">
        <f t="shared" si="12"/>
        <v>2.4588638506795268</v>
      </c>
      <c r="P115" s="18">
        <f t="shared" si="10"/>
        <v>-3.6145258255466577</v>
      </c>
    </row>
    <row r="116" spans="1:16" x14ac:dyDescent="0.15">
      <c r="A116" s="18">
        <v>57.5</v>
      </c>
      <c r="B116" s="18">
        <v>114</v>
      </c>
      <c r="D116">
        <v>678.250244140625</v>
      </c>
      <c r="E116">
        <v>573.019287109375</v>
      </c>
      <c r="F116">
        <v>478.19345092773398</v>
      </c>
      <c r="G116">
        <v>473.74398803710898</v>
      </c>
      <c r="I116" s="19">
        <f t="shared" si="7"/>
        <v>200.05679321289102</v>
      </c>
      <c r="J116" s="19">
        <f t="shared" si="7"/>
        <v>99.275299072266023</v>
      </c>
      <c r="K116" s="19">
        <f t="shared" si="8"/>
        <v>130.56408386230481</v>
      </c>
      <c r="L116" s="20">
        <f t="shared" si="9"/>
        <v>1.3151719015952053</v>
      </c>
      <c r="M116" s="20">
        <f t="shared" si="12"/>
        <v>2.4614035811687325</v>
      </c>
      <c r="P116" s="18">
        <f t="shared" si="10"/>
        <v>-3.5149704445483354</v>
      </c>
    </row>
    <row r="117" spans="1:16" x14ac:dyDescent="0.15">
      <c r="A117" s="18">
        <v>58</v>
      </c>
      <c r="B117" s="18">
        <v>115</v>
      </c>
      <c r="D117">
        <v>677.59649658203102</v>
      </c>
      <c r="E117">
        <v>572.144775390625</v>
      </c>
      <c r="F117">
        <v>478.55111694335898</v>
      </c>
      <c r="G117">
        <v>474.35360717773398</v>
      </c>
      <c r="I117" s="19">
        <f t="shared" si="7"/>
        <v>199.04537963867205</v>
      </c>
      <c r="J117" s="19">
        <f t="shared" si="7"/>
        <v>97.791168212891023</v>
      </c>
      <c r="K117" s="19">
        <f t="shared" si="8"/>
        <v>130.59156188964835</v>
      </c>
      <c r="L117" s="20">
        <f t="shared" si="9"/>
        <v>1.3354126377276829</v>
      </c>
      <c r="M117" s="20">
        <f t="shared" si="12"/>
        <v>2.4916115492975019</v>
      </c>
      <c r="P117" s="18">
        <f t="shared" si="10"/>
        <v>-2.3308425266347137</v>
      </c>
    </row>
    <row r="118" spans="1:16" x14ac:dyDescent="0.15">
      <c r="A118" s="18">
        <v>58.5</v>
      </c>
      <c r="B118" s="18">
        <v>116</v>
      </c>
      <c r="D118">
        <v>671.584228515625</v>
      </c>
      <c r="E118">
        <v>569.71356201171898</v>
      </c>
      <c r="F118">
        <v>478.10458374023398</v>
      </c>
      <c r="G118">
        <v>473.94131469726602</v>
      </c>
      <c r="I118" s="19">
        <f t="shared" si="7"/>
        <v>193.47964477539102</v>
      </c>
      <c r="J118" s="19">
        <f t="shared" si="7"/>
        <v>95.772247314452954</v>
      </c>
      <c r="K118" s="19">
        <f t="shared" si="8"/>
        <v>126.43907165527396</v>
      </c>
      <c r="L118" s="20">
        <f t="shared" si="9"/>
        <v>1.3202057506297349</v>
      </c>
      <c r="M118" s="20">
        <f t="shared" si="12"/>
        <v>2.4863718941958455</v>
      </c>
      <c r="P118" s="18">
        <f t="shared" si="10"/>
        <v>-2.5362327686947546</v>
      </c>
    </row>
    <row r="119" spans="1:16" x14ac:dyDescent="0.15">
      <c r="A119" s="18">
        <v>59</v>
      </c>
      <c r="B119" s="18">
        <v>117</v>
      </c>
      <c r="D119">
        <v>672.58447265625</v>
      </c>
      <c r="E119">
        <v>570.86175537109398</v>
      </c>
      <c r="F119">
        <v>477.64581298828102</v>
      </c>
      <c r="G119">
        <v>473.22018432617199</v>
      </c>
      <c r="I119" s="19">
        <f t="shared" si="7"/>
        <v>194.93865966796898</v>
      </c>
      <c r="J119" s="19">
        <f t="shared" si="7"/>
        <v>97.641571044921989</v>
      </c>
      <c r="K119" s="19">
        <f t="shared" si="8"/>
        <v>126.58955993652359</v>
      </c>
      <c r="L119" s="20">
        <f t="shared" si="9"/>
        <v>1.2964719696929445</v>
      </c>
      <c r="M119" s="20">
        <f t="shared" si="12"/>
        <v>2.4726053452553467</v>
      </c>
      <c r="P119" s="18">
        <f t="shared" si="10"/>
        <v>-3.0758703525362083</v>
      </c>
    </row>
    <row r="120" spans="1:16" x14ac:dyDescent="0.15">
      <c r="A120" s="18">
        <v>59.5</v>
      </c>
      <c r="B120" s="18">
        <v>118</v>
      </c>
      <c r="D120">
        <v>674.11364746093795</v>
      </c>
      <c r="E120">
        <v>571.76281738281295</v>
      </c>
      <c r="F120">
        <v>477.937255859375</v>
      </c>
      <c r="G120">
        <v>473.703125</v>
      </c>
      <c r="I120" s="19">
        <f t="shared" si="7"/>
        <v>196.17639160156295</v>
      </c>
      <c r="J120" s="19">
        <f t="shared" si="7"/>
        <v>98.059692382812955</v>
      </c>
      <c r="K120" s="19">
        <f t="shared" si="8"/>
        <v>127.53460693359389</v>
      </c>
      <c r="L120" s="20">
        <f t="shared" si="9"/>
        <v>1.3005813483048112</v>
      </c>
      <c r="M120" s="20">
        <f t="shared" si="12"/>
        <v>2.4866819558635047</v>
      </c>
      <c r="P120" s="18">
        <f t="shared" si="10"/>
        <v>-2.5240786021058241</v>
      </c>
    </row>
    <row r="121" spans="1:16" x14ac:dyDescent="0.15">
      <c r="A121" s="18">
        <v>60</v>
      </c>
      <c r="B121" s="18">
        <v>119</v>
      </c>
      <c r="D121">
        <v>673.51641845703102</v>
      </c>
      <c r="E121">
        <v>572.03399658203102</v>
      </c>
      <c r="F121">
        <v>478.73449707031301</v>
      </c>
      <c r="G121">
        <v>474.57998657226602</v>
      </c>
      <c r="I121" s="19">
        <f t="shared" si="7"/>
        <v>194.78192138671801</v>
      </c>
      <c r="J121" s="19">
        <f t="shared" si="7"/>
        <v>97.454010009765</v>
      </c>
      <c r="K121" s="19">
        <f t="shared" si="8"/>
        <v>126.56411437988251</v>
      </c>
      <c r="L121" s="20">
        <f t="shared" si="9"/>
        <v>1.2987060703525761</v>
      </c>
      <c r="M121" s="20">
        <f t="shared" si="12"/>
        <v>2.4947739099075612</v>
      </c>
      <c r="P121" s="18">
        <f t="shared" si="10"/>
        <v>-2.2068805484930856</v>
      </c>
    </row>
    <row r="122" spans="1:16" x14ac:dyDescent="0.15">
      <c r="A122" s="18">
        <v>60.5</v>
      </c>
      <c r="B122" s="18">
        <v>120</v>
      </c>
      <c r="D122">
        <v>674.06201171875</v>
      </c>
      <c r="E122">
        <v>571.82067871093795</v>
      </c>
      <c r="F122">
        <v>478.43939208984398</v>
      </c>
      <c r="G122">
        <v>474.39834594726602</v>
      </c>
      <c r="I122" s="19">
        <f t="shared" si="7"/>
        <v>195.62261962890602</v>
      </c>
      <c r="J122" s="19">
        <f t="shared" si="7"/>
        <v>97.422332763671932</v>
      </c>
      <c r="K122" s="19">
        <f t="shared" si="8"/>
        <v>127.42698669433568</v>
      </c>
      <c r="L122" s="20">
        <f t="shared" si="9"/>
        <v>1.3079853774744785</v>
      </c>
      <c r="M122" s="20">
        <f t="shared" si="12"/>
        <v>2.5140204490257552</v>
      </c>
      <c r="P122" s="18">
        <f t="shared" si="10"/>
        <v>-1.4524317819980956</v>
      </c>
    </row>
    <row r="123" spans="1:16" x14ac:dyDescent="0.15">
      <c r="A123" s="18">
        <v>61</v>
      </c>
      <c r="B123" s="18">
        <v>121</v>
      </c>
      <c r="D123">
        <v>671.560546875</v>
      </c>
      <c r="E123">
        <v>571.79296875</v>
      </c>
      <c r="F123">
        <v>477.91906738281301</v>
      </c>
      <c r="G123">
        <v>473.66229248046898</v>
      </c>
      <c r="I123" s="19">
        <f t="shared" si="7"/>
        <v>193.64147949218699</v>
      </c>
      <c r="J123" s="19">
        <f t="shared" si="7"/>
        <v>98.130676269531023</v>
      </c>
      <c r="K123" s="19">
        <f t="shared" si="8"/>
        <v>124.95000610351528</v>
      </c>
      <c r="L123" s="20">
        <f t="shared" si="9"/>
        <v>1.2733022012435828</v>
      </c>
      <c r="M123" s="20">
        <f t="shared" si="12"/>
        <v>2.4893045047911508</v>
      </c>
      <c r="P123" s="18">
        <f t="shared" si="10"/>
        <v>-2.4212768053056397</v>
      </c>
    </row>
    <row r="124" spans="1:16" x14ac:dyDescent="0.15">
      <c r="A124" s="18">
        <v>61.5</v>
      </c>
      <c r="B124" s="18">
        <v>122</v>
      </c>
      <c r="D124">
        <v>671.75408935546898</v>
      </c>
      <c r="E124">
        <v>572.04925537109398</v>
      </c>
      <c r="F124">
        <v>478.573974609375</v>
      </c>
      <c r="G124">
        <v>474.35632324218801</v>
      </c>
      <c r="I124" s="19">
        <f t="shared" si="7"/>
        <v>193.18011474609398</v>
      </c>
      <c r="J124" s="19">
        <f t="shared" si="7"/>
        <v>97.692932128905966</v>
      </c>
      <c r="K124" s="19">
        <f t="shared" si="8"/>
        <v>124.7950622558598</v>
      </c>
      <c r="L124" s="20">
        <f t="shared" si="9"/>
        <v>1.2774216060092509</v>
      </c>
      <c r="M124" s="20">
        <f t="shared" si="12"/>
        <v>2.5033911415531107</v>
      </c>
      <c r="P124" s="18">
        <f t="shared" si="10"/>
        <v>-1.8690920377555522</v>
      </c>
    </row>
    <row r="125" spans="1:16" x14ac:dyDescent="0.15">
      <c r="A125" s="18">
        <v>62</v>
      </c>
      <c r="B125" s="18">
        <v>123</v>
      </c>
      <c r="D125">
        <v>671.28765869140602</v>
      </c>
      <c r="E125">
        <v>571.67034912109398</v>
      </c>
      <c r="F125">
        <v>478.61212158203102</v>
      </c>
      <c r="G125">
        <v>474.324951171875</v>
      </c>
      <c r="I125" s="19">
        <f t="shared" si="7"/>
        <v>192.675537109375</v>
      </c>
      <c r="J125" s="19">
        <f t="shared" si="7"/>
        <v>97.345397949218977</v>
      </c>
      <c r="K125" s="19">
        <f t="shared" si="8"/>
        <v>124.53375854492172</v>
      </c>
      <c r="L125" s="20">
        <f t="shared" si="9"/>
        <v>1.2792978524766603</v>
      </c>
      <c r="M125" s="20">
        <f t="shared" si="12"/>
        <v>2.5152346200168116</v>
      </c>
      <c r="P125" s="18">
        <f t="shared" si="10"/>
        <v>-1.4048372611914626</v>
      </c>
    </row>
    <row r="126" spans="1:16" x14ac:dyDescent="0.15">
      <c r="A126" s="18">
        <v>62.5</v>
      </c>
      <c r="B126" s="18">
        <v>124</v>
      </c>
      <c r="D126">
        <v>670.64093017578102</v>
      </c>
      <c r="E126">
        <v>571.62091064453102</v>
      </c>
      <c r="F126">
        <v>477.824951171875</v>
      </c>
      <c r="G126">
        <v>473.42678833007801</v>
      </c>
      <c r="I126" s="19">
        <f t="shared" si="7"/>
        <v>192.81597900390602</v>
      </c>
      <c r="J126" s="19">
        <f t="shared" si="7"/>
        <v>98.194122314453011</v>
      </c>
      <c r="K126" s="19">
        <f t="shared" si="8"/>
        <v>124.08009338378892</v>
      </c>
      <c r="L126" s="20">
        <f t="shared" si="9"/>
        <v>1.2636203721689134</v>
      </c>
      <c r="M126" s="20">
        <f t="shared" si="12"/>
        <v>2.5095243717053561</v>
      </c>
      <c r="P126" s="18">
        <f t="shared" si="10"/>
        <v>-1.6286743764515883</v>
      </c>
    </row>
    <row r="127" spans="1:16" x14ac:dyDescent="0.15">
      <c r="A127" s="18">
        <v>63</v>
      </c>
      <c r="B127" s="18">
        <v>125</v>
      </c>
      <c r="D127">
        <v>671.29461669921898</v>
      </c>
      <c r="E127">
        <v>572.54656982421898</v>
      </c>
      <c r="F127">
        <v>478.98800659179699</v>
      </c>
      <c r="G127">
        <v>475.19732666015602</v>
      </c>
      <c r="I127" s="19">
        <f t="shared" si="7"/>
        <v>192.30661010742199</v>
      </c>
      <c r="J127" s="19">
        <f t="shared" si="7"/>
        <v>97.349243164062955</v>
      </c>
      <c r="K127" s="19">
        <f t="shared" si="8"/>
        <v>124.16213989257793</v>
      </c>
      <c r="L127" s="20">
        <f t="shared" si="9"/>
        <v>1.2754299453908144</v>
      </c>
      <c r="M127" s="20">
        <f t="shared" si="12"/>
        <v>2.5313011769235487</v>
      </c>
      <c r="P127" s="18">
        <f t="shared" si="10"/>
        <v>-0.77504122536022757</v>
      </c>
    </row>
    <row r="128" spans="1:16" x14ac:dyDescent="0.15">
      <c r="A128" s="18">
        <v>63.5</v>
      </c>
      <c r="B128" s="18">
        <v>126</v>
      </c>
      <c r="D128">
        <v>668.99249267578102</v>
      </c>
      <c r="E128">
        <v>571.53283691406295</v>
      </c>
      <c r="F128">
        <v>478.19674682617199</v>
      </c>
      <c r="G128">
        <v>474.12258911132801</v>
      </c>
      <c r="I128" s="19">
        <f t="shared" si="7"/>
        <v>190.79574584960903</v>
      </c>
      <c r="J128" s="19">
        <f t="shared" si="7"/>
        <v>97.410247802734943</v>
      </c>
      <c r="K128" s="19">
        <f t="shared" si="8"/>
        <v>122.60857238769458</v>
      </c>
      <c r="L128" s="20">
        <f t="shared" si="9"/>
        <v>1.2586824810874997</v>
      </c>
      <c r="M128" s="20">
        <f t="shared" si="12"/>
        <v>2.5245209446165253</v>
      </c>
      <c r="P128" s="18">
        <f t="shared" si="10"/>
        <v>-1.0408208478248038</v>
      </c>
    </row>
    <row r="129" spans="1:16" x14ac:dyDescent="0.15">
      <c r="A129" s="18">
        <v>64</v>
      </c>
      <c r="B129" s="18">
        <v>127</v>
      </c>
      <c r="D129">
        <v>664.94207763671898</v>
      </c>
      <c r="E129">
        <v>571.34027099609398</v>
      </c>
      <c r="F129">
        <v>478.88748168945301</v>
      </c>
      <c r="G129">
        <v>474.68859863281301</v>
      </c>
      <c r="I129" s="19">
        <f t="shared" si="7"/>
        <v>186.05459594726597</v>
      </c>
      <c r="J129" s="19">
        <f t="shared" si="7"/>
        <v>96.651672363280966</v>
      </c>
      <c r="K129" s="19">
        <f t="shared" si="8"/>
        <v>118.39842529296929</v>
      </c>
      <c r="L129" s="20">
        <f t="shared" si="9"/>
        <v>1.2250013103544617</v>
      </c>
      <c r="M129" s="20">
        <f t="shared" si="12"/>
        <v>2.5008070058797793</v>
      </c>
      <c r="P129" s="18">
        <f t="shared" si="10"/>
        <v>-1.9703880660559121</v>
      </c>
    </row>
    <row r="130" spans="1:16" x14ac:dyDescent="0.15">
      <c r="A130" s="18">
        <v>64.5</v>
      </c>
      <c r="B130" s="18">
        <v>128</v>
      </c>
      <c r="D130">
        <v>663.91265869140602</v>
      </c>
      <c r="E130">
        <v>571.13800048828102</v>
      </c>
      <c r="F130">
        <v>479.09817504882801</v>
      </c>
      <c r="G130">
        <v>474.71319580078102</v>
      </c>
      <c r="I130" s="19">
        <f t="shared" ref="I130:J152" si="13">D130-F130</f>
        <v>184.81448364257801</v>
      </c>
      <c r="J130" s="19">
        <f t="shared" si="13"/>
        <v>96.4248046875</v>
      </c>
      <c r="K130" s="19">
        <f t="shared" ref="K130:K152" si="14">I130-0.7*J130</f>
        <v>117.31712036132802</v>
      </c>
      <c r="L130" s="20">
        <f t="shared" ref="L130:L152" si="15">K130/J130</f>
        <v>1.2166695150852236</v>
      </c>
      <c r="M130" s="20">
        <f t="shared" si="12"/>
        <v>2.5024424426068324</v>
      </c>
      <c r="P130" s="18">
        <f t="shared" si="10"/>
        <v>-1.9062802691253262</v>
      </c>
    </row>
    <row r="131" spans="1:16" x14ac:dyDescent="0.15">
      <c r="A131" s="18">
        <v>65</v>
      </c>
      <c r="B131" s="18">
        <v>129</v>
      </c>
      <c r="D131">
        <v>664.51159667968795</v>
      </c>
      <c r="E131">
        <v>570.814453125</v>
      </c>
      <c r="F131">
        <v>478.09335327148398</v>
      </c>
      <c r="G131">
        <v>474.21960449218801</v>
      </c>
      <c r="I131" s="19">
        <f t="shared" si="13"/>
        <v>186.41824340820398</v>
      </c>
      <c r="J131" s="19">
        <f t="shared" si="13"/>
        <v>96.594848632811988</v>
      </c>
      <c r="K131" s="19">
        <f t="shared" si="14"/>
        <v>118.8018493652356</v>
      </c>
      <c r="L131" s="20">
        <f t="shared" si="15"/>
        <v>1.2298983956881546</v>
      </c>
      <c r="M131" s="20">
        <f t="shared" si="12"/>
        <v>2.5256385552060552</v>
      </c>
      <c r="P131" s="18">
        <f t="shared" si="10"/>
        <v>-0.99701141665826876</v>
      </c>
    </row>
    <row r="132" spans="1:16" x14ac:dyDescent="0.15">
      <c r="A132" s="18">
        <v>65.5</v>
      </c>
      <c r="B132" s="18">
        <v>130</v>
      </c>
      <c r="D132">
        <v>662.44812011718795</v>
      </c>
      <c r="E132">
        <v>570.36657714843795</v>
      </c>
      <c r="F132">
        <v>477.84875488281301</v>
      </c>
      <c r="G132">
        <v>473.67971801757801</v>
      </c>
      <c r="I132" s="19">
        <f t="shared" si="13"/>
        <v>184.59936523437494</v>
      </c>
      <c r="J132" s="19">
        <f t="shared" si="13"/>
        <v>96.686859130859943</v>
      </c>
      <c r="K132" s="19">
        <f t="shared" si="14"/>
        <v>116.91856384277298</v>
      </c>
      <c r="L132" s="20">
        <f t="shared" si="15"/>
        <v>1.2092497873421519</v>
      </c>
      <c r="M132" s="20">
        <f t="shared" si="12"/>
        <v>2.5149571788563438</v>
      </c>
      <c r="P132" s="18">
        <f t="shared" si="10"/>
        <v>-1.4157127302825263</v>
      </c>
    </row>
    <row r="133" spans="1:16" x14ac:dyDescent="0.15">
      <c r="A133" s="18">
        <v>66</v>
      </c>
      <c r="B133" s="18">
        <v>131</v>
      </c>
      <c r="D133">
        <v>664.6689453125</v>
      </c>
      <c r="E133">
        <v>572.04705810546898</v>
      </c>
      <c r="F133">
        <v>478.30654907226602</v>
      </c>
      <c r="G133">
        <v>474.21591186523398</v>
      </c>
      <c r="I133" s="19">
        <f t="shared" si="13"/>
        <v>186.36239624023398</v>
      </c>
      <c r="J133" s="19">
        <f t="shared" si="13"/>
        <v>97.831146240235</v>
      </c>
      <c r="K133" s="19">
        <f t="shared" si="14"/>
        <v>117.88059387206948</v>
      </c>
      <c r="L133" s="20">
        <f t="shared" si="15"/>
        <v>1.2049393102540258</v>
      </c>
      <c r="M133" s="20">
        <f t="shared" si="12"/>
        <v>2.5206139337645093</v>
      </c>
      <c r="P133" s="18">
        <f t="shared" si="10"/>
        <v>-1.1939725131649697</v>
      </c>
    </row>
    <row r="134" spans="1:16" x14ac:dyDescent="0.15">
      <c r="A134" s="18">
        <v>66.5</v>
      </c>
      <c r="B134" s="18">
        <v>132</v>
      </c>
      <c r="D134">
        <v>672.24322509765602</v>
      </c>
      <c r="E134">
        <v>577.89117431640602</v>
      </c>
      <c r="F134">
        <v>479.384765625</v>
      </c>
      <c r="G134">
        <v>474.983154296875</v>
      </c>
      <c r="I134" s="19">
        <f t="shared" si="13"/>
        <v>192.85845947265602</v>
      </c>
      <c r="J134" s="19">
        <f t="shared" si="13"/>
        <v>102.90802001953102</v>
      </c>
      <c r="K134" s="19">
        <f t="shared" si="14"/>
        <v>120.82284545898432</v>
      </c>
      <c r="L134" s="20">
        <f t="shared" si="15"/>
        <v>1.1740858043527922</v>
      </c>
      <c r="M134" s="20">
        <f t="shared" si="12"/>
        <v>2.499727659859567</v>
      </c>
      <c r="P134" s="18">
        <f t="shared" ref="P134:P152" si="16">(M134-$O$2)/$O$2*100</f>
        <v>-2.0126975570542536</v>
      </c>
    </row>
    <row r="135" spans="1:16" x14ac:dyDescent="0.15">
      <c r="A135" s="18">
        <v>67</v>
      </c>
      <c r="B135" s="18">
        <v>133</v>
      </c>
      <c r="D135">
        <v>674.03112792968795</v>
      </c>
      <c r="E135">
        <v>579.37762451171898</v>
      </c>
      <c r="F135">
        <v>478.82687377929699</v>
      </c>
      <c r="G135">
        <v>474.58810424804699</v>
      </c>
      <c r="I135" s="19">
        <f t="shared" si="13"/>
        <v>195.20425415039097</v>
      </c>
      <c r="J135" s="19">
        <f t="shared" si="13"/>
        <v>104.78952026367199</v>
      </c>
      <c r="K135" s="19">
        <f t="shared" si="14"/>
        <v>121.85158996582058</v>
      </c>
      <c r="L135" s="20">
        <f t="shared" si="15"/>
        <v>1.1628222904276775</v>
      </c>
      <c r="M135" s="20">
        <f t="shared" si="12"/>
        <v>2.4984313779307441</v>
      </c>
      <c r="P135" s="18">
        <f t="shared" si="16"/>
        <v>-2.0635107602085654</v>
      </c>
    </row>
    <row r="136" spans="1:16" x14ac:dyDescent="0.15">
      <c r="A136" s="18">
        <v>67.5</v>
      </c>
      <c r="B136" s="18">
        <v>134</v>
      </c>
      <c r="D136">
        <v>675.47369384765602</v>
      </c>
      <c r="E136">
        <v>579.46234130859398</v>
      </c>
      <c r="F136">
        <v>477.90316772460898</v>
      </c>
      <c r="G136">
        <v>473.78039550781301</v>
      </c>
      <c r="I136" s="19">
        <f t="shared" si="13"/>
        <v>197.57052612304705</v>
      </c>
      <c r="J136" s="19">
        <f t="shared" si="13"/>
        <v>105.68194580078097</v>
      </c>
      <c r="K136" s="19">
        <f t="shared" si="14"/>
        <v>123.59316406250038</v>
      </c>
      <c r="L136" s="20">
        <f t="shared" si="15"/>
        <v>1.1694822907167466</v>
      </c>
      <c r="M136" s="20">
        <f t="shared" si="12"/>
        <v>2.515058610216105</v>
      </c>
      <c r="P136" s="18">
        <f t="shared" si="16"/>
        <v>-1.4117367030193511</v>
      </c>
    </row>
    <row r="137" spans="1:16" x14ac:dyDescent="0.15">
      <c r="A137" s="18">
        <v>68</v>
      </c>
      <c r="B137" s="18">
        <v>135</v>
      </c>
      <c r="D137">
        <v>676.50506591796898</v>
      </c>
      <c r="E137">
        <v>582.167236328125</v>
      </c>
      <c r="F137">
        <v>478.152587890625</v>
      </c>
      <c r="G137">
        <v>473.634765625</v>
      </c>
      <c r="I137" s="19">
        <f t="shared" si="13"/>
        <v>198.35247802734398</v>
      </c>
      <c r="J137" s="19">
        <f t="shared" si="13"/>
        <v>108.532470703125</v>
      </c>
      <c r="K137" s="19">
        <f t="shared" si="14"/>
        <v>122.37974853515648</v>
      </c>
      <c r="L137" s="20">
        <f t="shared" si="15"/>
        <v>1.1275864977764003</v>
      </c>
      <c r="M137" s="20">
        <f t="shared" si="12"/>
        <v>2.4831300492720501</v>
      </c>
      <c r="P137" s="18">
        <f t="shared" si="16"/>
        <v>-2.663310467646534</v>
      </c>
    </row>
    <row r="138" spans="1:16" x14ac:dyDescent="0.15">
      <c r="A138" s="18">
        <v>68.5</v>
      </c>
      <c r="B138" s="18">
        <v>136</v>
      </c>
      <c r="D138">
        <v>676.896240234375</v>
      </c>
      <c r="E138">
        <v>581.606201171875</v>
      </c>
      <c r="F138">
        <v>477.96514892578102</v>
      </c>
      <c r="G138">
        <v>473.75851440429699</v>
      </c>
      <c r="I138" s="19">
        <f t="shared" si="13"/>
        <v>198.93109130859398</v>
      </c>
      <c r="J138" s="19">
        <f t="shared" si="13"/>
        <v>107.84768676757801</v>
      </c>
      <c r="K138" s="19">
        <f t="shared" si="14"/>
        <v>123.43771057128937</v>
      </c>
      <c r="L138" s="20">
        <f t="shared" si="15"/>
        <v>1.1445559406138153</v>
      </c>
      <c r="M138" s="20">
        <f t="shared" si="12"/>
        <v>2.5100667241057568</v>
      </c>
      <c r="P138" s="18">
        <f t="shared" si="16"/>
        <v>-1.6074146010200101</v>
      </c>
    </row>
    <row r="139" spans="1:16" x14ac:dyDescent="0.15">
      <c r="A139" s="18">
        <v>69</v>
      </c>
      <c r="B139" s="18">
        <v>137</v>
      </c>
      <c r="D139">
        <v>675.30792236328102</v>
      </c>
      <c r="E139">
        <v>582.59289550781295</v>
      </c>
      <c r="F139">
        <v>478.83578491210898</v>
      </c>
      <c r="G139">
        <v>474.50115966796898</v>
      </c>
      <c r="I139" s="19">
        <f t="shared" si="13"/>
        <v>196.47213745117205</v>
      </c>
      <c r="J139" s="19">
        <f t="shared" si="13"/>
        <v>108.09173583984398</v>
      </c>
      <c r="K139" s="19">
        <f t="shared" si="14"/>
        <v>120.80792236328126</v>
      </c>
      <c r="L139" s="20">
        <f t="shared" si="15"/>
        <v>1.1176425415378513</v>
      </c>
      <c r="M139" s="20">
        <f t="shared" si="12"/>
        <v>2.4931205570260841</v>
      </c>
      <c r="P139" s="18">
        <f t="shared" si="16"/>
        <v>-2.2716906441861937</v>
      </c>
    </row>
    <row r="140" spans="1:16" x14ac:dyDescent="0.15">
      <c r="A140" s="18">
        <v>69.5</v>
      </c>
      <c r="B140" s="18">
        <v>138</v>
      </c>
      <c r="D140">
        <v>672.37548828125</v>
      </c>
      <c r="E140">
        <v>580.188232421875</v>
      </c>
      <c r="F140">
        <v>478.83328247070301</v>
      </c>
      <c r="G140">
        <v>474.54995727539102</v>
      </c>
      <c r="I140" s="19">
        <f t="shared" si="13"/>
        <v>193.54220581054699</v>
      </c>
      <c r="J140" s="19">
        <f t="shared" si="13"/>
        <v>105.63827514648398</v>
      </c>
      <c r="K140" s="19">
        <f t="shared" si="14"/>
        <v>119.59541320800821</v>
      </c>
      <c r="L140" s="20">
        <f t="shared" si="15"/>
        <v>1.1321219798616597</v>
      </c>
      <c r="M140" s="20">
        <f t="shared" si="12"/>
        <v>2.5175672273461842</v>
      </c>
      <c r="P140" s="18">
        <f t="shared" si="16"/>
        <v>-1.3134009405337546</v>
      </c>
    </row>
    <row r="141" spans="1:16" x14ac:dyDescent="0.15">
      <c r="A141" s="18">
        <v>70</v>
      </c>
      <c r="B141" s="18">
        <v>139</v>
      </c>
      <c r="D141">
        <v>666.44329833984398</v>
      </c>
      <c r="E141">
        <v>576.57794189453102</v>
      </c>
      <c r="F141">
        <v>478.46145629882801</v>
      </c>
      <c r="G141">
        <v>474.40200805664102</v>
      </c>
      <c r="I141" s="19">
        <f t="shared" si="13"/>
        <v>187.98184204101597</v>
      </c>
      <c r="J141" s="19">
        <f t="shared" si="13"/>
        <v>102.17593383789</v>
      </c>
      <c r="K141" s="19">
        <f t="shared" si="14"/>
        <v>116.45868835449298</v>
      </c>
      <c r="L141" s="20">
        <f t="shared" si="15"/>
        <v>1.1397858965425622</v>
      </c>
      <c r="M141" s="20">
        <f t="shared" si="12"/>
        <v>2.5351983760233781</v>
      </c>
      <c r="P141" s="18">
        <f t="shared" si="16"/>
        <v>-0.62227417276986419</v>
      </c>
    </row>
    <row r="142" spans="1:16" x14ac:dyDescent="0.15">
      <c r="A142" s="18">
        <v>70.5</v>
      </c>
      <c r="B142" s="18">
        <v>140</v>
      </c>
      <c r="D142">
        <v>686.314208984375</v>
      </c>
      <c r="E142">
        <v>587.9794921875</v>
      </c>
      <c r="F142">
        <v>477.54705810546898</v>
      </c>
      <c r="G142">
        <v>473.56430053710898</v>
      </c>
      <c r="I142" s="19">
        <f t="shared" si="13"/>
        <v>208.76715087890602</v>
      </c>
      <c r="J142" s="19">
        <f t="shared" si="13"/>
        <v>114.41519165039102</v>
      </c>
      <c r="K142" s="19">
        <f t="shared" si="14"/>
        <v>128.67651672363232</v>
      </c>
      <c r="L142" s="20">
        <f t="shared" si="15"/>
        <v>1.1246453802814791</v>
      </c>
      <c r="M142" s="20">
        <f t="shared" si="12"/>
        <v>2.5300250917585867</v>
      </c>
      <c r="P142" s="18">
        <f t="shared" si="16"/>
        <v>-0.82506273170668898</v>
      </c>
    </row>
    <row r="143" spans="1:16" x14ac:dyDescent="0.15">
      <c r="A143" s="18">
        <v>71</v>
      </c>
      <c r="B143" s="18">
        <v>141</v>
      </c>
      <c r="D143">
        <v>685.71527099609398</v>
      </c>
      <c r="E143">
        <v>586.146240234375</v>
      </c>
      <c r="F143">
        <v>478.311767578125</v>
      </c>
      <c r="G143">
        <v>474.210693359375</v>
      </c>
      <c r="I143" s="19">
        <f t="shared" si="13"/>
        <v>207.40350341796898</v>
      </c>
      <c r="J143" s="19">
        <f t="shared" si="13"/>
        <v>111.935546875</v>
      </c>
      <c r="K143" s="19">
        <f t="shared" si="14"/>
        <v>129.04862060546898</v>
      </c>
      <c r="L143" s="20">
        <f t="shared" si="15"/>
        <v>1.1528832815689853</v>
      </c>
      <c r="M143" s="20">
        <f t="shared" si="12"/>
        <v>2.5682302250423845</v>
      </c>
      <c r="P143" s="18">
        <f t="shared" si="16"/>
        <v>0.67254759203668402</v>
      </c>
    </row>
    <row r="144" spans="1:16" x14ac:dyDescent="0.15">
      <c r="A144" s="18">
        <v>71.5</v>
      </c>
      <c r="B144" s="18">
        <v>142</v>
      </c>
      <c r="D144">
        <v>681.57482910156295</v>
      </c>
      <c r="E144">
        <v>584.83612060546898</v>
      </c>
      <c r="F144">
        <v>479.51818847656301</v>
      </c>
      <c r="G144">
        <v>475.17584228515602</v>
      </c>
      <c r="I144" s="19">
        <f t="shared" si="13"/>
        <v>202.05664062499994</v>
      </c>
      <c r="J144" s="19">
        <f t="shared" si="13"/>
        <v>109.66027832031295</v>
      </c>
      <c r="K144" s="19">
        <f t="shared" si="14"/>
        <v>125.29444580078088</v>
      </c>
      <c r="L144" s="20">
        <f t="shared" si="15"/>
        <v>1.1425691026864002</v>
      </c>
      <c r="M144" s="20">
        <f t="shared" si="12"/>
        <v>2.5678832781560907</v>
      </c>
      <c r="P144" s="18">
        <f t="shared" si="16"/>
        <v>0.65894755471069133</v>
      </c>
    </row>
    <row r="145" spans="1:16" x14ac:dyDescent="0.15">
      <c r="A145" s="18">
        <v>72</v>
      </c>
      <c r="B145" s="18">
        <v>143</v>
      </c>
      <c r="D145">
        <v>672.70391845703102</v>
      </c>
      <c r="E145">
        <v>579.48553466796898</v>
      </c>
      <c r="F145">
        <v>478.69015502929699</v>
      </c>
      <c r="G145">
        <v>474.29086303710898</v>
      </c>
      <c r="I145" s="19">
        <f t="shared" si="13"/>
        <v>194.01376342773403</v>
      </c>
      <c r="J145" s="19">
        <f t="shared" si="13"/>
        <v>105.19467163086</v>
      </c>
      <c r="K145" s="19">
        <f t="shared" si="14"/>
        <v>120.37749328613204</v>
      </c>
      <c r="L145" s="20">
        <f t="shared" si="15"/>
        <v>1.1443307101005105</v>
      </c>
      <c r="M145" s="20">
        <f t="shared" si="12"/>
        <v>2.5796121175664926</v>
      </c>
      <c r="P145" s="18">
        <f t="shared" si="16"/>
        <v>1.1187085731075312</v>
      </c>
    </row>
    <row r="146" spans="1:16" x14ac:dyDescent="0.15">
      <c r="A146" s="18">
        <v>72.5</v>
      </c>
      <c r="B146" s="18">
        <v>144</v>
      </c>
      <c r="D146">
        <v>674.78643798828102</v>
      </c>
      <c r="E146">
        <v>581.31634521484398</v>
      </c>
      <c r="F146">
        <v>478.24710083007801</v>
      </c>
      <c r="G146">
        <v>474.17874145507801</v>
      </c>
      <c r="I146" s="19">
        <f t="shared" si="13"/>
        <v>196.53933715820301</v>
      </c>
      <c r="J146" s="19">
        <f t="shared" si="13"/>
        <v>107.13760375976597</v>
      </c>
      <c r="K146" s="19">
        <f t="shared" si="14"/>
        <v>121.54301452636685</v>
      </c>
      <c r="L146" s="20">
        <f t="shared" si="15"/>
        <v>1.1344570931313906</v>
      </c>
      <c r="M146" s="20">
        <f t="shared" si="12"/>
        <v>2.5797057325936645</v>
      </c>
      <c r="P146" s="18">
        <f t="shared" si="16"/>
        <v>1.1223782064551979</v>
      </c>
    </row>
    <row r="147" spans="1:16" x14ac:dyDescent="0.15">
      <c r="A147" s="18">
        <v>73</v>
      </c>
      <c r="B147" s="18">
        <v>145</v>
      </c>
      <c r="D147">
        <v>676.69567871093795</v>
      </c>
      <c r="E147">
        <v>582.79583740234398</v>
      </c>
      <c r="F147">
        <v>478.33190917968801</v>
      </c>
      <c r="G147">
        <v>474.17214965820301</v>
      </c>
      <c r="I147" s="19">
        <f t="shared" si="13"/>
        <v>198.36376953124994</v>
      </c>
      <c r="J147" s="19">
        <f t="shared" si="13"/>
        <v>108.62368774414097</v>
      </c>
      <c r="K147" s="19">
        <f t="shared" si="14"/>
        <v>122.32718811035127</v>
      </c>
      <c r="L147" s="20">
        <f t="shared" si="15"/>
        <v>1.1261557276391536</v>
      </c>
      <c r="M147" s="20">
        <f t="shared" si="12"/>
        <v>2.5813715990977188</v>
      </c>
      <c r="P147" s="18">
        <f t="shared" si="16"/>
        <v>1.1876788260320972</v>
      </c>
    </row>
    <row r="148" spans="1:16" x14ac:dyDescent="0.15">
      <c r="A148" s="18">
        <v>73.5</v>
      </c>
      <c r="B148" s="18">
        <v>146</v>
      </c>
      <c r="D148">
        <v>675.9775390625</v>
      </c>
      <c r="E148">
        <v>582.48382568359398</v>
      </c>
      <c r="F148">
        <v>478.85476684570301</v>
      </c>
      <c r="G148">
        <v>474.70391845703102</v>
      </c>
      <c r="I148" s="19">
        <f t="shared" si="13"/>
        <v>197.12277221679699</v>
      </c>
      <c r="J148" s="19">
        <f t="shared" si="13"/>
        <v>107.77990722656295</v>
      </c>
      <c r="K148" s="19">
        <f t="shared" si="14"/>
        <v>121.67683715820293</v>
      </c>
      <c r="L148" s="20">
        <f t="shared" si="15"/>
        <v>1.1289380394661817</v>
      </c>
      <c r="M148" s="20">
        <f t="shared" si="12"/>
        <v>2.5941211429210385</v>
      </c>
      <c r="P148" s="18">
        <f t="shared" si="16"/>
        <v>1.6874506318516935</v>
      </c>
    </row>
    <row r="149" spans="1:16" x14ac:dyDescent="0.15">
      <c r="A149" s="18">
        <v>74</v>
      </c>
      <c r="B149" s="18">
        <v>147</v>
      </c>
      <c r="D149">
        <v>678.49853515625</v>
      </c>
      <c r="E149">
        <v>583.99157714843795</v>
      </c>
      <c r="F149">
        <v>477.80596923828102</v>
      </c>
      <c r="G149">
        <v>473.89581298828102</v>
      </c>
      <c r="I149" s="19">
        <f t="shared" si="13"/>
        <v>200.69256591796898</v>
      </c>
      <c r="J149" s="19">
        <f t="shared" si="13"/>
        <v>110.09576416015693</v>
      </c>
      <c r="K149" s="19">
        <f t="shared" si="14"/>
        <v>123.62553100585913</v>
      </c>
      <c r="L149" s="20">
        <f t="shared" si="15"/>
        <v>1.1228908936589093</v>
      </c>
      <c r="M149" s="20">
        <f t="shared" si="12"/>
        <v>2.5980412291100574</v>
      </c>
      <c r="P149" s="18">
        <f t="shared" si="16"/>
        <v>1.8411148398268116</v>
      </c>
    </row>
    <row r="150" spans="1:16" x14ac:dyDescent="0.15">
      <c r="A150" s="18">
        <v>74.5</v>
      </c>
      <c r="B150" s="18">
        <v>148</v>
      </c>
      <c r="D150">
        <v>679.58905029296898</v>
      </c>
      <c r="E150">
        <v>585.062255859375</v>
      </c>
      <c r="F150">
        <v>478.31002807617199</v>
      </c>
      <c r="G150">
        <v>474.17370605468801</v>
      </c>
      <c r="I150" s="19">
        <f t="shared" si="13"/>
        <v>201.27902221679699</v>
      </c>
      <c r="J150" s="19">
        <f t="shared" si="13"/>
        <v>110.88854980468699</v>
      </c>
      <c r="K150" s="19">
        <f t="shared" si="14"/>
        <v>123.6570373535161</v>
      </c>
      <c r="L150" s="20">
        <f t="shared" si="15"/>
        <v>1.1151470334071356</v>
      </c>
      <c r="M150" s="20">
        <f t="shared" si="12"/>
        <v>2.6002646008545751</v>
      </c>
      <c r="P150" s="18">
        <f t="shared" si="16"/>
        <v>1.9282692139098647</v>
      </c>
    </row>
    <row r="151" spans="1:16" x14ac:dyDescent="0.15">
      <c r="A151" s="18">
        <v>75</v>
      </c>
      <c r="B151" s="18">
        <v>149</v>
      </c>
      <c r="D151">
        <v>667.18121337890602</v>
      </c>
      <c r="E151">
        <v>579.080810546875</v>
      </c>
      <c r="F151">
        <v>478.88613891601602</v>
      </c>
      <c r="G151">
        <v>474.63632202148398</v>
      </c>
      <c r="I151" s="19">
        <f t="shared" si="13"/>
        <v>188.29507446289</v>
      </c>
      <c r="J151" s="19">
        <f t="shared" si="13"/>
        <v>104.44448852539102</v>
      </c>
      <c r="K151" s="19">
        <f t="shared" si="14"/>
        <v>115.1839324951163</v>
      </c>
      <c r="L151" s="20">
        <f t="shared" si="15"/>
        <v>1.1028244201427102</v>
      </c>
      <c r="M151" s="20">
        <f t="shared" si="12"/>
        <v>2.5979092195864415</v>
      </c>
      <c r="P151" s="18">
        <f t="shared" si="16"/>
        <v>1.8359401732726841</v>
      </c>
    </row>
    <row r="152" spans="1:16" x14ac:dyDescent="0.15">
      <c r="A152" s="18">
        <v>75.5</v>
      </c>
      <c r="B152" s="18">
        <v>150</v>
      </c>
      <c r="D152">
        <v>659.31683349609398</v>
      </c>
      <c r="E152">
        <v>574.70050048828102</v>
      </c>
      <c r="F152">
        <v>478.53485107421898</v>
      </c>
      <c r="G152">
        <v>474.560791015625</v>
      </c>
      <c r="I152" s="19">
        <f t="shared" si="13"/>
        <v>180.781982421875</v>
      </c>
      <c r="J152" s="19">
        <f t="shared" si="13"/>
        <v>100.13970947265602</v>
      </c>
      <c r="K152" s="19">
        <f t="shared" si="14"/>
        <v>110.68418579101579</v>
      </c>
      <c r="L152" s="20">
        <f t="shared" si="15"/>
        <v>1.1052976523887263</v>
      </c>
      <c r="M152" s="20">
        <f t="shared" ref="M152" si="17">L152+ABS($N$2)*A152</f>
        <v>2.6103496838287494</v>
      </c>
      <c r="P152" s="18">
        <f t="shared" si="16"/>
        <v>2.3235963095056058</v>
      </c>
    </row>
    <row r="153" spans="1:16" x14ac:dyDescent="0.15">
      <c r="D153">
        <v>655.499267578125</v>
      </c>
      <c r="E153">
        <v>572.24346923828102</v>
      </c>
      <c r="F153">
        <v>477.95758056640602</v>
      </c>
      <c r="G153">
        <v>473.69442749023398</v>
      </c>
      <c r="I153" s="19"/>
      <c r="J153" s="19"/>
      <c r="K153" s="19"/>
      <c r="L153" s="20"/>
      <c r="M153" s="20"/>
    </row>
    <row r="154" spans="1:16" x14ac:dyDescent="0.15">
      <c r="D154">
        <v>647.47705078125</v>
      </c>
      <c r="E154">
        <v>569.21356201171898</v>
      </c>
      <c r="F154">
        <v>477.94732666015602</v>
      </c>
      <c r="G154">
        <v>473.53796386718801</v>
      </c>
      <c r="I154" s="19"/>
      <c r="J154" s="19"/>
      <c r="K154" s="19"/>
      <c r="L154" s="20"/>
      <c r="M154" s="20"/>
    </row>
    <row r="155" spans="1:16" x14ac:dyDescent="0.15">
      <c r="D155">
        <v>664.88732910156295</v>
      </c>
      <c r="E155">
        <v>579.36657714843795</v>
      </c>
      <c r="F155">
        <v>478.80944824218801</v>
      </c>
      <c r="G155">
        <v>474.58694458007801</v>
      </c>
      <c r="I155" s="19"/>
      <c r="J155" s="19"/>
      <c r="K155" s="19"/>
      <c r="L155" s="20"/>
      <c r="M155" s="20"/>
    </row>
    <row r="156" spans="1:16" x14ac:dyDescent="0.15">
      <c r="D156">
        <v>660.49853515625</v>
      </c>
      <c r="E156">
        <v>576.25939941406295</v>
      </c>
      <c r="F156">
        <v>477.90026855468801</v>
      </c>
      <c r="G156">
        <v>473.76898193359398</v>
      </c>
      <c r="I156" s="19"/>
      <c r="J156" s="19"/>
      <c r="K156" s="19"/>
      <c r="L156" s="20"/>
      <c r="M156" s="20"/>
    </row>
    <row r="157" spans="1:16" x14ac:dyDescent="0.15">
      <c r="D157">
        <v>672.67541503906295</v>
      </c>
      <c r="E157">
        <v>584.13250732421898</v>
      </c>
      <c r="F157">
        <v>478.03564453125</v>
      </c>
      <c r="G157">
        <v>473.65783691406301</v>
      </c>
      <c r="I157" s="19"/>
      <c r="J157" s="19"/>
      <c r="K157" s="19"/>
      <c r="L157" s="20"/>
      <c r="M157" s="20"/>
    </row>
    <row r="158" spans="1:16" x14ac:dyDescent="0.15">
      <c r="D158">
        <v>667.18145751953102</v>
      </c>
      <c r="E158">
        <v>581.3564453125</v>
      </c>
      <c r="F158">
        <v>478.79666137695301</v>
      </c>
      <c r="G158">
        <v>474.74612426757801</v>
      </c>
      <c r="I158" s="19"/>
      <c r="J158" s="19"/>
      <c r="K158" s="19"/>
      <c r="L158" s="20"/>
      <c r="M158" s="20"/>
    </row>
    <row r="159" spans="1:16" x14ac:dyDescent="0.15">
      <c r="D159">
        <v>663.18316650390602</v>
      </c>
      <c r="E159">
        <v>578.73913574218795</v>
      </c>
      <c r="F159">
        <v>479.20428466796898</v>
      </c>
      <c r="G159">
        <v>474.85186767578102</v>
      </c>
      <c r="I159" s="19"/>
      <c r="J159" s="19"/>
      <c r="K159" s="19"/>
      <c r="L159" s="20"/>
      <c r="M159" s="20"/>
    </row>
    <row r="160" spans="1:16" x14ac:dyDescent="0.15">
      <c r="D160">
        <v>684.90106201171898</v>
      </c>
      <c r="E160">
        <v>590.562255859375</v>
      </c>
      <c r="F160">
        <v>478.21514892578102</v>
      </c>
      <c r="G160">
        <v>474.06042480468801</v>
      </c>
      <c r="I160" s="19"/>
      <c r="J160" s="19"/>
      <c r="K160" s="19"/>
      <c r="L160" s="20"/>
      <c r="M160" s="20"/>
    </row>
    <row r="161" spans="4:13" x14ac:dyDescent="0.15">
      <c r="D161">
        <v>676.50891113281295</v>
      </c>
      <c r="E161">
        <v>587.78381347656295</v>
      </c>
      <c r="F161">
        <v>478.78350830078102</v>
      </c>
      <c r="G161">
        <v>474.57028198242199</v>
      </c>
      <c r="I161" s="19"/>
      <c r="J161" s="19"/>
      <c r="K161" s="19"/>
      <c r="L161" s="20"/>
      <c r="M161" s="20"/>
    </row>
    <row r="162" spans="4:13" x14ac:dyDescent="0.15">
      <c r="D162">
        <v>673.11462402343795</v>
      </c>
      <c r="E162">
        <v>584.936767578125</v>
      </c>
      <c r="F162">
        <v>479.01141357421898</v>
      </c>
      <c r="G162">
        <v>474.97134399414102</v>
      </c>
      <c r="I162" s="19"/>
      <c r="J162" s="19"/>
      <c r="K162" s="19"/>
      <c r="L162" s="20"/>
      <c r="M162" s="20"/>
    </row>
    <row r="163" spans="4:13" x14ac:dyDescent="0.15">
      <c r="D163">
        <v>666.584716796875</v>
      </c>
      <c r="E163">
        <v>581.70123291015602</v>
      </c>
      <c r="F163">
        <v>478.42736816406301</v>
      </c>
      <c r="G163">
        <v>474.22268676757801</v>
      </c>
      <c r="I163" s="19"/>
      <c r="J163" s="19"/>
      <c r="K163" s="19"/>
      <c r="L163" s="20"/>
      <c r="M163" s="20"/>
    </row>
    <row r="164" spans="4:13" x14ac:dyDescent="0.15">
      <c r="D164">
        <v>674.05065917968795</v>
      </c>
      <c r="E164">
        <v>585.40466308593795</v>
      </c>
      <c r="F164">
        <v>478.53948974609398</v>
      </c>
      <c r="G164">
        <v>474.56546020507801</v>
      </c>
      <c r="I164" s="19"/>
      <c r="J164" s="19"/>
      <c r="K164" s="19"/>
      <c r="L164" s="20"/>
      <c r="M164" s="20"/>
    </row>
    <row r="165" spans="4:13" x14ac:dyDescent="0.15">
      <c r="D165">
        <v>670.73815917968795</v>
      </c>
      <c r="E165">
        <v>584.19689941406295</v>
      </c>
      <c r="F165">
        <v>478.87277221679699</v>
      </c>
      <c r="G165">
        <v>474.60165405273398</v>
      </c>
      <c r="I165" s="19"/>
      <c r="J165" s="19"/>
      <c r="K165" s="19"/>
      <c r="L165" s="20"/>
      <c r="M165" s="20"/>
    </row>
    <row r="166" spans="4:13" x14ac:dyDescent="0.15">
      <c r="D166">
        <v>671.897705078125</v>
      </c>
      <c r="E166">
        <v>584.92181396484398</v>
      </c>
      <c r="F166">
        <v>477.36096191406301</v>
      </c>
      <c r="G166">
        <v>473.56216430664102</v>
      </c>
      <c r="I166" s="19"/>
      <c r="J166" s="19"/>
      <c r="K166" s="19"/>
      <c r="L166" s="20"/>
      <c r="M166" s="20"/>
    </row>
    <row r="167" spans="4:13" x14ac:dyDescent="0.15">
      <c r="D167">
        <v>675.228271484375</v>
      </c>
      <c r="E167">
        <v>586.104736328125</v>
      </c>
      <c r="F167">
        <v>478.60650634765602</v>
      </c>
      <c r="G167">
        <v>474.36483764648398</v>
      </c>
      <c r="I167" s="19"/>
      <c r="J167" s="19"/>
      <c r="K167" s="19"/>
      <c r="L167" s="20"/>
      <c r="M167" s="20"/>
    </row>
    <row r="168" spans="4:13" x14ac:dyDescent="0.15">
      <c r="D168">
        <v>682.17736816406295</v>
      </c>
      <c r="E168">
        <v>589.69256591796898</v>
      </c>
      <c r="F168">
        <v>478.132080078125</v>
      </c>
      <c r="G168">
        <v>473.93106079101602</v>
      </c>
      <c r="I168" s="19"/>
      <c r="J168" s="19"/>
      <c r="K168" s="19"/>
      <c r="L168" s="20"/>
      <c r="M168" s="20"/>
    </row>
    <row r="169" spans="4:13" x14ac:dyDescent="0.15">
      <c r="D169">
        <v>694.96209716796898</v>
      </c>
      <c r="E169">
        <v>598.062744140625</v>
      </c>
      <c r="F169">
        <v>478.23779296875</v>
      </c>
      <c r="G169">
        <v>473.89273071289102</v>
      </c>
      <c r="I169" s="19"/>
      <c r="J169" s="19"/>
      <c r="K169" s="19"/>
      <c r="L169" s="20"/>
      <c r="M169" s="20"/>
    </row>
    <row r="170" spans="4:13" x14ac:dyDescent="0.15">
      <c r="D170">
        <v>703.751708984375</v>
      </c>
      <c r="E170">
        <v>603.2685546875</v>
      </c>
      <c r="F170">
        <v>478.86154174804699</v>
      </c>
      <c r="G170">
        <v>474.52691650390602</v>
      </c>
      <c r="I170" s="19"/>
      <c r="J170" s="19"/>
      <c r="K170" s="19"/>
      <c r="L170" s="20"/>
      <c r="M170" s="20"/>
    </row>
    <row r="171" spans="4:13" x14ac:dyDescent="0.15">
      <c r="D171">
        <v>691.90106201171898</v>
      </c>
      <c r="E171">
        <v>595.64886474609398</v>
      </c>
      <c r="F171">
        <v>478.74420166015602</v>
      </c>
      <c r="G171">
        <v>474.76510620117199</v>
      </c>
      <c r="I171" s="19"/>
      <c r="J171" s="19"/>
      <c r="K171" s="19"/>
      <c r="L171" s="20"/>
      <c r="M171" s="20"/>
    </row>
    <row r="172" spans="4:13" x14ac:dyDescent="0.15">
      <c r="D172">
        <v>688.31585693359398</v>
      </c>
      <c r="E172">
        <v>593.70172119140602</v>
      </c>
      <c r="F172">
        <v>477.77615356445301</v>
      </c>
      <c r="G172">
        <v>473.57669067382801</v>
      </c>
      <c r="I172" s="19"/>
      <c r="J172" s="19"/>
      <c r="K172" s="19"/>
      <c r="L172" s="20"/>
      <c r="M172" s="20"/>
    </row>
    <row r="173" spans="4:13" x14ac:dyDescent="0.15">
      <c r="D173">
        <v>689.92858886718795</v>
      </c>
      <c r="E173">
        <v>595.30572509765602</v>
      </c>
      <c r="F173">
        <v>477.92794799804699</v>
      </c>
      <c r="G173">
        <v>473.926025390625</v>
      </c>
      <c r="I173" s="19"/>
      <c r="J173" s="19"/>
      <c r="K173" s="19"/>
      <c r="L173" s="20"/>
      <c r="M173" s="20"/>
    </row>
    <row r="174" spans="4:13" x14ac:dyDescent="0.15">
      <c r="D174">
        <v>695.21258544921898</v>
      </c>
      <c r="E174">
        <v>598.48309326171898</v>
      </c>
      <c r="F174">
        <v>478.80169677734398</v>
      </c>
      <c r="G174">
        <v>474.82940673828102</v>
      </c>
      <c r="I174" s="19"/>
      <c r="J174" s="19"/>
      <c r="K174" s="19"/>
      <c r="L174" s="20"/>
      <c r="M174" s="20"/>
    </row>
    <row r="175" spans="4:13" x14ac:dyDescent="0.15">
      <c r="D175">
        <v>690.77459716796898</v>
      </c>
      <c r="E175">
        <v>596.40612792968795</v>
      </c>
      <c r="F175">
        <v>477.84197998046898</v>
      </c>
      <c r="G175">
        <v>473.56719970703102</v>
      </c>
      <c r="I175" s="19"/>
      <c r="J175" s="19"/>
      <c r="K175" s="19"/>
      <c r="L175" s="20"/>
      <c r="M175" s="20"/>
    </row>
    <row r="176" spans="4:13" x14ac:dyDescent="0.15">
      <c r="D176">
        <v>688.12213134765602</v>
      </c>
      <c r="E176">
        <v>596.08953857421898</v>
      </c>
      <c r="F176">
        <v>477.50387573242199</v>
      </c>
      <c r="G176">
        <v>473.35748291015602</v>
      </c>
      <c r="I176" s="19"/>
      <c r="J176" s="19"/>
      <c r="K176" s="19"/>
      <c r="L176" s="20"/>
      <c r="M176" s="20"/>
    </row>
    <row r="177" spans="4:13" x14ac:dyDescent="0.15">
      <c r="D177">
        <v>686.02581787109398</v>
      </c>
      <c r="E177">
        <v>597.00964355468795</v>
      </c>
      <c r="F177">
        <v>478.31234741210898</v>
      </c>
      <c r="G177">
        <v>474.35574340820301</v>
      </c>
      <c r="I177" s="19"/>
      <c r="J177" s="19"/>
      <c r="K177" s="19"/>
      <c r="L177" s="20"/>
      <c r="M177" s="20"/>
    </row>
    <row r="178" spans="4:13" x14ac:dyDescent="0.15">
      <c r="D178">
        <v>664.56658935546898</v>
      </c>
      <c r="E178">
        <v>583.43798828125</v>
      </c>
      <c r="F178">
        <v>478.03213500976602</v>
      </c>
      <c r="G178">
        <v>474.10534667968801</v>
      </c>
      <c r="I178" s="19"/>
      <c r="J178" s="19"/>
      <c r="K178" s="19"/>
      <c r="L178" s="19"/>
    </row>
    <row r="179" spans="4:13" x14ac:dyDescent="0.15">
      <c r="D179">
        <v>665.21691894531295</v>
      </c>
      <c r="E179">
        <v>584.12835693359398</v>
      </c>
      <c r="F179">
        <v>477.67776489257801</v>
      </c>
      <c r="G179">
        <v>473.56719970703102</v>
      </c>
      <c r="I179" s="19"/>
      <c r="J179" s="19"/>
      <c r="K179" s="19"/>
      <c r="L179" s="19"/>
    </row>
    <row r="180" spans="4:13" x14ac:dyDescent="0.15">
      <c r="D180">
        <v>666.50677490234398</v>
      </c>
      <c r="E180">
        <v>585.73962402343795</v>
      </c>
      <c r="F180">
        <v>478.10552978515602</v>
      </c>
      <c r="G180">
        <v>473.89407348632801</v>
      </c>
      <c r="I180" s="19"/>
      <c r="J180" s="19"/>
      <c r="K180" s="19"/>
      <c r="L180" s="19"/>
    </row>
    <row r="181" spans="4:13" x14ac:dyDescent="0.15">
      <c r="D181">
        <v>664.55474853515602</v>
      </c>
      <c r="E181">
        <v>584.73333740234398</v>
      </c>
      <c r="F181">
        <v>478.61639404296898</v>
      </c>
      <c r="G181">
        <v>474.78622436523398</v>
      </c>
      <c r="I181" s="19"/>
      <c r="J181" s="19"/>
      <c r="K181" s="19"/>
      <c r="L181" s="19"/>
    </row>
    <row r="182" spans="4:13" x14ac:dyDescent="0.15">
      <c r="D182">
        <v>663.6650390625</v>
      </c>
      <c r="E182">
        <v>584.52893066406295</v>
      </c>
      <c r="F182">
        <v>477.81661987304699</v>
      </c>
      <c r="G182">
        <v>473.89059448242199</v>
      </c>
      <c r="I182" s="19"/>
      <c r="J182" s="19"/>
      <c r="K182" s="19"/>
      <c r="L182" s="19"/>
    </row>
    <row r="183" spans="4:13" x14ac:dyDescent="0.15">
      <c r="D183">
        <v>662.289794921875</v>
      </c>
      <c r="E183">
        <v>583.83013916015602</v>
      </c>
      <c r="F183">
        <v>478.03195190429699</v>
      </c>
      <c r="G183">
        <v>473.88845825195301</v>
      </c>
      <c r="I183" s="19"/>
      <c r="J183" s="19"/>
      <c r="K183" s="19"/>
      <c r="L183" s="19"/>
    </row>
    <row r="184" spans="4:13" x14ac:dyDescent="0.15">
      <c r="D184">
        <v>659.76690673828102</v>
      </c>
      <c r="E184">
        <v>582.643798828125</v>
      </c>
      <c r="F184">
        <v>478.47521972656301</v>
      </c>
      <c r="G184">
        <v>474.67272949218801</v>
      </c>
      <c r="I184" s="19"/>
      <c r="J184" s="19"/>
      <c r="K184" s="19"/>
      <c r="L184" s="19"/>
    </row>
    <row r="185" spans="4:13" x14ac:dyDescent="0.15">
      <c r="D185">
        <v>658.02484130859398</v>
      </c>
      <c r="E185">
        <v>581.54925537109398</v>
      </c>
      <c r="F185">
        <v>478.21978759765602</v>
      </c>
      <c r="G185">
        <v>474.07589721679699</v>
      </c>
      <c r="I185" s="19"/>
      <c r="J185" s="19"/>
      <c r="K185" s="19"/>
      <c r="L185" s="19"/>
    </row>
    <row r="186" spans="4:13" x14ac:dyDescent="0.15">
      <c r="D186">
        <v>659.28668212890602</v>
      </c>
      <c r="E186">
        <v>581.393798828125</v>
      </c>
      <c r="F186">
        <v>478.17816162109398</v>
      </c>
      <c r="G186">
        <v>474.37353515625</v>
      </c>
      <c r="I186" s="19"/>
      <c r="J186" s="19"/>
      <c r="K186" s="19"/>
      <c r="L186" s="19"/>
    </row>
    <row r="187" spans="4:13" x14ac:dyDescent="0.15">
      <c r="D187">
        <v>656.20007324218795</v>
      </c>
      <c r="E187">
        <v>580.95513916015602</v>
      </c>
      <c r="F187">
        <v>478.91885375976602</v>
      </c>
      <c r="G187">
        <v>474.913818359375</v>
      </c>
      <c r="I187" s="19"/>
      <c r="J187" s="19"/>
      <c r="K187" s="19"/>
      <c r="L187" s="19"/>
    </row>
    <row r="188" spans="4:13" x14ac:dyDescent="0.15">
      <c r="D188">
        <v>653.606689453125</v>
      </c>
      <c r="E188">
        <v>579.105224609375</v>
      </c>
      <c r="F188">
        <v>477.812744140625</v>
      </c>
      <c r="G188">
        <v>474.00637817382801</v>
      </c>
      <c r="I188" s="19"/>
      <c r="J188" s="19"/>
      <c r="K188" s="19"/>
      <c r="L188" s="19"/>
    </row>
    <row r="189" spans="4:13" x14ac:dyDescent="0.15">
      <c r="D189">
        <v>651.11315917968795</v>
      </c>
      <c r="E189">
        <v>578.88922119140602</v>
      </c>
      <c r="F189">
        <v>479.30133056640602</v>
      </c>
      <c r="G189">
        <v>475.19519042968801</v>
      </c>
      <c r="I189" s="19"/>
      <c r="J189" s="19"/>
      <c r="K189" s="19"/>
      <c r="L189" s="19"/>
    </row>
    <row r="190" spans="4:13" x14ac:dyDescent="0.15">
      <c r="D190">
        <v>647.59820556640602</v>
      </c>
      <c r="E190">
        <v>576.05041503906295</v>
      </c>
      <c r="F190">
        <v>477.80285644531301</v>
      </c>
      <c r="G190">
        <v>473.80984497070301</v>
      </c>
      <c r="I190" s="19"/>
      <c r="J190" s="19"/>
      <c r="K190" s="19"/>
      <c r="L190" s="19"/>
    </row>
    <row r="191" spans="4:13" x14ac:dyDescent="0.15">
      <c r="D191">
        <v>646.42034912109398</v>
      </c>
      <c r="E191">
        <v>576.7734375</v>
      </c>
      <c r="F191">
        <v>478.89639282226602</v>
      </c>
      <c r="G191">
        <v>474.67758178710898</v>
      </c>
      <c r="I191" s="19"/>
      <c r="J191" s="19"/>
      <c r="K191" s="19"/>
      <c r="L191" s="19"/>
    </row>
    <row r="192" spans="4:13" x14ac:dyDescent="0.15">
      <c r="D192">
        <v>643.29803466796898</v>
      </c>
      <c r="E192">
        <v>574.39404296875</v>
      </c>
      <c r="F192">
        <v>478.18008422851602</v>
      </c>
      <c r="G192">
        <v>474.26470947265602</v>
      </c>
      <c r="I192" s="19"/>
      <c r="J192" s="19"/>
      <c r="K192" s="19"/>
      <c r="L192" s="19"/>
    </row>
    <row r="193" spans="4:12" x14ac:dyDescent="0.15">
      <c r="D193">
        <v>639.65008544921898</v>
      </c>
      <c r="E193">
        <v>572.84649658203102</v>
      </c>
      <c r="F193">
        <v>477.66964721679699</v>
      </c>
      <c r="G193">
        <v>473.74710083007801</v>
      </c>
      <c r="I193" s="19"/>
      <c r="J193" s="19"/>
      <c r="K193" s="19"/>
      <c r="L193" s="19"/>
    </row>
    <row r="194" spans="4:12" x14ac:dyDescent="0.15">
      <c r="I194" s="19"/>
      <c r="J194" s="19"/>
      <c r="K194" s="19"/>
      <c r="L194" s="19"/>
    </row>
    <row r="195" spans="4:12" x14ac:dyDescent="0.15">
      <c r="I195" s="19"/>
      <c r="J195" s="19"/>
      <c r="K195" s="19"/>
      <c r="L195" s="19"/>
    </row>
    <row r="196" spans="4:12" x14ac:dyDescent="0.15">
      <c r="I196" s="19"/>
      <c r="J196" s="19"/>
      <c r="K196" s="19"/>
      <c r="L196" s="19"/>
    </row>
    <row r="197" spans="4:12" x14ac:dyDescent="0.15">
      <c r="I197" s="19"/>
      <c r="J197" s="19"/>
      <c r="K197" s="19"/>
      <c r="L197" s="19"/>
    </row>
    <row r="198" spans="4:12" x14ac:dyDescent="0.15">
      <c r="I198" s="19"/>
      <c r="J198" s="19"/>
      <c r="K198" s="19"/>
      <c r="L198" s="19"/>
    </row>
    <row r="199" spans="4:12" x14ac:dyDescent="0.15">
      <c r="I199" s="19"/>
      <c r="J199" s="19"/>
      <c r="K199" s="19"/>
      <c r="L199" s="19"/>
    </row>
    <row r="200" spans="4:12" x14ac:dyDescent="0.15">
      <c r="I200" s="19"/>
      <c r="J200" s="19"/>
      <c r="K200" s="19"/>
      <c r="L200" s="19"/>
    </row>
    <row r="201" spans="4:12" x14ac:dyDescent="0.15">
      <c r="I201" s="19"/>
      <c r="J201" s="19"/>
      <c r="K201" s="19"/>
      <c r="L201" s="19"/>
    </row>
    <row r="202" spans="4:12" x14ac:dyDescent="0.15">
      <c r="I202" s="19"/>
      <c r="J202" s="19"/>
      <c r="K202" s="19"/>
      <c r="L202" s="19"/>
    </row>
    <row r="203" spans="4:12" x14ac:dyDescent="0.15">
      <c r="I203" s="19"/>
      <c r="J203" s="19"/>
      <c r="K203" s="19"/>
      <c r="L203" s="19"/>
    </row>
    <row r="204" spans="4:12" x14ac:dyDescent="0.15">
      <c r="I204" s="19"/>
      <c r="J204" s="19"/>
      <c r="K204" s="19"/>
      <c r="L204" s="19"/>
    </row>
    <row r="205" spans="4:12" x14ac:dyDescent="0.15">
      <c r="I205" s="19"/>
      <c r="J205" s="19"/>
      <c r="K205" s="19"/>
      <c r="L205" s="19"/>
    </row>
    <row r="206" spans="4:12" x14ac:dyDescent="0.15">
      <c r="I206" s="19"/>
      <c r="J206" s="19"/>
      <c r="K206" s="19"/>
      <c r="L206" s="19"/>
    </row>
    <row r="207" spans="4:12" x14ac:dyDescent="0.15">
      <c r="I207" s="19"/>
      <c r="J207" s="19"/>
      <c r="K207" s="19"/>
      <c r="L207" s="19"/>
    </row>
    <row r="208" spans="4:12" x14ac:dyDescent="0.15">
      <c r="I208" s="19"/>
      <c r="J208" s="19"/>
      <c r="K208" s="19"/>
      <c r="L208" s="19"/>
    </row>
    <row r="209" spans="9:12" x14ac:dyDescent="0.15">
      <c r="I209" s="19"/>
      <c r="J209" s="19"/>
      <c r="K209" s="19"/>
      <c r="L209" s="19"/>
    </row>
    <row r="210" spans="9:12" x14ac:dyDescent="0.15">
      <c r="I210" s="19"/>
      <c r="J210" s="19"/>
      <c r="K210" s="19"/>
      <c r="L210" s="19"/>
    </row>
    <row r="211" spans="9:12" x14ac:dyDescent="0.15">
      <c r="I211" s="19"/>
      <c r="J211" s="19"/>
      <c r="K211" s="19"/>
      <c r="L211" s="19"/>
    </row>
    <row r="212" spans="9:12" x14ac:dyDescent="0.15">
      <c r="I212" s="19"/>
      <c r="J212" s="19"/>
      <c r="K212" s="19"/>
      <c r="L212" s="19"/>
    </row>
    <row r="213" spans="9:12" x14ac:dyDescent="0.15">
      <c r="I213" s="19"/>
      <c r="J213" s="19"/>
      <c r="K213" s="19"/>
      <c r="L213" s="19"/>
    </row>
    <row r="214" spans="9:12" x14ac:dyDescent="0.15">
      <c r="I214" s="19"/>
      <c r="J214" s="19"/>
      <c r="K214" s="19"/>
      <c r="L214" s="19"/>
    </row>
    <row r="215" spans="9:12" x14ac:dyDescent="0.15">
      <c r="I215" s="19"/>
      <c r="J215" s="19"/>
      <c r="K215" s="19"/>
      <c r="L215" s="19"/>
    </row>
    <row r="216" spans="9:12" x14ac:dyDescent="0.15">
      <c r="I216" s="19"/>
      <c r="J216" s="19"/>
      <c r="K216" s="19"/>
      <c r="L216" s="19"/>
    </row>
    <row r="217" spans="9:12" x14ac:dyDescent="0.15">
      <c r="I217" s="19"/>
      <c r="J217" s="19"/>
      <c r="K217" s="19"/>
      <c r="L217" s="19"/>
    </row>
    <row r="218" spans="9:12" x14ac:dyDescent="0.15">
      <c r="I218" s="19"/>
      <c r="J218" s="19"/>
      <c r="K218" s="19"/>
      <c r="L218" s="19"/>
    </row>
    <row r="219" spans="9:12" x14ac:dyDescent="0.15">
      <c r="I219" s="19"/>
      <c r="J219" s="19"/>
      <c r="K219" s="19"/>
      <c r="L219" s="19"/>
    </row>
    <row r="220" spans="9:12" x14ac:dyDescent="0.15">
      <c r="I220" s="19"/>
      <c r="J220" s="19"/>
      <c r="K220" s="19"/>
      <c r="L220" s="19"/>
    </row>
    <row r="221" spans="9:12" x14ac:dyDescent="0.15">
      <c r="I221" s="19"/>
      <c r="J221" s="19"/>
      <c r="K221" s="19"/>
      <c r="L221" s="19"/>
    </row>
    <row r="222" spans="9:12" x14ac:dyDescent="0.15">
      <c r="I222" s="19"/>
      <c r="J222" s="19"/>
      <c r="K222" s="19"/>
      <c r="L222" s="19"/>
    </row>
    <row r="223" spans="9:12" x14ac:dyDescent="0.15">
      <c r="I223" s="19"/>
      <c r="J223" s="19"/>
      <c r="K223" s="19"/>
      <c r="L223" s="19"/>
    </row>
    <row r="224" spans="9:12" x14ac:dyDescent="0.15">
      <c r="I224" s="19"/>
      <c r="J224" s="19"/>
      <c r="K224" s="19"/>
      <c r="L224" s="19"/>
    </row>
    <row r="225" spans="9:12" x14ac:dyDescent="0.15">
      <c r="I225" s="19"/>
      <c r="J225" s="19"/>
      <c r="K225" s="19"/>
      <c r="L225" s="19"/>
    </row>
    <row r="226" spans="9:12" x14ac:dyDescent="0.15">
      <c r="I226" s="19"/>
      <c r="J226" s="19"/>
      <c r="K226" s="19"/>
      <c r="L226" s="19"/>
    </row>
    <row r="227" spans="9:12" x14ac:dyDescent="0.15">
      <c r="I227" s="19"/>
      <c r="J227" s="19"/>
      <c r="K227" s="19"/>
      <c r="L227" s="19"/>
    </row>
    <row r="228" spans="9:12" x14ac:dyDescent="0.15">
      <c r="I228" s="19"/>
      <c r="J228" s="19"/>
      <c r="K228" s="19"/>
      <c r="L228" s="19"/>
    </row>
    <row r="229" spans="9:12" x14ac:dyDescent="0.15">
      <c r="I229" s="19"/>
      <c r="J229" s="19"/>
      <c r="K229" s="19"/>
      <c r="L229" s="19"/>
    </row>
    <row r="230" spans="9:12" x14ac:dyDescent="0.15">
      <c r="I230" s="19"/>
      <c r="J230" s="19"/>
      <c r="K230" s="19"/>
      <c r="L230" s="19"/>
    </row>
    <row r="231" spans="9:12" x14ac:dyDescent="0.15">
      <c r="I231" s="19"/>
      <c r="J231" s="19"/>
      <c r="K231" s="19"/>
      <c r="L231" s="19"/>
    </row>
    <row r="232" spans="9:12" x14ac:dyDescent="0.15">
      <c r="I232" s="19"/>
      <c r="J232" s="19"/>
      <c r="K232" s="19"/>
      <c r="L232" s="19"/>
    </row>
    <row r="233" spans="9:12" x14ac:dyDescent="0.15">
      <c r="I233" s="19"/>
      <c r="J233" s="19"/>
      <c r="K233" s="19"/>
      <c r="L233" s="19"/>
    </row>
    <row r="234" spans="9:12" x14ac:dyDescent="0.15">
      <c r="I234" s="19"/>
      <c r="J234" s="19"/>
      <c r="K234" s="19"/>
      <c r="L234" s="19"/>
    </row>
    <row r="235" spans="9:12" x14ac:dyDescent="0.15">
      <c r="I235" s="19"/>
      <c r="J235" s="19"/>
      <c r="K235" s="19"/>
      <c r="L235" s="19"/>
    </row>
    <row r="236" spans="9:12" x14ac:dyDescent="0.15">
      <c r="I236" s="19"/>
      <c r="J236" s="19"/>
      <c r="K236" s="19"/>
      <c r="L236" s="19"/>
    </row>
    <row r="237" spans="9:12" x14ac:dyDescent="0.15">
      <c r="I237" s="19"/>
      <c r="J237" s="19"/>
      <c r="K237" s="19"/>
      <c r="L237" s="19"/>
    </row>
    <row r="238" spans="9:12" x14ac:dyDescent="0.15">
      <c r="I238" s="19"/>
      <c r="J238" s="19"/>
      <c r="K238" s="19"/>
      <c r="L238" s="19"/>
    </row>
    <row r="239" spans="9:12" x14ac:dyDescent="0.15">
      <c r="I239" s="19"/>
      <c r="J239" s="19"/>
      <c r="K239" s="19"/>
      <c r="L239" s="19"/>
    </row>
    <row r="240" spans="9:12" x14ac:dyDescent="0.15">
      <c r="I240" s="19"/>
      <c r="J240" s="19"/>
      <c r="K240" s="19"/>
      <c r="L240" s="19"/>
    </row>
    <row r="241" spans="9:12" x14ac:dyDescent="0.15">
      <c r="I241" s="19"/>
      <c r="J241" s="19"/>
      <c r="K241" s="19"/>
      <c r="L241" s="19"/>
    </row>
    <row r="242" spans="9:12" x14ac:dyDescent="0.15">
      <c r="I242" s="19"/>
      <c r="J242" s="19"/>
      <c r="K242" s="19"/>
      <c r="L242" s="19"/>
    </row>
    <row r="243" spans="9:12" x14ac:dyDescent="0.15">
      <c r="I243" s="19"/>
      <c r="J243" s="19"/>
      <c r="K243" s="19"/>
      <c r="L243" s="19"/>
    </row>
    <row r="244" spans="9:12" x14ac:dyDescent="0.15">
      <c r="I244" s="19"/>
      <c r="J244" s="19"/>
      <c r="K244" s="19"/>
      <c r="L244" s="19"/>
    </row>
    <row r="245" spans="9:12" x14ac:dyDescent="0.15">
      <c r="I245" s="19"/>
      <c r="J245" s="19"/>
      <c r="K245" s="19"/>
      <c r="L245" s="19"/>
    </row>
    <row r="246" spans="9:12" x14ac:dyDescent="0.15">
      <c r="I246" s="19"/>
      <c r="J246" s="19"/>
      <c r="K246" s="19"/>
      <c r="L246" s="19"/>
    </row>
    <row r="247" spans="9:12" x14ac:dyDescent="0.15">
      <c r="I247" s="19"/>
      <c r="J247" s="19"/>
      <c r="K247" s="19"/>
      <c r="L247" s="19"/>
    </row>
    <row r="248" spans="9:12" x14ac:dyDescent="0.15">
      <c r="I248" s="19"/>
      <c r="J248" s="19"/>
      <c r="K248" s="19"/>
      <c r="L248" s="19"/>
    </row>
    <row r="249" spans="9:12" x14ac:dyDescent="0.15">
      <c r="I249" s="19"/>
      <c r="J249" s="19"/>
      <c r="K249" s="19"/>
      <c r="L249" s="19"/>
    </row>
    <row r="250" spans="9:12" x14ac:dyDescent="0.15">
      <c r="I250" s="19"/>
      <c r="J250" s="19"/>
      <c r="K250" s="19"/>
      <c r="L250" s="19"/>
    </row>
    <row r="251" spans="9:12" x14ac:dyDescent="0.15">
      <c r="I251" s="19"/>
      <c r="J251" s="19"/>
      <c r="K251" s="19"/>
      <c r="L251" s="19"/>
    </row>
    <row r="252" spans="9:12" x14ac:dyDescent="0.15">
      <c r="I252" s="19"/>
      <c r="J252" s="19"/>
      <c r="K252" s="19"/>
      <c r="L252" s="19"/>
    </row>
    <row r="253" spans="9:12" x14ac:dyDescent="0.15">
      <c r="I253" s="19"/>
      <c r="J253" s="19"/>
      <c r="K253" s="19"/>
      <c r="L253" s="19"/>
    </row>
    <row r="254" spans="9:12" x14ac:dyDescent="0.15">
      <c r="I254" s="19"/>
      <c r="J254" s="19"/>
      <c r="K254" s="19"/>
      <c r="L254" s="19"/>
    </row>
    <row r="255" spans="9:12" x14ac:dyDescent="0.15">
      <c r="I255" s="19"/>
      <c r="J255" s="19"/>
      <c r="K255" s="19"/>
      <c r="L255" s="19"/>
    </row>
    <row r="256" spans="9:12" x14ac:dyDescent="0.15">
      <c r="I256" s="19"/>
      <c r="J256" s="19"/>
      <c r="K256" s="19"/>
      <c r="L256" s="19"/>
    </row>
    <row r="257" spans="9:12" x14ac:dyDescent="0.15">
      <c r="I257" s="19"/>
      <c r="J257" s="19"/>
      <c r="K257" s="19"/>
      <c r="L257" s="19"/>
    </row>
    <row r="258" spans="9:12" x14ac:dyDescent="0.15">
      <c r="I258" s="19"/>
      <c r="J258" s="19"/>
      <c r="K258" s="19"/>
      <c r="L258" s="19"/>
    </row>
    <row r="259" spans="9:12" x14ac:dyDescent="0.15">
      <c r="I259" s="19"/>
      <c r="J259" s="19"/>
      <c r="K259" s="19"/>
      <c r="L259" s="19"/>
    </row>
    <row r="260" spans="9:12" x14ac:dyDescent="0.15">
      <c r="I260" s="19"/>
      <c r="J260" s="19"/>
      <c r="K260" s="19"/>
      <c r="L260" s="19"/>
    </row>
    <row r="261" spans="9:12" x14ac:dyDescent="0.15">
      <c r="I261" s="19"/>
      <c r="J261" s="19"/>
      <c r="K261" s="19"/>
      <c r="L261" s="19"/>
    </row>
    <row r="262" spans="9:12" x14ac:dyDescent="0.15">
      <c r="I262" s="19"/>
      <c r="J262" s="19"/>
      <c r="K262" s="19"/>
      <c r="L262" s="19"/>
    </row>
    <row r="263" spans="9:12" x14ac:dyDescent="0.15">
      <c r="I263" s="19"/>
      <c r="J263" s="19"/>
      <c r="K263" s="19"/>
      <c r="L263" s="19"/>
    </row>
    <row r="264" spans="9:12" x14ac:dyDescent="0.15">
      <c r="I264" s="19"/>
      <c r="J264" s="19"/>
      <c r="K264" s="19"/>
      <c r="L264" s="19"/>
    </row>
    <row r="265" spans="9:12" x14ac:dyDescent="0.15">
      <c r="I265" s="19"/>
      <c r="J265" s="19"/>
      <c r="K265" s="19"/>
      <c r="L265" s="19"/>
    </row>
    <row r="266" spans="9:12" x14ac:dyDescent="0.15">
      <c r="I266" s="19"/>
      <c r="J266" s="19"/>
      <c r="K266" s="19"/>
      <c r="L266" s="19"/>
    </row>
    <row r="267" spans="9:12" x14ac:dyDescent="0.15">
      <c r="I267" s="19"/>
      <c r="J267" s="19"/>
      <c r="K267" s="19"/>
      <c r="L267" s="19"/>
    </row>
    <row r="268" spans="9:12" x14ac:dyDescent="0.15">
      <c r="I268" s="19"/>
      <c r="J268" s="19"/>
      <c r="K268" s="19"/>
      <c r="L268" s="19"/>
    </row>
    <row r="269" spans="9:12" x14ac:dyDescent="0.15">
      <c r="I269" s="19"/>
      <c r="J269" s="19"/>
      <c r="K269" s="19"/>
      <c r="L269" s="19"/>
    </row>
    <row r="270" spans="9:12" x14ac:dyDescent="0.15">
      <c r="I270" s="19"/>
      <c r="J270" s="19"/>
      <c r="K270" s="19"/>
      <c r="L270" s="19"/>
    </row>
    <row r="271" spans="9:12" x14ac:dyDescent="0.15">
      <c r="I271" s="19"/>
      <c r="J271" s="19"/>
      <c r="K271" s="19"/>
      <c r="L271" s="19"/>
    </row>
    <row r="272" spans="9:12" x14ac:dyDescent="0.15">
      <c r="I272" s="19"/>
      <c r="J272" s="19"/>
      <c r="K272" s="19"/>
      <c r="L272" s="19"/>
    </row>
    <row r="273" spans="9:12" x14ac:dyDescent="0.15">
      <c r="I273" s="19"/>
      <c r="J273" s="19"/>
      <c r="K273" s="19"/>
      <c r="L273" s="19"/>
    </row>
    <row r="274" spans="9:12" x14ac:dyDescent="0.15">
      <c r="I274" s="19"/>
      <c r="J274" s="19"/>
      <c r="K274" s="19"/>
      <c r="L274" s="19"/>
    </row>
    <row r="275" spans="9:12" x14ac:dyDescent="0.15">
      <c r="I275" s="19"/>
      <c r="J275" s="19"/>
      <c r="K275" s="19"/>
      <c r="L275" s="19"/>
    </row>
    <row r="276" spans="9:12" x14ac:dyDescent="0.15">
      <c r="I276" s="19"/>
      <c r="J276" s="19"/>
      <c r="K276" s="19"/>
      <c r="L276" s="19"/>
    </row>
    <row r="277" spans="9:12" x14ac:dyDescent="0.15">
      <c r="I277" s="19"/>
      <c r="J277" s="19"/>
      <c r="K277" s="19"/>
      <c r="L277" s="19"/>
    </row>
    <row r="278" spans="9:12" x14ac:dyDescent="0.15">
      <c r="I278" s="19"/>
      <c r="J278" s="19"/>
      <c r="K278" s="19"/>
      <c r="L278" s="19"/>
    </row>
    <row r="279" spans="9:12" x14ac:dyDescent="0.15">
      <c r="I279" s="19"/>
      <c r="J279" s="19"/>
      <c r="K279" s="19"/>
      <c r="L279" s="19"/>
    </row>
    <row r="280" spans="9:12" x14ac:dyDescent="0.15">
      <c r="I280" s="19"/>
      <c r="J280" s="19"/>
      <c r="K280" s="19"/>
      <c r="L280" s="19"/>
    </row>
    <row r="281" spans="9:12" x14ac:dyDescent="0.15">
      <c r="I281" s="19"/>
      <c r="J281" s="19"/>
      <c r="K281" s="19"/>
      <c r="L281" s="19"/>
    </row>
    <row r="282" spans="9:12" x14ac:dyDescent="0.15">
      <c r="I282" s="19"/>
      <c r="J282" s="19"/>
      <c r="K282" s="19"/>
      <c r="L282" s="19"/>
    </row>
    <row r="283" spans="9:12" x14ac:dyDescent="0.15">
      <c r="I283" s="19"/>
      <c r="J283" s="19"/>
      <c r="K283" s="19"/>
      <c r="L283" s="19"/>
    </row>
    <row r="284" spans="9:12" x14ac:dyDescent="0.15">
      <c r="I284" s="19"/>
      <c r="J284" s="19"/>
      <c r="K284" s="19"/>
      <c r="L284" s="19"/>
    </row>
    <row r="285" spans="9:12" x14ac:dyDescent="0.15">
      <c r="I285" s="19"/>
      <c r="J285" s="19"/>
      <c r="K285" s="19"/>
      <c r="L285" s="19"/>
    </row>
    <row r="286" spans="9:12" x14ac:dyDescent="0.15">
      <c r="I286" s="19"/>
      <c r="J286" s="19"/>
      <c r="K286" s="19"/>
      <c r="L286" s="19"/>
    </row>
    <row r="287" spans="9:12" x14ac:dyDescent="0.15">
      <c r="I287" s="19"/>
      <c r="J287" s="19"/>
      <c r="K287" s="19"/>
      <c r="L287" s="19"/>
    </row>
    <row r="288" spans="9:12" x14ac:dyDescent="0.15">
      <c r="I288" s="19"/>
      <c r="J288" s="19"/>
      <c r="K288" s="19"/>
      <c r="L288" s="19"/>
    </row>
    <row r="289" spans="9:12" x14ac:dyDescent="0.15">
      <c r="I289" s="19"/>
      <c r="J289" s="19"/>
      <c r="K289" s="19"/>
      <c r="L289" s="19"/>
    </row>
    <row r="290" spans="9:12" x14ac:dyDescent="0.15">
      <c r="I290" s="19"/>
      <c r="J290" s="19"/>
      <c r="K290" s="19"/>
      <c r="L290" s="19"/>
    </row>
    <row r="291" spans="9:12" x14ac:dyDescent="0.15">
      <c r="I291" s="19"/>
      <c r="J291" s="19"/>
      <c r="K291" s="19"/>
      <c r="L291" s="19"/>
    </row>
    <row r="292" spans="9:12" x14ac:dyDescent="0.15">
      <c r="I292" s="19"/>
      <c r="J292" s="19"/>
      <c r="K292" s="19"/>
      <c r="L292" s="19"/>
    </row>
    <row r="293" spans="9:12" x14ac:dyDescent="0.15">
      <c r="I293" s="19"/>
      <c r="J293" s="19"/>
      <c r="K293" s="19"/>
      <c r="L293" s="19"/>
    </row>
    <row r="294" spans="9:12" x14ac:dyDescent="0.15">
      <c r="I294" s="19"/>
      <c r="J294" s="19"/>
      <c r="K294" s="19"/>
      <c r="L294" s="19"/>
    </row>
    <row r="295" spans="9:12" x14ac:dyDescent="0.15">
      <c r="I295" s="19"/>
      <c r="J295" s="19"/>
      <c r="K295" s="19"/>
      <c r="L295" s="19"/>
    </row>
    <row r="296" spans="9:12" x14ac:dyDescent="0.15">
      <c r="I296" s="19"/>
      <c r="J296" s="19"/>
      <c r="K296" s="19"/>
      <c r="L296" s="19"/>
    </row>
    <row r="297" spans="9:12" x14ac:dyDescent="0.15">
      <c r="I297" s="19"/>
      <c r="J297" s="19"/>
      <c r="K297" s="19"/>
      <c r="L297" s="19"/>
    </row>
    <row r="298" spans="9:12" x14ac:dyDescent="0.15">
      <c r="I298" s="19"/>
      <c r="J298" s="19"/>
      <c r="K298" s="19"/>
      <c r="L298" s="19"/>
    </row>
    <row r="299" spans="9:12" x14ac:dyDescent="0.15">
      <c r="I299" s="19"/>
      <c r="J299" s="19"/>
      <c r="K299" s="19"/>
      <c r="L299" s="19"/>
    </row>
    <row r="300" spans="9:12" x14ac:dyDescent="0.15">
      <c r="I300" s="19"/>
      <c r="J300" s="19"/>
      <c r="K300" s="19"/>
      <c r="L300" s="19"/>
    </row>
    <row r="301" spans="9:12" x14ac:dyDescent="0.15">
      <c r="I301" s="19"/>
      <c r="J301" s="19"/>
      <c r="K301" s="19"/>
      <c r="L301" s="19"/>
    </row>
    <row r="302" spans="9:12" x14ac:dyDescent="0.15">
      <c r="I302" s="19"/>
      <c r="J302" s="19"/>
      <c r="K302" s="19"/>
      <c r="L302" s="19"/>
    </row>
    <row r="303" spans="9:12" x14ac:dyDescent="0.15">
      <c r="I303" s="19"/>
      <c r="J303" s="19"/>
      <c r="K303" s="19"/>
      <c r="L303" s="19"/>
    </row>
    <row r="304" spans="9:12" x14ac:dyDescent="0.15">
      <c r="I304" s="19"/>
      <c r="J304" s="19"/>
      <c r="K304" s="19"/>
      <c r="L304" s="19"/>
    </row>
    <row r="305" spans="9:12" x14ac:dyDescent="0.15">
      <c r="I305" s="19"/>
      <c r="J305" s="19"/>
      <c r="K305" s="19"/>
      <c r="L305" s="19"/>
    </row>
    <row r="306" spans="9:12" x14ac:dyDescent="0.15">
      <c r="I306" s="19"/>
      <c r="J306" s="19"/>
      <c r="K306" s="19"/>
      <c r="L306" s="19"/>
    </row>
    <row r="307" spans="9:12" x14ac:dyDescent="0.15">
      <c r="I307" s="19"/>
      <c r="J307" s="19"/>
      <c r="K307" s="19"/>
      <c r="L307" s="19"/>
    </row>
    <row r="308" spans="9:12" x14ac:dyDescent="0.15">
      <c r="I308" s="19"/>
      <c r="J308" s="19"/>
      <c r="K308" s="19"/>
      <c r="L308" s="19"/>
    </row>
    <row r="309" spans="9:12" x14ac:dyDescent="0.15">
      <c r="I309" s="19"/>
      <c r="J309" s="19"/>
      <c r="K309" s="19"/>
      <c r="L309" s="19"/>
    </row>
    <row r="310" spans="9:12" x14ac:dyDescent="0.15">
      <c r="I310" s="19"/>
      <c r="J310" s="19"/>
      <c r="K310" s="19"/>
      <c r="L310" s="19"/>
    </row>
    <row r="311" spans="9:12" x14ac:dyDescent="0.15">
      <c r="I311" s="19"/>
      <c r="J311" s="19"/>
      <c r="K311" s="19"/>
      <c r="L311" s="19"/>
    </row>
    <row r="312" spans="9:12" x14ac:dyDescent="0.15">
      <c r="I312" s="19"/>
      <c r="J312" s="19"/>
      <c r="K312" s="19"/>
      <c r="L312" s="19"/>
    </row>
    <row r="313" spans="9:12" x14ac:dyDescent="0.15">
      <c r="I313" s="19"/>
      <c r="J313" s="19"/>
      <c r="K313" s="19"/>
      <c r="L313" s="19"/>
    </row>
    <row r="314" spans="9:12" x14ac:dyDescent="0.15">
      <c r="I314" s="19"/>
      <c r="J314" s="19"/>
      <c r="K314" s="19"/>
      <c r="L314" s="19"/>
    </row>
    <row r="315" spans="9:12" x14ac:dyDescent="0.15">
      <c r="I315" s="19"/>
      <c r="J315" s="19"/>
      <c r="K315" s="19"/>
      <c r="L315" s="19"/>
    </row>
    <row r="316" spans="9:12" x14ac:dyDescent="0.15">
      <c r="I316" s="19"/>
      <c r="J316" s="19"/>
      <c r="K316" s="19"/>
      <c r="L316" s="19"/>
    </row>
    <row r="317" spans="9:12" x14ac:dyDescent="0.15">
      <c r="I317" s="19"/>
      <c r="J317" s="19"/>
      <c r="K317" s="19"/>
      <c r="L317" s="19"/>
    </row>
    <row r="318" spans="9:12" x14ac:dyDescent="0.15">
      <c r="I318" s="19"/>
      <c r="J318" s="19"/>
      <c r="K318" s="19"/>
      <c r="L318" s="19"/>
    </row>
    <row r="319" spans="9:12" x14ac:dyDescent="0.15">
      <c r="I319" s="19"/>
      <c r="J319" s="19"/>
      <c r="K319" s="19"/>
      <c r="L319" s="19"/>
    </row>
    <row r="320" spans="9:12" x14ac:dyDescent="0.15">
      <c r="I320" s="19"/>
      <c r="J320" s="19"/>
      <c r="K320" s="19"/>
      <c r="L320" s="19"/>
    </row>
    <row r="321" spans="9:12" x14ac:dyDescent="0.15">
      <c r="I321" s="19"/>
      <c r="J321" s="19"/>
      <c r="K321" s="19"/>
      <c r="L321" s="19"/>
    </row>
    <row r="322" spans="9:12" x14ac:dyDescent="0.15">
      <c r="I322" s="19"/>
      <c r="J322" s="19"/>
      <c r="K322" s="19"/>
      <c r="L322" s="19"/>
    </row>
    <row r="323" spans="9:12" x14ac:dyDescent="0.15">
      <c r="I323" s="19"/>
      <c r="J323" s="19"/>
      <c r="K323" s="19"/>
      <c r="L323" s="19"/>
    </row>
    <row r="324" spans="9:12" x14ac:dyDescent="0.15">
      <c r="I324" s="19"/>
      <c r="J324" s="19"/>
      <c r="K324" s="19"/>
      <c r="L324" s="19"/>
    </row>
    <row r="325" spans="9:12" x14ac:dyDescent="0.15">
      <c r="I325" s="19"/>
      <c r="J325" s="19"/>
      <c r="K325" s="19"/>
      <c r="L325" s="19"/>
    </row>
    <row r="326" spans="9:12" x14ac:dyDescent="0.15">
      <c r="I326" s="19"/>
      <c r="J326" s="19"/>
      <c r="K326" s="19"/>
      <c r="L326" s="19"/>
    </row>
    <row r="327" spans="9:12" x14ac:dyDescent="0.15">
      <c r="I327" s="19"/>
      <c r="J327" s="19"/>
      <c r="K327" s="19"/>
      <c r="L327" s="19"/>
    </row>
    <row r="328" spans="9:12" x14ac:dyDescent="0.15">
      <c r="I328" s="19"/>
      <c r="J328" s="19"/>
      <c r="K328" s="19"/>
      <c r="L328" s="19"/>
    </row>
    <row r="329" spans="9:12" x14ac:dyDescent="0.15">
      <c r="I329" s="19"/>
      <c r="J329" s="19"/>
      <c r="K329" s="19"/>
      <c r="L329" s="19"/>
    </row>
    <row r="330" spans="9:12" x14ac:dyDescent="0.15">
      <c r="I330" s="19"/>
      <c r="J330" s="19"/>
      <c r="K330" s="19"/>
      <c r="L330" s="19"/>
    </row>
    <row r="331" spans="9:12" x14ac:dyDescent="0.15">
      <c r="I331" s="19"/>
      <c r="J331" s="19"/>
      <c r="K331" s="19"/>
      <c r="L331" s="19"/>
    </row>
    <row r="332" spans="9:12" x14ac:dyDescent="0.15">
      <c r="I332" s="19"/>
      <c r="J332" s="19"/>
      <c r="K332" s="19"/>
      <c r="L332" s="19"/>
    </row>
    <row r="333" spans="9:12" x14ac:dyDescent="0.15">
      <c r="I333" s="19"/>
      <c r="J333" s="19"/>
      <c r="K333" s="19"/>
      <c r="L333" s="19"/>
    </row>
    <row r="334" spans="9:12" x14ac:dyDescent="0.15">
      <c r="I334" s="19"/>
      <c r="J334" s="19"/>
      <c r="K334" s="19"/>
      <c r="L334" s="19"/>
    </row>
    <row r="335" spans="9:12" x14ac:dyDescent="0.15">
      <c r="I335" s="19"/>
      <c r="J335" s="19"/>
      <c r="K335" s="19"/>
      <c r="L335" s="19"/>
    </row>
    <row r="336" spans="9:12" x14ac:dyDescent="0.15">
      <c r="I336" s="19"/>
      <c r="J336" s="19"/>
      <c r="K336" s="19"/>
      <c r="L336" s="19"/>
    </row>
    <row r="337" spans="9:12" x14ac:dyDescent="0.15">
      <c r="I337" s="19"/>
      <c r="J337" s="19"/>
      <c r="K337" s="19"/>
      <c r="L337" s="19"/>
    </row>
    <row r="338" spans="9:12" x14ac:dyDescent="0.15">
      <c r="I338" s="19"/>
      <c r="J338" s="19"/>
      <c r="K338" s="19"/>
      <c r="L338" s="19"/>
    </row>
    <row r="339" spans="9:12" x14ac:dyDescent="0.15">
      <c r="I339" s="19"/>
      <c r="J339" s="19"/>
      <c r="K339" s="19"/>
      <c r="L339" s="19"/>
    </row>
    <row r="340" spans="9:12" x14ac:dyDescent="0.15">
      <c r="I340" s="19"/>
      <c r="J340" s="19"/>
      <c r="K340" s="19"/>
      <c r="L340" s="19"/>
    </row>
    <row r="341" spans="9:12" x14ac:dyDescent="0.15">
      <c r="I341" s="19"/>
      <c r="J341" s="19"/>
      <c r="K341" s="19"/>
      <c r="L341" s="19"/>
    </row>
    <row r="342" spans="9:12" x14ac:dyDescent="0.15">
      <c r="I342" s="19"/>
      <c r="J342" s="19"/>
      <c r="K342" s="19"/>
      <c r="L342" s="19"/>
    </row>
    <row r="343" spans="9:12" x14ac:dyDescent="0.15">
      <c r="I343" s="19"/>
      <c r="J343" s="19"/>
      <c r="K343" s="19"/>
      <c r="L343" s="19"/>
    </row>
    <row r="344" spans="9:12" x14ac:dyDescent="0.15">
      <c r="I344" s="19"/>
      <c r="J344" s="19"/>
      <c r="K344" s="19"/>
      <c r="L344" s="19"/>
    </row>
    <row r="345" spans="9:12" x14ac:dyDescent="0.15">
      <c r="I345" s="19"/>
      <c r="J345" s="19"/>
      <c r="K345" s="19"/>
      <c r="L345" s="19"/>
    </row>
    <row r="346" spans="9:12" x14ac:dyDescent="0.15">
      <c r="I346" s="19"/>
      <c r="J346" s="19"/>
      <c r="K346" s="19"/>
      <c r="L346" s="19"/>
    </row>
    <row r="347" spans="9:12" x14ac:dyDescent="0.15">
      <c r="I347" s="19"/>
      <c r="J347" s="19"/>
      <c r="K347" s="19"/>
      <c r="L347" s="19"/>
    </row>
    <row r="348" spans="9:12" x14ac:dyDescent="0.15">
      <c r="I348" s="19"/>
      <c r="J348" s="19"/>
      <c r="K348" s="19"/>
      <c r="L348" s="19"/>
    </row>
    <row r="349" spans="9:12" x14ac:dyDescent="0.15">
      <c r="I349" s="19"/>
      <c r="J349" s="19"/>
      <c r="K349" s="19"/>
      <c r="L349" s="19"/>
    </row>
    <row r="350" spans="9:12" x14ac:dyDescent="0.15">
      <c r="I350" s="19"/>
      <c r="J350" s="19"/>
      <c r="K350" s="19"/>
      <c r="L350" s="19"/>
    </row>
    <row r="351" spans="9:12" x14ac:dyDescent="0.15">
      <c r="I351" s="19"/>
      <c r="J351" s="19"/>
      <c r="K351" s="19"/>
      <c r="L351" s="19"/>
    </row>
    <row r="352" spans="9:12" x14ac:dyDescent="0.15">
      <c r="I352" s="19"/>
      <c r="J352" s="19"/>
      <c r="K352" s="19"/>
      <c r="L352" s="19"/>
    </row>
    <row r="353" spans="9:12" x14ac:dyDescent="0.15">
      <c r="I353" s="19"/>
      <c r="J353" s="19"/>
      <c r="K353" s="19"/>
      <c r="L353" s="19"/>
    </row>
    <row r="354" spans="9:12" x14ac:dyDescent="0.15">
      <c r="I354" s="19"/>
      <c r="J354" s="19"/>
      <c r="K354" s="19"/>
      <c r="L354" s="19"/>
    </row>
    <row r="355" spans="9:12" x14ac:dyDescent="0.15">
      <c r="I355" s="19"/>
      <c r="J355" s="19"/>
      <c r="K355" s="19"/>
      <c r="L355" s="19"/>
    </row>
    <row r="356" spans="9:12" x14ac:dyDescent="0.15">
      <c r="I356" s="19"/>
      <c r="J356" s="19"/>
      <c r="K356" s="19"/>
      <c r="L356" s="19"/>
    </row>
    <row r="357" spans="9:12" x14ac:dyDescent="0.15">
      <c r="I357" s="19"/>
      <c r="J357" s="19"/>
      <c r="K357" s="19"/>
      <c r="L357" s="19"/>
    </row>
    <row r="358" spans="9:12" x14ac:dyDescent="0.15">
      <c r="I358" s="19"/>
      <c r="J358" s="19"/>
      <c r="K358" s="19"/>
      <c r="L358" s="19"/>
    </row>
    <row r="359" spans="9:12" x14ac:dyDescent="0.15">
      <c r="I359" s="19"/>
      <c r="J359" s="19"/>
      <c r="K359" s="19"/>
      <c r="L359" s="19"/>
    </row>
    <row r="360" spans="9:12" x14ac:dyDescent="0.15">
      <c r="I360" s="19"/>
      <c r="J360" s="19"/>
      <c r="K360" s="19"/>
      <c r="L360" s="19"/>
    </row>
    <row r="361" spans="9:12" x14ac:dyDescent="0.15">
      <c r="I361" s="19"/>
      <c r="J361" s="19"/>
      <c r="K361" s="19"/>
      <c r="L361" s="19"/>
    </row>
    <row r="362" spans="9:12" x14ac:dyDescent="0.15">
      <c r="I362" s="19"/>
      <c r="J362" s="19"/>
      <c r="K362" s="19"/>
      <c r="L362" s="19"/>
    </row>
    <row r="363" spans="9:12" x14ac:dyDescent="0.15">
      <c r="I363" s="19"/>
      <c r="J363" s="19"/>
      <c r="K363" s="19"/>
      <c r="L363" s="19"/>
    </row>
    <row r="364" spans="9:12" x14ac:dyDescent="0.15">
      <c r="I364" s="19"/>
      <c r="J364" s="19"/>
      <c r="K364" s="19"/>
      <c r="L364" s="19"/>
    </row>
    <row r="365" spans="9:12" x14ac:dyDescent="0.15">
      <c r="I365" s="19"/>
      <c r="J365" s="19"/>
      <c r="K365" s="19"/>
      <c r="L365" s="19"/>
    </row>
    <row r="366" spans="9:12" x14ac:dyDescent="0.15">
      <c r="I366" s="19"/>
      <c r="J366" s="19"/>
      <c r="K366" s="19"/>
      <c r="L366" s="19"/>
    </row>
    <row r="367" spans="9:12" x14ac:dyDescent="0.15">
      <c r="I367" s="19"/>
      <c r="J367" s="19"/>
      <c r="K367" s="19"/>
      <c r="L367" s="19"/>
    </row>
    <row r="368" spans="9:12" x14ac:dyDescent="0.15">
      <c r="I368" s="19"/>
      <c r="J368" s="19"/>
      <c r="K368" s="19"/>
      <c r="L368" s="19"/>
    </row>
    <row r="369" spans="9:12" x14ac:dyDescent="0.15">
      <c r="I369" s="19"/>
      <c r="J369" s="19"/>
      <c r="K369" s="19"/>
      <c r="L369" s="19"/>
    </row>
    <row r="370" spans="9:12" x14ac:dyDescent="0.15">
      <c r="I370" s="19"/>
      <c r="J370" s="19"/>
      <c r="K370" s="19"/>
      <c r="L370" s="19"/>
    </row>
    <row r="371" spans="9:12" x14ac:dyDescent="0.15">
      <c r="I371" s="19"/>
      <c r="J371" s="19"/>
      <c r="K371" s="19"/>
      <c r="L371" s="19"/>
    </row>
    <row r="372" spans="9:12" x14ac:dyDescent="0.15">
      <c r="I372" s="19"/>
      <c r="J372" s="19"/>
      <c r="K372" s="19"/>
      <c r="L372" s="19"/>
    </row>
    <row r="373" spans="9:12" x14ac:dyDescent="0.15">
      <c r="I373" s="19"/>
      <c r="J373" s="19"/>
      <c r="K373" s="19"/>
      <c r="L373" s="19"/>
    </row>
    <row r="374" spans="9:12" x14ac:dyDescent="0.15">
      <c r="I374" s="19"/>
      <c r="J374" s="19"/>
      <c r="K374" s="19"/>
      <c r="L374" s="19"/>
    </row>
    <row r="375" spans="9:12" x14ac:dyDescent="0.15">
      <c r="I375" s="19"/>
      <c r="J375" s="19"/>
      <c r="K375" s="19"/>
      <c r="L375" s="19"/>
    </row>
    <row r="376" spans="9:12" x14ac:dyDescent="0.15">
      <c r="I376" s="19"/>
      <c r="J376" s="19"/>
      <c r="K376" s="19"/>
      <c r="L376" s="19"/>
    </row>
    <row r="377" spans="9:12" x14ac:dyDescent="0.15">
      <c r="I377" s="19"/>
      <c r="J377" s="19"/>
      <c r="K377" s="19"/>
      <c r="L377" s="19"/>
    </row>
    <row r="378" spans="9:12" x14ac:dyDescent="0.15">
      <c r="I378" s="19"/>
      <c r="J378" s="19"/>
      <c r="K378" s="19"/>
      <c r="L378" s="19"/>
    </row>
    <row r="379" spans="9:12" x14ac:dyDescent="0.15">
      <c r="I379" s="19"/>
      <c r="J379" s="19"/>
      <c r="K379" s="19"/>
      <c r="L379" s="19"/>
    </row>
    <row r="380" spans="9:12" x14ac:dyDescent="0.15">
      <c r="I380" s="19"/>
      <c r="J380" s="19"/>
      <c r="K380" s="19"/>
      <c r="L380" s="19"/>
    </row>
    <row r="381" spans="9:12" x14ac:dyDescent="0.15">
      <c r="I381" s="19"/>
      <c r="J381" s="19"/>
      <c r="K381" s="19"/>
      <c r="L381" s="19"/>
    </row>
    <row r="382" spans="9:12" x14ac:dyDescent="0.15">
      <c r="I382" s="19"/>
      <c r="J382" s="19"/>
      <c r="K382" s="19"/>
      <c r="L382" s="19"/>
    </row>
    <row r="383" spans="9:12" x14ac:dyDescent="0.15">
      <c r="I383" s="19"/>
      <c r="J383" s="19"/>
      <c r="K383" s="19"/>
      <c r="L383" s="19"/>
    </row>
    <row r="384" spans="9:12" x14ac:dyDescent="0.15">
      <c r="I384" s="19"/>
      <c r="J384" s="19"/>
      <c r="K384" s="19"/>
      <c r="L384" s="19"/>
    </row>
    <row r="385" spans="9:12" x14ac:dyDescent="0.15">
      <c r="I385" s="19"/>
      <c r="J385" s="19"/>
      <c r="K385" s="19"/>
      <c r="L385" s="19"/>
    </row>
    <row r="386" spans="9:12" x14ac:dyDescent="0.15">
      <c r="I386" s="19"/>
      <c r="J386" s="19"/>
      <c r="K386" s="19"/>
      <c r="L386" s="19"/>
    </row>
    <row r="387" spans="9:12" x14ac:dyDescent="0.15">
      <c r="I387" s="19"/>
      <c r="J387" s="19"/>
      <c r="K387" s="19"/>
      <c r="L387" s="19"/>
    </row>
    <row r="388" spans="9:12" x14ac:dyDescent="0.15">
      <c r="I388" s="19"/>
      <c r="J388" s="19"/>
      <c r="K388" s="19"/>
      <c r="L388" s="19"/>
    </row>
    <row r="389" spans="9:12" x14ac:dyDescent="0.15">
      <c r="I389" s="19"/>
      <c r="J389" s="19"/>
      <c r="K389" s="19"/>
      <c r="L389" s="19"/>
    </row>
    <row r="390" spans="9:12" x14ac:dyDescent="0.15">
      <c r="I390" s="19"/>
      <c r="J390" s="19"/>
      <c r="K390" s="19"/>
      <c r="L390" s="19"/>
    </row>
    <row r="391" spans="9:12" x14ac:dyDescent="0.15">
      <c r="I391" s="19"/>
      <c r="J391" s="19"/>
      <c r="K391" s="19"/>
      <c r="L391" s="19"/>
    </row>
    <row r="392" spans="9:12" x14ac:dyDescent="0.15">
      <c r="I392" s="19"/>
      <c r="J392" s="19"/>
      <c r="K392" s="19"/>
      <c r="L392" s="19"/>
    </row>
    <row r="393" spans="9:12" x14ac:dyDescent="0.15">
      <c r="I393" s="19"/>
      <c r="J393" s="19"/>
      <c r="K393" s="19"/>
      <c r="L393" s="19"/>
    </row>
    <row r="394" spans="9:12" x14ac:dyDescent="0.15">
      <c r="I394" s="19"/>
      <c r="J394" s="19"/>
      <c r="K394" s="19"/>
      <c r="L394" s="19"/>
    </row>
    <row r="395" spans="9:12" x14ac:dyDescent="0.15">
      <c r="I395" s="19"/>
      <c r="J395" s="19"/>
      <c r="K395" s="19"/>
      <c r="L395" s="19"/>
    </row>
    <row r="396" spans="9:12" x14ac:dyDescent="0.15">
      <c r="I396" s="19"/>
      <c r="J396" s="19"/>
      <c r="K396" s="19"/>
      <c r="L396" s="19"/>
    </row>
    <row r="397" spans="9:12" x14ac:dyDescent="0.15">
      <c r="I397" s="19"/>
      <c r="J397" s="19"/>
      <c r="K397" s="19"/>
      <c r="L397" s="19"/>
    </row>
    <row r="398" spans="9:12" x14ac:dyDescent="0.15">
      <c r="I398" s="19"/>
      <c r="J398" s="19"/>
      <c r="K398" s="19"/>
      <c r="L398" s="19"/>
    </row>
    <row r="399" spans="9:12" x14ac:dyDescent="0.15">
      <c r="I399" s="19"/>
      <c r="J399" s="19"/>
      <c r="K399" s="19"/>
      <c r="L399" s="19"/>
    </row>
    <row r="400" spans="9:12" x14ac:dyDescent="0.15">
      <c r="I400" s="19"/>
      <c r="J400" s="19"/>
      <c r="K400" s="19"/>
      <c r="L400" s="19"/>
    </row>
    <row r="401" spans="9:12" x14ac:dyDescent="0.15">
      <c r="I401" s="19"/>
      <c r="J401" s="19"/>
      <c r="K401" s="19"/>
      <c r="L401" s="19"/>
    </row>
    <row r="402" spans="9:12" x14ac:dyDescent="0.15">
      <c r="I402" s="19"/>
      <c r="J402" s="19"/>
      <c r="K402" s="19"/>
      <c r="L402" s="19"/>
    </row>
    <row r="403" spans="9:12" x14ac:dyDescent="0.15">
      <c r="I403" s="19"/>
      <c r="J403" s="19"/>
      <c r="K403" s="19"/>
      <c r="L403" s="19"/>
    </row>
    <row r="404" spans="9:12" x14ac:dyDescent="0.15">
      <c r="I404" s="19"/>
      <c r="J404" s="19"/>
      <c r="K404" s="19"/>
      <c r="L404" s="19"/>
    </row>
    <row r="405" spans="9:12" x14ac:dyDescent="0.15">
      <c r="I405" s="19"/>
      <c r="J405" s="19"/>
      <c r="K405" s="19"/>
      <c r="L405" s="19"/>
    </row>
    <row r="406" spans="9:12" x14ac:dyDescent="0.15">
      <c r="I406" s="19"/>
      <c r="J406" s="19"/>
      <c r="K406" s="19"/>
      <c r="L406" s="19"/>
    </row>
    <row r="407" spans="9:12" x14ac:dyDescent="0.15">
      <c r="I407" s="19"/>
      <c r="J407" s="19"/>
      <c r="K407" s="19"/>
      <c r="L407" s="19"/>
    </row>
    <row r="408" spans="9:12" x14ac:dyDescent="0.15">
      <c r="I408" s="19"/>
      <c r="J408" s="19"/>
      <c r="K408" s="19"/>
      <c r="L408" s="19"/>
    </row>
    <row r="409" spans="9:12" x14ac:dyDescent="0.15">
      <c r="I409" s="19"/>
      <c r="J409" s="19"/>
      <c r="K409" s="19"/>
      <c r="L409" s="19"/>
    </row>
    <row r="410" spans="9:12" x14ac:dyDescent="0.15">
      <c r="I410" s="19"/>
      <c r="J410" s="19"/>
      <c r="K410" s="19"/>
      <c r="L410" s="19"/>
    </row>
    <row r="411" spans="9:12" x14ac:dyDescent="0.15">
      <c r="I411" s="19"/>
      <c r="J411" s="19"/>
      <c r="K411" s="19"/>
      <c r="L411" s="19"/>
    </row>
    <row r="412" spans="9:12" x14ac:dyDescent="0.15">
      <c r="I412" s="19"/>
      <c r="J412" s="19"/>
      <c r="K412" s="19"/>
      <c r="L412" s="19"/>
    </row>
    <row r="413" spans="9:12" x14ac:dyDescent="0.15">
      <c r="I413" s="19"/>
      <c r="J413" s="19"/>
      <c r="K413" s="19"/>
      <c r="L413" s="19"/>
    </row>
    <row r="414" spans="9:12" x14ac:dyDescent="0.15">
      <c r="I414" s="19"/>
      <c r="J414" s="19"/>
      <c r="K414" s="19"/>
      <c r="L414" s="19"/>
    </row>
    <row r="415" spans="9:12" x14ac:dyDescent="0.15">
      <c r="I415" s="19"/>
      <c r="J415" s="19"/>
      <c r="K415" s="19"/>
      <c r="L415" s="19"/>
    </row>
    <row r="416" spans="9:12" x14ac:dyDescent="0.15">
      <c r="I416" s="19"/>
      <c r="J416" s="19"/>
      <c r="K416" s="19"/>
      <c r="L416" s="19"/>
    </row>
    <row r="417" spans="9:12" x14ac:dyDescent="0.15">
      <c r="I417" s="19"/>
      <c r="J417" s="19"/>
      <c r="K417" s="19"/>
      <c r="L417" s="19"/>
    </row>
    <row r="418" spans="9:12" x14ac:dyDescent="0.15">
      <c r="I418" s="19"/>
      <c r="J418" s="19"/>
      <c r="K418" s="19"/>
      <c r="L418" s="19"/>
    </row>
    <row r="419" spans="9:12" x14ac:dyDescent="0.15">
      <c r="I419" s="19"/>
      <c r="J419" s="19"/>
      <c r="K419" s="19"/>
      <c r="L419" s="19"/>
    </row>
    <row r="420" spans="9:12" x14ac:dyDescent="0.15">
      <c r="I420" s="19"/>
      <c r="J420" s="19"/>
      <c r="K420" s="19"/>
      <c r="L420" s="19"/>
    </row>
    <row r="421" spans="9:12" x14ac:dyDescent="0.15">
      <c r="I421" s="19"/>
      <c r="J421" s="19"/>
      <c r="K421" s="19"/>
      <c r="L421" s="19"/>
    </row>
    <row r="422" spans="9:12" x14ac:dyDescent="0.15">
      <c r="I422" s="19"/>
      <c r="J422" s="19"/>
      <c r="K422" s="19"/>
      <c r="L422" s="19"/>
    </row>
    <row r="423" spans="9:12" x14ac:dyDescent="0.15">
      <c r="I423" s="19"/>
      <c r="J423" s="19"/>
      <c r="K423" s="19"/>
      <c r="L423" s="19"/>
    </row>
    <row r="424" spans="9:12" x14ac:dyDescent="0.15">
      <c r="I424" s="19"/>
      <c r="J424" s="19"/>
      <c r="K424" s="19"/>
      <c r="L424" s="19"/>
    </row>
    <row r="425" spans="9:12" x14ac:dyDescent="0.15">
      <c r="I425" s="19"/>
      <c r="J425" s="19"/>
      <c r="K425" s="19"/>
      <c r="L425" s="19"/>
    </row>
    <row r="426" spans="9:12" x14ac:dyDescent="0.15">
      <c r="I426" s="19"/>
      <c r="J426" s="19"/>
      <c r="K426" s="19"/>
      <c r="L426" s="19"/>
    </row>
    <row r="427" spans="9:12" x14ac:dyDescent="0.15">
      <c r="I427" s="19"/>
      <c r="J427" s="19"/>
      <c r="K427" s="19"/>
      <c r="L427" s="19"/>
    </row>
    <row r="428" spans="9:12" x14ac:dyDescent="0.15">
      <c r="I428" s="19"/>
      <c r="J428" s="19"/>
      <c r="K428" s="19"/>
      <c r="L428" s="19"/>
    </row>
    <row r="429" spans="9:12" x14ac:dyDescent="0.15">
      <c r="I429" s="19"/>
      <c r="J429" s="19"/>
      <c r="K429" s="19"/>
      <c r="L429" s="19"/>
    </row>
    <row r="430" spans="9:12" x14ac:dyDescent="0.15">
      <c r="I430" s="19"/>
      <c r="J430" s="19"/>
      <c r="K430" s="19"/>
      <c r="L430" s="19"/>
    </row>
    <row r="431" spans="9:12" x14ac:dyDescent="0.15">
      <c r="I431" s="19"/>
      <c r="J431" s="19"/>
      <c r="K431" s="19"/>
      <c r="L431" s="19"/>
    </row>
    <row r="432" spans="9:12" x14ac:dyDescent="0.15">
      <c r="I432" s="19"/>
      <c r="J432" s="19"/>
      <c r="K432" s="19"/>
      <c r="L432" s="19"/>
    </row>
    <row r="433" spans="9:12" x14ac:dyDescent="0.15">
      <c r="I433" s="19"/>
      <c r="J433" s="19"/>
      <c r="K433" s="19"/>
      <c r="L433" s="19"/>
    </row>
    <row r="434" spans="9:12" x14ac:dyDescent="0.15">
      <c r="I434" s="19"/>
      <c r="J434" s="19"/>
      <c r="K434" s="19"/>
      <c r="L434" s="19"/>
    </row>
    <row r="435" spans="9:12" x14ac:dyDescent="0.15">
      <c r="I435" s="19"/>
      <c r="J435" s="19"/>
      <c r="K435" s="19"/>
      <c r="L435" s="19"/>
    </row>
    <row r="436" spans="9:12" x14ac:dyDescent="0.15">
      <c r="I436" s="19"/>
      <c r="J436" s="19"/>
      <c r="K436" s="19"/>
      <c r="L436" s="19"/>
    </row>
    <row r="437" spans="9:12" x14ac:dyDescent="0.15">
      <c r="I437" s="19"/>
      <c r="J437" s="19"/>
      <c r="K437" s="19"/>
      <c r="L437" s="19"/>
    </row>
    <row r="438" spans="9:12" x14ac:dyDescent="0.15">
      <c r="I438" s="19"/>
      <c r="J438" s="19"/>
      <c r="K438" s="19"/>
      <c r="L438" s="19"/>
    </row>
    <row r="439" spans="9:12" x14ac:dyDescent="0.15">
      <c r="I439" s="19"/>
      <c r="J439" s="19"/>
      <c r="K439" s="19"/>
      <c r="L439" s="19"/>
    </row>
    <row r="440" spans="9:12" x14ac:dyDescent="0.15">
      <c r="I440" s="19"/>
      <c r="J440" s="19"/>
      <c r="K440" s="19"/>
      <c r="L440" s="19"/>
    </row>
    <row r="441" spans="9:12" x14ac:dyDescent="0.15">
      <c r="I441" s="19"/>
      <c r="J441" s="19"/>
      <c r="K441" s="19"/>
      <c r="L441" s="19"/>
    </row>
    <row r="442" spans="9:12" x14ac:dyDescent="0.15">
      <c r="I442" s="19"/>
      <c r="J442" s="19"/>
      <c r="K442" s="19"/>
      <c r="L442" s="19"/>
    </row>
    <row r="443" spans="9:12" x14ac:dyDescent="0.15">
      <c r="I443" s="19"/>
      <c r="J443" s="19"/>
      <c r="K443" s="19"/>
      <c r="L443" s="19"/>
    </row>
    <row r="444" spans="9:12" x14ac:dyDescent="0.15">
      <c r="I444" s="19"/>
      <c r="J444" s="19"/>
      <c r="K444" s="19"/>
      <c r="L444" s="19"/>
    </row>
    <row r="445" spans="9:12" x14ac:dyDescent="0.15">
      <c r="I445" s="19"/>
      <c r="J445" s="19"/>
      <c r="K445" s="19"/>
      <c r="L445" s="19"/>
    </row>
    <row r="446" spans="9:12" x14ac:dyDescent="0.15">
      <c r="I446" s="19"/>
      <c r="J446" s="19"/>
      <c r="K446" s="19"/>
      <c r="L446" s="19"/>
    </row>
    <row r="447" spans="9:12" x14ac:dyDescent="0.15">
      <c r="I447" s="19"/>
      <c r="J447" s="19"/>
      <c r="K447" s="19"/>
      <c r="L447" s="19"/>
    </row>
    <row r="448" spans="9:12" x14ac:dyDescent="0.15">
      <c r="I448" s="19"/>
      <c r="J448" s="19"/>
      <c r="K448" s="19"/>
      <c r="L448" s="19"/>
    </row>
    <row r="449" spans="9:12" x14ac:dyDescent="0.15">
      <c r="I449" s="19"/>
      <c r="J449" s="19"/>
      <c r="K449" s="19"/>
      <c r="L449" s="19"/>
    </row>
    <row r="450" spans="9:12" x14ac:dyDescent="0.15">
      <c r="I450" s="19"/>
      <c r="J450" s="19"/>
      <c r="K450" s="19"/>
      <c r="L450" s="19"/>
    </row>
    <row r="451" spans="9:12" x14ac:dyDescent="0.15">
      <c r="I451" s="19"/>
      <c r="J451" s="19"/>
      <c r="K451" s="19"/>
      <c r="L451" s="19"/>
    </row>
    <row r="452" spans="9:12" x14ac:dyDescent="0.15">
      <c r="I452" s="19"/>
      <c r="J452" s="19"/>
      <c r="K452" s="19"/>
      <c r="L452" s="19"/>
    </row>
    <row r="453" spans="9:12" x14ac:dyDescent="0.15">
      <c r="I453" s="19"/>
      <c r="J453" s="19"/>
      <c r="K453" s="19"/>
      <c r="L453" s="19"/>
    </row>
    <row r="454" spans="9:12" x14ac:dyDescent="0.15">
      <c r="I454" s="19"/>
      <c r="J454" s="19"/>
      <c r="K454" s="19"/>
      <c r="L454" s="19"/>
    </row>
    <row r="455" spans="9:12" x14ac:dyDescent="0.15">
      <c r="I455" s="19"/>
      <c r="J455" s="19"/>
      <c r="K455" s="19"/>
      <c r="L455" s="19"/>
    </row>
    <row r="456" spans="9:12" x14ac:dyDescent="0.15">
      <c r="I456" s="19"/>
      <c r="J456" s="19"/>
      <c r="K456" s="19"/>
      <c r="L456" s="19"/>
    </row>
    <row r="457" spans="9:12" x14ac:dyDescent="0.15">
      <c r="I457" s="19"/>
      <c r="J457" s="19"/>
      <c r="K457" s="19"/>
      <c r="L457" s="19"/>
    </row>
    <row r="458" spans="9:12" x14ac:dyDescent="0.15">
      <c r="I458" s="19"/>
      <c r="J458" s="19"/>
      <c r="K458" s="19"/>
      <c r="L458" s="19"/>
    </row>
    <row r="459" spans="9:12" x14ac:dyDescent="0.15">
      <c r="I459" s="19"/>
      <c r="J459" s="19"/>
      <c r="K459" s="19"/>
      <c r="L459" s="19"/>
    </row>
    <row r="460" spans="9:12" x14ac:dyDescent="0.15">
      <c r="I460" s="19"/>
      <c r="J460" s="19"/>
      <c r="K460" s="19"/>
      <c r="L460" s="19"/>
    </row>
    <row r="461" spans="9:12" x14ac:dyDescent="0.15">
      <c r="I461" s="19"/>
      <c r="J461" s="19"/>
      <c r="K461" s="19"/>
      <c r="L461" s="19"/>
    </row>
    <row r="462" spans="9:12" x14ac:dyDescent="0.15">
      <c r="I462" s="19"/>
      <c r="J462" s="19"/>
      <c r="K462" s="19"/>
      <c r="L462" s="19"/>
    </row>
    <row r="463" spans="9:12" x14ac:dyDescent="0.15">
      <c r="I463" s="19"/>
      <c r="J463" s="19"/>
      <c r="K463" s="19"/>
      <c r="L463" s="19"/>
    </row>
    <row r="464" spans="9:12" x14ac:dyDescent="0.15">
      <c r="I464" s="19"/>
      <c r="J464" s="19"/>
      <c r="K464" s="19"/>
      <c r="L464" s="19"/>
    </row>
    <row r="465" spans="9:12" x14ac:dyDescent="0.15">
      <c r="I465" s="19"/>
      <c r="J465" s="19"/>
      <c r="K465" s="19"/>
      <c r="L465" s="19"/>
    </row>
    <row r="466" spans="9:12" x14ac:dyDescent="0.15">
      <c r="I466" s="19"/>
      <c r="J466" s="19"/>
      <c r="K466" s="19"/>
      <c r="L466" s="19"/>
    </row>
    <row r="467" spans="9:12" x14ac:dyDescent="0.15">
      <c r="I467" s="19"/>
      <c r="J467" s="19"/>
      <c r="K467" s="19"/>
      <c r="L467" s="19"/>
    </row>
    <row r="468" spans="9:12" x14ac:dyDescent="0.15">
      <c r="I468" s="19"/>
      <c r="J468" s="19"/>
      <c r="K468" s="19"/>
      <c r="L468" s="19"/>
    </row>
    <row r="469" spans="9:12" x14ac:dyDescent="0.15">
      <c r="I469" s="19"/>
      <c r="J469" s="19"/>
      <c r="K469" s="19"/>
      <c r="L469" s="19"/>
    </row>
    <row r="470" spans="9:12" x14ac:dyDescent="0.15">
      <c r="I470" s="19"/>
      <c r="J470" s="19"/>
      <c r="K470" s="19"/>
      <c r="L470" s="19"/>
    </row>
    <row r="471" spans="9:12" x14ac:dyDescent="0.15">
      <c r="I471" s="19"/>
      <c r="J471" s="19"/>
      <c r="K471" s="19"/>
      <c r="L471" s="19"/>
    </row>
    <row r="472" spans="9:12" x14ac:dyDescent="0.15">
      <c r="I472" s="19"/>
      <c r="J472" s="19"/>
      <c r="K472" s="19"/>
      <c r="L472" s="19"/>
    </row>
    <row r="473" spans="9:12" x14ac:dyDescent="0.15">
      <c r="I473" s="19"/>
      <c r="J473" s="19"/>
      <c r="K473" s="19"/>
      <c r="L473" s="19"/>
    </row>
    <row r="474" spans="9:12" x14ac:dyDescent="0.15">
      <c r="I474" s="19"/>
      <c r="J474" s="19"/>
      <c r="K474" s="19"/>
      <c r="L474" s="19"/>
    </row>
    <row r="475" spans="9:12" x14ac:dyDescent="0.15">
      <c r="I475" s="19"/>
      <c r="J475" s="19"/>
      <c r="K475" s="19"/>
      <c r="L475" s="19"/>
    </row>
    <row r="476" spans="9:12" x14ac:dyDescent="0.15">
      <c r="I476" s="19"/>
      <c r="J476" s="19"/>
      <c r="K476" s="19"/>
      <c r="L476" s="19"/>
    </row>
    <row r="477" spans="9:12" x14ac:dyDescent="0.15">
      <c r="I477" s="19"/>
      <c r="J477" s="19"/>
      <c r="K477" s="19"/>
      <c r="L477" s="19"/>
    </row>
    <row r="478" spans="9:12" x14ac:dyDescent="0.15">
      <c r="I478" s="19"/>
      <c r="J478" s="19"/>
      <c r="K478" s="19"/>
      <c r="L478" s="19"/>
    </row>
    <row r="479" spans="9:12" x14ac:dyDescent="0.15">
      <c r="I479" s="19"/>
      <c r="J479" s="19"/>
      <c r="K479" s="19"/>
      <c r="L479" s="19"/>
    </row>
    <row r="480" spans="9:12" x14ac:dyDescent="0.15">
      <c r="I480" s="19"/>
      <c r="J480" s="19"/>
      <c r="K480" s="19"/>
      <c r="L480" s="19"/>
    </row>
    <row r="481" spans="9:12" x14ac:dyDescent="0.15">
      <c r="I481" s="19"/>
      <c r="J481" s="19"/>
      <c r="K481" s="19"/>
      <c r="L481" s="19"/>
    </row>
    <row r="482" spans="9:12" x14ac:dyDescent="0.15">
      <c r="I482" s="19"/>
      <c r="J482" s="19"/>
      <c r="K482" s="19"/>
      <c r="L482" s="19"/>
    </row>
    <row r="483" spans="9:12" x14ac:dyDescent="0.15">
      <c r="I483" s="19"/>
      <c r="J483" s="19"/>
      <c r="K483" s="19"/>
      <c r="L483" s="19"/>
    </row>
    <row r="484" spans="9:12" x14ac:dyDescent="0.15">
      <c r="I484" s="19"/>
      <c r="J484" s="19"/>
      <c r="K484" s="19"/>
      <c r="L484" s="19"/>
    </row>
    <row r="485" spans="9:12" x14ac:dyDescent="0.15">
      <c r="I485" s="19"/>
      <c r="J485" s="19"/>
      <c r="K485" s="19"/>
      <c r="L485" s="19"/>
    </row>
    <row r="486" spans="9:12" x14ac:dyDescent="0.15">
      <c r="I486" s="19"/>
      <c r="J486" s="19"/>
      <c r="K486" s="19"/>
      <c r="L486" s="19"/>
    </row>
    <row r="487" spans="9:12" x14ac:dyDescent="0.15">
      <c r="I487" s="19"/>
      <c r="J487" s="19"/>
      <c r="K487" s="19"/>
      <c r="L487" s="19"/>
    </row>
    <row r="488" spans="9:12" x14ac:dyDescent="0.15">
      <c r="I488" s="19"/>
      <c r="J488" s="19"/>
      <c r="K488" s="19"/>
      <c r="L488" s="19"/>
    </row>
    <row r="489" spans="9:12" x14ac:dyDescent="0.15">
      <c r="I489" s="19"/>
      <c r="J489" s="19"/>
      <c r="K489" s="19"/>
      <c r="L489" s="19"/>
    </row>
    <row r="490" spans="9:12" x14ac:dyDescent="0.15">
      <c r="I490" s="19"/>
      <c r="J490" s="19"/>
      <c r="K490" s="19"/>
      <c r="L490" s="19"/>
    </row>
    <row r="491" spans="9:12" x14ac:dyDescent="0.15">
      <c r="I491" s="19"/>
      <c r="J491" s="19"/>
      <c r="K491" s="19"/>
      <c r="L491" s="19"/>
    </row>
    <row r="492" spans="9:12" x14ac:dyDescent="0.15">
      <c r="I492" s="19"/>
      <c r="J492" s="19"/>
      <c r="K492" s="19"/>
      <c r="L492" s="19"/>
    </row>
    <row r="493" spans="9:12" x14ac:dyDescent="0.15">
      <c r="I493" s="19"/>
      <c r="J493" s="19"/>
      <c r="K493" s="19"/>
      <c r="L493" s="19"/>
    </row>
    <row r="494" spans="9:12" x14ac:dyDescent="0.15">
      <c r="I494" s="19"/>
      <c r="J494" s="19"/>
      <c r="K494" s="19"/>
      <c r="L494" s="19"/>
    </row>
    <row r="495" spans="9:12" x14ac:dyDescent="0.15">
      <c r="I495" s="19"/>
      <c r="J495" s="19"/>
      <c r="K495" s="19"/>
      <c r="L495" s="19"/>
    </row>
    <row r="496" spans="9:12" x14ac:dyDescent="0.15">
      <c r="I496" s="19"/>
      <c r="J496" s="19"/>
      <c r="K496" s="19"/>
      <c r="L496" s="19"/>
    </row>
    <row r="497" spans="9:12" x14ac:dyDescent="0.15">
      <c r="I497" s="19"/>
      <c r="J497" s="19"/>
      <c r="K497" s="19"/>
      <c r="L497" s="19"/>
    </row>
    <row r="498" spans="9:12" x14ac:dyDescent="0.15">
      <c r="I498" s="19"/>
      <c r="J498" s="19"/>
      <c r="K498" s="19"/>
      <c r="L498" s="19"/>
    </row>
    <row r="499" spans="9:12" x14ac:dyDescent="0.15">
      <c r="I499" s="19"/>
      <c r="J499" s="19"/>
      <c r="K499" s="19"/>
      <c r="L499" s="19"/>
    </row>
    <row r="500" spans="9:12" x14ac:dyDescent="0.15">
      <c r="I500" s="19"/>
      <c r="J500" s="19"/>
      <c r="K500" s="19"/>
      <c r="L500" s="19"/>
    </row>
    <row r="501" spans="9:12" x14ac:dyDescent="0.15">
      <c r="I501" s="19"/>
      <c r="J501" s="19"/>
      <c r="K501" s="19"/>
      <c r="L501" s="19"/>
    </row>
    <row r="502" spans="9:12" x14ac:dyDescent="0.15">
      <c r="I502" s="19"/>
      <c r="J502" s="19"/>
      <c r="K502" s="19"/>
      <c r="L502" s="19"/>
    </row>
    <row r="503" spans="9:12" x14ac:dyDescent="0.15">
      <c r="I503" s="19"/>
      <c r="J503" s="19"/>
      <c r="K503" s="19"/>
      <c r="L503" s="19"/>
    </row>
    <row r="504" spans="9:12" x14ac:dyDescent="0.15">
      <c r="I504" s="19"/>
      <c r="J504" s="19"/>
      <c r="K504" s="19"/>
      <c r="L504" s="19"/>
    </row>
    <row r="505" spans="9:12" x14ac:dyDescent="0.15">
      <c r="I505" s="19"/>
      <c r="J505" s="19"/>
      <c r="K505" s="19"/>
      <c r="L505" s="19"/>
    </row>
    <row r="506" spans="9:12" x14ac:dyDescent="0.15">
      <c r="I506" s="19"/>
      <c r="J506" s="19"/>
      <c r="K506" s="19"/>
      <c r="L506" s="19"/>
    </row>
    <row r="507" spans="9:12" x14ac:dyDescent="0.15">
      <c r="I507" s="19"/>
      <c r="J507" s="19"/>
      <c r="K507" s="19"/>
      <c r="L507" s="19"/>
    </row>
    <row r="508" spans="9:12" x14ac:dyDescent="0.15">
      <c r="I508" s="19"/>
      <c r="J508" s="19"/>
      <c r="K508" s="19"/>
      <c r="L508" s="19"/>
    </row>
    <row r="509" spans="9:12" x14ac:dyDescent="0.15">
      <c r="I509" s="19"/>
      <c r="J509" s="19"/>
      <c r="K509" s="19"/>
      <c r="L509" s="19"/>
    </row>
    <row r="510" spans="9:12" x14ac:dyDescent="0.15">
      <c r="I510" s="19"/>
      <c r="J510" s="19"/>
      <c r="K510" s="19"/>
      <c r="L510" s="19"/>
    </row>
    <row r="511" spans="9:12" x14ac:dyDescent="0.15">
      <c r="I511" s="19"/>
      <c r="J511" s="19"/>
      <c r="K511" s="19"/>
      <c r="L511" s="19"/>
    </row>
    <row r="512" spans="9:12" x14ac:dyDescent="0.15">
      <c r="I512" s="19"/>
      <c r="J512" s="19"/>
      <c r="K512" s="19"/>
      <c r="L512" s="19"/>
    </row>
    <row r="513" spans="9:12" x14ac:dyDescent="0.15">
      <c r="I513" s="19"/>
      <c r="J513" s="19"/>
      <c r="K513" s="19"/>
      <c r="L513" s="19"/>
    </row>
    <row r="514" spans="9:12" x14ac:dyDescent="0.15">
      <c r="I514" s="19"/>
      <c r="J514" s="19"/>
      <c r="K514" s="19"/>
      <c r="L514" s="19"/>
    </row>
    <row r="515" spans="9:12" x14ac:dyDescent="0.15">
      <c r="I515" s="19"/>
      <c r="J515" s="19"/>
      <c r="K515" s="19"/>
      <c r="L515" s="19"/>
    </row>
    <row r="516" spans="9:12" x14ac:dyDescent="0.15">
      <c r="I516" s="19"/>
      <c r="J516" s="19"/>
      <c r="K516" s="19"/>
      <c r="L516" s="19"/>
    </row>
    <row r="517" spans="9:12" x14ac:dyDescent="0.15">
      <c r="I517" s="19"/>
      <c r="J517" s="19"/>
      <c r="K517" s="19"/>
      <c r="L517" s="19"/>
    </row>
    <row r="518" spans="9:12" x14ac:dyDescent="0.15">
      <c r="I518" s="19"/>
      <c r="J518" s="19"/>
      <c r="K518" s="19"/>
      <c r="L518" s="19"/>
    </row>
    <row r="519" spans="9:12" x14ac:dyDescent="0.15">
      <c r="I519" s="19"/>
      <c r="J519" s="19"/>
      <c r="K519" s="19"/>
      <c r="L519" s="19"/>
    </row>
    <row r="520" spans="9:12" x14ac:dyDescent="0.15">
      <c r="I520" s="19"/>
      <c r="J520" s="19"/>
      <c r="K520" s="19"/>
      <c r="L520" s="19"/>
    </row>
    <row r="521" spans="9:12" x14ac:dyDescent="0.15">
      <c r="I521" s="19"/>
      <c r="J521" s="19"/>
      <c r="K521" s="19"/>
      <c r="L521" s="19"/>
    </row>
    <row r="522" spans="9:12" x14ac:dyDescent="0.15">
      <c r="I522" s="19"/>
      <c r="J522" s="19"/>
      <c r="K522" s="19"/>
      <c r="L522" s="19"/>
    </row>
    <row r="523" spans="9:12" x14ac:dyDescent="0.15">
      <c r="I523" s="19"/>
      <c r="J523" s="19"/>
      <c r="K523" s="19"/>
      <c r="L523" s="19"/>
    </row>
    <row r="524" spans="9:12" x14ac:dyDescent="0.15">
      <c r="I524" s="19"/>
      <c r="J524" s="19"/>
      <c r="K524" s="19"/>
      <c r="L524" s="19"/>
    </row>
    <row r="525" spans="9:12" x14ac:dyDescent="0.15">
      <c r="I525" s="19"/>
      <c r="J525" s="19"/>
      <c r="K525" s="19"/>
      <c r="L525" s="19"/>
    </row>
    <row r="526" spans="9:12" x14ac:dyDescent="0.15">
      <c r="I526" s="19"/>
      <c r="J526" s="19"/>
      <c r="K526" s="19"/>
      <c r="L526" s="19"/>
    </row>
    <row r="527" spans="9:12" x14ac:dyDescent="0.15">
      <c r="I527" s="19"/>
      <c r="J527" s="19"/>
      <c r="K527" s="19"/>
      <c r="L527" s="19"/>
    </row>
    <row r="528" spans="9:12" x14ac:dyDescent="0.15">
      <c r="I528" s="19"/>
      <c r="J528" s="19"/>
      <c r="K528" s="19"/>
      <c r="L528" s="19"/>
    </row>
    <row r="529" spans="9:12" x14ac:dyDescent="0.15">
      <c r="I529" s="19"/>
      <c r="J529" s="19"/>
      <c r="K529" s="19"/>
      <c r="L529" s="19"/>
    </row>
    <row r="530" spans="9:12" x14ac:dyDescent="0.15">
      <c r="I530" s="19"/>
      <c r="J530" s="19"/>
      <c r="K530" s="19"/>
      <c r="L530" s="19"/>
    </row>
    <row r="531" spans="9:12" x14ac:dyDescent="0.15">
      <c r="I531" s="19"/>
      <c r="J531" s="19"/>
      <c r="K531" s="19"/>
      <c r="L531" s="19"/>
    </row>
    <row r="532" spans="9:12" x14ac:dyDescent="0.15">
      <c r="I532" s="19"/>
      <c r="J532" s="19"/>
      <c r="K532" s="19"/>
      <c r="L532" s="19"/>
    </row>
    <row r="533" spans="9:12" x14ac:dyDescent="0.15">
      <c r="I533" s="19"/>
      <c r="J533" s="19"/>
      <c r="K533" s="19"/>
      <c r="L533" s="19"/>
    </row>
    <row r="534" spans="9:12" x14ac:dyDescent="0.15">
      <c r="I534" s="19"/>
      <c r="J534" s="19"/>
      <c r="K534" s="19"/>
      <c r="L534" s="19"/>
    </row>
    <row r="535" spans="9:12" x14ac:dyDescent="0.15">
      <c r="I535" s="19"/>
      <c r="J535" s="19"/>
      <c r="K535" s="19"/>
      <c r="L535" s="19"/>
    </row>
    <row r="536" spans="9:12" x14ac:dyDescent="0.15">
      <c r="I536" s="19"/>
      <c r="J536" s="19"/>
      <c r="K536" s="19"/>
      <c r="L536" s="19"/>
    </row>
    <row r="537" spans="9:12" x14ac:dyDescent="0.15">
      <c r="I537" s="19"/>
      <c r="J537" s="19"/>
      <c r="K537" s="19"/>
      <c r="L537" s="19"/>
    </row>
    <row r="538" spans="9:12" x14ac:dyDescent="0.15">
      <c r="I538" s="19"/>
      <c r="J538" s="19"/>
      <c r="K538" s="19"/>
      <c r="L538" s="19"/>
    </row>
    <row r="539" spans="9:12" x14ac:dyDescent="0.15">
      <c r="I539" s="19"/>
      <c r="J539" s="19"/>
      <c r="K539" s="19"/>
      <c r="L539" s="19"/>
    </row>
    <row r="540" spans="9:12" x14ac:dyDescent="0.15">
      <c r="I540" s="19"/>
      <c r="J540" s="19"/>
      <c r="K540" s="19"/>
      <c r="L540" s="19"/>
    </row>
    <row r="541" spans="9:12" x14ac:dyDescent="0.15">
      <c r="I541" s="19"/>
      <c r="J541" s="19"/>
      <c r="K541" s="19"/>
      <c r="L541" s="19"/>
    </row>
    <row r="542" spans="9:12" x14ac:dyDescent="0.15">
      <c r="I542" s="19"/>
      <c r="J542" s="19"/>
      <c r="K542" s="19"/>
      <c r="L542" s="19"/>
    </row>
    <row r="543" spans="9:12" x14ac:dyDescent="0.15">
      <c r="I543" s="19"/>
      <c r="J543" s="19"/>
      <c r="K543" s="19"/>
      <c r="L543" s="19"/>
    </row>
    <row r="544" spans="9:12" x14ac:dyDescent="0.15">
      <c r="I544" s="19"/>
      <c r="J544" s="19"/>
      <c r="K544" s="19"/>
      <c r="L544" s="19"/>
    </row>
    <row r="545" spans="9:12" x14ac:dyDescent="0.15">
      <c r="I545" s="19"/>
      <c r="J545" s="19"/>
      <c r="K545" s="19"/>
      <c r="L545" s="19"/>
    </row>
    <row r="546" spans="9:12" x14ac:dyDescent="0.15">
      <c r="I546" s="19"/>
      <c r="J546" s="19"/>
      <c r="K546" s="19"/>
      <c r="L546" s="19"/>
    </row>
    <row r="547" spans="9:12" x14ac:dyDescent="0.15">
      <c r="I547" s="19"/>
      <c r="J547" s="19"/>
      <c r="K547" s="19"/>
      <c r="L547" s="19"/>
    </row>
    <row r="548" spans="9:12" x14ac:dyDescent="0.15">
      <c r="I548" s="19"/>
      <c r="J548" s="19"/>
      <c r="K548" s="19"/>
      <c r="L548" s="19"/>
    </row>
    <row r="549" spans="9:12" x14ac:dyDescent="0.15">
      <c r="I549" s="19"/>
      <c r="J549" s="19"/>
      <c r="K549" s="19"/>
      <c r="L549" s="19"/>
    </row>
    <row r="550" spans="9:12" x14ac:dyDescent="0.15">
      <c r="I550" s="19"/>
      <c r="J550" s="19"/>
      <c r="K550" s="19"/>
      <c r="L550" s="19"/>
    </row>
    <row r="551" spans="9:12" x14ac:dyDescent="0.15">
      <c r="I551" s="19"/>
      <c r="J551" s="19"/>
      <c r="K551" s="19"/>
      <c r="L551" s="19"/>
    </row>
    <row r="552" spans="9:12" x14ac:dyDescent="0.15">
      <c r="I552" s="19"/>
      <c r="J552" s="19"/>
      <c r="K552" s="19"/>
      <c r="L552" s="19"/>
    </row>
    <row r="553" spans="9:12" x14ac:dyDescent="0.15">
      <c r="I553" s="19"/>
      <c r="J553" s="19"/>
      <c r="K553" s="19"/>
      <c r="L553" s="19"/>
    </row>
    <row r="554" spans="9:12" x14ac:dyDescent="0.15">
      <c r="I554" s="19"/>
      <c r="J554" s="19"/>
      <c r="K554" s="19"/>
      <c r="L554" s="19"/>
    </row>
    <row r="555" spans="9:12" x14ac:dyDescent="0.15">
      <c r="I555" s="19"/>
      <c r="J555" s="19"/>
      <c r="K555" s="19"/>
      <c r="L555" s="19"/>
    </row>
    <row r="556" spans="9:12" x14ac:dyDescent="0.15">
      <c r="I556" s="19"/>
      <c r="J556" s="19"/>
      <c r="K556" s="19"/>
      <c r="L556" s="19"/>
    </row>
    <row r="557" spans="9:12" x14ac:dyDescent="0.15">
      <c r="I557" s="19"/>
      <c r="J557" s="19"/>
      <c r="K557" s="19"/>
      <c r="L557" s="19"/>
    </row>
    <row r="558" spans="9:12" x14ac:dyDescent="0.15">
      <c r="I558" s="19"/>
      <c r="J558" s="19"/>
      <c r="K558" s="19"/>
      <c r="L558" s="19"/>
    </row>
    <row r="559" spans="9:12" x14ac:dyDescent="0.15">
      <c r="I559" s="19"/>
      <c r="J559" s="19"/>
      <c r="K559" s="19"/>
      <c r="L559" s="19"/>
    </row>
    <row r="560" spans="9:12" x14ac:dyDescent="0.15">
      <c r="I560" s="19"/>
      <c r="J560" s="19"/>
      <c r="K560" s="19"/>
      <c r="L560" s="19"/>
    </row>
    <row r="561" spans="9:12" x14ac:dyDescent="0.15">
      <c r="I561" s="19"/>
      <c r="J561" s="19"/>
      <c r="K561" s="19"/>
      <c r="L561" s="19"/>
    </row>
    <row r="562" spans="9:12" x14ac:dyDescent="0.15">
      <c r="I562" s="19"/>
      <c r="J562" s="19"/>
      <c r="K562" s="19"/>
      <c r="L562" s="19"/>
    </row>
    <row r="563" spans="9:12" x14ac:dyDescent="0.15">
      <c r="I563" s="19"/>
      <c r="J563" s="19"/>
      <c r="K563" s="19"/>
      <c r="L563" s="19"/>
    </row>
    <row r="564" spans="9:12" x14ac:dyDescent="0.15">
      <c r="I564" s="19"/>
      <c r="J564" s="19"/>
      <c r="K564" s="19"/>
      <c r="L564" s="19"/>
    </row>
    <row r="565" spans="9:12" x14ac:dyDescent="0.15">
      <c r="I565" s="19"/>
      <c r="J565" s="19"/>
      <c r="K565" s="19"/>
      <c r="L565" s="19"/>
    </row>
    <row r="566" spans="9:12" x14ac:dyDescent="0.15">
      <c r="I566" s="19"/>
      <c r="J566" s="19"/>
      <c r="K566" s="19"/>
      <c r="L566" s="19"/>
    </row>
    <row r="567" spans="9:12" x14ac:dyDescent="0.15">
      <c r="I567" s="19"/>
      <c r="J567" s="19"/>
      <c r="K567" s="19"/>
      <c r="L567" s="19"/>
    </row>
    <row r="568" spans="9:12" x14ac:dyDescent="0.15">
      <c r="I568" s="19"/>
      <c r="J568" s="19"/>
      <c r="K568" s="19"/>
      <c r="L568" s="19"/>
    </row>
    <row r="569" spans="9:12" x14ac:dyDescent="0.15">
      <c r="I569" s="19"/>
      <c r="J569" s="19"/>
      <c r="K569" s="19"/>
      <c r="L569" s="19"/>
    </row>
    <row r="570" spans="9:12" x14ac:dyDescent="0.15">
      <c r="I570" s="19"/>
      <c r="J570" s="19"/>
      <c r="K570" s="19"/>
      <c r="L570" s="19"/>
    </row>
    <row r="571" spans="9:12" x14ac:dyDescent="0.15">
      <c r="I571" s="19"/>
      <c r="J571" s="19"/>
      <c r="K571" s="19"/>
      <c r="L571" s="19"/>
    </row>
    <row r="572" spans="9:12" x14ac:dyDescent="0.15">
      <c r="I572" s="19"/>
      <c r="J572" s="19"/>
      <c r="K572" s="19"/>
      <c r="L572" s="19"/>
    </row>
    <row r="573" spans="9:12" x14ac:dyDescent="0.15">
      <c r="I573" s="19"/>
      <c r="J573" s="19"/>
      <c r="K573" s="19"/>
      <c r="L573" s="19"/>
    </row>
    <row r="574" spans="9:12" x14ac:dyDescent="0.15">
      <c r="I574" s="19"/>
      <c r="J574" s="19"/>
      <c r="K574" s="19"/>
      <c r="L574" s="19"/>
    </row>
    <row r="575" spans="9:12" x14ac:dyDescent="0.15">
      <c r="I575" s="19"/>
      <c r="J575" s="19"/>
      <c r="K575" s="19"/>
      <c r="L575" s="19"/>
    </row>
    <row r="576" spans="9:12" x14ac:dyDescent="0.15">
      <c r="I576" s="19"/>
      <c r="J576" s="19"/>
      <c r="K576" s="19"/>
      <c r="L576" s="19"/>
    </row>
    <row r="577" spans="9:12" x14ac:dyDescent="0.15">
      <c r="I577" s="19"/>
      <c r="J577" s="19"/>
      <c r="K577" s="19"/>
      <c r="L577" s="19"/>
    </row>
    <row r="578" spans="9:12" x14ac:dyDescent="0.15">
      <c r="I578" s="19"/>
      <c r="J578" s="19"/>
      <c r="K578" s="19"/>
      <c r="L578" s="19"/>
    </row>
    <row r="579" spans="9:12" x14ac:dyDescent="0.15">
      <c r="I579" s="19"/>
      <c r="J579" s="19"/>
      <c r="K579" s="19"/>
      <c r="L579" s="19"/>
    </row>
    <row r="580" spans="9:12" x14ac:dyDescent="0.15">
      <c r="I580" s="19"/>
      <c r="J580" s="19"/>
      <c r="K580" s="19"/>
      <c r="L580" s="19"/>
    </row>
    <row r="581" spans="9:12" x14ac:dyDescent="0.15">
      <c r="I581" s="19"/>
      <c r="J581" s="19"/>
      <c r="K581" s="19"/>
      <c r="L581" s="19"/>
    </row>
    <row r="582" spans="9:12" x14ac:dyDescent="0.15">
      <c r="I582" s="19"/>
      <c r="J582" s="19"/>
      <c r="K582" s="19"/>
      <c r="L582" s="19"/>
    </row>
    <row r="583" spans="9:12" x14ac:dyDescent="0.15">
      <c r="I583" s="19"/>
      <c r="J583" s="19"/>
      <c r="K583" s="19"/>
      <c r="L583" s="19"/>
    </row>
    <row r="584" spans="9:12" x14ac:dyDescent="0.15">
      <c r="I584" s="19"/>
      <c r="J584" s="19"/>
      <c r="K584" s="19"/>
      <c r="L584" s="19"/>
    </row>
    <row r="585" spans="9:12" x14ac:dyDescent="0.15">
      <c r="I585" s="19"/>
      <c r="J585" s="19"/>
      <c r="K585" s="19"/>
      <c r="L585" s="19"/>
    </row>
    <row r="586" spans="9:12" x14ac:dyDescent="0.15">
      <c r="I586" s="19"/>
      <c r="J586" s="19"/>
      <c r="K586" s="19"/>
      <c r="L586" s="19"/>
    </row>
    <row r="587" spans="9:12" x14ac:dyDescent="0.15">
      <c r="I587" s="19"/>
      <c r="J587" s="19"/>
      <c r="K587" s="19"/>
      <c r="L587" s="19"/>
    </row>
    <row r="588" spans="9:12" x14ac:dyDescent="0.15">
      <c r="I588" s="19"/>
      <c r="J588" s="19"/>
      <c r="K588" s="19"/>
      <c r="L588" s="19"/>
    </row>
    <row r="589" spans="9:12" x14ac:dyDescent="0.15">
      <c r="I589" s="19"/>
      <c r="J589" s="19"/>
      <c r="K589" s="19"/>
      <c r="L589" s="19"/>
    </row>
    <row r="590" spans="9:12" x14ac:dyDescent="0.15">
      <c r="I590" s="19"/>
      <c r="J590" s="19"/>
      <c r="K590" s="19"/>
      <c r="L590" s="19"/>
    </row>
    <row r="591" spans="9:12" x14ac:dyDescent="0.15">
      <c r="I591" s="19"/>
      <c r="J591" s="19"/>
      <c r="K591" s="19"/>
      <c r="L591" s="19"/>
    </row>
    <row r="592" spans="9:12" x14ac:dyDescent="0.15">
      <c r="I592" s="19"/>
      <c r="J592" s="19"/>
      <c r="K592" s="19"/>
      <c r="L592" s="19"/>
    </row>
    <row r="593" spans="9:12" x14ac:dyDescent="0.15">
      <c r="I593" s="19"/>
      <c r="J593" s="19"/>
      <c r="K593" s="19"/>
      <c r="L593" s="19"/>
    </row>
    <row r="594" spans="9:12" x14ac:dyDescent="0.15">
      <c r="I594" s="19"/>
      <c r="J594" s="19"/>
      <c r="K594" s="19"/>
      <c r="L594" s="19"/>
    </row>
    <row r="595" spans="9:12" x14ac:dyDescent="0.15">
      <c r="I595" s="19"/>
      <c r="J595" s="19"/>
      <c r="K595" s="19"/>
      <c r="L595" s="19"/>
    </row>
    <row r="596" spans="9:12" x14ac:dyDescent="0.15">
      <c r="I596" s="19"/>
      <c r="J596" s="19"/>
      <c r="K596" s="19"/>
      <c r="L596" s="19"/>
    </row>
    <row r="597" spans="9:12" x14ac:dyDescent="0.15">
      <c r="I597" s="19"/>
      <c r="J597" s="19"/>
      <c r="K597" s="19"/>
      <c r="L597" s="19"/>
    </row>
    <row r="598" spans="9:12" x14ac:dyDescent="0.15">
      <c r="I598" s="19"/>
      <c r="J598" s="19"/>
      <c r="K598" s="19"/>
      <c r="L598" s="19"/>
    </row>
    <row r="599" spans="9:12" x14ac:dyDescent="0.15">
      <c r="I599" s="19"/>
      <c r="J599" s="19"/>
      <c r="K599" s="19"/>
      <c r="L599" s="19"/>
    </row>
    <row r="600" spans="9:12" x14ac:dyDescent="0.15">
      <c r="I600" s="19"/>
      <c r="J600" s="19"/>
      <c r="K600" s="19"/>
      <c r="L600" s="19"/>
    </row>
    <row r="601" spans="9:12" x14ac:dyDescent="0.15">
      <c r="I601" s="19"/>
      <c r="J601" s="19"/>
      <c r="K601" s="19"/>
      <c r="L601" s="19"/>
    </row>
    <row r="602" spans="9:12" x14ac:dyDescent="0.15">
      <c r="I602" s="19"/>
      <c r="J602" s="19"/>
      <c r="K602" s="19"/>
      <c r="L602" s="19"/>
    </row>
    <row r="603" spans="9:12" x14ac:dyDescent="0.15">
      <c r="I603" s="19"/>
      <c r="J603" s="19"/>
      <c r="K603" s="19"/>
      <c r="L603" s="19"/>
    </row>
    <row r="604" spans="9:12" x14ac:dyDescent="0.15">
      <c r="I604" s="19"/>
      <c r="J604" s="19"/>
      <c r="K604" s="19"/>
      <c r="L604" s="19"/>
    </row>
    <row r="605" spans="9:12" x14ac:dyDescent="0.15">
      <c r="I605" s="19"/>
      <c r="J605" s="19"/>
      <c r="K605" s="19"/>
      <c r="L605" s="19"/>
    </row>
    <row r="606" spans="9:12" x14ac:dyDescent="0.15">
      <c r="I606" s="19"/>
      <c r="J606" s="19"/>
      <c r="K606" s="19"/>
      <c r="L606" s="19"/>
    </row>
    <row r="607" spans="9:12" x14ac:dyDescent="0.15">
      <c r="I607" s="19"/>
      <c r="J607" s="19"/>
      <c r="K607" s="19"/>
      <c r="L607" s="19"/>
    </row>
    <row r="608" spans="9:12" x14ac:dyDescent="0.15">
      <c r="I608" s="19"/>
      <c r="J608" s="19"/>
      <c r="K608" s="19"/>
      <c r="L608" s="19"/>
    </row>
    <row r="609" spans="9:12" x14ac:dyDescent="0.15">
      <c r="I609" s="19"/>
      <c r="J609" s="19"/>
      <c r="K609" s="19"/>
      <c r="L609" s="19"/>
    </row>
    <row r="610" spans="9:12" x14ac:dyDescent="0.15">
      <c r="I610" s="19"/>
      <c r="J610" s="19"/>
      <c r="K610" s="19"/>
      <c r="L610" s="19"/>
    </row>
    <row r="611" spans="9:12" x14ac:dyDescent="0.15">
      <c r="I611" s="19"/>
      <c r="J611" s="19"/>
      <c r="K611" s="19"/>
      <c r="L611" s="19"/>
    </row>
    <row r="612" spans="9:12" x14ac:dyDescent="0.15">
      <c r="I612" s="19"/>
      <c r="J612" s="19"/>
      <c r="K612" s="19"/>
      <c r="L612" s="19"/>
    </row>
    <row r="613" spans="9:12" x14ac:dyDescent="0.15">
      <c r="I613" s="19"/>
      <c r="J613" s="19"/>
      <c r="K613" s="19"/>
      <c r="L613" s="19"/>
    </row>
    <row r="614" spans="9:12" x14ac:dyDescent="0.15">
      <c r="I614" s="19"/>
      <c r="J614" s="19"/>
      <c r="K614" s="19"/>
      <c r="L614" s="19"/>
    </row>
    <row r="615" spans="9:12" x14ac:dyDescent="0.15">
      <c r="I615" s="19"/>
      <c r="J615" s="19"/>
      <c r="K615" s="19"/>
      <c r="L615" s="19"/>
    </row>
    <row r="616" spans="9:12" x14ac:dyDescent="0.15">
      <c r="I616" s="19"/>
      <c r="J616" s="19"/>
      <c r="K616" s="19"/>
      <c r="L616" s="19"/>
    </row>
    <row r="617" spans="9:12" x14ac:dyDescent="0.15">
      <c r="I617" s="19"/>
      <c r="J617" s="19"/>
      <c r="K617" s="19"/>
      <c r="L617" s="19"/>
    </row>
    <row r="618" spans="9:12" x14ac:dyDescent="0.15">
      <c r="I618" s="19"/>
      <c r="J618" s="19"/>
      <c r="K618" s="19"/>
      <c r="L618" s="19"/>
    </row>
    <row r="619" spans="9:12" x14ac:dyDescent="0.15">
      <c r="I619" s="19"/>
      <c r="J619" s="19"/>
      <c r="K619" s="19"/>
      <c r="L619" s="19"/>
    </row>
    <row r="620" spans="9:12" x14ac:dyDescent="0.15">
      <c r="I620" s="19"/>
      <c r="J620" s="19"/>
      <c r="K620" s="19"/>
      <c r="L620" s="19"/>
    </row>
    <row r="621" spans="9:12" x14ac:dyDescent="0.15">
      <c r="I621" s="19"/>
      <c r="J621" s="19"/>
      <c r="K621" s="19"/>
      <c r="L621" s="19"/>
    </row>
    <row r="622" spans="9:12" x14ac:dyDescent="0.15">
      <c r="I622" s="19"/>
      <c r="J622" s="19"/>
      <c r="K622" s="19"/>
      <c r="L622" s="19"/>
    </row>
    <row r="623" spans="9:12" x14ac:dyDescent="0.15">
      <c r="I623" s="19"/>
      <c r="J623" s="19"/>
      <c r="K623" s="19"/>
      <c r="L623" s="19"/>
    </row>
    <row r="624" spans="9:12" x14ac:dyDescent="0.15">
      <c r="I624" s="19"/>
      <c r="J624" s="19"/>
      <c r="K624" s="19"/>
      <c r="L624" s="19"/>
    </row>
    <row r="625" spans="9:12" x14ac:dyDescent="0.15">
      <c r="I625" s="19"/>
      <c r="J625" s="19"/>
      <c r="K625" s="19"/>
      <c r="L625" s="19"/>
    </row>
    <row r="626" spans="9:12" x14ac:dyDescent="0.15">
      <c r="I626" s="19"/>
      <c r="J626" s="19"/>
      <c r="K626" s="19"/>
      <c r="L626" s="19"/>
    </row>
    <row r="627" spans="9:12" x14ac:dyDescent="0.15">
      <c r="I627" s="19"/>
      <c r="J627" s="19"/>
      <c r="K627" s="19"/>
      <c r="L627" s="19"/>
    </row>
    <row r="628" spans="9:12" x14ac:dyDescent="0.15">
      <c r="I628" s="19"/>
      <c r="J628" s="19"/>
      <c r="K628" s="19"/>
      <c r="L628" s="19"/>
    </row>
    <row r="629" spans="9:12" x14ac:dyDescent="0.15">
      <c r="I629" s="19"/>
      <c r="J629" s="19"/>
      <c r="K629" s="19"/>
      <c r="L629" s="19"/>
    </row>
    <row r="630" spans="9:12" x14ac:dyDescent="0.15">
      <c r="I630" s="19"/>
      <c r="J630" s="19"/>
      <c r="K630" s="19"/>
      <c r="L630" s="19"/>
    </row>
    <row r="631" spans="9:12" x14ac:dyDescent="0.15">
      <c r="I631" s="19"/>
      <c r="J631" s="19"/>
      <c r="K631" s="19"/>
      <c r="L631" s="19"/>
    </row>
    <row r="632" spans="9:12" x14ac:dyDescent="0.15">
      <c r="I632" s="19"/>
      <c r="J632" s="19"/>
      <c r="K632" s="19"/>
      <c r="L632" s="19"/>
    </row>
    <row r="633" spans="9:12" x14ac:dyDescent="0.15">
      <c r="I633" s="19"/>
      <c r="J633" s="19"/>
      <c r="K633" s="19"/>
      <c r="L633" s="19"/>
    </row>
    <row r="634" spans="9:12" x14ac:dyDescent="0.15">
      <c r="I634" s="19"/>
      <c r="J634" s="19"/>
      <c r="K634" s="19"/>
      <c r="L634" s="19"/>
    </row>
    <row r="635" spans="9:12" x14ac:dyDescent="0.15">
      <c r="I635" s="19"/>
      <c r="J635" s="19"/>
      <c r="K635" s="19"/>
      <c r="L635" s="19"/>
    </row>
    <row r="636" spans="9:12" x14ac:dyDescent="0.15">
      <c r="I636" s="19"/>
      <c r="J636" s="19"/>
      <c r="K636" s="19"/>
      <c r="L636" s="19"/>
    </row>
    <row r="637" spans="9:12" x14ac:dyDescent="0.15">
      <c r="I637" s="19"/>
      <c r="J637" s="19"/>
      <c r="K637" s="19"/>
      <c r="L637" s="19"/>
    </row>
    <row r="638" spans="9:12" x14ac:dyDescent="0.15">
      <c r="I638" s="19"/>
      <c r="J638" s="19"/>
      <c r="K638" s="19"/>
      <c r="L638" s="19"/>
    </row>
    <row r="639" spans="9:12" x14ac:dyDescent="0.15">
      <c r="I639" s="19"/>
      <c r="J639" s="19"/>
      <c r="K639" s="19"/>
      <c r="L639" s="19"/>
    </row>
    <row r="640" spans="9:12" x14ac:dyDescent="0.15">
      <c r="I640" s="19"/>
      <c r="J640" s="19"/>
      <c r="K640" s="19"/>
      <c r="L640" s="19"/>
    </row>
    <row r="641" spans="9:12" x14ac:dyDescent="0.15">
      <c r="I641" s="19"/>
      <c r="J641" s="19"/>
      <c r="K641" s="19"/>
      <c r="L641" s="19"/>
    </row>
    <row r="642" spans="9:12" x14ac:dyDescent="0.15">
      <c r="I642" s="19"/>
      <c r="J642" s="19"/>
      <c r="K642" s="19"/>
      <c r="L642" s="19"/>
    </row>
    <row r="643" spans="9:12" x14ac:dyDescent="0.15">
      <c r="I643" s="19"/>
      <c r="J643" s="19"/>
      <c r="K643" s="19"/>
      <c r="L643" s="19"/>
    </row>
    <row r="644" spans="9:12" x14ac:dyDescent="0.15">
      <c r="I644" s="19"/>
      <c r="J644" s="19"/>
      <c r="K644" s="19"/>
      <c r="L644" s="19"/>
    </row>
    <row r="645" spans="9:12" x14ac:dyDescent="0.15">
      <c r="I645" s="19"/>
      <c r="J645" s="19"/>
      <c r="K645" s="19"/>
      <c r="L645" s="19"/>
    </row>
    <row r="646" spans="9:12" x14ac:dyDescent="0.15">
      <c r="I646" s="19"/>
      <c r="J646" s="19"/>
      <c r="K646" s="19"/>
      <c r="L646" s="19"/>
    </row>
    <row r="647" spans="9:12" x14ac:dyDescent="0.15">
      <c r="I647" s="19"/>
      <c r="J647" s="19"/>
      <c r="K647" s="19"/>
      <c r="L647" s="19"/>
    </row>
    <row r="648" spans="9:12" x14ac:dyDescent="0.15">
      <c r="I648" s="19"/>
      <c r="J648" s="19"/>
      <c r="K648" s="19"/>
      <c r="L648" s="19"/>
    </row>
    <row r="649" spans="9:12" x14ac:dyDescent="0.15">
      <c r="I649" s="19"/>
      <c r="J649" s="19"/>
      <c r="K649" s="19"/>
      <c r="L649" s="19"/>
    </row>
    <row r="650" spans="9:12" x14ac:dyDescent="0.15">
      <c r="I650" s="19"/>
      <c r="J650" s="19"/>
      <c r="K650" s="19"/>
      <c r="L650" s="19"/>
    </row>
    <row r="651" spans="9:12" x14ac:dyDescent="0.15">
      <c r="I651" s="19"/>
      <c r="J651" s="19"/>
      <c r="K651" s="19"/>
      <c r="L651" s="19"/>
    </row>
    <row r="652" spans="9:12" x14ac:dyDescent="0.15">
      <c r="I652" s="19"/>
      <c r="J652" s="19"/>
      <c r="K652" s="19"/>
      <c r="L652" s="19"/>
    </row>
    <row r="653" spans="9:12" x14ac:dyDescent="0.15">
      <c r="I653" s="19"/>
      <c r="J653" s="19"/>
      <c r="K653" s="19"/>
      <c r="L653" s="19"/>
    </row>
    <row r="654" spans="9:12" x14ac:dyDescent="0.15">
      <c r="I654" s="19"/>
      <c r="J654" s="19"/>
      <c r="K654" s="19"/>
      <c r="L654" s="19"/>
    </row>
    <row r="655" spans="9:12" x14ac:dyDescent="0.15">
      <c r="I655" s="19"/>
      <c r="J655" s="19"/>
      <c r="K655" s="19"/>
      <c r="L655" s="19"/>
    </row>
    <row r="656" spans="9:12" x14ac:dyDescent="0.15">
      <c r="I656" s="19"/>
      <c r="J656" s="19"/>
      <c r="K656" s="19"/>
      <c r="L656" s="19"/>
    </row>
    <row r="657" spans="9:12" x14ac:dyDescent="0.15">
      <c r="I657" s="19"/>
      <c r="J657" s="19"/>
      <c r="K657" s="19"/>
      <c r="L657" s="19"/>
    </row>
    <row r="658" spans="9:12" x14ac:dyDescent="0.15">
      <c r="I658" s="19"/>
      <c r="J658" s="19"/>
      <c r="K658" s="19"/>
      <c r="L658" s="19"/>
    </row>
    <row r="659" spans="9:12" x14ac:dyDescent="0.15">
      <c r="I659" s="19"/>
      <c r="J659" s="19"/>
      <c r="K659" s="19"/>
      <c r="L659" s="19"/>
    </row>
    <row r="660" spans="9:12" x14ac:dyDescent="0.15">
      <c r="I660" s="19"/>
      <c r="J660" s="19"/>
      <c r="K660" s="19"/>
      <c r="L660" s="19"/>
    </row>
    <row r="661" spans="9:12" x14ac:dyDescent="0.15">
      <c r="I661" s="19"/>
      <c r="J661" s="19"/>
      <c r="K661" s="19"/>
      <c r="L661" s="19"/>
    </row>
    <row r="662" spans="9:12" x14ac:dyDescent="0.15">
      <c r="I662" s="19"/>
      <c r="J662" s="19"/>
      <c r="K662" s="19"/>
      <c r="L662" s="19"/>
    </row>
    <row r="663" spans="9:12" x14ac:dyDescent="0.15">
      <c r="I663" s="19"/>
      <c r="J663" s="19"/>
      <c r="K663" s="19"/>
      <c r="L663" s="19"/>
    </row>
    <row r="664" spans="9:12" x14ac:dyDescent="0.15">
      <c r="I664" s="19"/>
      <c r="J664" s="19"/>
      <c r="K664" s="19"/>
      <c r="L664" s="19"/>
    </row>
    <row r="665" spans="9:12" x14ac:dyDescent="0.15">
      <c r="I665" s="19"/>
      <c r="J665" s="19"/>
      <c r="K665" s="19"/>
      <c r="L665" s="19"/>
    </row>
    <row r="666" spans="9:12" x14ac:dyDescent="0.15">
      <c r="I666" s="19"/>
      <c r="J666" s="19"/>
      <c r="K666" s="19"/>
      <c r="L666" s="19"/>
    </row>
    <row r="667" spans="9:12" x14ac:dyDescent="0.15">
      <c r="I667" s="19"/>
      <c r="J667" s="19"/>
      <c r="K667" s="19"/>
      <c r="L667" s="19"/>
    </row>
    <row r="668" spans="9:12" x14ac:dyDescent="0.15">
      <c r="I668" s="19"/>
      <c r="J668" s="19"/>
      <c r="K668" s="19"/>
      <c r="L668" s="19"/>
    </row>
    <row r="669" spans="9:12" x14ac:dyDescent="0.15">
      <c r="I669" s="19"/>
      <c r="J669" s="19"/>
      <c r="K669" s="19"/>
      <c r="L669" s="19"/>
    </row>
    <row r="670" spans="9:12" x14ac:dyDescent="0.15">
      <c r="I670" s="19"/>
      <c r="J670" s="19"/>
      <c r="K670" s="19"/>
      <c r="L670" s="19"/>
    </row>
    <row r="671" spans="9:12" x14ac:dyDescent="0.15">
      <c r="I671" s="19"/>
      <c r="J671" s="19"/>
      <c r="K671" s="19"/>
      <c r="L671" s="19"/>
    </row>
    <row r="672" spans="9:12" x14ac:dyDescent="0.15">
      <c r="I672" s="19"/>
      <c r="J672" s="19"/>
      <c r="K672" s="19"/>
      <c r="L672" s="19"/>
    </row>
    <row r="673" spans="9:12" x14ac:dyDescent="0.15">
      <c r="I673" s="19"/>
      <c r="J673" s="19"/>
      <c r="K673" s="19"/>
      <c r="L673" s="19"/>
    </row>
    <row r="674" spans="9:12" x14ac:dyDescent="0.15">
      <c r="I674" s="19"/>
      <c r="J674" s="19"/>
      <c r="K674" s="19"/>
      <c r="L674" s="19"/>
    </row>
    <row r="675" spans="9:12" x14ac:dyDescent="0.15">
      <c r="I675" s="19"/>
      <c r="J675" s="19"/>
      <c r="K675" s="19"/>
      <c r="L675" s="19"/>
    </row>
    <row r="676" spans="9:12" x14ac:dyDescent="0.15">
      <c r="I676" s="19"/>
      <c r="J676" s="19"/>
      <c r="K676" s="19"/>
      <c r="L676" s="19"/>
    </row>
    <row r="677" spans="9:12" x14ac:dyDescent="0.15">
      <c r="I677" s="19"/>
      <c r="J677" s="19"/>
      <c r="K677" s="19"/>
      <c r="L677" s="19"/>
    </row>
    <row r="678" spans="9:12" x14ac:dyDescent="0.15">
      <c r="I678" s="19"/>
      <c r="J678" s="19"/>
      <c r="K678" s="19"/>
      <c r="L678" s="19"/>
    </row>
    <row r="679" spans="9:12" x14ac:dyDescent="0.15">
      <c r="I679" s="19"/>
      <c r="J679" s="19"/>
      <c r="K679" s="19"/>
      <c r="L679" s="19"/>
    </row>
    <row r="680" spans="9:12" x14ac:dyDescent="0.15">
      <c r="I680" s="19"/>
      <c r="J680" s="19"/>
      <c r="K680" s="19"/>
      <c r="L680" s="19"/>
    </row>
    <row r="681" spans="9:12" x14ac:dyDescent="0.15">
      <c r="I681" s="19"/>
      <c r="J681" s="19"/>
      <c r="K681" s="19"/>
      <c r="L681" s="19"/>
    </row>
    <row r="682" spans="9:12" x14ac:dyDescent="0.15">
      <c r="I682" s="19"/>
      <c r="J682" s="19"/>
      <c r="K682" s="19"/>
      <c r="L682" s="19"/>
    </row>
    <row r="683" spans="9:12" x14ac:dyDescent="0.15">
      <c r="I683" s="19"/>
      <c r="J683" s="19"/>
      <c r="K683" s="19"/>
      <c r="L683" s="19"/>
    </row>
    <row r="684" spans="9:12" x14ac:dyDescent="0.15">
      <c r="I684" s="19"/>
      <c r="J684" s="19"/>
      <c r="K684" s="19"/>
      <c r="L684" s="19"/>
    </row>
    <row r="685" spans="9:12" x14ac:dyDescent="0.15">
      <c r="I685" s="19"/>
      <c r="J685" s="19"/>
      <c r="K685" s="19"/>
      <c r="L685" s="19"/>
    </row>
    <row r="686" spans="9:12" x14ac:dyDescent="0.15">
      <c r="I686" s="19"/>
      <c r="J686" s="19"/>
      <c r="K686" s="19"/>
      <c r="L686" s="19"/>
    </row>
    <row r="687" spans="9:12" x14ac:dyDescent="0.15">
      <c r="I687" s="19"/>
      <c r="J687" s="19"/>
      <c r="K687" s="19"/>
      <c r="L687" s="19"/>
    </row>
    <row r="688" spans="9:12" x14ac:dyDescent="0.15">
      <c r="I688" s="19"/>
      <c r="J688" s="19"/>
      <c r="K688" s="19"/>
      <c r="L688" s="19"/>
    </row>
    <row r="689" spans="9:12" x14ac:dyDescent="0.15">
      <c r="I689" s="19"/>
      <c r="J689" s="19"/>
      <c r="K689" s="19"/>
      <c r="L689" s="19"/>
    </row>
    <row r="690" spans="9:12" x14ac:dyDescent="0.15">
      <c r="I690" s="19"/>
      <c r="J690" s="19"/>
      <c r="K690" s="19"/>
      <c r="L690" s="19"/>
    </row>
    <row r="691" spans="9:12" x14ac:dyDescent="0.15">
      <c r="I691" s="19"/>
      <c r="J691" s="19"/>
      <c r="K691" s="19"/>
      <c r="L691" s="19"/>
    </row>
    <row r="692" spans="9:12" x14ac:dyDescent="0.15">
      <c r="I692" s="19"/>
      <c r="J692" s="19"/>
      <c r="K692" s="19"/>
      <c r="L692" s="19"/>
    </row>
    <row r="693" spans="9:12" x14ac:dyDescent="0.15">
      <c r="I693" s="19"/>
      <c r="J693" s="19"/>
      <c r="K693" s="19"/>
      <c r="L693" s="19"/>
    </row>
    <row r="694" spans="9:12" x14ac:dyDescent="0.15">
      <c r="I694" s="19"/>
      <c r="J694" s="19"/>
      <c r="K694" s="19"/>
      <c r="L694" s="19"/>
    </row>
    <row r="695" spans="9:12" x14ac:dyDescent="0.15">
      <c r="I695" s="19"/>
      <c r="J695" s="19"/>
      <c r="K695" s="19"/>
      <c r="L695" s="19"/>
    </row>
    <row r="696" spans="9:12" x14ac:dyDescent="0.15">
      <c r="I696" s="19"/>
      <c r="J696" s="19"/>
      <c r="K696" s="19"/>
      <c r="L696" s="19"/>
    </row>
    <row r="697" spans="9:12" x14ac:dyDescent="0.15">
      <c r="I697" s="19"/>
      <c r="J697" s="19"/>
      <c r="K697" s="19"/>
      <c r="L697" s="19"/>
    </row>
    <row r="698" spans="9:12" x14ac:dyDescent="0.15">
      <c r="I698" s="19"/>
      <c r="J698" s="19"/>
      <c r="K698" s="19"/>
      <c r="L698" s="19"/>
    </row>
    <row r="699" spans="9:12" x14ac:dyDescent="0.15">
      <c r="I699" s="19"/>
      <c r="J699" s="19"/>
      <c r="K699" s="19"/>
      <c r="L699" s="19"/>
    </row>
    <row r="700" spans="9:12" x14ac:dyDescent="0.15">
      <c r="I700" s="19"/>
      <c r="J700" s="19"/>
      <c r="K700" s="19"/>
      <c r="L700" s="19"/>
    </row>
    <row r="701" spans="9:12" x14ac:dyDescent="0.15">
      <c r="I701" s="19"/>
      <c r="J701" s="19"/>
      <c r="K701" s="19"/>
      <c r="L701" s="19"/>
    </row>
    <row r="702" spans="9:12" x14ac:dyDescent="0.15">
      <c r="I702" s="19"/>
      <c r="J702" s="19"/>
      <c r="K702" s="19"/>
      <c r="L702" s="19"/>
    </row>
    <row r="703" spans="9:12" x14ac:dyDescent="0.15">
      <c r="I703" s="19"/>
      <c r="J703" s="19"/>
      <c r="K703" s="19"/>
      <c r="L703" s="19"/>
    </row>
    <row r="704" spans="9:12" x14ac:dyDescent="0.15">
      <c r="I704" s="19"/>
      <c r="J704" s="19"/>
      <c r="K704" s="19"/>
      <c r="L704" s="19"/>
    </row>
    <row r="705" spans="9:12" x14ac:dyDescent="0.15">
      <c r="I705" s="19"/>
      <c r="J705" s="19"/>
      <c r="K705" s="19"/>
      <c r="L705" s="19"/>
    </row>
    <row r="706" spans="9:12" x14ac:dyDescent="0.15">
      <c r="I706" s="19"/>
      <c r="J706" s="19"/>
      <c r="K706" s="19"/>
      <c r="L706" s="19"/>
    </row>
    <row r="707" spans="9:12" x14ac:dyDescent="0.15">
      <c r="I707" s="19"/>
      <c r="J707" s="19"/>
      <c r="K707" s="19"/>
      <c r="L707" s="19"/>
    </row>
    <row r="708" spans="9:12" x14ac:dyDescent="0.15">
      <c r="I708" s="19"/>
      <c r="J708" s="19"/>
      <c r="K708" s="19"/>
      <c r="L708" s="19"/>
    </row>
    <row r="709" spans="9:12" x14ac:dyDescent="0.15">
      <c r="I709" s="19"/>
      <c r="J709" s="19"/>
      <c r="K709" s="19"/>
      <c r="L709" s="19"/>
    </row>
    <row r="710" spans="9:12" x14ac:dyDescent="0.15">
      <c r="I710" s="19"/>
      <c r="J710" s="19"/>
      <c r="K710" s="19"/>
      <c r="L710" s="19"/>
    </row>
    <row r="711" spans="9:12" x14ac:dyDescent="0.15">
      <c r="I711" s="19"/>
      <c r="J711" s="19"/>
      <c r="K711" s="19"/>
      <c r="L711" s="19"/>
    </row>
    <row r="712" spans="9:12" x14ac:dyDescent="0.15">
      <c r="I712" s="19"/>
      <c r="J712" s="19"/>
      <c r="K712" s="19"/>
      <c r="L712" s="19"/>
    </row>
    <row r="713" spans="9:12" x14ac:dyDescent="0.15">
      <c r="I713" s="19"/>
      <c r="J713" s="19"/>
      <c r="K713" s="19"/>
      <c r="L713" s="19"/>
    </row>
    <row r="714" spans="9:12" x14ac:dyDescent="0.15">
      <c r="I714" s="19"/>
      <c r="J714" s="19"/>
      <c r="K714" s="19"/>
      <c r="L714" s="19"/>
    </row>
    <row r="715" spans="9:12" x14ac:dyDescent="0.15">
      <c r="I715" s="19"/>
      <c r="J715" s="19"/>
      <c r="K715" s="19"/>
      <c r="L715" s="19"/>
    </row>
    <row r="716" spans="9:12" x14ac:dyDescent="0.15">
      <c r="I716" s="19"/>
      <c r="J716" s="19"/>
      <c r="K716" s="19"/>
      <c r="L716" s="19"/>
    </row>
    <row r="717" spans="9:12" x14ac:dyDescent="0.15">
      <c r="I717" s="19"/>
      <c r="J717" s="19"/>
      <c r="K717" s="19"/>
      <c r="L717" s="19"/>
    </row>
    <row r="718" spans="9:12" x14ac:dyDescent="0.15">
      <c r="I718" s="19"/>
      <c r="J718" s="19"/>
      <c r="K718" s="19"/>
      <c r="L718" s="19"/>
    </row>
    <row r="719" spans="9:12" x14ac:dyDescent="0.15">
      <c r="I719" s="19"/>
      <c r="J719" s="19"/>
      <c r="K719" s="19"/>
      <c r="L719" s="19"/>
    </row>
    <row r="720" spans="9:12" x14ac:dyDescent="0.15">
      <c r="I720" s="19"/>
      <c r="J720" s="19"/>
      <c r="K720" s="19"/>
      <c r="L720" s="19"/>
    </row>
    <row r="721" spans="9:12" x14ac:dyDescent="0.15">
      <c r="I721" s="19"/>
      <c r="J721" s="19"/>
      <c r="K721" s="19"/>
      <c r="L721" s="19"/>
    </row>
    <row r="722" spans="9:12" x14ac:dyDescent="0.15">
      <c r="I722" s="19"/>
      <c r="J722" s="19"/>
      <c r="K722" s="19"/>
      <c r="L722" s="19"/>
    </row>
    <row r="723" spans="9:12" x14ac:dyDescent="0.15">
      <c r="I723" s="19"/>
      <c r="J723" s="19"/>
      <c r="K723" s="19"/>
      <c r="L723" s="19"/>
    </row>
    <row r="724" spans="9:12" x14ac:dyDescent="0.15">
      <c r="I724" s="19"/>
      <c r="J724" s="19"/>
      <c r="K724" s="19"/>
      <c r="L724" s="19"/>
    </row>
    <row r="725" spans="9:12" x14ac:dyDescent="0.15">
      <c r="I725" s="19"/>
      <c r="J725" s="19"/>
      <c r="K725" s="19"/>
      <c r="L725" s="19"/>
    </row>
    <row r="726" spans="9:12" x14ac:dyDescent="0.15">
      <c r="I726" s="19"/>
      <c r="J726" s="19"/>
      <c r="K726" s="19"/>
      <c r="L726" s="19"/>
    </row>
    <row r="727" spans="9:12" x14ac:dyDescent="0.15">
      <c r="I727" s="19"/>
      <c r="J727" s="19"/>
      <c r="K727" s="19"/>
      <c r="L727" s="19"/>
    </row>
    <row r="728" spans="9:12" x14ac:dyDescent="0.15">
      <c r="I728" s="19"/>
      <c r="J728" s="19"/>
      <c r="K728" s="19"/>
      <c r="L728" s="19"/>
    </row>
    <row r="729" spans="9:12" x14ac:dyDescent="0.15">
      <c r="I729" s="19"/>
      <c r="J729" s="19"/>
      <c r="K729" s="19"/>
      <c r="L729" s="19"/>
    </row>
    <row r="730" spans="9:12" x14ac:dyDescent="0.15">
      <c r="I730" s="19"/>
      <c r="J730" s="19"/>
      <c r="K730" s="19"/>
      <c r="L730" s="19"/>
    </row>
    <row r="731" spans="9:12" x14ac:dyDescent="0.15">
      <c r="I731" s="19"/>
      <c r="J731" s="19"/>
      <c r="K731" s="19"/>
      <c r="L731" s="19"/>
    </row>
    <row r="732" spans="9:12" x14ac:dyDescent="0.15">
      <c r="I732" s="19"/>
      <c r="J732" s="19"/>
      <c r="K732" s="19"/>
      <c r="L732" s="19"/>
    </row>
    <row r="733" spans="9:12" x14ac:dyDescent="0.15">
      <c r="I733" s="19"/>
      <c r="J733" s="19"/>
      <c r="K733" s="19"/>
      <c r="L733" s="19"/>
    </row>
    <row r="734" spans="9:12" x14ac:dyDescent="0.15">
      <c r="I734" s="19"/>
      <c r="J734" s="19"/>
      <c r="K734" s="19"/>
      <c r="L734" s="19"/>
    </row>
    <row r="735" spans="9:12" x14ac:dyDescent="0.15">
      <c r="I735" s="19"/>
      <c r="J735" s="19"/>
      <c r="K735" s="19"/>
      <c r="L735" s="19"/>
    </row>
    <row r="736" spans="9:12" x14ac:dyDescent="0.15">
      <c r="I736" s="19"/>
      <c r="J736" s="19"/>
      <c r="K736" s="19"/>
      <c r="L736" s="19"/>
    </row>
    <row r="737" spans="9:12" x14ac:dyDescent="0.15">
      <c r="I737" s="19"/>
      <c r="J737" s="19"/>
      <c r="K737" s="19"/>
      <c r="L737" s="19"/>
    </row>
    <row r="738" spans="9:12" x14ac:dyDescent="0.15">
      <c r="I738" s="19"/>
      <c r="J738" s="19"/>
      <c r="K738" s="19"/>
      <c r="L738" s="19"/>
    </row>
    <row r="739" spans="9:12" x14ac:dyDescent="0.15">
      <c r="I739" s="19"/>
      <c r="J739" s="19"/>
      <c r="K739" s="19"/>
      <c r="L739" s="19"/>
    </row>
    <row r="740" spans="9:12" x14ac:dyDescent="0.15">
      <c r="I740" s="19"/>
      <c r="J740" s="19"/>
      <c r="K740" s="19"/>
      <c r="L740" s="19"/>
    </row>
    <row r="741" spans="9:12" x14ac:dyDescent="0.15">
      <c r="I741" s="19"/>
      <c r="J741" s="19"/>
      <c r="K741" s="19"/>
      <c r="L741" s="19"/>
    </row>
    <row r="742" spans="9:12" x14ac:dyDescent="0.15">
      <c r="I742" s="19"/>
      <c r="J742" s="19"/>
      <c r="K742" s="19"/>
      <c r="L742" s="19"/>
    </row>
    <row r="743" spans="9:12" x14ac:dyDescent="0.15">
      <c r="I743" s="19"/>
      <c r="J743" s="19"/>
      <c r="K743" s="19"/>
      <c r="L743" s="19"/>
    </row>
    <row r="744" spans="9:12" x14ac:dyDescent="0.15">
      <c r="I744" s="19"/>
      <c r="J744" s="19"/>
      <c r="K744" s="19"/>
      <c r="L744" s="19"/>
    </row>
    <row r="745" spans="9:12" x14ac:dyDescent="0.15">
      <c r="I745" s="19"/>
      <c r="J745" s="19"/>
      <c r="K745" s="19"/>
      <c r="L745" s="19"/>
    </row>
    <row r="746" spans="9:12" x14ac:dyDescent="0.15">
      <c r="I746" s="19"/>
      <c r="J746" s="19"/>
      <c r="K746" s="19"/>
      <c r="L746" s="19"/>
    </row>
    <row r="747" spans="9:12" x14ac:dyDescent="0.15">
      <c r="I747" s="19"/>
      <c r="J747" s="19"/>
      <c r="K747" s="19"/>
      <c r="L747" s="19"/>
    </row>
    <row r="748" spans="9:12" x14ac:dyDescent="0.15">
      <c r="I748" s="19"/>
      <c r="J748" s="19"/>
      <c r="K748" s="19"/>
      <c r="L748" s="19"/>
    </row>
    <row r="749" spans="9:12" x14ac:dyDescent="0.15">
      <c r="I749" s="19"/>
      <c r="J749" s="19"/>
      <c r="K749" s="19"/>
      <c r="L749" s="19"/>
    </row>
    <row r="750" spans="9:12" x14ac:dyDescent="0.15">
      <c r="I750" s="19"/>
      <c r="J750" s="19"/>
      <c r="K750" s="19"/>
      <c r="L750" s="19"/>
    </row>
    <row r="751" spans="9:12" x14ac:dyDescent="0.15">
      <c r="I751" s="19"/>
      <c r="J751" s="19"/>
      <c r="K751" s="19"/>
      <c r="L751" s="19"/>
    </row>
    <row r="752" spans="9:12" x14ac:dyDescent="0.15">
      <c r="I752" s="19"/>
      <c r="J752" s="19"/>
      <c r="K752" s="19"/>
      <c r="L752" s="19"/>
    </row>
    <row r="753" spans="9:12" x14ac:dyDescent="0.15">
      <c r="I753" s="19"/>
      <c r="J753" s="19"/>
      <c r="K753" s="19"/>
      <c r="L753" s="19"/>
    </row>
    <row r="754" spans="9:12" x14ac:dyDescent="0.15">
      <c r="I754" s="19"/>
      <c r="J754" s="19"/>
      <c r="K754" s="19"/>
      <c r="L754" s="19"/>
    </row>
    <row r="755" spans="9:12" x14ac:dyDescent="0.15">
      <c r="I755" s="19"/>
      <c r="J755" s="19"/>
      <c r="K755" s="19"/>
      <c r="L755" s="19"/>
    </row>
    <row r="756" spans="9:12" x14ac:dyDescent="0.15">
      <c r="I756" s="19"/>
      <c r="J756" s="19"/>
      <c r="K756" s="19"/>
      <c r="L756" s="19"/>
    </row>
    <row r="757" spans="9:12" x14ac:dyDescent="0.15">
      <c r="I757" s="19"/>
      <c r="J757" s="19"/>
      <c r="K757" s="19"/>
      <c r="L757" s="19"/>
    </row>
    <row r="758" spans="9:12" x14ac:dyDescent="0.15">
      <c r="I758" s="19"/>
      <c r="J758" s="19"/>
      <c r="K758" s="19"/>
      <c r="L758" s="19"/>
    </row>
    <row r="759" spans="9:12" x14ac:dyDescent="0.15">
      <c r="I759" s="19"/>
      <c r="J759" s="19"/>
      <c r="K759" s="19"/>
      <c r="L759" s="19"/>
    </row>
    <row r="760" spans="9:12" x14ac:dyDescent="0.15">
      <c r="I760" s="19"/>
      <c r="J760" s="19"/>
      <c r="K760" s="19"/>
      <c r="L760" s="19"/>
    </row>
    <row r="761" spans="9:12" x14ac:dyDescent="0.15">
      <c r="I761" s="19"/>
      <c r="J761" s="19"/>
      <c r="K761" s="19"/>
      <c r="L761" s="19"/>
    </row>
    <row r="762" spans="9:12" x14ac:dyDescent="0.15">
      <c r="I762" s="19"/>
      <c r="J762" s="19"/>
      <c r="K762" s="19"/>
      <c r="L762" s="19"/>
    </row>
    <row r="763" spans="9:12" x14ac:dyDescent="0.15">
      <c r="I763" s="19"/>
      <c r="J763" s="19"/>
      <c r="K763" s="19"/>
      <c r="L763" s="19"/>
    </row>
    <row r="764" spans="9:12" x14ac:dyDescent="0.15">
      <c r="I764" s="19"/>
      <c r="J764" s="19"/>
      <c r="K764" s="19"/>
      <c r="L764" s="19"/>
    </row>
    <row r="765" spans="9:12" x14ac:dyDescent="0.15">
      <c r="I765" s="19"/>
      <c r="J765" s="19"/>
      <c r="K765" s="19"/>
      <c r="L765" s="19"/>
    </row>
    <row r="766" spans="9:12" x14ac:dyDescent="0.15">
      <c r="I766" s="19"/>
      <c r="J766" s="19"/>
      <c r="K766" s="19"/>
      <c r="L766" s="19"/>
    </row>
    <row r="767" spans="9:12" x14ac:dyDescent="0.15">
      <c r="I767" s="19"/>
      <c r="J767" s="19"/>
      <c r="K767" s="19"/>
      <c r="L767" s="19"/>
    </row>
    <row r="768" spans="9:12" x14ac:dyDescent="0.15">
      <c r="I768" s="19"/>
      <c r="J768" s="19"/>
      <c r="K768" s="19"/>
      <c r="L768" s="19"/>
    </row>
    <row r="769" spans="9:12" x14ac:dyDescent="0.15">
      <c r="I769" s="19"/>
      <c r="J769" s="19"/>
      <c r="K769" s="19"/>
      <c r="L769" s="19"/>
    </row>
    <row r="770" spans="9:12" x14ac:dyDescent="0.15">
      <c r="I770" s="19"/>
      <c r="J770" s="19"/>
      <c r="K770" s="19"/>
      <c r="L770" s="19"/>
    </row>
    <row r="771" spans="9:12" x14ac:dyDescent="0.15">
      <c r="I771" s="19"/>
      <c r="J771" s="19"/>
      <c r="K771" s="19"/>
      <c r="L771" s="19"/>
    </row>
    <row r="772" spans="9:12" x14ac:dyDescent="0.15">
      <c r="I772" s="19"/>
      <c r="J772" s="19"/>
      <c r="K772" s="19"/>
      <c r="L772" s="19"/>
    </row>
    <row r="773" spans="9:12" x14ac:dyDescent="0.15">
      <c r="I773" s="19"/>
      <c r="J773" s="19"/>
      <c r="K773" s="19"/>
      <c r="L773" s="19"/>
    </row>
    <row r="774" spans="9:12" x14ac:dyDescent="0.15">
      <c r="I774" s="19"/>
      <c r="J774" s="19"/>
      <c r="K774" s="19"/>
      <c r="L774" s="19"/>
    </row>
    <row r="775" spans="9:12" x14ac:dyDescent="0.15">
      <c r="I775" s="19"/>
      <c r="J775" s="19"/>
      <c r="K775" s="19"/>
      <c r="L775" s="19"/>
    </row>
    <row r="776" spans="9:12" x14ac:dyDescent="0.15">
      <c r="I776" s="19"/>
      <c r="J776" s="19"/>
      <c r="K776" s="19"/>
      <c r="L776" s="19"/>
    </row>
    <row r="777" spans="9:12" x14ac:dyDescent="0.15">
      <c r="I777" s="19"/>
      <c r="J777" s="19"/>
      <c r="K777" s="19"/>
      <c r="L777" s="19"/>
    </row>
    <row r="778" spans="9:12" x14ac:dyDescent="0.15">
      <c r="I778" s="19"/>
      <c r="J778" s="19"/>
      <c r="K778" s="19"/>
      <c r="L778" s="19"/>
    </row>
    <row r="779" spans="9:12" x14ac:dyDescent="0.15">
      <c r="I779" s="19"/>
      <c r="J779" s="19"/>
      <c r="K779" s="19"/>
      <c r="L779" s="19"/>
    </row>
    <row r="780" spans="9:12" x14ac:dyDescent="0.15">
      <c r="I780" s="19"/>
      <c r="J780" s="19"/>
      <c r="K780" s="19"/>
      <c r="L780" s="19"/>
    </row>
    <row r="781" spans="9:12" x14ac:dyDescent="0.15">
      <c r="I781" s="19"/>
      <c r="J781" s="19"/>
      <c r="K781" s="19"/>
      <c r="L781" s="19"/>
    </row>
    <row r="782" spans="9:12" x14ac:dyDescent="0.15">
      <c r="I782" s="19"/>
      <c r="J782" s="19"/>
      <c r="K782" s="19"/>
      <c r="L782" s="19"/>
    </row>
    <row r="783" spans="9:12" x14ac:dyDescent="0.15">
      <c r="I783" s="19"/>
      <c r="J783" s="19"/>
      <c r="K783" s="19"/>
      <c r="L783" s="19"/>
    </row>
    <row r="784" spans="9:12" x14ac:dyDescent="0.15">
      <c r="I784" s="19"/>
      <c r="J784" s="19"/>
      <c r="K784" s="19"/>
      <c r="L784" s="19"/>
    </row>
    <row r="785" spans="9:12" x14ac:dyDescent="0.15">
      <c r="I785" s="19"/>
      <c r="J785" s="19"/>
      <c r="K785" s="19"/>
      <c r="L785" s="19"/>
    </row>
    <row r="786" spans="9:12" x14ac:dyDescent="0.15">
      <c r="I786" s="19"/>
      <c r="J786" s="19"/>
      <c r="K786" s="19"/>
      <c r="L786" s="19"/>
    </row>
    <row r="787" spans="9:12" x14ac:dyDescent="0.15">
      <c r="I787" s="19"/>
      <c r="J787" s="19"/>
      <c r="K787" s="19"/>
      <c r="L787" s="19"/>
    </row>
    <row r="788" spans="9:12" x14ac:dyDescent="0.15">
      <c r="I788" s="19"/>
      <c r="J788" s="19"/>
      <c r="K788" s="19"/>
      <c r="L788" s="19"/>
    </row>
    <row r="789" spans="9:12" x14ac:dyDescent="0.15">
      <c r="I789" s="19"/>
      <c r="J789" s="19"/>
      <c r="K789" s="19"/>
      <c r="L789" s="19"/>
    </row>
    <row r="790" spans="9:12" x14ac:dyDescent="0.15">
      <c r="I790" s="19"/>
      <c r="J790" s="19"/>
      <c r="K790" s="19"/>
      <c r="L790" s="19"/>
    </row>
    <row r="791" spans="9:12" x14ac:dyDescent="0.15">
      <c r="I791" s="19"/>
      <c r="J791" s="19"/>
      <c r="K791" s="19"/>
      <c r="L791" s="19"/>
    </row>
    <row r="792" spans="9:12" x14ac:dyDescent="0.15">
      <c r="I792" s="19"/>
      <c r="J792" s="19"/>
      <c r="K792" s="19"/>
      <c r="L792" s="19"/>
    </row>
    <row r="793" spans="9:12" x14ac:dyDescent="0.15">
      <c r="I793" s="19"/>
      <c r="J793" s="19"/>
      <c r="K793" s="19"/>
      <c r="L793" s="19"/>
    </row>
    <row r="794" spans="9:12" x14ac:dyDescent="0.15">
      <c r="I794" s="19"/>
      <c r="J794" s="19"/>
      <c r="K794" s="19"/>
      <c r="L794" s="19"/>
    </row>
    <row r="795" spans="9:12" x14ac:dyDescent="0.15">
      <c r="I795" s="19"/>
      <c r="J795" s="19"/>
      <c r="K795" s="19"/>
      <c r="L795" s="19"/>
    </row>
    <row r="796" spans="9:12" x14ac:dyDescent="0.15">
      <c r="I796" s="19"/>
      <c r="J796" s="19"/>
      <c r="K796" s="19"/>
      <c r="L796" s="19"/>
    </row>
    <row r="797" spans="9:12" x14ac:dyDescent="0.15">
      <c r="I797" s="19"/>
      <c r="J797" s="19"/>
      <c r="K797" s="19"/>
      <c r="L797" s="19"/>
    </row>
    <row r="798" spans="9:12" x14ac:dyDescent="0.15">
      <c r="I798" s="19"/>
      <c r="J798" s="19"/>
      <c r="K798" s="19"/>
      <c r="L798" s="19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8"/>
  <dimension ref="A1:AE192"/>
  <sheetViews>
    <sheetView topLeftCell="C1" zoomScale="121" zoomScaleNormal="121" zoomScalePageLayoutView="80" workbookViewId="0">
      <selection activeCell="E1" sqref="E1:E1048576"/>
    </sheetView>
  </sheetViews>
  <sheetFormatPr baseColWidth="10" defaultColWidth="8.83203125" defaultRowHeight="13" x14ac:dyDescent="0.15"/>
  <cols>
    <col min="1" max="1" width="7.5" customWidth="1"/>
    <col min="2" max="2" width="9" customWidth="1"/>
    <col min="3" max="3" width="10" customWidth="1"/>
    <col min="4" max="4" width="13.5" customWidth="1"/>
    <col min="5" max="5" width="9.5" style="6" customWidth="1"/>
    <col min="6" max="6" width="11.1640625" style="6" customWidth="1"/>
    <col min="7" max="7" width="11.1640625" customWidth="1"/>
    <col min="8" max="8" width="10.5" customWidth="1"/>
    <col min="9" max="9" width="10.83203125" style="6" customWidth="1"/>
    <col min="10" max="15" width="9.5" style="6" customWidth="1"/>
    <col min="16" max="21" width="9.5" style="18" customWidth="1"/>
    <col min="22" max="22" width="3.5" customWidth="1"/>
    <col min="23" max="23" width="10" customWidth="1"/>
    <col min="24" max="24" width="6.5" customWidth="1"/>
    <col min="25" max="25" width="3.83203125" customWidth="1"/>
    <col min="26" max="26" width="10" customWidth="1"/>
    <col min="27" max="27" width="4" customWidth="1"/>
    <col min="28" max="28" width="10.5" customWidth="1"/>
  </cols>
  <sheetData>
    <row r="1" spans="1:31" s="2" customFormat="1" ht="32" customHeight="1" x14ac:dyDescent="0.2">
      <c r="A1" s="2" t="s">
        <v>11</v>
      </c>
      <c r="B1" s="23" t="s">
        <v>25</v>
      </c>
      <c r="C1" s="2" t="s">
        <v>6</v>
      </c>
      <c r="D1" s="2" t="s">
        <v>4</v>
      </c>
      <c r="E1" s="2">
        <v>6711</v>
      </c>
      <c r="F1" s="4">
        <v>6712</v>
      </c>
      <c r="G1" s="2">
        <v>6713</v>
      </c>
      <c r="H1" s="2">
        <v>6714</v>
      </c>
      <c r="I1" s="4">
        <v>6717</v>
      </c>
      <c r="J1" s="4">
        <v>6831</v>
      </c>
      <c r="K1" s="4">
        <v>6836</v>
      </c>
      <c r="L1" s="4">
        <v>6840</v>
      </c>
      <c r="M1" s="4">
        <v>6845</v>
      </c>
      <c r="N1" s="4">
        <v>7018</v>
      </c>
      <c r="O1" s="4">
        <v>7019</v>
      </c>
      <c r="P1" s="4">
        <v>7021</v>
      </c>
      <c r="Q1" s="4">
        <v>7022</v>
      </c>
      <c r="R1" s="16">
        <v>7029</v>
      </c>
      <c r="S1" s="16">
        <v>7031</v>
      </c>
      <c r="T1" s="16">
        <v>7033</v>
      </c>
      <c r="U1" s="16"/>
      <c r="W1" s="42" t="s">
        <v>34</v>
      </c>
      <c r="X1" s="40" t="s">
        <v>18</v>
      </c>
      <c r="Z1" s="2" t="s">
        <v>26</v>
      </c>
      <c r="AB1" s="42" t="s">
        <v>35</v>
      </c>
    </row>
    <row r="2" spans="1:31" x14ac:dyDescent="0.15">
      <c r="A2">
        <v>0.5</v>
      </c>
      <c r="C2">
        <v>0</v>
      </c>
      <c r="D2" t="s">
        <v>9</v>
      </c>
      <c r="E2" s="43">
        <v>1</v>
      </c>
      <c r="F2" s="43">
        <v>2</v>
      </c>
      <c r="G2" s="43">
        <v>3</v>
      </c>
      <c r="H2" s="43">
        <v>4</v>
      </c>
      <c r="I2" s="43">
        <v>5</v>
      </c>
      <c r="J2" s="45">
        <v>6</v>
      </c>
      <c r="K2" s="45">
        <v>7</v>
      </c>
      <c r="L2" s="43">
        <v>8</v>
      </c>
      <c r="M2" s="43">
        <v>9</v>
      </c>
      <c r="N2" s="43">
        <v>10</v>
      </c>
      <c r="O2" s="43">
        <v>11</v>
      </c>
      <c r="P2" s="43">
        <v>12</v>
      </c>
      <c r="Q2" s="43">
        <v>13</v>
      </c>
      <c r="R2" s="43">
        <v>14</v>
      </c>
      <c r="S2" s="43">
        <v>15</v>
      </c>
      <c r="T2" s="43">
        <v>16</v>
      </c>
      <c r="U2" s="43"/>
      <c r="W2" s="59"/>
      <c r="X2" s="59"/>
    </row>
    <row r="3" spans="1:31" x14ac:dyDescent="0.15">
      <c r="A3">
        <v>1</v>
      </c>
      <c r="C3">
        <v>1</v>
      </c>
      <c r="D3" t="s">
        <v>7</v>
      </c>
    </row>
    <row r="4" spans="1:31" x14ac:dyDescent="0.15">
      <c r="A4">
        <v>1.5</v>
      </c>
      <c r="C4">
        <v>2</v>
      </c>
    </row>
    <row r="5" spans="1:31" x14ac:dyDescent="0.15">
      <c r="A5">
        <v>2</v>
      </c>
      <c r="C5">
        <v>3</v>
      </c>
    </row>
    <row r="6" spans="1:31" x14ac:dyDescent="0.15">
      <c r="A6">
        <v>2.5</v>
      </c>
      <c r="B6">
        <v>0</v>
      </c>
      <c r="C6">
        <v>4</v>
      </c>
      <c r="D6" t="s">
        <v>5</v>
      </c>
      <c r="E6">
        <f>'6711'!P6</f>
        <v>-36.460161474934438</v>
      </c>
      <c r="F6">
        <f>'6712'!P6</f>
        <v>27.636407100555221</v>
      </c>
      <c r="G6">
        <f>'6713'!P6</f>
        <v>-39.855630932334179</v>
      </c>
      <c r="H6">
        <f>'6714'!P6</f>
        <v>12.31676633398483</v>
      </c>
      <c r="I6">
        <f>'6717'!P6</f>
        <v>-48.956455018928153</v>
      </c>
      <c r="J6">
        <f>'6831'!P6</f>
        <v>-42.001426070779068</v>
      </c>
      <c r="K6" s="6">
        <f>'6836'!P6</f>
        <v>1.1207523015837344</v>
      </c>
      <c r="L6">
        <f>'6840'!P6</f>
        <v>-20.629306916936748</v>
      </c>
      <c r="M6">
        <f>'6845'!P6</f>
        <v>0.90255596453937736</v>
      </c>
      <c r="N6">
        <f>'7018'!P6</f>
        <v>-24.774065963631571</v>
      </c>
      <c r="O6">
        <f>'7019'!P6</f>
        <v>4.3322782759120004</v>
      </c>
      <c r="P6" s="18">
        <f>'7021'!P6</f>
        <v>2.7819404752635828</v>
      </c>
      <c r="Q6" s="18">
        <f>'7022'!P6</f>
        <v>6.5599170179397701</v>
      </c>
      <c r="R6" s="18">
        <f>'7029'!P6</f>
        <v>18.54485835536595</v>
      </c>
      <c r="S6" s="18">
        <f>'7031'!P6</f>
        <v>21.86608254074137</v>
      </c>
      <c r="T6" s="18">
        <f>'7033'!P6</f>
        <v>-35.106682107865716</v>
      </c>
      <c r="W6" s="27">
        <f>AVERAGE(E6:P6)</f>
        <v>-13.632195493808787</v>
      </c>
      <c r="X6" s="27">
        <f>STDEV(E6:P6)/SQRT(COUNT(E6:P6))</f>
        <v>7.1942753038444218</v>
      </c>
      <c r="Y6" s="27"/>
      <c r="AB6">
        <f>MEDIAN(E6:Q6)</f>
        <v>0.90255596453937736</v>
      </c>
    </row>
    <row r="7" spans="1:31" x14ac:dyDescent="0.15">
      <c r="A7">
        <v>3</v>
      </c>
      <c r="B7">
        <v>0.5</v>
      </c>
      <c r="C7">
        <v>5</v>
      </c>
      <c r="D7" t="s">
        <v>8</v>
      </c>
      <c r="E7">
        <f>'6711'!P7</f>
        <v>-34.565903592789191</v>
      </c>
      <c r="F7">
        <f>'6712'!P7</f>
        <v>23.013406107984533</v>
      </c>
      <c r="G7">
        <f>'6713'!P7</f>
        <v>-37.624156589831429</v>
      </c>
      <c r="H7">
        <f>'6714'!P7</f>
        <v>13.856885014854479</v>
      </c>
      <c r="I7">
        <f>'6717'!P7</f>
        <v>-48.21849275063267</v>
      </c>
      <c r="J7">
        <f>'6831'!P7</f>
        <v>-38.528944023130222</v>
      </c>
      <c r="K7" s="18">
        <f>'6836'!P7</f>
        <v>-2.5008528735739262</v>
      </c>
      <c r="L7">
        <f>'6840'!P7</f>
        <v>-15.876048983388641</v>
      </c>
      <c r="M7">
        <f>'6845'!P7</f>
        <v>-12.491802068480874</v>
      </c>
      <c r="N7">
        <f>'7018'!P7</f>
        <v>-23.385348692311116</v>
      </c>
      <c r="O7">
        <f>'7019'!P7</f>
        <v>4.2364961539820412</v>
      </c>
      <c r="P7" s="18">
        <f>'7021'!P7</f>
        <v>3.6127306760959752</v>
      </c>
      <c r="Q7" s="18">
        <f>'7022'!P7</f>
        <v>6.0799632222466879</v>
      </c>
      <c r="R7" s="18">
        <f>'7029'!P7</f>
        <v>15.577312952449487</v>
      </c>
      <c r="S7" s="18">
        <f>'7031'!P7</f>
        <v>21.973199939536077</v>
      </c>
      <c r="T7" s="18">
        <f>'7033'!P7</f>
        <v>-34.426548429836281</v>
      </c>
      <c r="W7" s="27">
        <f>AVERAGE(E7:P7)</f>
        <v>-14.039335968435088</v>
      </c>
      <c r="X7" s="27">
        <f>STDEV(E7:P7)/SQRT(COUNT(E7:P7))</f>
        <v>6.6106540856816745</v>
      </c>
      <c r="Y7" s="27"/>
      <c r="AB7">
        <f>MEDIAN(E7:Q7)</f>
        <v>-12.491802068480874</v>
      </c>
      <c r="AE7" s="10"/>
    </row>
    <row r="8" spans="1:31" x14ac:dyDescent="0.15">
      <c r="A8">
        <v>3.5</v>
      </c>
      <c r="B8">
        <v>1</v>
      </c>
      <c r="C8">
        <v>6</v>
      </c>
      <c r="E8">
        <f>'6711'!P8</f>
        <v>-37.998673708118694</v>
      </c>
      <c r="F8">
        <f>'6712'!P8</f>
        <v>15.331250111304168</v>
      </c>
      <c r="G8">
        <f>'6713'!P8</f>
        <v>-36.570566148391883</v>
      </c>
      <c r="H8">
        <f>'6714'!P8</f>
        <v>12.679663109689626</v>
      </c>
      <c r="I8">
        <f>'6717'!P8</f>
        <v>-48.671654493342722</v>
      </c>
      <c r="J8">
        <f>'6831'!P8</f>
        <v>-35.735977932407998</v>
      </c>
      <c r="K8" s="18">
        <f>'6836'!P8</f>
        <v>-6.4791957567614658</v>
      </c>
      <c r="L8">
        <f>'6840'!P8</f>
        <v>-17.582248638571411</v>
      </c>
      <c r="M8">
        <f>'6845'!P8</f>
        <v>1.6988011383836594</v>
      </c>
      <c r="N8">
        <f>'7018'!P8</f>
        <v>-20.49207779934045</v>
      </c>
      <c r="O8">
        <f>'7019'!P8</f>
        <v>4.3517950207939808</v>
      </c>
      <c r="P8" s="18">
        <f>'7021'!P8</f>
        <v>2.4451217231339308</v>
      </c>
      <c r="Q8" s="18">
        <f>'7022'!P8</f>
        <v>4.207704176148062</v>
      </c>
      <c r="R8" s="18">
        <f>'7029'!P8</f>
        <v>18.248641018744479</v>
      </c>
      <c r="S8" s="18">
        <f>'7031'!P8</f>
        <v>20.855799568384999</v>
      </c>
      <c r="T8" s="18">
        <f>'7033'!P8</f>
        <v>-34.379185145128403</v>
      </c>
      <c r="W8" s="27">
        <f>AVERAGE(E8:P8)</f>
        <v>-13.918646947802436</v>
      </c>
      <c r="X8" s="27">
        <f>STDEV(E8:P8)/SQRT(COUNT(E8:P8))</f>
        <v>6.3348574144961187</v>
      </c>
      <c r="Y8" s="27"/>
      <c r="AB8">
        <f>MEDIAN(E8:Q8)</f>
        <v>-6.4791957567614658</v>
      </c>
    </row>
    <row r="9" spans="1:31" x14ac:dyDescent="0.15">
      <c r="A9">
        <v>4</v>
      </c>
      <c r="B9">
        <v>1.5</v>
      </c>
      <c r="C9">
        <v>7</v>
      </c>
      <c r="E9">
        <f>'6711'!P9</f>
        <v>-37.912875117496689</v>
      </c>
      <c r="F9">
        <f>'6712'!P9</f>
        <v>5.7487272112412242</v>
      </c>
      <c r="G9">
        <f>'6713'!P9</f>
        <v>-37.250256780126335</v>
      </c>
      <c r="H9">
        <f>'6714'!P9</f>
        <v>16.517812181014548</v>
      </c>
      <c r="I9">
        <f>'6717'!P9</f>
        <v>-43.984999192730669</v>
      </c>
      <c r="J9">
        <f>'6831'!P9</f>
        <v>-31.431750184137979</v>
      </c>
      <c r="K9" s="18">
        <f>'6836'!P9</f>
        <v>-9.4338384690816977</v>
      </c>
      <c r="L9">
        <f>'6840'!P9</f>
        <v>-14.662986171448772</v>
      </c>
      <c r="M9">
        <f>'6845'!P9</f>
        <v>-0.41153245849371978</v>
      </c>
      <c r="N9">
        <f>'7018'!P9</f>
        <v>-20.35029375950581</v>
      </c>
      <c r="O9">
        <f>'7019'!P9</f>
        <v>3.0764396726701055</v>
      </c>
      <c r="P9" s="18">
        <f>'7021'!P9</f>
        <v>2.0892883327609444</v>
      </c>
      <c r="Q9" s="18">
        <f>'7022'!P9</f>
        <v>3.5365165758594101</v>
      </c>
      <c r="R9" s="18">
        <f>'7029'!P9</f>
        <v>15.931101322599917</v>
      </c>
      <c r="S9" s="18">
        <f>'7031'!P9</f>
        <v>19.014479991382728</v>
      </c>
      <c r="T9" s="18">
        <f>'7033'!P9</f>
        <v>-32.117752443178965</v>
      </c>
      <c r="W9" s="27">
        <f>AVERAGE(E9:P9)</f>
        <v>-14.000522061277904</v>
      </c>
      <c r="X9" s="27">
        <f>STDEV(E9:P9)/SQRT(COUNT(E9:P9))</f>
        <v>5.7954052235002722</v>
      </c>
      <c r="Y9" s="27"/>
      <c r="AB9">
        <f>MEDIAN(E9:Q9)</f>
        <v>-9.4338384690816977</v>
      </c>
    </row>
    <row r="10" spans="1:31" x14ac:dyDescent="0.15">
      <c r="A10">
        <v>4.5</v>
      </c>
      <c r="B10">
        <v>2</v>
      </c>
      <c r="C10">
        <v>8</v>
      </c>
      <c r="E10">
        <f>'6711'!P10</f>
        <v>-33.242647181757533</v>
      </c>
      <c r="F10">
        <f>'6712'!P10</f>
        <v>0.26135332334727235</v>
      </c>
      <c r="G10">
        <f>'6713'!P10</f>
        <v>-35.952969419161882</v>
      </c>
      <c r="H10">
        <f>'6714'!P10</f>
        <v>16.780054812865416</v>
      </c>
      <c r="I10">
        <f>'6717'!P10</f>
        <v>-36.420298891259939</v>
      </c>
      <c r="J10">
        <f>'6831'!P10</f>
        <v>-30.485012206893881</v>
      </c>
      <c r="K10" s="18">
        <f>'6836'!P10</f>
        <v>-11.763779082653256</v>
      </c>
      <c r="L10">
        <f>'6840'!P10</f>
        <v>-15.039226183095936</v>
      </c>
      <c r="M10">
        <f>'6845'!P10</f>
        <v>-2.3677965445585678</v>
      </c>
      <c r="N10">
        <f>'7018'!P10</f>
        <v>-18.675182373115394</v>
      </c>
      <c r="O10">
        <f>'7019'!P10</f>
        <v>9.4183693674464192E-2</v>
      </c>
      <c r="P10" s="18">
        <f>'7021'!P10</f>
        <v>3.6353454516165793</v>
      </c>
      <c r="Q10" s="18">
        <f>'7022'!P10</f>
        <v>4.0865134200470461</v>
      </c>
      <c r="R10" s="18">
        <f>'7029'!P10</f>
        <v>9.0649171433052231</v>
      </c>
      <c r="S10" s="18">
        <f>'7031'!P10</f>
        <v>16.703095400703567</v>
      </c>
      <c r="T10" s="18">
        <f>'7033'!P10</f>
        <v>-22.579487920264082</v>
      </c>
      <c r="W10" s="27">
        <f>AVERAGE(E10:P10)</f>
        <v>-13.597997883416054</v>
      </c>
      <c r="X10" s="27">
        <f>STDEV(E10:P10)/SQRT(COUNT(E10:P10))</f>
        <v>5.111183561623827</v>
      </c>
      <c r="Y10" s="27"/>
      <c r="AB10">
        <f>MEDIAN(E10:Q10)</f>
        <v>-11.763779082653256</v>
      </c>
    </row>
    <row r="11" spans="1:31" x14ac:dyDescent="0.15">
      <c r="A11">
        <v>5</v>
      </c>
      <c r="B11">
        <v>2.5</v>
      </c>
      <c r="C11">
        <v>9</v>
      </c>
      <c r="E11">
        <f>'6711'!P11</f>
        <v>-27.831855529216142</v>
      </c>
      <c r="F11">
        <f>'6712'!P11</f>
        <v>-0.85692727878597641</v>
      </c>
      <c r="G11">
        <f>'6713'!P11</f>
        <v>-32.285080567493019</v>
      </c>
      <c r="H11">
        <f>'6714'!P11</f>
        <v>14.371080649494573</v>
      </c>
      <c r="I11">
        <f>'6717'!P11</f>
        <v>-31.249838497454242</v>
      </c>
      <c r="J11">
        <f>'6831'!P11</f>
        <v>-28.334030105631179</v>
      </c>
      <c r="K11" s="18">
        <f>'6836'!P11</f>
        <v>-8.1594230272105772</v>
      </c>
      <c r="L11">
        <f>'6840'!P11</f>
        <v>-6.3647437589931073</v>
      </c>
      <c r="M11">
        <f>'6845'!P11</f>
        <v>-0.16633296808335221</v>
      </c>
      <c r="N11">
        <f>'7018'!P11</f>
        <v>-17.458628840982946</v>
      </c>
      <c r="O11">
        <f>'7019'!P11</f>
        <v>3.0357507783726789</v>
      </c>
      <c r="P11" s="18">
        <f>'7021'!P11</f>
        <v>2.5384557434706467</v>
      </c>
      <c r="Q11" s="18">
        <f>'7022'!P11</f>
        <v>5.7142176829958595</v>
      </c>
      <c r="R11" s="18">
        <f>'7029'!P11</f>
        <v>8.0017217701513523</v>
      </c>
      <c r="S11" s="18">
        <f>'7031'!P11</f>
        <v>16.499213156019749</v>
      </c>
      <c r="T11" s="18">
        <f>'7033'!P11</f>
        <v>-14.113708696323691</v>
      </c>
      <c r="W11" s="27">
        <f>AVERAGE(E11:P11)</f>
        <v>-11.063464450209386</v>
      </c>
      <c r="X11" s="27">
        <f>STDEV(E11:P11)/SQRT(COUNT(E11:P11))</f>
        <v>4.5745878176331312</v>
      </c>
      <c r="Y11" s="27"/>
      <c r="AB11">
        <f>MEDIAN(E11:Q11)</f>
        <v>-6.3647437589931073</v>
      </c>
    </row>
    <row r="12" spans="1:31" x14ac:dyDescent="0.15">
      <c r="A12">
        <v>5.5</v>
      </c>
      <c r="B12">
        <v>3</v>
      </c>
      <c r="C12">
        <v>10</v>
      </c>
      <c r="E12">
        <f>'6711'!P12</f>
        <v>-25.129215253821247</v>
      </c>
      <c r="F12">
        <f>'6712'!P12</f>
        <v>-2.6303651839208526</v>
      </c>
      <c r="G12">
        <f>'6713'!P12</f>
        <v>-26.589850822161043</v>
      </c>
      <c r="H12">
        <f>'6714'!P12</f>
        <v>12.399577922525735</v>
      </c>
      <c r="I12">
        <f>'6717'!P12</f>
        <v>-26.063045590085466</v>
      </c>
      <c r="J12">
        <f>'6831'!P12</f>
        <v>-26.91028235331213</v>
      </c>
      <c r="K12" s="18">
        <f>'6836'!P12</f>
        <v>-11.574089680893369</v>
      </c>
      <c r="L12">
        <f>'6840'!P12</f>
        <v>-9.6824739146035377</v>
      </c>
      <c r="M12">
        <f>'6845'!P12</f>
        <v>-0.68717350338553596</v>
      </c>
      <c r="N12">
        <f>'7018'!P12</f>
        <v>-15.672541859172561</v>
      </c>
      <c r="O12">
        <f>'7019'!P12</f>
        <v>-0.77270788834464432</v>
      </c>
      <c r="P12" s="18">
        <f>'7021'!P12</f>
        <v>1.7583374048425724</v>
      </c>
      <c r="Q12" s="18">
        <f>'7022'!P12</f>
        <v>12.347180937826954</v>
      </c>
      <c r="R12" s="18">
        <f>'7029'!P12</f>
        <v>8.5654229214815487</v>
      </c>
      <c r="S12" s="18">
        <f>'7031'!P12</f>
        <v>15.591855716506595</v>
      </c>
      <c r="T12" s="18">
        <f>'7033'!P12</f>
        <v>-6.7694648703305855</v>
      </c>
      <c r="W12" s="27">
        <f>AVERAGE(E12:P12)</f>
        <v>-10.962819226861008</v>
      </c>
      <c r="X12" s="27">
        <f>STDEV(E12:P12)/SQRT(COUNT(E12:P12))</f>
        <v>3.8315973144177886</v>
      </c>
      <c r="Y12" s="27"/>
      <c r="AB12">
        <f>MEDIAN(E12:Q12)</f>
        <v>-9.6824739146035377</v>
      </c>
    </row>
    <row r="13" spans="1:31" x14ac:dyDescent="0.15">
      <c r="A13">
        <v>6</v>
      </c>
      <c r="B13">
        <v>3.5</v>
      </c>
      <c r="C13">
        <v>11</v>
      </c>
      <c r="E13">
        <f>'6711'!P13</f>
        <v>-22.691029293146165</v>
      </c>
      <c r="F13">
        <f>'6712'!P13</f>
        <v>-3.2023863943830029</v>
      </c>
      <c r="G13">
        <f>'6713'!P13</f>
        <v>-22.621085828582203</v>
      </c>
      <c r="H13">
        <f>'6714'!P13</f>
        <v>8.7163956566701568</v>
      </c>
      <c r="I13">
        <f>'6717'!P13</f>
        <v>-20.954093472489109</v>
      </c>
      <c r="J13">
        <f>'6831'!P13</f>
        <v>-24.615030490567381</v>
      </c>
      <c r="K13" s="18">
        <f>'6836'!P13</f>
        <v>-9.0564292271205762</v>
      </c>
      <c r="L13">
        <f>'6840'!P13</f>
        <v>-9.2271126929289533</v>
      </c>
      <c r="M13">
        <f>'6845'!P13</f>
        <v>-3.156747379167637</v>
      </c>
      <c r="N13">
        <f>'7018'!P13</f>
        <v>-13.809015394802943</v>
      </c>
      <c r="O13">
        <f>'7019'!P13</f>
        <v>-1.5887139933102243</v>
      </c>
      <c r="P13" s="18">
        <f>'7021'!P13</f>
        <v>2.1974162413013012</v>
      </c>
      <c r="Q13" s="18">
        <f>'7022'!P13</f>
        <v>7.4134319665749544</v>
      </c>
      <c r="R13" s="18">
        <f>'7029'!P13</f>
        <v>10.102252722462463</v>
      </c>
      <c r="S13" s="18">
        <f>'7031'!P13</f>
        <v>17.174114950551726</v>
      </c>
      <c r="T13" s="18">
        <f>'7033'!P13</f>
        <v>-15.594000918721793</v>
      </c>
      <c r="W13" s="27">
        <f>AVERAGE(E13:P13)</f>
        <v>-10.000652689043894</v>
      </c>
      <c r="X13" s="27">
        <f>STDEV(E13:P13)/SQRT(COUNT(E13:P13))</f>
        <v>3.1775841364126864</v>
      </c>
      <c r="Y13" s="27"/>
      <c r="AB13">
        <f>MEDIAN(E13:Q13)</f>
        <v>-9.0564292271205762</v>
      </c>
    </row>
    <row r="14" spans="1:31" x14ac:dyDescent="0.15">
      <c r="A14">
        <v>6.5</v>
      </c>
      <c r="B14">
        <v>4</v>
      </c>
      <c r="C14">
        <v>12</v>
      </c>
      <c r="E14">
        <f>'6711'!P14</f>
        <v>-19.721738368664056</v>
      </c>
      <c r="F14">
        <f>'6712'!P14</f>
        <v>-3.7144177703515906</v>
      </c>
      <c r="G14">
        <f>'6713'!P14</f>
        <v>-17.548160120166635</v>
      </c>
      <c r="H14">
        <f>'6714'!P14</f>
        <v>10.288238662769585</v>
      </c>
      <c r="I14">
        <f>'6717'!P14</f>
        <v>-18.10868570765734</v>
      </c>
      <c r="J14">
        <f>'6831'!P14</f>
        <v>-20.89975540970531</v>
      </c>
      <c r="K14" s="18">
        <f>'6836'!P14</f>
        <v>-6.9440414546562401</v>
      </c>
      <c r="L14">
        <f>'6840'!P14</f>
        <v>-12.609453631935367</v>
      </c>
      <c r="M14">
        <f>'6845'!P14</f>
        <v>-4.5757067901463122</v>
      </c>
      <c r="N14">
        <f>'7018'!P14</f>
        <v>-11.897819836770656</v>
      </c>
      <c r="O14">
        <f>'7019'!P14</f>
        <v>2.063248489363124</v>
      </c>
      <c r="P14" s="18">
        <f>'7021'!P14</f>
        <v>1.4301148469263758</v>
      </c>
      <c r="Q14" s="18">
        <f>'7022'!P14</f>
        <v>2.9344739743722514</v>
      </c>
      <c r="R14" s="18">
        <f>'7029'!P14</f>
        <v>11.407578803552783</v>
      </c>
      <c r="S14" s="18">
        <f>'7031'!P14</f>
        <v>16.292970156448678</v>
      </c>
      <c r="T14" s="18">
        <f>'7033'!P14</f>
        <v>-12.029843189765</v>
      </c>
      <c r="W14" s="27">
        <f>AVERAGE(E14:P14)</f>
        <v>-8.5198480909162022</v>
      </c>
      <c r="X14" s="27">
        <f>STDEV(E14:P14)/SQRT(COUNT(E14:P14))</f>
        <v>2.8686070467431488</v>
      </c>
      <c r="Y14" s="27"/>
      <c r="AB14">
        <f>MEDIAN(E14:Q14)</f>
        <v>-6.9440414546562401</v>
      </c>
    </row>
    <row r="15" spans="1:31" x14ac:dyDescent="0.15">
      <c r="A15">
        <v>7</v>
      </c>
      <c r="B15">
        <v>4.5</v>
      </c>
      <c r="C15">
        <v>13</v>
      </c>
      <c r="E15">
        <f>'6711'!P15</f>
        <v>-17.783315454644004</v>
      </c>
      <c r="F15">
        <f>'6712'!P15</f>
        <v>5.7756669507200087</v>
      </c>
      <c r="G15">
        <f>'6713'!P15</f>
        <v>-13.157842023995123</v>
      </c>
      <c r="H15">
        <f>'6714'!P15</f>
        <v>13.3842926771606</v>
      </c>
      <c r="I15">
        <f>'6717'!P15</f>
        <v>-15.369499479887386</v>
      </c>
      <c r="J15">
        <f>'6831'!P15</f>
        <v>-18.002682703335019</v>
      </c>
      <c r="K15" s="18">
        <f>'6836'!P15</f>
        <v>-3.9777094781475792</v>
      </c>
      <c r="L15">
        <f>'6840'!P15</f>
        <v>-10.051886405107812</v>
      </c>
      <c r="M15">
        <f>'6845'!P15</f>
        <v>-6.2703201690066992</v>
      </c>
      <c r="N15">
        <f>'7018'!P15</f>
        <v>-10.546887595360186</v>
      </c>
      <c r="O15">
        <f>'7019'!P15</f>
        <v>0.57547869548450759</v>
      </c>
      <c r="P15" s="18">
        <f>'7021'!P15</f>
        <v>0.86210214211918224</v>
      </c>
      <c r="Q15" s="18">
        <f>'7022'!P15</f>
        <v>4.5100573691206787</v>
      </c>
      <c r="R15" s="18">
        <f>'7029'!P15</f>
        <v>10.257490682265782</v>
      </c>
      <c r="S15" s="18">
        <f>'7031'!P15</f>
        <v>15.646396412959934</v>
      </c>
      <c r="T15" s="18">
        <f>'7033'!P15</f>
        <v>-7.8461133947670696</v>
      </c>
      <c r="W15" s="27">
        <f>AVERAGE(E15:P15)</f>
        <v>-6.2135502369999598</v>
      </c>
      <c r="X15" s="27">
        <f>STDEV(E15:P15)/SQRT(COUNT(E15:P15))</f>
        <v>2.8436307037715092</v>
      </c>
      <c r="Y15" s="27"/>
      <c r="AB15">
        <f>MEDIAN(E15:Q15)</f>
        <v>-6.2703201690066992</v>
      </c>
    </row>
    <row r="16" spans="1:31" x14ac:dyDescent="0.15">
      <c r="A16">
        <v>7.5</v>
      </c>
      <c r="B16">
        <v>5</v>
      </c>
      <c r="C16">
        <v>14</v>
      </c>
      <c r="E16">
        <f>'6711'!P16</f>
        <v>-15.513036216731221</v>
      </c>
      <c r="F16">
        <f>'6712'!P16</f>
        <v>5.932204211658723</v>
      </c>
      <c r="G16">
        <f>'6713'!P16</f>
        <v>-8.9304739674081812</v>
      </c>
      <c r="H16">
        <f>'6714'!P16</f>
        <v>8.6536029988935788</v>
      </c>
      <c r="I16">
        <f>'6717'!P16</f>
        <v>-10.676440241730228</v>
      </c>
      <c r="J16">
        <f>'6831'!P16</f>
        <v>-17.699104510178909</v>
      </c>
      <c r="K16" s="18">
        <f>'6836'!P16</f>
        <v>-1.3300947477167395</v>
      </c>
      <c r="L16">
        <f>'6840'!P16</f>
        <v>-12.669183784775282</v>
      </c>
      <c r="M16">
        <f>'6845'!P16</f>
        <v>-5.8977152305359981</v>
      </c>
      <c r="N16">
        <f>'7018'!P16</f>
        <v>-10.44931654456072</v>
      </c>
      <c r="O16">
        <f>'7019'!P16</f>
        <v>1.6401503315232953</v>
      </c>
      <c r="P16" s="18">
        <f>'7021'!P16</f>
        <v>2.7999484332926579</v>
      </c>
      <c r="Q16" s="18">
        <f>'7022'!P16</f>
        <v>5.352876885170919</v>
      </c>
      <c r="R16" s="18">
        <f>'7029'!P16</f>
        <v>8.7697366583843976</v>
      </c>
      <c r="S16" s="18">
        <f>'7031'!P16</f>
        <v>14.093938618397589</v>
      </c>
      <c r="T16" s="18">
        <f>'7033'!P16</f>
        <v>-7.1103767563719513</v>
      </c>
      <c r="W16" s="27">
        <f>AVERAGE(E16:P16)</f>
        <v>-5.3449549390224194</v>
      </c>
      <c r="X16" s="27">
        <f>STDEV(E16:P16)/SQRT(COUNT(E16:P16))</f>
        <v>2.5101070574311959</v>
      </c>
      <c r="Y16" s="27"/>
      <c r="AB16">
        <f>MEDIAN(E16:Q16)</f>
        <v>-5.8977152305359981</v>
      </c>
    </row>
    <row r="17" spans="1:28" x14ac:dyDescent="0.15">
      <c r="A17">
        <v>8</v>
      </c>
      <c r="B17">
        <v>5.5</v>
      </c>
      <c r="C17">
        <v>15</v>
      </c>
      <c r="E17">
        <f>'6711'!P17</f>
        <v>-13.997502946068494</v>
      </c>
      <c r="F17">
        <f>'6712'!P17</f>
        <v>4.5408306804236789</v>
      </c>
      <c r="G17">
        <f>'6713'!P17</f>
        <v>-2.7524393042106445</v>
      </c>
      <c r="H17">
        <f>'6714'!P17</f>
        <v>5.5972320908687916</v>
      </c>
      <c r="I17">
        <f>'6717'!P17</f>
        <v>-7.2244691053337116</v>
      </c>
      <c r="J17">
        <f>'6831'!P17</f>
        <v>-15.48335259747039</v>
      </c>
      <c r="K17" s="18">
        <f>'6836'!P17</f>
        <v>-1.4085347240273114</v>
      </c>
      <c r="L17">
        <f>'6840'!P17</f>
        <v>-10.323522907839033</v>
      </c>
      <c r="M17">
        <f>'6845'!P17</f>
        <v>-4.3780132373935636</v>
      </c>
      <c r="N17">
        <f>'7018'!P17</f>
        <v>-10.531267755204484</v>
      </c>
      <c r="O17">
        <f>'7019'!P17</f>
        <v>-1.662539842006032</v>
      </c>
      <c r="P17" s="18">
        <f>'7021'!P17</f>
        <v>0.76480172606246666</v>
      </c>
      <c r="Q17" s="18">
        <f>'7022'!P17</f>
        <v>3.5669570647032085</v>
      </c>
      <c r="R17" s="18">
        <f>'7029'!P17</f>
        <v>7.1892663494079727</v>
      </c>
      <c r="S17" s="18">
        <f>'7031'!P17</f>
        <v>12.879863149044029</v>
      </c>
      <c r="T17" s="18">
        <f>'7033'!P17</f>
        <v>-5.9103556910076209</v>
      </c>
      <c r="W17" s="27">
        <f>AVERAGE(E17:P17)</f>
        <v>-4.7382314935165608</v>
      </c>
      <c r="X17" s="27">
        <f>STDEV(E17:P17)/SQRT(COUNT(E17:P17))</f>
        <v>1.9847027229806393</v>
      </c>
      <c r="Y17" s="27"/>
      <c r="AB17">
        <f>MEDIAN(E17:Q17)</f>
        <v>-2.7524393042106445</v>
      </c>
    </row>
    <row r="18" spans="1:28" x14ac:dyDescent="0.15">
      <c r="A18">
        <v>8.5</v>
      </c>
      <c r="B18">
        <v>6</v>
      </c>
      <c r="C18">
        <v>16</v>
      </c>
      <c r="E18">
        <f>'6711'!P18</f>
        <v>-13.00347445161592</v>
      </c>
      <c r="F18">
        <f>'6712'!P18</f>
        <v>6.1935085774383145</v>
      </c>
      <c r="G18">
        <f>'6713'!P18</f>
        <v>2.9963725303473518</v>
      </c>
      <c r="H18">
        <f>'6714'!P18</f>
        <v>3.2458227752544548</v>
      </c>
      <c r="I18">
        <f>'6717'!P18</f>
        <v>-4.9810438056951503</v>
      </c>
      <c r="J18">
        <f>'6831'!P18</f>
        <v>-14.647689901915124</v>
      </c>
      <c r="K18" s="18">
        <f>'6836'!P18</f>
        <v>1.5597813585266149</v>
      </c>
      <c r="L18">
        <f>'6840'!P18</f>
        <v>-9.7514658806001915</v>
      </c>
      <c r="M18">
        <f>'6845'!P18</f>
        <v>-2.8227505864331652</v>
      </c>
      <c r="N18">
        <f>'7018'!P18</f>
        <v>-9.5865381010189914</v>
      </c>
      <c r="O18">
        <f>'7019'!P18</f>
        <v>-1.1078703591455916</v>
      </c>
      <c r="P18" s="18">
        <f>'7021'!P18</f>
        <v>1.3467499563129985</v>
      </c>
      <c r="Q18" s="18">
        <f>'7022'!P18</f>
        <v>2.1803962786527276</v>
      </c>
      <c r="R18" s="18">
        <f>'7029'!P18</f>
        <v>8.4922073831877967</v>
      </c>
      <c r="S18" s="18">
        <f>'7031'!P18</f>
        <v>12.00652116788169</v>
      </c>
      <c r="T18" s="18">
        <f>'7033'!P18</f>
        <v>-3.6703762816850434</v>
      </c>
      <c r="W18" s="27">
        <f>AVERAGE(E18:P18)</f>
        <v>-3.3798831573787003</v>
      </c>
      <c r="X18" s="27">
        <f>STDEV(E18:P18)/SQRT(COUNT(E18:P18))</f>
        <v>2.0031803418640992</v>
      </c>
      <c r="Y18" s="27"/>
      <c r="AB18">
        <f>MEDIAN(E18:Q18)</f>
        <v>-1.1078703591455916</v>
      </c>
    </row>
    <row r="19" spans="1:28" x14ac:dyDescent="0.15">
      <c r="A19">
        <v>9</v>
      </c>
      <c r="B19">
        <v>6.5</v>
      </c>
      <c r="C19">
        <v>17</v>
      </c>
      <c r="E19">
        <f>'6711'!P19</f>
        <v>-11.269307219310583</v>
      </c>
      <c r="F19">
        <f>'6712'!P19</f>
        <v>9.3879505482498935</v>
      </c>
      <c r="G19">
        <f>'6713'!P19</f>
        <v>3.2556712188671089</v>
      </c>
      <c r="H19">
        <f>'6714'!P19</f>
        <v>3.3471923982913951</v>
      </c>
      <c r="I19">
        <f>'6717'!P19</f>
        <v>-2.9595141029191461</v>
      </c>
      <c r="J19">
        <f>'6831'!P19</f>
        <v>-11.420230152606027</v>
      </c>
      <c r="K19" s="18">
        <f>'6836'!P19</f>
        <v>0.39922892668277982</v>
      </c>
      <c r="L19">
        <f>'6840'!P19</f>
        <v>-5.0020342787508527</v>
      </c>
      <c r="M19">
        <f>'6845'!P19</f>
        <v>1.4131067514690232</v>
      </c>
      <c r="N19">
        <f>'7018'!P19</f>
        <v>-9.643178622610602</v>
      </c>
      <c r="O19">
        <f>'7019'!P19</f>
        <v>-1.8957474175022544</v>
      </c>
      <c r="P19" s="18">
        <f>'7021'!P19</f>
        <v>0.30244011493390754</v>
      </c>
      <c r="Q19" s="18">
        <f>'7022'!P19</f>
        <v>2.6575831460221746</v>
      </c>
      <c r="R19" s="18">
        <f>'7029'!P19</f>
        <v>11.825783226900999</v>
      </c>
      <c r="S19" s="18">
        <f>'7031'!P19</f>
        <v>13.120191564261624</v>
      </c>
      <c r="T19" s="18">
        <f>'7033'!P19</f>
        <v>-3.4854861543748985</v>
      </c>
      <c r="W19" s="27">
        <f>AVERAGE(E19:P19)</f>
        <v>-2.00703515293378</v>
      </c>
      <c r="X19" s="27">
        <f>STDEV(E19:P19)/SQRT(COUNT(E19:P19))</f>
        <v>1.8497111067085024</v>
      </c>
      <c r="Y19" s="27"/>
      <c r="AB19">
        <f>MEDIAN(E19:Q19)</f>
        <v>0.30244011493390754</v>
      </c>
    </row>
    <row r="20" spans="1:28" x14ac:dyDescent="0.15">
      <c r="A20">
        <v>9.5</v>
      </c>
      <c r="B20">
        <v>7</v>
      </c>
      <c r="C20">
        <v>18</v>
      </c>
      <c r="E20">
        <f>'6711'!P20</f>
        <v>-11.265204997323423</v>
      </c>
      <c r="F20">
        <f>'6712'!P20</f>
        <v>9.075727295901352</v>
      </c>
      <c r="G20">
        <f>'6713'!P20</f>
        <v>9.1707500618138074</v>
      </c>
      <c r="H20">
        <f>'6714'!P20</f>
        <v>2.3325990067551237</v>
      </c>
      <c r="I20">
        <f>'6717'!P20</f>
        <v>-1.2753109376982026</v>
      </c>
      <c r="J20">
        <f>'6831'!P20</f>
        <v>-8.651791610634719</v>
      </c>
      <c r="K20" s="18">
        <f>'6836'!P20</f>
        <v>0.99523584575506807</v>
      </c>
      <c r="L20">
        <f>'6840'!P20</f>
        <v>-4.4632687528632369</v>
      </c>
      <c r="M20">
        <f>'6845'!P20</f>
        <v>1.5998304803505008</v>
      </c>
      <c r="N20">
        <f>'7018'!P20</f>
        <v>-7.7661032726696426</v>
      </c>
      <c r="O20">
        <f>'7019'!P20</f>
        <v>1.0239160382940706</v>
      </c>
      <c r="P20" s="18">
        <f>'7021'!P20</f>
        <v>0.14025315941601305</v>
      </c>
      <c r="Q20" s="18">
        <f>'7022'!P20</f>
        <v>3.6716809464369136</v>
      </c>
      <c r="R20" s="18">
        <f>'7029'!P20</f>
        <v>13.442661684361756</v>
      </c>
      <c r="S20" s="18">
        <f>'7031'!P20</f>
        <v>11.867291341622643</v>
      </c>
      <c r="T20" s="18">
        <f>'7033'!P20</f>
        <v>-1.6777832556458903</v>
      </c>
      <c r="W20" s="27">
        <f>AVERAGE(E20:P20)</f>
        <v>-0.75694730690860768</v>
      </c>
      <c r="X20" s="27">
        <f>STDEV(E20:P20)/SQRT(COUNT(E20:P20))</f>
        <v>1.8530744002117987</v>
      </c>
      <c r="Y20" s="27"/>
      <c r="AB20">
        <f>MEDIAN(E20:Q20)</f>
        <v>0.99523584575506807</v>
      </c>
    </row>
    <row r="21" spans="1:28" x14ac:dyDescent="0.15">
      <c r="A21" s="3">
        <v>10</v>
      </c>
      <c r="B21" s="3">
        <v>7.5</v>
      </c>
      <c r="C21" s="3">
        <v>19</v>
      </c>
      <c r="D21" s="3"/>
      <c r="E21">
        <f>'6711'!P21</f>
        <v>-8.3757708065522802</v>
      </c>
      <c r="F21">
        <f>'6712'!P21</f>
        <v>10.037741349747607</v>
      </c>
      <c r="G21">
        <f>'6713'!P21</f>
        <v>10.393686381623674</v>
      </c>
      <c r="H21">
        <f>'6714'!P21</f>
        <v>8.8413680645518475</v>
      </c>
      <c r="I21">
        <f>'6717'!P21</f>
        <v>-0.70899608106175904</v>
      </c>
      <c r="J21">
        <f>'6831'!P21</f>
        <v>-9.9362583923858452</v>
      </c>
      <c r="K21" s="18">
        <f>'6836'!P21</f>
        <v>0.75890357225298399</v>
      </c>
      <c r="L21">
        <f>'6840'!P21</f>
        <v>-2.9152291886877664</v>
      </c>
      <c r="M21">
        <f>'6845'!P21</f>
        <v>-2.3312793853514036</v>
      </c>
      <c r="N21">
        <f>'7018'!P21</f>
        <v>-6.4561167881799397</v>
      </c>
      <c r="O21">
        <f>'7019'!P21</f>
        <v>1.6524924535852754</v>
      </c>
      <c r="P21" s="18">
        <f>'7021'!P21</f>
        <v>2.4604136997897883</v>
      </c>
      <c r="Q21" s="18">
        <f>'7022'!P21</f>
        <v>2.2872450323906666</v>
      </c>
      <c r="R21" s="18">
        <f>'7029'!P21</f>
        <v>9.5780017795752102</v>
      </c>
      <c r="S21" s="18">
        <f>'7031'!P21</f>
        <v>11.579851189141655</v>
      </c>
      <c r="T21" s="18">
        <f>'7033'!P21</f>
        <v>-0.13861827685248096</v>
      </c>
      <c r="V21" s="3"/>
      <c r="W21" s="30">
        <f>AVERAGE(E21:P21)</f>
        <v>0.28507957327768191</v>
      </c>
      <c r="X21" s="30">
        <f>STDEV(E21:P21)/SQRT(COUNT(E21:P21))</f>
        <v>1.9854396621704558</v>
      </c>
      <c r="Y21" s="27"/>
      <c r="AB21">
        <f>MEDIAN(E21:Q21)</f>
        <v>0.75890357225298399</v>
      </c>
    </row>
    <row r="22" spans="1:28" x14ac:dyDescent="0.15">
      <c r="A22">
        <v>10.5</v>
      </c>
      <c r="B22">
        <v>8</v>
      </c>
      <c r="C22">
        <v>20</v>
      </c>
      <c r="E22">
        <f>'6711'!P22</f>
        <v>-8.3324818704575225</v>
      </c>
      <c r="F22">
        <f>'6712'!P22</f>
        <v>10.266643260841834</v>
      </c>
      <c r="G22">
        <f>'6713'!P22</f>
        <v>16.280065974447623</v>
      </c>
      <c r="H22">
        <f>'6714'!P22</f>
        <v>5.7141583138080145</v>
      </c>
      <c r="I22">
        <f>'6717'!P22</f>
        <v>2.170299666659945</v>
      </c>
      <c r="J22">
        <f>'6831'!P22</f>
        <v>-8.0755987175140174</v>
      </c>
      <c r="K22" s="18">
        <f>'6836'!P22</f>
        <v>3.299874068297195</v>
      </c>
      <c r="L22">
        <f>'6840'!P22</f>
        <v>-2.0636725418235624</v>
      </c>
      <c r="M22">
        <f>'6845'!P22</f>
        <v>-3.4617796167695891</v>
      </c>
      <c r="N22">
        <f>'7018'!P22</f>
        <v>-5.7613235793812789</v>
      </c>
      <c r="O22">
        <f>'7019'!P22</f>
        <v>4.4920250875806671</v>
      </c>
      <c r="P22" s="18">
        <f>'7021'!P22</f>
        <v>0.27842486639260372</v>
      </c>
      <c r="Q22" s="18">
        <f>'7022'!P22</f>
        <v>0.38133232912484583</v>
      </c>
      <c r="R22" s="18">
        <f>'7029'!P22</f>
        <v>4.8079719762362538</v>
      </c>
      <c r="S22" s="18">
        <f>'7031'!P22</f>
        <v>10.856573092867389</v>
      </c>
      <c r="T22" s="18">
        <f>'7033'!P22</f>
        <v>-0.25546654117543455</v>
      </c>
      <c r="W22" s="27">
        <f>AVERAGE(E22:P22)</f>
        <v>1.2338862426734925</v>
      </c>
      <c r="X22" s="27">
        <f>STDEV(E22:P22)/SQRT(COUNT(E22:P22))</f>
        <v>2.1404521152742491</v>
      </c>
      <c r="Y22" s="27"/>
      <c r="AB22">
        <f>MEDIAN(E22:Q22)</f>
        <v>0.38133232912484583</v>
      </c>
    </row>
    <row r="23" spans="1:28" x14ac:dyDescent="0.15">
      <c r="A23">
        <v>11</v>
      </c>
      <c r="B23">
        <v>8.5</v>
      </c>
      <c r="C23">
        <v>21</v>
      </c>
      <c r="E23">
        <f>'6711'!P23</f>
        <v>-6.5894091140447975</v>
      </c>
      <c r="F23">
        <f>'6712'!P23</f>
        <v>5.8300388250977102</v>
      </c>
      <c r="G23">
        <f>'6713'!P23</f>
        <v>14.686002503020696</v>
      </c>
      <c r="H23">
        <f>'6714'!P23</f>
        <v>8.5419588797691812</v>
      </c>
      <c r="I23">
        <f>'6717'!P23</f>
        <v>1.7647189696355063</v>
      </c>
      <c r="J23">
        <f>'6831'!P23</f>
        <v>-8.2882930532391921</v>
      </c>
      <c r="K23" s="18">
        <f>'6836'!P23</f>
        <v>0.77722841683431632</v>
      </c>
      <c r="L23">
        <f>'6840'!P23</f>
        <v>-4.1936522844879365</v>
      </c>
      <c r="M23">
        <f>'6845'!P23</f>
        <v>-3.36895906783458</v>
      </c>
      <c r="N23">
        <f>'7018'!P23</f>
        <v>-4.831394748734362</v>
      </c>
      <c r="O23">
        <f>'7019'!P23</f>
        <v>1.0747962841167518</v>
      </c>
      <c r="P23" s="18">
        <f>'7021'!P23</f>
        <v>1.0541685735888036</v>
      </c>
      <c r="Q23" s="18">
        <f>'7022'!P23</f>
        <v>1.9263225931981389</v>
      </c>
      <c r="R23" s="18">
        <f>'7029'!P23</f>
        <v>3.7153126353752475</v>
      </c>
      <c r="S23" s="18">
        <f>'7031'!P23</f>
        <v>7.7271954107793572</v>
      </c>
      <c r="T23" s="18">
        <f>'7033'!P23</f>
        <v>-0.3715460064529954</v>
      </c>
      <c r="W23" s="27">
        <f>AVERAGE(E23:P23)</f>
        <v>0.5381003486435082</v>
      </c>
      <c r="X23" s="27">
        <f>STDEV(E23:P23)/SQRT(COUNT(E23:P23))</f>
        <v>1.92577872777109</v>
      </c>
      <c r="Y23" s="27"/>
      <c r="AB23">
        <f>MEDIAN(E23:Q23)</f>
        <v>1.0541685735888036</v>
      </c>
    </row>
    <row r="24" spans="1:28" x14ac:dyDescent="0.15">
      <c r="A24">
        <v>11.5</v>
      </c>
      <c r="B24">
        <v>9</v>
      </c>
      <c r="C24">
        <v>22</v>
      </c>
      <c r="E24">
        <f>'6711'!P24</f>
        <v>-5.766972225535298</v>
      </c>
      <c r="F24">
        <f>'6712'!P24</f>
        <v>1.46666317207154</v>
      </c>
      <c r="G24">
        <f>'6713'!P24</f>
        <v>11.940855805168681</v>
      </c>
      <c r="H24">
        <f>'6714'!P24</f>
        <v>6.3914250494269078</v>
      </c>
      <c r="I24">
        <f>'6717'!P24</f>
        <v>-0.13618134336324644</v>
      </c>
      <c r="J24">
        <f>'6831'!P24</f>
        <v>-9.3989916306441881</v>
      </c>
      <c r="K24" s="18">
        <f>'6836'!P24</f>
        <v>0.9877661896955402</v>
      </c>
      <c r="L24">
        <f>'6840'!P24</f>
        <v>0.74467167557463987</v>
      </c>
      <c r="M24">
        <f>'6845'!P24</f>
        <v>-2.2082435497334139</v>
      </c>
      <c r="N24">
        <f>'7018'!P24</f>
        <v>-4.8632363909927934</v>
      </c>
      <c r="O24">
        <f>'7019'!P24</f>
        <v>3.1588905710894415</v>
      </c>
      <c r="P24" s="18">
        <f>'7021'!P24</f>
        <v>0.81048736502348884</v>
      </c>
      <c r="Q24" s="18">
        <f>'7022'!P24</f>
        <v>4.443955657036188</v>
      </c>
      <c r="R24" s="18">
        <f>'7029'!P24</f>
        <v>3.7833800112936427</v>
      </c>
      <c r="S24" s="18">
        <f>'7031'!P24</f>
        <v>8.5205151423662926</v>
      </c>
      <c r="T24" s="18">
        <f>'7033'!P24</f>
        <v>-4.7744630355078836E-3</v>
      </c>
      <c r="V24" s="1"/>
      <c r="W24" s="27">
        <f>AVERAGE(E24:P24)</f>
        <v>0.26059455731510839</v>
      </c>
      <c r="X24" s="27">
        <f>STDEV(E24:P24)/SQRT(COUNT(E24:P24))</f>
        <v>1.6215434120669892</v>
      </c>
      <c r="Y24" s="27"/>
      <c r="AB24">
        <f>MEDIAN(E24:Q24)</f>
        <v>0.81048736502348884</v>
      </c>
    </row>
    <row r="25" spans="1:28" x14ac:dyDescent="0.15">
      <c r="A25">
        <v>12</v>
      </c>
      <c r="B25">
        <v>9.5</v>
      </c>
      <c r="C25">
        <v>23</v>
      </c>
      <c r="E25">
        <f>'6711'!P25</f>
        <v>-4.6789308566912515</v>
      </c>
      <c r="F25">
        <f>'6712'!P25</f>
        <v>6.8440112765741761</v>
      </c>
      <c r="G25">
        <f>'6713'!P25</f>
        <v>13.495860867188345</v>
      </c>
      <c r="H25">
        <f>'6714'!P25</f>
        <v>9.1469760236366096</v>
      </c>
      <c r="I25">
        <f>'6717'!P25</f>
        <v>0.60567313997518291</v>
      </c>
      <c r="J25">
        <f>'6831'!P25</f>
        <v>-8.2492252501428265</v>
      </c>
      <c r="K25" s="18">
        <f>'6836'!P25</f>
        <v>2.3993200851615586</v>
      </c>
      <c r="L25">
        <f>'6840'!P25</f>
        <v>-3.2103528198972511E-2</v>
      </c>
      <c r="M25">
        <f>'6845'!P25</f>
        <v>5.985766582298127</v>
      </c>
      <c r="N25">
        <f>'7018'!P25</f>
        <v>-3.331328305186966</v>
      </c>
      <c r="O25">
        <f>'7019'!P25</f>
        <v>-3.202952443496386E-2</v>
      </c>
      <c r="P25" s="18">
        <f>'7021'!P25</f>
        <v>0.34834868061628654</v>
      </c>
      <c r="Q25" s="18">
        <f>'7022'!P25</f>
        <v>6.2690515794140227</v>
      </c>
      <c r="R25" s="18">
        <f>'7029'!P25</f>
        <v>3.1329155467569154</v>
      </c>
      <c r="S25" s="18">
        <f>'7031'!P25</f>
        <v>6.6076872747336823</v>
      </c>
      <c r="T25" s="18">
        <f>'7033'!P25</f>
        <v>0.68935383717296084</v>
      </c>
      <c r="V25" s="1"/>
      <c r="W25" s="27">
        <f>AVERAGE(E25:P25)</f>
        <v>1.8751949325662751</v>
      </c>
      <c r="X25" s="27">
        <f>STDEV(E25:P25)/SQRT(COUNT(E25:P25))</f>
        <v>1.7700494130529436</v>
      </c>
      <c r="Y25" s="27"/>
      <c r="AB25">
        <f>MEDIAN(E25:Q25)</f>
        <v>0.60567313997518291</v>
      </c>
    </row>
    <row r="26" spans="1:28" x14ac:dyDescent="0.15">
      <c r="A26" s="31">
        <v>12.5</v>
      </c>
      <c r="B26" s="31">
        <v>10</v>
      </c>
      <c r="C26" s="31">
        <v>24</v>
      </c>
      <c r="D26" s="31"/>
      <c r="E26" s="31">
        <f>'6711'!P26</f>
        <v>-6.5345526911285274</v>
      </c>
      <c r="F26" s="31">
        <f>'6712'!P26</f>
        <v>5.8480862837530472</v>
      </c>
      <c r="G26" s="31">
        <f>'6713'!P26</f>
        <v>13.273087215175822</v>
      </c>
      <c r="H26" s="31">
        <f>'6714'!P26</f>
        <v>8.1919922661530009</v>
      </c>
      <c r="I26" s="31">
        <f>'6717'!P26</f>
        <v>0.67068907395218624</v>
      </c>
      <c r="J26" s="31">
        <f>'6831'!P26</f>
        <v>-9.1238168933752295</v>
      </c>
      <c r="K26" s="32">
        <f>'6836'!P26</f>
        <v>4.032310061571442</v>
      </c>
      <c r="L26" s="31">
        <f>'6840'!P26</f>
        <v>-2.9767221688213956</v>
      </c>
      <c r="M26" s="31">
        <f>'6845'!P26</f>
        <v>0.98320519826633168</v>
      </c>
      <c r="N26" s="31">
        <f>'7018'!P26</f>
        <v>-4.1645319258826436</v>
      </c>
      <c r="O26" s="31">
        <f>'7019'!P26</f>
        <v>3.7757695773887474</v>
      </c>
      <c r="P26" s="32">
        <f>'7021'!P26</f>
        <v>1.3656349876396479</v>
      </c>
      <c r="Q26" s="32">
        <f>'7022'!P26</f>
        <v>2.6369999684078516</v>
      </c>
      <c r="R26" s="32">
        <f>'7029'!P26</f>
        <v>3.0048633961418481</v>
      </c>
      <c r="S26" s="32">
        <f>'7031'!P26</f>
        <v>5.4283502275476003</v>
      </c>
      <c r="T26" s="32">
        <f>'7033'!P26</f>
        <v>1.597392802603266</v>
      </c>
      <c r="U26" s="32"/>
      <c r="V26" s="37"/>
      <c r="W26" s="33">
        <f>AVERAGE(E26:P26)</f>
        <v>1.2784292487243691</v>
      </c>
      <c r="X26" s="33">
        <f>STDEV(E26:P26)/SQRT(COUNT(E26:P26))</f>
        <v>1.8336442616292119</v>
      </c>
      <c r="Y26" s="27"/>
      <c r="Z26" s="2" t="s">
        <v>31</v>
      </c>
      <c r="AA26" s="2"/>
      <c r="AB26" s="31">
        <f>MEDIAN(E26:Q26)</f>
        <v>1.3656349876396479</v>
      </c>
    </row>
    <row r="27" spans="1:28" x14ac:dyDescent="0.15">
      <c r="A27">
        <v>13</v>
      </c>
      <c r="B27">
        <v>10.5</v>
      </c>
      <c r="C27">
        <v>25</v>
      </c>
      <c r="E27">
        <f>'6711'!P27</f>
        <v>-5.5489020428437268</v>
      </c>
      <c r="F27">
        <f>'6712'!P27</f>
        <v>3.315828968169829</v>
      </c>
      <c r="G27">
        <f>'6713'!P27</f>
        <v>11.36517844999249</v>
      </c>
      <c r="H27">
        <f>'6714'!P27</f>
        <v>4.1937228421138659</v>
      </c>
      <c r="I27">
        <f>'6717'!P27</f>
        <v>-4.4118963848024322E-2</v>
      </c>
      <c r="J27">
        <f>'6831'!P27</f>
        <v>-7.6387904280672823</v>
      </c>
      <c r="K27" s="18">
        <f>'6836'!P27</f>
        <v>-3.3560422187819565E-2</v>
      </c>
      <c r="L27">
        <f>'6840'!P27</f>
        <v>-1.7017249015134555</v>
      </c>
      <c r="M27">
        <f>'6845'!P27</f>
        <v>7.0392611467953881</v>
      </c>
      <c r="N27">
        <f>'7018'!P27</f>
        <v>-1.7298504465461388</v>
      </c>
      <c r="O27">
        <f>'7019'!P27</f>
        <v>0.97187349641341281</v>
      </c>
      <c r="P27" s="18">
        <f>'7021'!P27</f>
        <v>-0.25442387052370119</v>
      </c>
      <c r="Q27" s="18">
        <f>'7022'!P27</f>
        <v>7.8335690267805287</v>
      </c>
      <c r="R27" s="18">
        <f>'7029'!P27</f>
        <v>4.7056665586767679</v>
      </c>
      <c r="S27" s="18">
        <f>'7031'!P27</f>
        <v>5.3085694489590534</v>
      </c>
      <c r="T27" s="18">
        <f>'7033'!P27</f>
        <v>0.3270004678246986</v>
      </c>
      <c r="V27" s="1"/>
      <c r="W27" s="27">
        <f>AVERAGE(E27:P27)</f>
        <v>0.82787448566290289</v>
      </c>
      <c r="X27" s="27">
        <f>STDEV(E27:P27)/SQRT(COUNT(E27:P27))</f>
        <v>1.4952399813066528</v>
      </c>
      <c r="Y27" s="27"/>
      <c r="AB27">
        <f>MEDIAN(E27:Q27)</f>
        <v>-3.3560422187819565E-2</v>
      </c>
    </row>
    <row r="28" spans="1:28" x14ac:dyDescent="0.15">
      <c r="A28">
        <v>13.5</v>
      </c>
      <c r="B28">
        <v>11</v>
      </c>
      <c r="C28">
        <v>26</v>
      </c>
      <c r="E28">
        <f>'6711'!P28</f>
        <v>-5.5916263393902259</v>
      </c>
      <c r="F28">
        <f>'6712'!P28</f>
        <v>0.25726289650160328</v>
      </c>
      <c r="G28">
        <f>'6713'!P28</f>
        <v>13.579489197289924</v>
      </c>
      <c r="H28">
        <f>'6714'!P28</f>
        <v>5.2408205099355687</v>
      </c>
      <c r="I28">
        <f>'6717'!P28</f>
        <v>0.19270900829009008</v>
      </c>
      <c r="J28">
        <f>'6831'!P28</f>
        <v>-7.0245845881570794</v>
      </c>
      <c r="K28" s="18">
        <f>'6836'!P28</f>
        <v>2.3958736930001385</v>
      </c>
      <c r="L28">
        <f>'6840'!P28</f>
        <v>-2.8299172002944353</v>
      </c>
      <c r="M28">
        <f>'6845'!P28</f>
        <v>8.3861747082580429</v>
      </c>
      <c r="N28">
        <f>'7018'!P28</f>
        <v>-2.9102618674711631</v>
      </c>
      <c r="O28">
        <f>'7019'!P28</f>
        <v>3.4235001807114593</v>
      </c>
      <c r="P28" s="18">
        <f>'7021'!P28</f>
        <v>0.17145993518863253</v>
      </c>
      <c r="Q28" s="18">
        <f>'7022'!P28</f>
        <v>6.4856986765116948</v>
      </c>
      <c r="R28" s="18">
        <f>'7029'!P28</f>
        <v>0.73371131435077652</v>
      </c>
      <c r="S28" s="18">
        <f>'7031'!P28</f>
        <v>4.6047135877947261</v>
      </c>
      <c r="T28" s="18">
        <f>'7033'!P28</f>
        <v>0.33011240052274227</v>
      </c>
      <c r="V28" s="1"/>
      <c r="W28" s="27">
        <f>AVERAGE(E28:P28)</f>
        <v>1.2742416778218795</v>
      </c>
      <c r="X28" s="27">
        <f>STDEV(E28:P28)/SQRT(COUNT(E28:P28))</f>
        <v>1.6908729219376661</v>
      </c>
      <c r="Y28" s="27"/>
      <c r="AB28">
        <f>MEDIAN(E28:Q28)</f>
        <v>0.25726289650160328</v>
      </c>
    </row>
    <row r="29" spans="1:28" x14ac:dyDescent="0.15">
      <c r="A29">
        <v>14</v>
      </c>
      <c r="B29">
        <v>11.5</v>
      </c>
      <c r="C29">
        <v>27</v>
      </c>
      <c r="E29">
        <f>'6711'!P29</f>
        <v>-5.9970548135399531</v>
      </c>
      <c r="F29">
        <f>'6712'!P29</f>
        <v>1.1757286650114245</v>
      </c>
      <c r="G29">
        <f>'6713'!P29</f>
        <v>14.135595742599</v>
      </c>
      <c r="H29">
        <f>'6714'!P29</f>
        <v>2.5663517722493188</v>
      </c>
      <c r="I29">
        <f>'6717'!P29</f>
        <v>0.28642163885644628</v>
      </c>
      <c r="J29">
        <f>'6831'!P29</f>
        <v>-5.9427589517221664</v>
      </c>
      <c r="K29" s="18">
        <f>'6836'!P29</f>
        <v>0.97679676553953798</v>
      </c>
      <c r="L29">
        <f>'6840'!P29</f>
        <v>-0.51073253721040313</v>
      </c>
      <c r="M29">
        <f>'6845'!P29</f>
        <v>4.5230258361519615</v>
      </c>
      <c r="N29">
        <f>'7018'!P29</f>
        <v>-0.88895059536607224</v>
      </c>
      <c r="O29">
        <f>'7019'!P29</f>
        <v>0.67516182658976287</v>
      </c>
      <c r="P29" s="18">
        <f>'7021'!P29</f>
        <v>2.1207496411377447</v>
      </c>
      <c r="Q29" s="18">
        <f>'7022'!P29</f>
        <v>3.3769059513500537</v>
      </c>
      <c r="R29" s="18">
        <f>'7029'!P29</f>
        <v>1.3865624505358756</v>
      </c>
      <c r="S29" s="18">
        <f>'7031'!P29</f>
        <v>3.5168981374965402</v>
      </c>
      <c r="T29" s="18">
        <f>'7033'!P29</f>
        <v>-1.7763624302431174</v>
      </c>
      <c r="V29" s="1"/>
      <c r="W29" s="27">
        <f>AVERAGE(E29:P29)</f>
        <v>1.0933612491913836</v>
      </c>
      <c r="X29" s="27">
        <f>STDEV(E29:P29)/SQRT(COUNT(E29:P29))</f>
        <v>1.4878746950025659</v>
      </c>
      <c r="Y29" s="27"/>
      <c r="AB29">
        <f>MEDIAN(E29:Q29)</f>
        <v>0.97679676553953798</v>
      </c>
    </row>
    <row r="30" spans="1:28" x14ac:dyDescent="0.15">
      <c r="A30">
        <v>14.5</v>
      </c>
      <c r="B30">
        <v>12</v>
      </c>
      <c r="C30">
        <v>28</v>
      </c>
      <c r="E30">
        <f>'6711'!P30</f>
        <v>-5.4366090533906721</v>
      </c>
      <c r="F30">
        <f>'6712'!P30</f>
        <v>-0.92596386801899133</v>
      </c>
      <c r="G30">
        <f>'6713'!P30</f>
        <v>14.758023162593251</v>
      </c>
      <c r="H30">
        <f>'6714'!P30</f>
        <v>4.6757621240546641</v>
      </c>
      <c r="I30">
        <f>'6717'!P30</f>
        <v>-0.1130128328763379</v>
      </c>
      <c r="J30">
        <f>'6831'!P30</f>
        <v>-5.0748938964073202</v>
      </c>
      <c r="K30" s="18">
        <f>'6836'!P30</f>
        <v>0.48656742453662138</v>
      </c>
      <c r="L30">
        <f>'6840'!P30</f>
        <v>-1.0130542084218364</v>
      </c>
      <c r="M30">
        <f>'6845'!P30</f>
        <v>3.3320457538835737</v>
      </c>
      <c r="N30">
        <f>'7018'!P30</f>
        <v>-1.1541515731361396</v>
      </c>
      <c r="O30">
        <f>'7019'!P30</f>
        <v>2.145120626343048</v>
      </c>
      <c r="P30" s="18">
        <f>'7021'!P30</f>
        <v>0.35480508523265647</v>
      </c>
      <c r="Q30" s="18">
        <f>'7022'!P30</f>
        <v>1.7881955997308383</v>
      </c>
      <c r="R30" s="18">
        <f>'7029'!P30</f>
        <v>-0.9876182113820362</v>
      </c>
      <c r="S30" s="18">
        <f>'7031'!P30</f>
        <v>3.1091422679264022</v>
      </c>
      <c r="T30" s="18">
        <f>'7033'!P30</f>
        <v>-1.6356035986434723</v>
      </c>
      <c r="V30" s="1"/>
      <c r="W30" s="27">
        <f>AVERAGE(E30:P30)</f>
        <v>1.0028865620327096</v>
      </c>
      <c r="X30" s="27">
        <f>STDEV(E30:P30)/SQRT(COUNT(E30:P30))</f>
        <v>1.5130721288932372</v>
      </c>
      <c r="Y30" s="27"/>
      <c r="AB30">
        <f>MEDIAN(E30:Q30)</f>
        <v>0.35480508523265647</v>
      </c>
    </row>
    <row r="31" spans="1:28" x14ac:dyDescent="0.15">
      <c r="A31">
        <v>15</v>
      </c>
      <c r="B31">
        <v>12.5</v>
      </c>
      <c r="C31">
        <v>29</v>
      </c>
      <c r="E31">
        <f>'6711'!P31</f>
        <v>-5.4123272980000179</v>
      </c>
      <c r="F31">
        <f>'6712'!P31</f>
        <v>2.041396481827241</v>
      </c>
      <c r="G31">
        <f>'6713'!P31</f>
        <v>12.136324937252169</v>
      </c>
      <c r="H31">
        <f>'6714'!P31</f>
        <v>6.5057363784865601</v>
      </c>
      <c r="I31">
        <f>'6717'!P31</f>
        <v>0.98323504783459659</v>
      </c>
      <c r="J31">
        <f>'6831'!P31</f>
        <v>-3.1696383428081703</v>
      </c>
      <c r="K31" s="18">
        <f>'6836'!P31</f>
        <v>0.2481457672279897</v>
      </c>
      <c r="L31">
        <f>'6840'!P31</f>
        <v>-4.033736763108247</v>
      </c>
      <c r="M31">
        <f>'6845'!P31</f>
        <v>2.0188281615718071</v>
      </c>
      <c r="N31">
        <f>'7018'!P31</f>
        <v>0.41686120025057094</v>
      </c>
      <c r="O31">
        <f>'7019'!P31</f>
        <v>0.894013722358032</v>
      </c>
      <c r="P31" s="18">
        <f>'7021'!P31</f>
        <v>0.19164454597339922</v>
      </c>
      <c r="Q31" s="18">
        <f>'7022'!P31</f>
        <v>0.33392655418260697</v>
      </c>
      <c r="R31" s="18">
        <f>'7029'!P31</f>
        <v>0.74742629118096193</v>
      </c>
      <c r="S31" s="18">
        <f>'7031'!P31</f>
        <v>4.022804749288218</v>
      </c>
      <c r="T31" s="18">
        <f>'7033'!P31</f>
        <v>0.24355897826141581</v>
      </c>
      <c r="V31" s="1"/>
      <c r="W31" s="27">
        <f>AVERAGE(E31:P31)</f>
        <v>1.0683736532388279</v>
      </c>
      <c r="X31" s="27">
        <f>STDEV(E31:P31)/SQRT(COUNT(E31:P31))</f>
        <v>1.3534744951301076</v>
      </c>
      <c r="Y31" s="27"/>
      <c r="AB31">
        <f>MEDIAN(E31:Q31)</f>
        <v>0.41686120025057094</v>
      </c>
    </row>
    <row r="32" spans="1:28" x14ac:dyDescent="0.15">
      <c r="A32">
        <v>15.5</v>
      </c>
      <c r="B32">
        <v>13</v>
      </c>
      <c r="C32">
        <v>30</v>
      </c>
      <c r="E32">
        <f>'6711'!P32</f>
        <v>-4.705494184743932</v>
      </c>
      <c r="F32">
        <f>'6712'!P32</f>
        <v>1.3098999950340651</v>
      </c>
      <c r="G32">
        <f>'6713'!P32</f>
        <v>10.152127022691728</v>
      </c>
      <c r="H32">
        <f>'6714'!P32</f>
        <v>7.1779740254068471</v>
      </c>
      <c r="I32">
        <f>'6717'!P32</f>
        <v>0.93943893929994793</v>
      </c>
      <c r="J32">
        <f>'6831'!P32</f>
        <v>-3.9390102073471986</v>
      </c>
      <c r="K32" s="18">
        <f>'6836'!P32</f>
        <v>0.65159638084090699</v>
      </c>
      <c r="L32">
        <f>'6840'!P32</f>
        <v>-0.54254915091359468</v>
      </c>
      <c r="M32">
        <f>'6845'!P32</f>
        <v>5.6156749953922862</v>
      </c>
      <c r="N32">
        <f>'7018'!P32</f>
        <v>1.2850194230184535</v>
      </c>
      <c r="O32">
        <f>'7019'!P32</f>
        <v>1.4364048575883364</v>
      </c>
      <c r="P32" s="18">
        <f>'7021'!P32</f>
        <v>-0.22103405865859857</v>
      </c>
      <c r="Q32" s="18">
        <f>'7022'!P32</f>
        <v>2.78394172915876</v>
      </c>
      <c r="R32" s="18">
        <f>'7029'!P32</f>
        <v>0.73745698041209262</v>
      </c>
      <c r="S32" s="18">
        <f>'7031'!P32</f>
        <v>3.7947986279457293</v>
      </c>
      <c r="T32" s="18">
        <f>'7033'!P32</f>
        <v>0.9423558826651276</v>
      </c>
      <c r="V32" s="1"/>
      <c r="W32" s="27">
        <f>AVERAGE(E32:P32)</f>
        <v>1.5966706698007707</v>
      </c>
      <c r="X32" s="27">
        <f>STDEV(E32:P32)/SQRT(COUNT(E32:P32))</f>
        <v>1.231747652483594</v>
      </c>
      <c r="Y32" s="27"/>
      <c r="AB32">
        <f>MEDIAN(E32:Q32)</f>
        <v>1.2850194230184535</v>
      </c>
    </row>
    <row r="33" spans="1:28" x14ac:dyDescent="0.15">
      <c r="A33">
        <v>16</v>
      </c>
      <c r="B33">
        <v>13.5</v>
      </c>
      <c r="C33">
        <v>31</v>
      </c>
      <c r="E33">
        <f>'6711'!P33</f>
        <v>-5.4495062477815654</v>
      </c>
      <c r="F33">
        <f>'6712'!P33</f>
        <v>-5.2145433066021862</v>
      </c>
      <c r="G33">
        <f>'6713'!P33</f>
        <v>11.470836814328123</v>
      </c>
      <c r="H33">
        <f>'6714'!P33</f>
        <v>6.968850865472878</v>
      </c>
      <c r="I33">
        <f>'6717'!P33</f>
        <v>0.37507313387503516</v>
      </c>
      <c r="J33">
        <f>'6831'!P33</f>
        <v>-3.0884382116174396</v>
      </c>
      <c r="K33" s="18">
        <f>'6836'!P33</f>
        <v>0.489396585481778</v>
      </c>
      <c r="L33">
        <f>'6840'!P33</f>
        <v>0.81283376389360074</v>
      </c>
      <c r="M33">
        <f>'6845'!P33</f>
        <v>3.7706168036834526</v>
      </c>
      <c r="N33">
        <f>'7018'!P33</f>
        <v>6.1799877365620128E-2</v>
      </c>
      <c r="O33">
        <f>'7019'!P33</f>
        <v>0.14640737349024002</v>
      </c>
      <c r="P33" s="18">
        <f>'7021'!P33</f>
        <v>0.15189104681211091</v>
      </c>
      <c r="Q33" s="18">
        <f>'7022'!P33</f>
        <v>2.0676568861475011</v>
      </c>
      <c r="R33" s="18">
        <f>'7029'!P33</f>
        <v>2.1010543035511406E-2</v>
      </c>
      <c r="S33" s="18">
        <f>'7031'!P33</f>
        <v>4.2808450920611882</v>
      </c>
      <c r="T33" s="18">
        <f>'7033'!P33</f>
        <v>-1.0102098262790582</v>
      </c>
      <c r="V33" s="1"/>
      <c r="W33" s="27">
        <f>AVERAGE(E33:P33)</f>
        <v>0.87460154153347058</v>
      </c>
      <c r="X33" s="27">
        <f>STDEV(E33:P33)/SQRT(COUNT(E33:P33))</f>
        <v>1.3836152690212418</v>
      </c>
      <c r="Y33" s="27"/>
      <c r="AB33">
        <f>MEDIAN(E33:Q33)</f>
        <v>0.37507313387503516</v>
      </c>
    </row>
    <row r="34" spans="1:28" x14ac:dyDescent="0.15">
      <c r="A34">
        <v>16.5</v>
      </c>
      <c r="B34">
        <v>14</v>
      </c>
      <c r="C34">
        <v>32</v>
      </c>
      <c r="E34">
        <f>'6711'!P34</f>
        <v>-3.775435184201696</v>
      </c>
      <c r="F34">
        <f>'6712'!P34</f>
        <v>-1.0301302351910682</v>
      </c>
      <c r="G34">
        <f>'6713'!P34</f>
        <v>6.179892554398247</v>
      </c>
      <c r="H34">
        <f>'6714'!P34</f>
        <v>4.1804151056602521</v>
      </c>
      <c r="I34">
        <f>'6717'!P34</f>
        <v>0.99821457452199491</v>
      </c>
      <c r="J34">
        <f>'6831'!P34</f>
        <v>-2.4372227436557861</v>
      </c>
      <c r="K34" s="18">
        <f>'6836'!P34</f>
        <v>1.3341554771281827</v>
      </c>
      <c r="L34">
        <f>'6840'!P34</f>
        <v>0.57627549041664505</v>
      </c>
      <c r="M34">
        <f>'6845'!P34</f>
        <v>12.499828769337878</v>
      </c>
      <c r="N34">
        <f>'7018'!P34</f>
        <v>0.43818458056616377</v>
      </c>
      <c r="O34">
        <f>'7019'!P34</f>
        <v>4.4217670150926338</v>
      </c>
      <c r="P34" s="18">
        <f>'7021'!P34</f>
        <v>1.0781033843484471</v>
      </c>
      <c r="Q34" s="18">
        <f>'7022'!P34</f>
        <v>0.51305004441990387</v>
      </c>
      <c r="R34" s="18">
        <f>'7029'!P34</f>
        <v>-1.4128523508861925</v>
      </c>
      <c r="S34" s="18">
        <f>'7031'!P34</f>
        <v>5.055215147823386</v>
      </c>
      <c r="T34" s="18">
        <f>'7033'!P34</f>
        <v>-0.68161075643216795</v>
      </c>
      <c r="V34" s="1"/>
      <c r="W34" s="27">
        <f>AVERAGE(E34:P34)</f>
        <v>2.0386707323684914</v>
      </c>
      <c r="X34" s="27">
        <f>STDEV(E34:P34)/SQRT(COUNT(E34:P34))</f>
        <v>1.2532034347792658</v>
      </c>
      <c r="Y34" s="27"/>
      <c r="AB34">
        <f>MEDIAN(E34:Q34)</f>
        <v>0.99821457452199491</v>
      </c>
    </row>
    <row r="35" spans="1:28" x14ac:dyDescent="0.15">
      <c r="A35">
        <v>17</v>
      </c>
      <c r="B35">
        <v>14.5</v>
      </c>
      <c r="C35">
        <v>33</v>
      </c>
      <c r="E35">
        <f>'6711'!P35</f>
        <v>2.0712103144186984</v>
      </c>
      <c r="F35">
        <f>'6712'!P35</f>
        <v>-1.3154793392320538</v>
      </c>
      <c r="G35">
        <f>'6713'!P35</f>
        <v>4.7757880133921606</v>
      </c>
      <c r="H35">
        <f>'6714'!P35</f>
        <v>4.4030817519682159</v>
      </c>
      <c r="I35">
        <f>'6717'!P35</f>
        <v>-0.21761741172774021</v>
      </c>
      <c r="J35">
        <f>'6831'!P35</f>
        <v>-2.8730896790877121</v>
      </c>
      <c r="K35" s="18">
        <f>'6836'!P35</f>
        <v>3.7951549328861098</v>
      </c>
      <c r="L35">
        <f>'6840'!P35</f>
        <v>1.0367224635205154</v>
      </c>
      <c r="M35">
        <f>'6845'!P35</f>
        <v>6.5675964052719111</v>
      </c>
      <c r="N35">
        <f>'7018'!P35</f>
        <v>2.7464756880355874</v>
      </c>
      <c r="O35">
        <f>'7019'!P35</f>
        <v>0.4750335998955007</v>
      </c>
      <c r="P35" s="18">
        <f>'7021'!P35</f>
        <v>-0.21062524370606134</v>
      </c>
      <c r="Q35" s="18">
        <f>'7022'!P35</f>
        <v>1.4971879502977199</v>
      </c>
      <c r="R35" s="18">
        <f>'7029'!P35</f>
        <v>-2.2881280736220968</v>
      </c>
      <c r="S35" s="18">
        <f>'7031'!P35</f>
        <v>4.0213216386249675</v>
      </c>
      <c r="T35" s="18">
        <f>'7033'!P35</f>
        <v>-0.64229938219577531</v>
      </c>
      <c r="V35" s="1"/>
      <c r="W35" s="27">
        <f>AVERAGE(E35:P35)</f>
        <v>1.771187624636261</v>
      </c>
      <c r="X35" s="27">
        <f>STDEV(E35:P35)/SQRT(COUNT(E35:P35))</f>
        <v>0.80385848924569547</v>
      </c>
      <c r="Y35" s="27"/>
      <c r="AB35">
        <f>MEDIAN(E35:Q35)</f>
        <v>1.4971879502977199</v>
      </c>
    </row>
    <row r="36" spans="1:28" x14ac:dyDescent="0.15">
      <c r="A36" s="46">
        <v>17.5</v>
      </c>
      <c r="B36" s="46">
        <v>15</v>
      </c>
      <c r="C36" s="46">
        <v>34</v>
      </c>
      <c r="D36" s="46"/>
      <c r="E36" s="46">
        <f>'6711'!P36</f>
        <v>3.0962333909485347</v>
      </c>
      <c r="F36" s="46">
        <f>'6712'!P36</f>
        <v>2.8216934931039455</v>
      </c>
      <c r="G36" s="46">
        <f>'6713'!P36</f>
        <v>3.2942668273135842</v>
      </c>
      <c r="H36" s="46">
        <f>'6714'!P36</f>
        <v>4.4416673795519923</v>
      </c>
      <c r="I36" s="46">
        <f>'6717'!P36</f>
        <v>-0.59770319588335652</v>
      </c>
      <c r="J36" s="46">
        <f>'6831'!P36</f>
        <v>-2.4167763419637187</v>
      </c>
      <c r="K36" s="47">
        <f>'6836'!P36</f>
        <v>0.16681998138361526</v>
      </c>
      <c r="L36" s="46">
        <f>'6840'!P36</f>
        <v>-0.90994357512593282</v>
      </c>
      <c r="M36" s="46">
        <f>'6845'!P36</f>
        <v>1.8138691356085188</v>
      </c>
      <c r="N36" s="56">
        <f>'7018'!P36</f>
        <v>0.96101889789962092</v>
      </c>
      <c r="O36" s="56">
        <f>'7019'!P36</f>
        <v>2.5107044878300298</v>
      </c>
      <c r="P36" s="57">
        <f>'7021'!P36</f>
        <v>1.4384225508887709</v>
      </c>
      <c r="Q36" s="57">
        <f>'7022'!P36</f>
        <v>6.3809846332241698</v>
      </c>
      <c r="R36" s="57">
        <f>'7029'!P36</f>
        <v>-3.8324563599706187</v>
      </c>
      <c r="S36" s="57">
        <f>'7031'!P36</f>
        <v>3.1471479240642912</v>
      </c>
      <c r="T36" s="57">
        <f>'7033'!P36</f>
        <v>-1.3254451930518945</v>
      </c>
      <c r="U36" s="57"/>
      <c r="V36" s="48"/>
      <c r="W36" s="49">
        <f>AVERAGE(E36:P36)</f>
        <v>1.3850227526296337</v>
      </c>
      <c r="X36" s="49">
        <f>STDEV(E36:P36)/SQRT(COUNT(E36:P36))</f>
        <v>0.5822502088530187</v>
      </c>
      <c r="Y36" s="49"/>
      <c r="Z36" s="46" t="s">
        <v>44</v>
      </c>
      <c r="AA36" s="46"/>
      <c r="AB36" s="46">
        <f>MEDIAN(E36:Q36)</f>
        <v>1.8138691356085188</v>
      </c>
    </row>
    <row r="37" spans="1:28" x14ac:dyDescent="0.15">
      <c r="A37">
        <v>18</v>
      </c>
      <c r="B37">
        <v>15.5</v>
      </c>
      <c r="C37">
        <v>35</v>
      </c>
      <c r="E37">
        <f>'6711'!P37</f>
        <v>2.7306511736581074</v>
      </c>
      <c r="F37">
        <f>'6712'!P37</f>
        <v>1.1487050293714318</v>
      </c>
      <c r="G37">
        <f>'6713'!P37</f>
        <v>2.8477464489510269</v>
      </c>
      <c r="H37">
        <f>'6714'!P37</f>
        <v>0.74593511400982782</v>
      </c>
      <c r="I37">
        <f>'6717'!P37</f>
        <v>1.1784224501113749</v>
      </c>
      <c r="J37">
        <f>'6831'!P37</f>
        <v>-0.82738947685480568</v>
      </c>
      <c r="K37" s="18">
        <f>'6836'!P37</f>
        <v>2.5763632259155589</v>
      </c>
      <c r="L37">
        <f>'6840'!P37</f>
        <v>8.5644203564692822E-2</v>
      </c>
      <c r="M37">
        <f>'6845'!P37</f>
        <v>1.5612554781861077</v>
      </c>
      <c r="N37">
        <f>'7018'!P37</f>
        <v>1.4012116556957794</v>
      </c>
      <c r="O37">
        <f>'7019'!P37</f>
        <v>5.9553692304041637E-2</v>
      </c>
      <c r="P37" s="18">
        <f>'7021'!P37</f>
        <v>5.1617857843707496E-2</v>
      </c>
      <c r="Q37" s="18">
        <f>'7022'!P37</f>
        <v>5.6857192571013657</v>
      </c>
      <c r="R37" s="18">
        <f>'7029'!P37</f>
        <v>-2.5279601920380754</v>
      </c>
      <c r="S37" s="18">
        <f>'7031'!P37</f>
        <v>2.4963276975495239</v>
      </c>
      <c r="T37" s="18">
        <f>'7033'!P37</f>
        <v>0.26664614168952505</v>
      </c>
      <c r="V37" s="1"/>
      <c r="W37" s="27">
        <f>AVERAGE(E37:P37)</f>
        <v>1.1299764043964038</v>
      </c>
      <c r="X37" s="27">
        <f>STDEV(E37:P37)/SQRT(COUNT(E37:P37))</f>
        <v>0.33984462861667802</v>
      </c>
      <c r="Y37" s="27"/>
      <c r="AB37">
        <f>MEDIAN(E37:Q37)</f>
        <v>1.1784224501113749</v>
      </c>
    </row>
    <row r="38" spans="1:28" x14ac:dyDescent="0.15">
      <c r="A38">
        <v>18.5</v>
      </c>
      <c r="B38">
        <v>16</v>
      </c>
      <c r="C38">
        <v>36</v>
      </c>
      <c r="E38">
        <f>'6711'!P38</f>
        <v>4.4681156761742731</v>
      </c>
      <c r="F38">
        <f>'6712'!P38</f>
        <v>0.18686390457821919</v>
      </c>
      <c r="G38">
        <f>'6713'!P38</f>
        <v>0.23155883059344781</v>
      </c>
      <c r="H38">
        <f>'6714'!P38</f>
        <v>-1.8733267180419171</v>
      </c>
      <c r="I38">
        <f>'6717'!P38</f>
        <v>0.83664221633717817</v>
      </c>
      <c r="J38">
        <f>'6831'!P38</f>
        <v>0.58362516466488978</v>
      </c>
      <c r="K38" s="18">
        <f>'6836'!P38</f>
        <v>2.0949673498337353</v>
      </c>
      <c r="L38">
        <f>'6840'!P38</f>
        <v>-2.7779130589165799</v>
      </c>
      <c r="M38">
        <f>'6845'!P38</f>
        <v>-0.76087897247668324</v>
      </c>
      <c r="N38">
        <f>'7018'!P38</f>
        <v>-0.22842471413787235</v>
      </c>
      <c r="O38">
        <f>'7019'!P38</f>
        <v>3.2808054118598338</v>
      </c>
      <c r="P38" s="18">
        <f>'7021'!P38</f>
        <v>-3.3680624326374094E-2</v>
      </c>
      <c r="Q38" s="18">
        <f>'7022'!P38</f>
        <v>-1.6498051884248819</v>
      </c>
      <c r="R38" s="18">
        <f>'7029'!P38</f>
        <v>-4.0444576241230434</v>
      </c>
      <c r="S38" s="18">
        <f>'7031'!P38</f>
        <v>1.9321831782531975</v>
      </c>
      <c r="T38" s="18">
        <f>'7033'!P38</f>
        <v>0.69671626509271878</v>
      </c>
      <c r="V38" s="1"/>
      <c r="W38" s="27">
        <f>AVERAGE(E38:P38)</f>
        <v>0.5006962055118459</v>
      </c>
      <c r="X38" s="27">
        <f>STDEV(E38:P38)/SQRT(COUNT(E38:P38))</f>
        <v>0.58449537224353776</v>
      </c>
      <c r="Y38" s="27"/>
      <c r="AB38">
        <f>MEDIAN(E38:Q38)</f>
        <v>0.18686390457821919</v>
      </c>
    </row>
    <row r="39" spans="1:28" x14ac:dyDescent="0.15">
      <c r="A39">
        <v>19</v>
      </c>
      <c r="B39">
        <v>16.5</v>
      </c>
      <c r="C39">
        <v>37</v>
      </c>
      <c r="E39">
        <f>'6711'!P39</f>
        <v>2.2277035420922386</v>
      </c>
      <c r="F39">
        <f>'6712'!P39</f>
        <v>-0.58623240863042259</v>
      </c>
      <c r="G39">
        <f>'6713'!P39</f>
        <v>-1.4004473852077166</v>
      </c>
      <c r="H39">
        <f>'6714'!P39</f>
        <v>-1.1958294500074029</v>
      </c>
      <c r="I39">
        <f>'6717'!P39</f>
        <v>0.77809827749176319</v>
      </c>
      <c r="J39">
        <f>'6831'!P39</f>
        <v>0.40633161500014825</v>
      </c>
      <c r="K39" s="18">
        <f>'6836'!P39</f>
        <v>0.28981758014425418</v>
      </c>
      <c r="L39">
        <f>'6840'!P39</f>
        <v>1.606456752969682</v>
      </c>
      <c r="M39">
        <f>'6845'!P39</f>
        <v>-0.10032447195603141</v>
      </c>
      <c r="N39">
        <f>'7018'!P39</f>
        <v>0.95735919716413986</v>
      </c>
      <c r="O39">
        <f>'7019'!P39</f>
        <v>-0.99893543010599173</v>
      </c>
      <c r="P39" s="18">
        <f>'7021'!P39</f>
        <v>0.65693523884746874</v>
      </c>
      <c r="Q39" s="18">
        <f>'7022'!P39</f>
        <v>1.0233463418991653</v>
      </c>
      <c r="R39" s="18">
        <f>'7029'!P39</f>
        <v>-0.29412449361459564</v>
      </c>
      <c r="S39" s="18">
        <f>'7031'!P39</f>
        <v>0.86790787487512644</v>
      </c>
      <c r="T39" s="18">
        <f>'7033'!P39</f>
        <v>1.2056585778290083</v>
      </c>
      <c r="V39" s="1"/>
      <c r="W39" s="27">
        <f>AVERAGE(E39:P39)</f>
        <v>0.22007775481684413</v>
      </c>
      <c r="X39" s="27">
        <f>STDEV(E39:P39)/SQRT(COUNT(E39:P39))</f>
        <v>0.32459367625764629</v>
      </c>
      <c r="Y39" s="27"/>
      <c r="AB39">
        <f>MEDIAN(E39:Q39)</f>
        <v>0.40633161500014825</v>
      </c>
    </row>
    <row r="40" spans="1:28" x14ac:dyDescent="0.15">
      <c r="A40">
        <v>19.5</v>
      </c>
      <c r="B40">
        <v>17</v>
      </c>
      <c r="C40">
        <v>38</v>
      </c>
      <c r="E40">
        <f>'6711'!P40</f>
        <v>2.2369367209276154</v>
      </c>
      <c r="F40">
        <f>'6712'!P40</f>
        <v>0.76553750561378586</v>
      </c>
      <c r="G40">
        <f>'6713'!P40</f>
        <v>-2.1812204703629993E-2</v>
      </c>
      <c r="H40">
        <f>'6714'!P40</f>
        <v>-3.1210247228871757</v>
      </c>
      <c r="I40">
        <f>'6717'!P40</f>
        <v>0.65119461070277562</v>
      </c>
      <c r="J40">
        <f>'6831'!P40</f>
        <v>-0.52011161066134903</v>
      </c>
      <c r="K40" s="18">
        <f>'6836'!P40</f>
        <v>0.77256336523722657</v>
      </c>
      <c r="L40">
        <f>'6840'!P40</f>
        <v>-1.5742149241266452</v>
      </c>
      <c r="M40">
        <f>'6845'!P40</f>
        <v>-1.7671998026235782</v>
      </c>
      <c r="N40">
        <f>'7018'!P40</f>
        <v>-0.35657320886258265</v>
      </c>
      <c r="O40">
        <f>'7019'!P40</f>
        <v>-1.6060732140008749</v>
      </c>
      <c r="P40" s="18">
        <f>'7021'!P40</f>
        <v>-0.49607597553120591</v>
      </c>
      <c r="Q40" s="18">
        <f>'7022'!P40</f>
        <v>-0.43105260732620132</v>
      </c>
      <c r="R40" s="18">
        <f>'7029'!P40</f>
        <v>2.5996868975976248</v>
      </c>
      <c r="S40" s="18">
        <f>'7031'!P40</f>
        <v>-4.492113936471006E-2</v>
      </c>
      <c r="T40" s="18">
        <f>'7033'!P40</f>
        <v>2.1750103686870297</v>
      </c>
      <c r="V40" s="1"/>
      <c r="W40" s="27">
        <f>AVERAGE(E40:P40)</f>
        <v>-0.41973778840963655</v>
      </c>
      <c r="X40" s="27">
        <f>STDEV(E40:P40)/SQRT(COUNT(E40:P40))</f>
        <v>0.41798874816267434</v>
      </c>
      <c r="Y40" s="27"/>
      <c r="AB40">
        <f>MEDIAN(E40:Q40)</f>
        <v>-0.43105260732620132</v>
      </c>
    </row>
    <row r="41" spans="1:28" x14ac:dyDescent="0.15">
      <c r="A41">
        <v>20</v>
      </c>
      <c r="B41">
        <v>17.5</v>
      </c>
      <c r="C41">
        <v>39</v>
      </c>
      <c r="E41">
        <f>'6711'!P41</f>
        <v>0.34827746667476561</v>
      </c>
      <c r="F41">
        <f>'6712'!P41</f>
        <v>1.1528216054223508</v>
      </c>
      <c r="G41">
        <f>'6713'!P41</f>
        <v>-2.5342350697364971E-2</v>
      </c>
      <c r="H41">
        <f>'6714'!P41</f>
        <v>-0.1754073608419148</v>
      </c>
      <c r="I41">
        <f>'6717'!P41</f>
        <v>0.47292262722282957</v>
      </c>
      <c r="J41">
        <f>'6831'!P41</f>
        <v>-0.14604432012977775</v>
      </c>
      <c r="K41" s="18">
        <f>'6836'!P41</f>
        <v>0.37159467508905131</v>
      </c>
      <c r="L41">
        <f>'6840'!P41</f>
        <v>-0.27161844750856279</v>
      </c>
      <c r="M41">
        <f>'6845'!P41</f>
        <v>-2.0489494935106838</v>
      </c>
      <c r="N41">
        <f>'7018'!P41</f>
        <v>-0.11807483058082517</v>
      </c>
      <c r="O41">
        <f>'7019'!P41</f>
        <v>-1.125040581389289</v>
      </c>
      <c r="P41" s="18">
        <f>'7021'!P41</f>
        <v>0.17654337733882353</v>
      </c>
      <c r="Q41" s="18">
        <f>'7022'!P41</f>
        <v>0.19327900904222978</v>
      </c>
      <c r="R41" s="18">
        <f>'7029'!P41</f>
        <v>1.3379820636387127</v>
      </c>
      <c r="S41" s="18">
        <f>'7031'!P41</f>
        <v>0.56613425999465927</v>
      </c>
      <c r="T41" s="18">
        <f>'7033'!P41</f>
        <v>1.2333266593186802</v>
      </c>
      <c r="V41" s="1"/>
      <c r="W41" s="27">
        <f>AVERAGE(E41:P41)</f>
        <v>-0.11569313607588312</v>
      </c>
      <c r="X41" s="27">
        <f>STDEV(E41:P41)/SQRT(COUNT(E41:P41))</f>
        <v>0.23495566165655235</v>
      </c>
      <c r="Y41" s="27"/>
      <c r="AB41">
        <f>MEDIAN(E41:Q41)</f>
        <v>-2.5342350697364971E-2</v>
      </c>
    </row>
    <row r="42" spans="1:28" x14ac:dyDescent="0.15">
      <c r="A42">
        <v>20.5</v>
      </c>
      <c r="B42">
        <v>18</v>
      </c>
      <c r="C42">
        <v>40</v>
      </c>
      <c r="E42">
        <f>'6711'!P42</f>
        <v>-3.9487958760101827</v>
      </c>
      <c r="F42">
        <f>'6712'!P42</f>
        <v>1.7961579791792324</v>
      </c>
      <c r="G42">
        <f>'6713'!P42</f>
        <v>-0.337406516310364</v>
      </c>
      <c r="H42">
        <f>'6714'!P42</f>
        <v>3.9988774344441369</v>
      </c>
      <c r="I42">
        <f>'6717'!P42</f>
        <v>0.57061472834364302</v>
      </c>
      <c r="J42">
        <f>'6831'!P42</f>
        <v>-1.2162824507983045</v>
      </c>
      <c r="K42" s="18">
        <f>'6836'!P42</f>
        <v>-6.0376402440079399E-2</v>
      </c>
      <c r="L42">
        <f>'6840'!P42</f>
        <v>1.6740113285180311</v>
      </c>
      <c r="M42">
        <f>'6845'!P42</f>
        <v>1.2752467408404131</v>
      </c>
      <c r="N42">
        <f>'7018'!P42</f>
        <v>-0.27412829484902534</v>
      </c>
      <c r="O42">
        <f>'7019'!P42</f>
        <v>-0.55981688431665777</v>
      </c>
      <c r="P42" s="18">
        <f>'7021'!P42</f>
        <v>-1.145749289451041</v>
      </c>
      <c r="Q42" s="18">
        <f>'7022'!P42</f>
        <v>0.95036168459276449</v>
      </c>
      <c r="R42" s="18">
        <f>'7029'!P42</f>
        <v>0.6810201989851471</v>
      </c>
      <c r="S42" s="18">
        <f>'7031'!P42</f>
        <v>0.62024952784811316</v>
      </c>
      <c r="T42" s="18">
        <f>'7033'!P42</f>
        <v>0.28970875464717716</v>
      </c>
      <c r="V42" s="1"/>
      <c r="W42" s="27">
        <f>AVERAGE(E42:P42)</f>
        <v>0.14769604142915019</v>
      </c>
      <c r="X42" s="27">
        <f>STDEV(E42:P42)/SQRT(COUNT(E42:P42))</f>
        <v>0.56809561694045896</v>
      </c>
      <c r="Y42" s="27"/>
      <c r="AB42">
        <f>MEDIAN(E42:Q42)</f>
        <v>-6.0376402440079399E-2</v>
      </c>
    </row>
    <row r="43" spans="1:28" x14ac:dyDescent="0.15">
      <c r="A43">
        <v>21</v>
      </c>
      <c r="B43">
        <v>18.5</v>
      </c>
      <c r="C43">
        <v>41</v>
      </c>
      <c r="E43">
        <f>'6711'!P43</f>
        <v>-0.5854290291575881</v>
      </c>
      <c r="F43">
        <f>'6712'!P43</f>
        <v>2.0705032096305032</v>
      </c>
      <c r="G43">
        <f>'6713'!P43</f>
        <v>-0.25305037243153172</v>
      </c>
      <c r="H43">
        <f>'6714'!P43</f>
        <v>3.0112698730277545</v>
      </c>
      <c r="I43">
        <f>'6717'!P43</f>
        <v>-1.4131021854305263</v>
      </c>
      <c r="J43">
        <f>'6831'!P43</f>
        <v>-5.8267148155435921E-3</v>
      </c>
      <c r="K43" s="18">
        <f>'6836'!P43</f>
        <v>-0.53861003405290209</v>
      </c>
      <c r="L43">
        <f>'6840'!P43</f>
        <v>0.45012889715528531</v>
      </c>
      <c r="M43">
        <f>'6845'!P43</f>
        <v>2.4265052289993956</v>
      </c>
      <c r="N43">
        <f>'7018'!P43</f>
        <v>-0.45111513773018275</v>
      </c>
      <c r="O43">
        <f>'7019'!P43</f>
        <v>0.53686879368235718</v>
      </c>
      <c r="P43" s="18">
        <f>'7021'!P43</f>
        <v>0.67249794750270431</v>
      </c>
      <c r="Q43" s="18">
        <f>'7022'!P43</f>
        <v>4.7524300326929067E-3</v>
      </c>
      <c r="R43" s="18">
        <f>'7029'!P43</f>
        <v>0.34428088170590559</v>
      </c>
      <c r="S43" s="18">
        <f>'7031'!P43</f>
        <v>-1.5977683621508845</v>
      </c>
      <c r="T43" s="18">
        <f>'7033'!P43</f>
        <v>-1.8305326531552231</v>
      </c>
      <c r="V43" s="1"/>
      <c r="W43" s="27">
        <f>AVERAGE(E43:P43)</f>
        <v>0.49338670636497722</v>
      </c>
      <c r="X43" s="27">
        <f>STDEV(E43:P43)/SQRT(COUNT(E43:P43))</f>
        <v>0.39082128694077339</v>
      </c>
      <c r="Y43" s="27"/>
      <c r="AB43">
        <f>MEDIAN(E43:Q43)</f>
        <v>4.7524300326929067E-3</v>
      </c>
    </row>
    <row r="44" spans="1:28" x14ac:dyDescent="0.15">
      <c r="A44">
        <v>21.5</v>
      </c>
      <c r="B44">
        <v>19</v>
      </c>
      <c r="C44">
        <v>42</v>
      </c>
      <c r="E44">
        <f>'6711'!P44</f>
        <v>-2.859904337431848</v>
      </c>
      <c r="F44">
        <f>'6712'!P44</f>
        <v>-1.9770048521238599</v>
      </c>
      <c r="G44">
        <f>'6713'!P44</f>
        <v>0.75091901498314417</v>
      </c>
      <c r="H44">
        <f>'6714'!P44</f>
        <v>1.7618233636589751</v>
      </c>
      <c r="I44">
        <f>'6717'!P44</f>
        <v>-0.36258815099575981</v>
      </c>
      <c r="J44">
        <f>'6831'!P44</f>
        <v>0.22652472558360146</v>
      </c>
      <c r="K44" s="18">
        <f>'6836'!P44</f>
        <v>-1.6435631226944623</v>
      </c>
      <c r="L44">
        <f>'6840'!P44</f>
        <v>1.1094540619539177</v>
      </c>
      <c r="M44">
        <f>'6845'!P44</f>
        <v>1.8355871294063124</v>
      </c>
      <c r="N44">
        <f>'7018'!P44</f>
        <v>-0.38786971233852241</v>
      </c>
      <c r="O44">
        <f>'7019'!P44</f>
        <v>-0.18653129639091934</v>
      </c>
      <c r="P44" s="18">
        <f>'7021'!P44</f>
        <v>0.122998181279893</v>
      </c>
      <c r="Q44" s="18">
        <f>'7022'!P44</f>
        <v>-0.6941953825598961</v>
      </c>
      <c r="R44" s="18">
        <f>'7029'!P44</f>
        <v>1.1127097099104137</v>
      </c>
      <c r="S44" s="18">
        <f>'7031'!P44</f>
        <v>-1.6217493287195917</v>
      </c>
      <c r="T44" s="18">
        <f>'7033'!P44</f>
        <v>-1.4337544000283724</v>
      </c>
      <c r="V44" s="1"/>
      <c r="W44" s="27">
        <f>AVERAGE(E44:P44)</f>
        <v>-0.13417958292579399</v>
      </c>
      <c r="X44" s="27">
        <f>STDEV(E44:P44)/SQRT(COUNT(E44:P44))</f>
        <v>0.41945282885387652</v>
      </c>
      <c r="Y44" s="27"/>
      <c r="AB44">
        <f>MEDIAN(E44:Q44)</f>
        <v>-0.18653129639091934</v>
      </c>
    </row>
    <row r="45" spans="1:28" x14ac:dyDescent="0.15">
      <c r="A45">
        <v>22</v>
      </c>
      <c r="B45">
        <v>19.5</v>
      </c>
      <c r="C45">
        <v>43</v>
      </c>
      <c r="E45">
        <f>'6711'!P45</f>
        <v>-1.8869041632692738</v>
      </c>
      <c r="F45">
        <f>'6712'!P45</f>
        <v>-3.4086469436697069</v>
      </c>
      <c r="G45">
        <f>'6713'!P45</f>
        <v>1.0555809837741175</v>
      </c>
      <c r="H45">
        <f>'6714'!P45</f>
        <v>-2.4063824193523988</v>
      </c>
      <c r="I45">
        <f>'6717'!P45</f>
        <v>-1.5337821236718758</v>
      </c>
      <c r="J45">
        <f>'6831'!P45</f>
        <v>0.6717835911563137</v>
      </c>
      <c r="K45" s="18">
        <f>'6836'!P45</f>
        <v>-1.2863934111168651</v>
      </c>
      <c r="L45">
        <f>'6840'!P45</f>
        <v>-0.21630461004514073</v>
      </c>
      <c r="M45">
        <f>'6845'!P45</f>
        <v>-0.85998635867910211</v>
      </c>
      <c r="N45">
        <f>'7018'!P45</f>
        <v>0.85882670133503558</v>
      </c>
      <c r="O45">
        <f>'7019'!P45</f>
        <v>0.65872320066159307</v>
      </c>
      <c r="P45" s="18">
        <f>'7021'!P45</f>
        <v>4.6531144339701389E-2</v>
      </c>
      <c r="Q45" s="18">
        <f>'7022'!P45</f>
        <v>0.60331371274424606</v>
      </c>
      <c r="R45" s="18">
        <f>'7029'!P45</f>
        <v>-1.7370976341001085</v>
      </c>
      <c r="S45" s="18">
        <f>'7031'!P45</f>
        <v>-0.72203601073597867</v>
      </c>
      <c r="T45" s="18">
        <f>'7033'!P45</f>
        <v>-2.3361335723910361</v>
      </c>
      <c r="V45" s="1"/>
      <c r="W45" s="27">
        <f>AVERAGE(E45:P45)</f>
        <v>-0.69224620071146692</v>
      </c>
      <c r="X45" s="27">
        <f>STDEV(E45:P45)/SQRT(COUNT(E45:P45))</f>
        <v>0.41517036455559325</v>
      </c>
      <c r="Y45" s="27"/>
      <c r="AB45">
        <f>MEDIAN(E45:Q45)</f>
        <v>-0.21630461004514073</v>
      </c>
    </row>
    <row r="46" spans="1:28" ht="15" x14ac:dyDescent="0.2">
      <c r="A46" s="25">
        <v>22.5</v>
      </c>
      <c r="B46" s="25">
        <v>20</v>
      </c>
      <c r="C46" s="25">
        <v>44</v>
      </c>
      <c r="D46" s="24" t="s">
        <v>27</v>
      </c>
      <c r="E46" s="25">
        <f>'6711'!P46</f>
        <v>-0.12846945345449931</v>
      </c>
      <c r="F46" s="25">
        <f>'6712'!P46</f>
        <v>-2.2783695778060946</v>
      </c>
      <c r="G46" s="25">
        <f>'6713'!P46</f>
        <v>1.5145888223669139</v>
      </c>
      <c r="H46" s="25">
        <f>'6714'!P46</f>
        <v>1.3843085173712373</v>
      </c>
      <c r="I46" s="25">
        <f>'6717'!P46</f>
        <v>0.15481154121978632</v>
      </c>
      <c r="J46" s="25">
        <f>'6831'!P46</f>
        <v>1.4631989365119091</v>
      </c>
      <c r="K46" s="26">
        <f>'6836'!P46</f>
        <v>-2.4313221017604829</v>
      </c>
      <c r="L46" s="25">
        <f>'6840'!P46</f>
        <v>-0.74600623805718769</v>
      </c>
      <c r="M46" s="25">
        <f>'6845'!P46</f>
        <v>2.5952640714742121</v>
      </c>
      <c r="N46" s="25">
        <f>'7018'!P46</f>
        <v>1.351412235337845</v>
      </c>
      <c r="O46" s="25">
        <f>'7019'!P46</f>
        <v>0.89259167897216973</v>
      </c>
      <c r="P46" s="26">
        <f>'7021'!P46</f>
        <v>-0.15662565640821194</v>
      </c>
      <c r="Q46" s="26">
        <f>'7022'!P46</f>
        <v>3.6158345170837958</v>
      </c>
      <c r="R46" s="26">
        <f>'7029'!P46</f>
        <v>-3.6161212240328857</v>
      </c>
      <c r="S46" s="26">
        <f>'7031'!P46</f>
        <v>0.29517211213002154</v>
      </c>
      <c r="T46" s="26">
        <f>'7033'!P46</f>
        <v>-1.7549281804639427</v>
      </c>
      <c r="U46" s="26"/>
      <c r="V46" s="1"/>
      <c r="W46" s="28">
        <f>AVERAGE(E46:P46)</f>
        <v>0.30128189798063315</v>
      </c>
      <c r="X46" s="28">
        <f>STDEV(E46:P46)/SQRT(COUNT(E46:P46))</f>
        <v>0.44674110074053269</v>
      </c>
      <c r="Y46" s="27"/>
      <c r="Z46" s="25">
        <v>-13</v>
      </c>
      <c r="AA46" s="25"/>
      <c r="AB46" s="25">
        <f>MEDIAN(E46:Q46)</f>
        <v>0.89259167897216973</v>
      </c>
    </row>
    <row r="47" spans="1:28" x14ac:dyDescent="0.15">
      <c r="A47">
        <v>23</v>
      </c>
      <c r="B47">
        <v>20.5</v>
      </c>
      <c r="C47">
        <v>45</v>
      </c>
      <c r="E47">
        <f>'6711'!P47</f>
        <v>-1.0623507737079279</v>
      </c>
      <c r="F47">
        <f>'6712'!P47</f>
        <v>-2.0584143176257692</v>
      </c>
      <c r="G47">
        <f>'6713'!P47</f>
        <v>0.95716826026166391</v>
      </c>
      <c r="H47">
        <f>'6714'!P47</f>
        <v>1.4666367883041145</v>
      </c>
      <c r="I47">
        <f>'6717'!P47</f>
        <v>-2.6235682793333095</v>
      </c>
      <c r="J47">
        <f>'6831'!P47</f>
        <v>-1.2243045848966632</v>
      </c>
      <c r="K47" s="18">
        <f>'6836'!P47</f>
        <v>-1.004468033214617</v>
      </c>
      <c r="L47">
        <f>'6840'!P47</f>
        <v>1.4167503451345507</v>
      </c>
      <c r="M47">
        <f>'6845'!P47</f>
        <v>1.6378647024226189</v>
      </c>
      <c r="N47">
        <f>'7018'!P47</f>
        <v>3.2668661681428617</v>
      </c>
      <c r="O47">
        <f>'7019'!P47</f>
        <v>0.29874902377778473</v>
      </c>
      <c r="P47" s="18">
        <f>'7021'!P47</f>
        <v>-0.66294043510788014</v>
      </c>
      <c r="Q47" s="18">
        <f>'7022'!P47</f>
        <v>9.601172494810708</v>
      </c>
      <c r="R47" s="18">
        <f>'7029'!P47</f>
        <v>-3.3970364913920017</v>
      </c>
      <c r="S47" s="18">
        <f>'7031'!P47</f>
        <v>-0.27610675271273066</v>
      </c>
      <c r="T47" s="18">
        <f>'7033'!P47</f>
        <v>-1.9885943113856985</v>
      </c>
      <c r="V47" s="1"/>
      <c r="W47" s="27">
        <f>AVERAGE(E47:P47)</f>
        <v>3.3999072013118976E-2</v>
      </c>
      <c r="X47" s="27">
        <f>STDEV(E47:P47)/SQRT(COUNT(E47:P47))</f>
        <v>0.50528201037181319</v>
      </c>
      <c r="Y47" s="27"/>
      <c r="Z47" s="3">
        <v>-13</v>
      </c>
      <c r="AA47" s="3"/>
      <c r="AB47">
        <f>MEDIAN(E47:Q47)</f>
        <v>0.29874902377778473</v>
      </c>
    </row>
    <row r="48" spans="1:28" x14ac:dyDescent="0.15">
      <c r="A48">
        <v>23.5</v>
      </c>
      <c r="B48">
        <v>21</v>
      </c>
      <c r="C48">
        <v>46</v>
      </c>
      <c r="E48">
        <f>'6711'!P48</f>
        <v>0.92761091526791728</v>
      </c>
      <c r="F48">
        <f>'6712'!P48</f>
        <v>-2.6718785414870365</v>
      </c>
      <c r="G48">
        <f>'6713'!P48</f>
        <v>-0.41741851925921164</v>
      </c>
      <c r="H48">
        <f>'6714'!P48</f>
        <v>-1.0747385447285551</v>
      </c>
      <c r="I48">
        <f>'6717'!P48</f>
        <v>1.692271945618216</v>
      </c>
      <c r="J48">
        <f>'6831'!P48</f>
        <v>3.4234426621350199E-2</v>
      </c>
      <c r="K48" s="18">
        <f>'6836'!P48</f>
        <v>-1.2542102666762545</v>
      </c>
      <c r="L48">
        <f>'6840'!P48</f>
        <v>-0.19726545203790521</v>
      </c>
      <c r="M48">
        <f>'6845'!P48</f>
        <v>5.0736284730588093</v>
      </c>
      <c r="N48">
        <f>'7018'!P48</f>
        <v>3.5794866592289596</v>
      </c>
      <c r="O48">
        <f>'7019'!P48</f>
        <v>-1.046944668402477</v>
      </c>
      <c r="P48" s="18">
        <f>'7021'!P48</f>
        <v>0.10520137086946825</v>
      </c>
      <c r="Q48" s="18">
        <f>'7022'!P48</f>
        <v>9.6852584801618864</v>
      </c>
      <c r="R48" s="18">
        <f>'7029'!P48</f>
        <v>0.13904656049289588</v>
      </c>
      <c r="S48" s="18">
        <f>'7031'!P48</f>
        <v>-0.1967954139442557</v>
      </c>
      <c r="T48" s="18">
        <f>'7033'!P48</f>
        <v>-2.6799453105154414</v>
      </c>
      <c r="V48" s="1"/>
      <c r="W48" s="27">
        <f>AVERAGE(E48:P48)</f>
        <v>0.39583148317277345</v>
      </c>
      <c r="X48" s="27">
        <f>STDEV(E48:P48)/SQRT(COUNT(E48:P48))</f>
        <v>0.62514853890856958</v>
      </c>
      <c r="Y48" s="27"/>
      <c r="Z48" s="3">
        <v>-13</v>
      </c>
      <c r="AA48" s="3"/>
      <c r="AB48">
        <f>MEDIAN(E48:Q48)</f>
        <v>3.4234426621350199E-2</v>
      </c>
    </row>
    <row r="49" spans="1:28" x14ac:dyDescent="0.15">
      <c r="A49">
        <v>24</v>
      </c>
      <c r="B49">
        <v>21.5</v>
      </c>
      <c r="C49">
        <v>47</v>
      </c>
      <c r="E49">
        <f>'6711'!P49</f>
        <v>0.16979833215604109</v>
      </c>
      <c r="F49">
        <f>'6712'!P49</f>
        <v>1.1714259745244426</v>
      </c>
      <c r="G49">
        <f>'6713'!P49</f>
        <v>-1.1550838405958017</v>
      </c>
      <c r="H49">
        <f>'6714'!P49</f>
        <v>0.58950924643836344</v>
      </c>
      <c r="I49">
        <f>'6717'!P49</f>
        <v>1.3113037968210088</v>
      </c>
      <c r="J49">
        <f>'6831'!P49</f>
        <v>-6.9039086918978282E-2</v>
      </c>
      <c r="K49" s="18">
        <f>'6836'!P49</f>
        <v>1.0598573972088148</v>
      </c>
      <c r="L49">
        <f>'6840'!P49</f>
        <v>0.71200286677350999</v>
      </c>
      <c r="M49">
        <f>'6845'!P49</f>
        <v>10.173174297296846</v>
      </c>
      <c r="N49">
        <f>'7018'!P49</f>
        <v>3.681772150391486</v>
      </c>
      <c r="O49">
        <f>'7019'!P49</f>
        <v>1.2149069664786212</v>
      </c>
      <c r="P49" s="18">
        <f>'7021'!P49</f>
        <v>-1.0920482831166403</v>
      </c>
      <c r="Q49" s="18">
        <f>'7022'!P49</f>
        <v>9.2249989534146</v>
      </c>
      <c r="R49" s="18">
        <f>'7029'!P49</f>
        <v>1.9371935549667918</v>
      </c>
      <c r="S49" s="18">
        <f>'7031'!P49</f>
        <v>-0.20869594225582522</v>
      </c>
      <c r="T49" s="18">
        <f>'7033'!P49</f>
        <v>-2.6559476322186493</v>
      </c>
      <c r="V49" s="1"/>
      <c r="W49" s="27">
        <f>AVERAGE(E49:P49)</f>
        <v>1.4806316514548097</v>
      </c>
      <c r="X49" s="27">
        <f>STDEV(E49:P49)/SQRT(COUNT(E49:P49))</f>
        <v>0.86972474197729088</v>
      </c>
      <c r="Y49" s="27"/>
      <c r="Z49" s="3">
        <v>-13</v>
      </c>
      <c r="AA49" s="3"/>
      <c r="AB49">
        <f>MEDIAN(E49:Q49)</f>
        <v>1.0598573972088148</v>
      </c>
    </row>
    <row r="50" spans="1:28" x14ac:dyDescent="0.15">
      <c r="A50">
        <v>24.5</v>
      </c>
      <c r="B50">
        <v>22</v>
      </c>
      <c r="C50">
        <v>48</v>
      </c>
      <c r="E50">
        <f>'6711'!P50</f>
        <v>0.5767793032250097</v>
      </c>
      <c r="F50">
        <f>'6712'!P50</f>
        <v>-0.252370913569262</v>
      </c>
      <c r="G50">
        <f>'6713'!P50</f>
        <v>-1.8322856292126311</v>
      </c>
      <c r="H50">
        <f>'6714'!P50</f>
        <v>-3.2282572917442511</v>
      </c>
      <c r="I50">
        <f>'6717'!P50</f>
        <v>-2.1654078639727521</v>
      </c>
      <c r="J50">
        <f>'6831'!P50</f>
        <v>-1.527073952678986E-2</v>
      </c>
      <c r="K50" s="18">
        <f>'6836'!P50</f>
        <v>1.340190522250631</v>
      </c>
      <c r="L50">
        <f>'6840'!P50</f>
        <v>1.502466921547859</v>
      </c>
      <c r="M50">
        <f>'6845'!P50</f>
        <v>4.8932074955354041</v>
      </c>
      <c r="N50">
        <f>'7018'!P50</f>
        <v>5.7993517134704975</v>
      </c>
      <c r="O50">
        <f>'7019'!P50</f>
        <v>1.3678497052421015</v>
      </c>
      <c r="P50" s="18">
        <f>'7021'!P50</f>
        <v>0.59758880135479309</v>
      </c>
      <c r="Q50" s="18">
        <f>'7022'!P50</f>
        <v>6.2314236177157065</v>
      </c>
      <c r="R50" s="18">
        <f>'7029'!P50</f>
        <v>-0.2274023851720145</v>
      </c>
      <c r="S50" s="18">
        <f>'7031'!P50</f>
        <v>-1.5702432928691539</v>
      </c>
      <c r="T50" s="18">
        <f>'7033'!P50</f>
        <v>-3.5894944255496983</v>
      </c>
      <c r="V50" s="1"/>
      <c r="W50" s="27">
        <f>AVERAGE(E50:P50)</f>
        <v>0.71532016871671755</v>
      </c>
      <c r="X50" s="27">
        <f>STDEV(E50:P50)/SQRT(COUNT(E50:P50))</f>
        <v>0.76168629144403788</v>
      </c>
      <c r="Y50" s="27"/>
      <c r="Z50" s="3">
        <v>-13</v>
      </c>
      <c r="AA50" s="3"/>
      <c r="AB50">
        <f>MEDIAN(E50:Q50)</f>
        <v>0.59758880135479309</v>
      </c>
    </row>
    <row r="51" spans="1:28" x14ac:dyDescent="0.15">
      <c r="A51">
        <v>25</v>
      </c>
      <c r="B51">
        <v>22.5</v>
      </c>
      <c r="C51">
        <v>49</v>
      </c>
      <c r="E51">
        <f>'6711'!P51</f>
        <v>-3.0437394404619318</v>
      </c>
      <c r="F51">
        <f>'6712'!P51</f>
        <v>-2.5867360715765062</v>
      </c>
      <c r="G51">
        <f>'6713'!P51</f>
        <v>-2.1678743768047566</v>
      </c>
      <c r="H51">
        <f>'6714'!P51</f>
        <v>-4.5318094031504828</v>
      </c>
      <c r="I51">
        <f>'6717'!P51</f>
        <v>-1.5210204136785608</v>
      </c>
      <c r="J51">
        <f>'6831'!P51</f>
        <v>1.2180060134340056</v>
      </c>
      <c r="K51" s="18">
        <f>'6836'!P51</f>
        <v>0.27717513521549636</v>
      </c>
      <c r="L51">
        <f>'6840'!P51</f>
        <v>3.9247723244377948</v>
      </c>
      <c r="M51">
        <f>'6845'!P51</f>
        <v>8.4067877107821598</v>
      </c>
      <c r="N51">
        <f>'7018'!P51</f>
        <v>5.5675889554481639</v>
      </c>
      <c r="O51">
        <f>'7019'!P51</f>
        <v>9.8538511437277196E-2</v>
      </c>
      <c r="P51" s="18">
        <f>'7021'!P51</f>
        <v>0.49721185146907304</v>
      </c>
      <c r="Q51" s="18">
        <f>'7022'!P51</f>
        <v>1.6708187451419367</v>
      </c>
      <c r="R51" s="18">
        <f>'7029'!P51</f>
        <v>-3.2468956027888156</v>
      </c>
      <c r="S51" s="18">
        <f>'7031'!P51</f>
        <v>-1.3293875144189411</v>
      </c>
      <c r="T51" s="18">
        <f>'7033'!P51</f>
        <v>-3.7048841788335611</v>
      </c>
      <c r="V51" s="1"/>
      <c r="W51" s="27">
        <f>AVERAGE(E51:P51)</f>
        <v>0.51157506637931116</v>
      </c>
      <c r="X51" s="27">
        <f>STDEV(E51:P51)/SQRT(COUNT(E51:P51))</f>
        <v>1.0984106353193923</v>
      </c>
      <c r="Y51" s="27"/>
      <c r="Z51" s="3">
        <v>-13</v>
      </c>
      <c r="AA51" s="3"/>
      <c r="AB51">
        <f>MEDIAN(E51:Q51)</f>
        <v>0.27717513521549636</v>
      </c>
    </row>
    <row r="52" spans="1:28" x14ac:dyDescent="0.15">
      <c r="A52">
        <v>25.5</v>
      </c>
      <c r="B52">
        <v>23</v>
      </c>
      <c r="C52">
        <v>50</v>
      </c>
      <c r="E52">
        <f>'6711'!P52</f>
        <v>-3.9696788819181914</v>
      </c>
      <c r="F52">
        <f>'6712'!P52</f>
        <v>-1.4523809429401755</v>
      </c>
      <c r="G52">
        <f>'6713'!P52</f>
        <v>-3.8901812453786979</v>
      </c>
      <c r="H52">
        <f>'6714'!P52</f>
        <v>-5.6023792955858172</v>
      </c>
      <c r="I52">
        <f>'6717'!P52</f>
        <v>-3.0789081492910517</v>
      </c>
      <c r="J52">
        <f>'6831'!P52</f>
        <v>1.4931078440169381</v>
      </c>
      <c r="K52" s="18">
        <f>'6836'!P52</f>
        <v>-0.89847698916155505</v>
      </c>
      <c r="L52">
        <f>'6840'!P52</f>
        <v>0.44950095988241739</v>
      </c>
      <c r="M52">
        <f>'6845'!P52</f>
        <v>9.4996181773076174</v>
      </c>
      <c r="N52">
        <f>'7018'!P52</f>
        <v>6.5456032445066219</v>
      </c>
      <c r="O52">
        <f>'7019'!P52</f>
        <v>-0.86389759832924307</v>
      </c>
      <c r="P52" s="18">
        <f>'7021'!P52</f>
        <v>0.77887533235354744</v>
      </c>
      <c r="Q52" s="18">
        <f>'7022'!P52</f>
        <v>-0.86043049107262182</v>
      </c>
      <c r="R52" s="18">
        <f>'7029'!P52</f>
        <v>-4.9451542774320556</v>
      </c>
      <c r="S52" s="18">
        <f>'7031'!P52</f>
        <v>-0.38731164052147821</v>
      </c>
      <c r="T52" s="18">
        <f>'7033'!P52</f>
        <v>-5.6162942603140875</v>
      </c>
      <c r="V52" s="1"/>
      <c r="W52" s="27">
        <f>AVERAGE(E52:P52)</f>
        <v>-8.2433128711465881E-2</v>
      </c>
      <c r="X52" s="27">
        <f>STDEV(E52:P52)/SQRT(COUNT(E52:P52))</f>
        <v>1.2657054976808524</v>
      </c>
      <c r="Y52" s="27"/>
      <c r="Z52" s="3">
        <v>-13</v>
      </c>
      <c r="AA52" s="3"/>
      <c r="AB52">
        <f>MEDIAN(E52:Q52)</f>
        <v>-0.86389759832924307</v>
      </c>
    </row>
    <row r="53" spans="1:28" x14ac:dyDescent="0.15">
      <c r="A53">
        <v>26</v>
      </c>
      <c r="B53">
        <v>23.5</v>
      </c>
      <c r="C53">
        <v>51</v>
      </c>
      <c r="E53">
        <f>'6711'!P53</f>
        <v>-2.6089994915470069</v>
      </c>
      <c r="F53">
        <f>'6712'!P53</f>
        <v>5.5702385345044592</v>
      </c>
      <c r="G53">
        <f>'6713'!P53</f>
        <v>-5.7685244378777512</v>
      </c>
      <c r="H53">
        <f>'6714'!P53</f>
        <v>-0.50870445217183979</v>
      </c>
      <c r="I53">
        <f>'6717'!P53</f>
        <v>-3.777995733837447</v>
      </c>
      <c r="J53">
        <f>'6831'!P53</f>
        <v>1.7804549513988688</v>
      </c>
      <c r="K53" s="18">
        <f>'6836'!P53</f>
        <v>-0.22215113903989048</v>
      </c>
      <c r="L53">
        <f>'6840'!P53</f>
        <v>0.91392567444695916</v>
      </c>
      <c r="M53">
        <f>'6845'!P53</f>
        <v>3.7699634097865307</v>
      </c>
      <c r="N53">
        <f>'7018'!P53</f>
        <v>6.1185307158643116</v>
      </c>
      <c r="O53">
        <f>'7019'!P53</f>
        <v>1.7531368114131969</v>
      </c>
      <c r="P53" s="18">
        <f>'7021'!P53</f>
        <v>0.27950103581897484</v>
      </c>
      <c r="Q53" s="18">
        <f>'7022'!P53</f>
        <v>4.7468624552521606</v>
      </c>
      <c r="R53" s="18">
        <f>'7029'!P53</f>
        <v>-5.795723730175804</v>
      </c>
      <c r="S53" s="18">
        <f>'7031'!P53</f>
        <v>-0.39817116968928967</v>
      </c>
      <c r="T53" s="18">
        <f>'7033'!P53</f>
        <v>-5.4600720875920672</v>
      </c>
      <c r="V53" s="1"/>
      <c r="W53" s="27">
        <f>AVERAGE(E53:P53)</f>
        <v>0.60828132322994721</v>
      </c>
      <c r="X53" s="27">
        <f>STDEV(E53:P53)/SQRT(COUNT(E53:P53))</f>
        <v>1.0300689542837018</v>
      </c>
      <c r="Y53" s="27"/>
      <c r="Z53" s="3">
        <v>-13</v>
      </c>
      <c r="AA53" s="3"/>
      <c r="AB53">
        <f>MEDIAN(E53:Q53)</f>
        <v>0.91392567444695916</v>
      </c>
    </row>
    <row r="54" spans="1:28" x14ac:dyDescent="0.15">
      <c r="A54">
        <v>26.5</v>
      </c>
      <c r="B54">
        <v>24</v>
      </c>
      <c r="C54">
        <v>52</v>
      </c>
      <c r="E54">
        <f>'6711'!P54</f>
        <v>-3.5943218009510502</v>
      </c>
      <c r="F54">
        <f>'6712'!P54</f>
        <v>7.3118917205768517</v>
      </c>
      <c r="G54">
        <f>'6713'!P54</f>
        <v>-7.6535401675221229</v>
      </c>
      <c r="H54">
        <f>'6714'!P54</f>
        <v>-0.99940284444360061</v>
      </c>
      <c r="I54">
        <f>'6717'!P54</f>
        <v>-4.0961250535727567</v>
      </c>
      <c r="J54">
        <f>'6831'!P54</f>
        <v>2.0431252993305038</v>
      </c>
      <c r="K54" s="18">
        <f>'6836'!P54</f>
        <v>0.24598786476388856</v>
      </c>
      <c r="L54">
        <f>'6840'!P54</f>
        <v>2.6633337587049604</v>
      </c>
      <c r="M54">
        <f>'6845'!P54</f>
        <v>-0.64177572024639051</v>
      </c>
      <c r="N54">
        <f>'7018'!P54</f>
        <v>6.5856734370044574</v>
      </c>
      <c r="O54">
        <f>'7019'!P54</f>
        <v>1.4235701481166865</v>
      </c>
      <c r="P54" s="18">
        <f>'7021'!P54</f>
        <v>0.10216349510587786</v>
      </c>
      <c r="Q54" s="18">
        <f>'7022'!P54</f>
        <v>7.8476742732419726</v>
      </c>
      <c r="R54" s="18">
        <f>'7029'!P54</f>
        <v>-2.9301466299781382</v>
      </c>
      <c r="S54" s="18">
        <f>'7031'!P54</f>
        <v>0.91587298151674312</v>
      </c>
      <c r="T54" s="18">
        <f>'7033'!P54</f>
        <v>-4.5143558983477838</v>
      </c>
      <c r="V54" s="1"/>
      <c r="W54" s="27">
        <f>AVERAGE(E54:P54)</f>
        <v>0.28254834473894208</v>
      </c>
      <c r="X54" s="27">
        <f>STDEV(E54:P54)/SQRT(COUNT(E54:P54))</f>
        <v>1.2276079484153526</v>
      </c>
      <c r="Y54" s="27"/>
      <c r="Z54" s="3">
        <v>-13</v>
      </c>
      <c r="AA54" s="3"/>
      <c r="AB54">
        <f>MEDIAN(E54:Q54)</f>
        <v>0.24598786476388856</v>
      </c>
    </row>
    <row r="55" spans="1:28" x14ac:dyDescent="0.15">
      <c r="A55">
        <v>27</v>
      </c>
      <c r="B55">
        <v>24.5</v>
      </c>
      <c r="C55">
        <v>53</v>
      </c>
      <c r="E55">
        <f>'6711'!P55</f>
        <v>-3.4344180095937342</v>
      </c>
      <c r="F55">
        <f>'6712'!P55</f>
        <v>8.5597660646371292</v>
      </c>
      <c r="G55">
        <f>'6713'!P55</f>
        <v>-7.5324028501751723</v>
      </c>
      <c r="H55">
        <f>'6714'!P55</f>
        <v>-1.3521528196757469</v>
      </c>
      <c r="I55">
        <f>'6717'!P55</f>
        <v>-5.7382624223803536</v>
      </c>
      <c r="J55">
        <f>'6831'!P55</f>
        <v>1.3441989385410877</v>
      </c>
      <c r="K55" s="18">
        <f>'6836'!P55</f>
        <v>0.63564908894339511</v>
      </c>
      <c r="L55">
        <f>'6840'!P55</f>
        <v>5.1390161826111198</v>
      </c>
      <c r="M55">
        <f>'6845'!P55</f>
        <v>0.43795984494411583</v>
      </c>
      <c r="N55">
        <f>'7018'!P55</f>
        <v>8.4333260606198479</v>
      </c>
      <c r="O55">
        <f>'7019'!P55</f>
        <v>0.3757865409643717</v>
      </c>
      <c r="P55" s="18">
        <f>'7021'!P55</f>
        <v>-1.1349041125984232</v>
      </c>
      <c r="Q55" s="18">
        <f>'7022'!P55</f>
        <v>6.3393099449619736</v>
      </c>
      <c r="R55" s="18">
        <f>'7029'!P55</f>
        <v>-2.8223404564647501</v>
      </c>
      <c r="S55" s="18">
        <f>'7031'!P55</f>
        <v>0.2503426769424163</v>
      </c>
      <c r="T55" s="18">
        <f>'7033'!P55</f>
        <v>-4.4223739700802609</v>
      </c>
      <c r="V55" s="1"/>
      <c r="W55" s="27">
        <f>AVERAGE(E55:P55)</f>
        <v>0.47779687556980299</v>
      </c>
      <c r="X55" s="27">
        <f>STDEV(E55:P55)/SQRT(COUNT(E55:P55))</f>
        <v>1.4438501702963022</v>
      </c>
      <c r="Y55" s="27"/>
      <c r="Z55" s="3">
        <v>-13</v>
      </c>
      <c r="AA55" s="3"/>
      <c r="AB55">
        <f>MEDIAN(E55:Q55)</f>
        <v>0.43795984494411583</v>
      </c>
    </row>
    <row r="56" spans="1:28" x14ac:dyDescent="0.15">
      <c r="A56">
        <v>27.5</v>
      </c>
      <c r="B56">
        <v>25</v>
      </c>
      <c r="C56">
        <v>54</v>
      </c>
      <c r="E56">
        <f>'6711'!P56</f>
        <v>-5.9778849297510188</v>
      </c>
      <c r="F56">
        <f>'6712'!P56</f>
        <v>4.2193086678710809</v>
      </c>
      <c r="G56">
        <f>'6713'!P56</f>
        <v>-6.4449535247971799</v>
      </c>
      <c r="H56">
        <f>'6714'!P56</f>
        <v>-1.4181063275801642</v>
      </c>
      <c r="I56">
        <f>'6717'!P56</f>
        <v>-6.8238208304522265</v>
      </c>
      <c r="J56">
        <f>'6831'!P56</f>
        <v>1.566726116973326</v>
      </c>
      <c r="K56" s="18">
        <f>'6836'!P56</f>
        <v>-0.38145601659068951</v>
      </c>
      <c r="L56">
        <f>'6840'!P56</f>
        <v>3.0509997054437838</v>
      </c>
      <c r="M56">
        <f>'6845'!P56</f>
        <v>3.2035233627967812</v>
      </c>
      <c r="N56">
        <f>'7018'!P56</f>
        <v>8.2397320437121966</v>
      </c>
      <c r="O56">
        <f>'7019'!P56</f>
        <v>3.1849310516488627</v>
      </c>
      <c r="P56" s="18">
        <f>'7021'!P56</f>
        <v>1.2714093919163503</v>
      </c>
      <c r="Q56" s="18">
        <f>'7022'!P56</f>
        <v>3.7948038642284061</v>
      </c>
      <c r="R56" s="18">
        <f>'7029'!P56</f>
        <v>-1.4140193376665453</v>
      </c>
      <c r="S56" s="18">
        <f>'7031'!P56</f>
        <v>-0.82809856493727507</v>
      </c>
      <c r="T56" s="18">
        <f>'7033'!P56</f>
        <v>-3.8545364981346655</v>
      </c>
      <c r="V56" s="1"/>
      <c r="W56" s="27">
        <f>AVERAGE(E56:P56)</f>
        <v>0.30753405926592525</v>
      </c>
      <c r="X56" s="27">
        <f>STDEV(E56:P56)/SQRT(COUNT(E56:P56))</f>
        <v>1.3605382236860815</v>
      </c>
      <c r="Y56" s="27"/>
      <c r="Z56" s="3">
        <v>-13</v>
      </c>
      <c r="AA56" s="3"/>
      <c r="AB56">
        <f>MEDIAN(E56:Q56)</f>
        <v>1.566726116973326</v>
      </c>
    </row>
    <row r="57" spans="1:28" x14ac:dyDescent="0.15">
      <c r="A57">
        <v>28</v>
      </c>
      <c r="B57">
        <v>25.5</v>
      </c>
      <c r="C57">
        <v>55</v>
      </c>
      <c r="E57">
        <f>'6711'!P57</f>
        <v>-2.7220324176080961</v>
      </c>
      <c r="F57">
        <f>'6712'!P57</f>
        <v>5.1948542670564128</v>
      </c>
      <c r="G57">
        <f>'6713'!P57</f>
        <v>-6.5633668872859987</v>
      </c>
      <c r="H57">
        <f>'6714'!P57</f>
        <v>-2.5194265583038966</v>
      </c>
      <c r="I57">
        <f>'6717'!P57</f>
        <v>-7.8419212958876274</v>
      </c>
      <c r="J57">
        <f>'6831'!P57</f>
        <v>3.366992640946719</v>
      </c>
      <c r="K57" s="18">
        <f>'6836'!P57</f>
        <v>1.5333813932667204</v>
      </c>
      <c r="L57">
        <f>'6840'!P57</f>
        <v>4.1906410941053549</v>
      </c>
      <c r="M57">
        <f>'6845'!P57</f>
        <v>1.1117469290749713</v>
      </c>
      <c r="N57">
        <f>'7018'!P57</f>
        <v>9.0435977302329835</v>
      </c>
      <c r="O57">
        <f>'7019'!P57</f>
        <v>1.8783339597976227</v>
      </c>
      <c r="P57" s="18">
        <f>'7021'!P57</f>
        <v>0.44152327276885145</v>
      </c>
      <c r="Q57" s="18">
        <f>'7022'!P57</f>
        <v>4.2026088807794766</v>
      </c>
      <c r="R57" s="18">
        <f>'7029'!P57</f>
        <v>8.9308877323451982E-2</v>
      </c>
      <c r="S57" s="18">
        <f>'7031'!P57</f>
        <v>-1.3581615156833458</v>
      </c>
      <c r="T57" s="18">
        <f>'7033'!P57</f>
        <v>-4.161609300173855</v>
      </c>
      <c r="V57" s="1"/>
      <c r="W57" s="27">
        <f>AVERAGE(E57:P57)</f>
        <v>0.59286034401366805</v>
      </c>
      <c r="X57" s="27">
        <f>STDEV(E57:P57)/SQRT(COUNT(E57:P57))</f>
        <v>1.4010123193541584</v>
      </c>
      <c r="Y57" s="27"/>
      <c r="Z57" s="3">
        <v>-13</v>
      </c>
      <c r="AA57" s="3"/>
      <c r="AB57">
        <f>MEDIAN(E57:Q57)</f>
        <v>1.5333813932667204</v>
      </c>
    </row>
    <row r="58" spans="1:28" x14ac:dyDescent="0.15">
      <c r="A58">
        <v>28.5</v>
      </c>
      <c r="B58">
        <v>26</v>
      </c>
      <c r="C58">
        <v>56</v>
      </c>
      <c r="E58">
        <f>'6711'!P58</f>
        <v>-2.9138921401761735</v>
      </c>
      <c r="F58">
        <f>'6712'!P58</f>
        <v>10.193356838938342</v>
      </c>
      <c r="G58">
        <f>'6713'!P58</f>
        <v>-6.3006982513646781</v>
      </c>
      <c r="H58">
        <f>'6714'!P58</f>
        <v>-0.2815347425591741</v>
      </c>
      <c r="I58">
        <f>'6717'!P58</f>
        <v>-6.8872312890557454</v>
      </c>
      <c r="J58">
        <f>'6831'!P58</f>
        <v>1.4465671506392959</v>
      </c>
      <c r="K58" s="18">
        <f>'6836'!P58</f>
        <v>1.7474707508373641</v>
      </c>
      <c r="L58">
        <f>'6840'!P58</f>
        <v>3.2722708870840846</v>
      </c>
      <c r="M58">
        <f>'6845'!P58</f>
        <v>-0.26977917745208269</v>
      </c>
      <c r="N58">
        <f>'7018'!P58</f>
        <v>8.2451186266265708</v>
      </c>
      <c r="O58">
        <f>'7019'!P58</f>
        <v>0.92164402404851553</v>
      </c>
      <c r="P58" s="18">
        <f>'7021'!P58</f>
        <v>0.88922792835458231</v>
      </c>
      <c r="Q58" s="18">
        <f>'7022'!P58</f>
        <v>1.8238154047303916</v>
      </c>
      <c r="R58" s="18">
        <f>'7029'!P58</f>
        <v>-0.90682000616082514</v>
      </c>
      <c r="S58" s="18">
        <f>'7031'!P58</f>
        <v>-1.6199576933656312</v>
      </c>
      <c r="T58" s="18">
        <f>'7033'!P58</f>
        <v>-3.6717242651965178</v>
      </c>
      <c r="V58" s="1"/>
      <c r="W58" s="27">
        <f>AVERAGE(E58:P58)</f>
        <v>0.83854338382674187</v>
      </c>
      <c r="X58" s="27">
        <f>STDEV(E58:P58)/SQRT(COUNT(E58:P58))</f>
        <v>1.4478780956944679</v>
      </c>
      <c r="Y58" s="27"/>
      <c r="Z58" s="3">
        <v>-13</v>
      </c>
      <c r="AA58" s="3"/>
      <c r="AB58">
        <f>MEDIAN(E58:Q58)</f>
        <v>0.92164402404851553</v>
      </c>
    </row>
    <row r="59" spans="1:28" x14ac:dyDescent="0.15">
      <c r="A59">
        <v>29</v>
      </c>
      <c r="B59">
        <v>26.5</v>
      </c>
      <c r="C59">
        <v>57</v>
      </c>
      <c r="E59">
        <f>'6711'!P59</f>
        <v>0.67909322950413309</v>
      </c>
      <c r="F59">
        <f>'6712'!P59</f>
        <v>10.398978512393795</v>
      </c>
      <c r="G59">
        <f>'6713'!P59</f>
        <v>-5.8843486787666395</v>
      </c>
      <c r="H59">
        <f>'6714'!P59</f>
        <v>-4.4493516135051143</v>
      </c>
      <c r="I59">
        <f>'6717'!P59</f>
        <v>-7.5097265646905029</v>
      </c>
      <c r="J59">
        <f>'6831'!P59</f>
        <v>6.8790460579276902E-2</v>
      </c>
      <c r="K59" s="18">
        <f>'6836'!P59</f>
        <v>2.1645820834412977</v>
      </c>
      <c r="L59">
        <f>'6840'!P59</f>
        <v>2.5455377189762873</v>
      </c>
      <c r="M59">
        <f>'6845'!P59</f>
        <v>-3.6521055530890543</v>
      </c>
      <c r="N59">
        <f>'7018'!P59</f>
        <v>8.2788423753063292</v>
      </c>
      <c r="O59">
        <f>'7019'!P59</f>
        <v>1.4776960982766023</v>
      </c>
      <c r="P59" s="18">
        <f>'7021'!P59</f>
        <v>0.94932196315002404</v>
      </c>
      <c r="Q59" s="18">
        <f>'7022'!P59</f>
        <v>1.4957791209905205</v>
      </c>
      <c r="R59" s="18">
        <f>'7029'!P59</f>
        <v>1.1149846748720236</v>
      </c>
      <c r="S59" s="18">
        <f>'7031'!P59</f>
        <v>-1.7882410700928213</v>
      </c>
      <c r="T59" s="18">
        <f>'7033'!P59</f>
        <v>-4.2003224760472042</v>
      </c>
      <c r="V59" s="1"/>
      <c r="W59" s="27">
        <f>AVERAGE(E59:P59)</f>
        <v>0.42227583596470281</v>
      </c>
      <c r="X59" s="27">
        <f>STDEV(E59:P59)/SQRT(COUNT(E59:P59))</f>
        <v>1.5408828032515449</v>
      </c>
      <c r="Y59" s="27"/>
      <c r="Z59" s="3">
        <v>-13</v>
      </c>
      <c r="AA59" s="3"/>
      <c r="AB59">
        <f>MEDIAN(E59:Q59)</f>
        <v>0.94932196315002404</v>
      </c>
    </row>
    <row r="60" spans="1:28" x14ac:dyDescent="0.15">
      <c r="A60">
        <v>29.5</v>
      </c>
      <c r="B60">
        <v>27</v>
      </c>
      <c r="C60">
        <v>58</v>
      </c>
      <c r="E60">
        <f>'6711'!P60</f>
        <v>-2.1132745865902458</v>
      </c>
      <c r="F60">
        <f>'6712'!P60</f>
        <v>10.01977598613926</v>
      </c>
      <c r="G60">
        <f>'6713'!P60</f>
        <v>-5.1998086000969197</v>
      </c>
      <c r="H60">
        <f>'6714'!P60</f>
        <v>-6.0474054594900357</v>
      </c>
      <c r="I60">
        <f>'6717'!P60</f>
        <v>-7.8828852190124605</v>
      </c>
      <c r="J60">
        <f>'6831'!P60</f>
        <v>-0.87789383414887068</v>
      </c>
      <c r="K60" s="18">
        <f>'6836'!P60</f>
        <v>-3.5908546058341144E-2</v>
      </c>
      <c r="L60">
        <f>'6840'!P60</f>
        <v>3.5112310102494924</v>
      </c>
      <c r="M60">
        <f>'6845'!P60</f>
        <v>-5.1695531164742095</v>
      </c>
      <c r="N60">
        <f>'7018'!P60</f>
        <v>8.3603940957708822</v>
      </c>
      <c r="O60">
        <f>'7019'!P60</f>
        <v>0.44979049155760487</v>
      </c>
      <c r="P60" s="18">
        <f>'7021'!P60</f>
        <v>-0.16907775880450393</v>
      </c>
      <c r="Q60" s="18">
        <f>'7022'!P60</f>
        <v>3.5296259070401783</v>
      </c>
      <c r="R60" s="18">
        <f>'7029'!P60</f>
        <v>-0.96699132339372662</v>
      </c>
      <c r="S60" s="18">
        <f>'7031'!P60</f>
        <v>-0.96757734067248591</v>
      </c>
      <c r="T60" s="18">
        <f>'7033'!P60</f>
        <v>-3.3926362934447751</v>
      </c>
      <c r="V60" s="1"/>
      <c r="W60" s="27">
        <f>AVERAGE(E60:P60)</f>
        <v>-0.42955129474652898</v>
      </c>
      <c r="X60" s="27">
        <f>STDEV(E60:P60)/SQRT(COUNT(E60:P60))</f>
        <v>1.6010147539888526</v>
      </c>
      <c r="Y60" s="27"/>
      <c r="Z60" s="3">
        <v>-13</v>
      </c>
      <c r="AA60" s="3"/>
      <c r="AB60">
        <f>MEDIAN(E60:Q60)</f>
        <v>-0.16907775880450393</v>
      </c>
    </row>
    <row r="61" spans="1:28" x14ac:dyDescent="0.15">
      <c r="A61">
        <v>30</v>
      </c>
      <c r="B61">
        <v>27.5</v>
      </c>
      <c r="C61">
        <v>59</v>
      </c>
      <c r="E61">
        <f>'6711'!P61</f>
        <v>-2.4189486104322162</v>
      </c>
      <c r="F61">
        <f>'6712'!P61</f>
        <v>12.444816973670392</v>
      </c>
      <c r="G61">
        <f>'6713'!P61</f>
        <v>-5.7996073682587834</v>
      </c>
      <c r="H61">
        <f>'6714'!P61</f>
        <v>-3.1492799697359</v>
      </c>
      <c r="I61">
        <f>'6717'!P61</f>
        <v>-7.7683277992171869</v>
      </c>
      <c r="J61">
        <f>'6831'!P61</f>
        <v>-1.6113100850079678</v>
      </c>
      <c r="K61" s="18">
        <f>'6836'!P61</f>
        <v>0.99834165846196909</v>
      </c>
      <c r="L61">
        <f>'6840'!P61</f>
        <v>2.1035467575582683</v>
      </c>
      <c r="M61">
        <f>'6845'!P61</f>
        <v>-4.3392326658352349</v>
      </c>
      <c r="N61">
        <f>'7018'!P61</f>
        <v>6.7388110637049889</v>
      </c>
      <c r="O61">
        <f>'7019'!P61</f>
        <v>-0.64926224236222263</v>
      </c>
      <c r="P61" s="18">
        <f>'7021'!P61</f>
        <v>1.6566384544991926</v>
      </c>
      <c r="Q61" s="18">
        <f>'7022'!P61</f>
        <v>3.8677097627487464</v>
      </c>
      <c r="R61" s="18">
        <f>'7029'!P61</f>
        <v>-3.2802382356116695</v>
      </c>
      <c r="S61" s="18">
        <f>'7031'!P61</f>
        <v>-2.7055366477281977</v>
      </c>
      <c r="T61" s="18">
        <f>'7033'!P61</f>
        <v>-3.257764561044338</v>
      </c>
      <c r="V61" s="1"/>
      <c r="W61" s="27">
        <f>AVERAGE(E61:P61)</f>
        <v>-0.14948448607955847</v>
      </c>
      <c r="X61" s="27">
        <f>STDEV(E61:P61)/SQRT(COUNT(E61:P61))</f>
        <v>1.6044006329800764</v>
      </c>
      <c r="Y61" s="27"/>
      <c r="Z61" s="3">
        <v>-13</v>
      </c>
      <c r="AA61" s="3"/>
      <c r="AB61">
        <f>MEDIAN(E61:Q61)</f>
        <v>-0.64926224236222263</v>
      </c>
    </row>
    <row r="62" spans="1:28" x14ac:dyDescent="0.15">
      <c r="A62">
        <v>30.5</v>
      </c>
      <c r="B62">
        <v>28</v>
      </c>
      <c r="C62">
        <v>60</v>
      </c>
      <c r="E62">
        <f>'6711'!P62</f>
        <v>-2.8407797041812244</v>
      </c>
      <c r="F62">
        <f>'6712'!P62</f>
        <v>9.3351874062379334</v>
      </c>
      <c r="G62">
        <f>'6713'!P62</f>
        <v>-7.2783570580937607</v>
      </c>
      <c r="H62">
        <f>'6714'!P62</f>
        <v>-4.3454785474416138</v>
      </c>
      <c r="I62">
        <f>'6717'!P62</f>
        <v>-6.3710493683427183</v>
      </c>
      <c r="J62">
        <f>'6831'!P62</f>
        <v>-0.61895400003484591</v>
      </c>
      <c r="K62" s="18">
        <f>'6836'!P62</f>
        <v>-5.2654989877009388E-3</v>
      </c>
      <c r="L62">
        <f>'6840'!P62</f>
        <v>3.2178338243338143</v>
      </c>
      <c r="M62">
        <f>'6845'!P62</f>
        <v>-4.8650154690698315</v>
      </c>
      <c r="N62">
        <f>'7018'!P62</f>
        <v>5.4231554962799713</v>
      </c>
      <c r="O62">
        <f>'7019'!P62</f>
        <v>1.003091895789334</v>
      </c>
      <c r="P62" s="18">
        <f>'7021'!P62</f>
        <v>0.48125621463789431</v>
      </c>
      <c r="Q62" s="18">
        <f>'7022'!P62</f>
        <v>3.883798102639676</v>
      </c>
      <c r="R62" s="18">
        <f>'7029'!P62</f>
        <v>-2.7888011379843669</v>
      </c>
      <c r="S62" s="18">
        <f>'7031'!P62</f>
        <v>-2.904750717751698</v>
      </c>
      <c r="T62" s="18">
        <f>'7033'!P62</f>
        <v>-3.37724660062494</v>
      </c>
      <c r="V62" s="1"/>
      <c r="W62" s="27">
        <f>AVERAGE(E62:P62)</f>
        <v>-0.57203123407272904</v>
      </c>
      <c r="X62" s="27">
        <f>STDEV(E62:P62)/SQRT(COUNT(E62:P62))</f>
        <v>1.4269893875737882</v>
      </c>
      <c r="Y62" s="27"/>
      <c r="Z62" s="3">
        <v>-13</v>
      </c>
      <c r="AA62" s="3"/>
      <c r="AB62">
        <f>MEDIAN(E62:Q62)</f>
        <v>-5.2654989877009388E-3</v>
      </c>
    </row>
    <row r="63" spans="1:28" x14ac:dyDescent="0.15">
      <c r="A63">
        <v>31</v>
      </c>
      <c r="B63">
        <v>28.5</v>
      </c>
      <c r="C63">
        <v>61</v>
      </c>
      <c r="E63">
        <f>'6711'!P63</f>
        <v>0.17854315743752711</v>
      </c>
      <c r="F63">
        <f>'6712'!P63</f>
        <v>7.6216677605102046</v>
      </c>
      <c r="G63">
        <f>'6713'!P63</f>
        <v>-7.3590451162453023</v>
      </c>
      <c r="H63">
        <f>'6714'!P63</f>
        <v>-3.3157240102617327</v>
      </c>
      <c r="I63">
        <f>'6717'!P63</f>
        <v>-9.385927079528404</v>
      </c>
      <c r="J63">
        <f>'6831'!P63</f>
        <v>0.28800533632633851</v>
      </c>
      <c r="K63" s="18">
        <f>'6836'!P63</f>
        <v>-0.41032914368171375</v>
      </c>
      <c r="L63">
        <f>'6840'!P63</f>
        <v>1.0565356067839848</v>
      </c>
      <c r="M63">
        <f>'6845'!P63</f>
        <v>-5.7934548167384508</v>
      </c>
      <c r="N63">
        <f>'7018'!P63</f>
        <v>4.4859476125499977</v>
      </c>
      <c r="O63">
        <f>'7019'!P63</f>
        <v>1.4176567267143354</v>
      </c>
      <c r="P63" s="18">
        <f>'7021'!P63</f>
        <v>0.22382351263751438</v>
      </c>
      <c r="Q63" s="18">
        <f>'7022'!P63</f>
        <v>3.7913816047227815</v>
      </c>
      <c r="R63" s="18">
        <f>'7029'!P63</f>
        <v>-6.1308653602387082</v>
      </c>
      <c r="S63" s="18">
        <f>'7031'!P63</f>
        <v>-2.2159917032608978</v>
      </c>
      <c r="T63" s="18">
        <f>'7033'!P63</f>
        <v>-3.1934055768314797</v>
      </c>
      <c r="V63" s="1"/>
      <c r="W63" s="27">
        <f>AVERAGE(E63:P63)</f>
        <v>-0.91602503779130828</v>
      </c>
      <c r="X63" s="27">
        <f>STDEV(E63:P63)/SQRT(COUNT(E63:P63))</f>
        <v>1.399168988683013</v>
      </c>
      <c r="Y63" s="27"/>
      <c r="Z63" s="3">
        <v>-13</v>
      </c>
      <c r="AA63" s="3"/>
      <c r="AB63">
        <f>MEDIAN(E63:Q63)</f>
        <v>0.22382351263751438</v>
      </c>
    </row>
    <row r="64" spans="1:28" x14ac:dyDescent="0.15">
      <c r="A64">
        <v>31.5</v>
      </c>
      <c r="B64">
        <v>29</v>
      </c>
      <c r="C64">
        <v>62</v>
      </c>
      <c r="E64">
        <f>'6711'!P64</f>
        <v>0.75306369434070086</v>
      </c>
      <c r="F64">
        <f>'6712'!P64</f>
        <v>8.0058508161297794</v>
      </c>
      <c r="G64">
        <f>'6713'!P64</f>
        <v>-6.2782759009066256</v>
      </c>
      <c r="H64">
        <f>'6714'!P64</f>
        <v>-3.0818802020703946</v>
      </c>
      <c r="I64">
        <f>'6717'!P64</f>
        <v>-9.2177718447105708</v>
      </c>
      <c r="J64">
        <f>'6831'!P64</f>
        <v>0.76416841790919621</v>
      </c>
      <c r="K64" s="18">
        <f>'6836'!P64</f>
        <v>1.0912439204184645</v>
      </c>
      <c r="L64">
        <f>'6840'!P64</f>
        <v>5.2564739482359499</v>
      </c>
      <c r="M64">
        <f>'6845'!P64</f>
        <v>-5.1970243636867632</v>
      </c>
      <c r="N64">
        <f>'7018'!P64</f>
        <v>4.0762271456848316</v>
      </c>
      <c r="O64">
        <f>'7019'!P64</f>
        <v>-0.44339501574410733</v>
      </c>
      <c r="P64" s="18">
        <f>'7021'!P64</f>
        <v>1.2311127986780821</v>
      </c>
      <c r="Q64" s="18">
        <f>'7022'!P64</f>
        <v>1.1528852301770494</v>
      </c>
      <c r="R64" s="18">
        <f>'7029'!P64</f>
        <v>-7.1277212457782362</v>
      </c>
      <c r="S64" s="18">
        <f>'7031'!P64</f>
        <v>-3.0563002705520046</v>
      </c>
      <c r="T64" s="18">
        <f>'7033'!P64</f>
        <v>-3.3654319562562507</v>
      </c>
      <c r="V64" s="1"/>
      <c r="W64" s="27">
        <f>AVERAGE(E64:P64)</f>
        <v>-0.25335054881012131</v>
      </c>
      <c r="X64" s="27">
        <f>STDEV(E64:P64)/SQRT(COUNT(E64:P64))</f>
        <v>1.4368388564888046</v>
      </c>
      <c r="Y64" s="27"/>
      <c r="Z64" s="3">
        <v>-13</v>
      </c>
      <c r="AA64" s="3"/>
      <c r="AB64">
        <f>MEDIAN(E64:Q64)</f>
        <v>0.76416841790919621</v>
      </c>
    </row>
    <row r="65" spans="1:28" x14ac:dyDescent="0.15">
      <c r="A65">
        <v>32</v>
      </c>
      <c r="B65">
        <v>29.5</v>
      </c>
      <c r="C65">
        <v>63</v>
      </c>
      <c r="E65">
        <f>'6711'!P65</f>
        <v>-1.5664409946574414</v>
      </c>
      <c r="F65">
        <f>'6712'!P65</f>
        <v>8.1366267224066515</v>
      </c>
      <c r="G65">
        <f>'6713'!P65</f>
        <v>-6.8047275295847154</v>
      </c>
      <c r="H65">
        <f>'6714'!P65</f>
        <v>-1.9888774480295013</v>
      </c>
      <c r="I65">
        <f>'6717'!P65</f>
        <v>-7.8675750866579968</v>
      </c>
      <c r="J65">
        <f>'6831'!P65</f>
        <v>-0.186137926360159</v>
      </c>
      <c r="K65" s="18">
        <f>'6836'!P65</f>
        <v>-0.14918889033725319</v>
      </c>
      <c r="L65">
        <f>'6840'!P65</f>
        <v>3.8089293026417788</v>
      </c>
      <c r="M65">
        <f>'6845'!P65</f>
        <v>-5.584387154084836</v>
      </c>
      <c r="N65">
        <f>'7018'!P65</f>
        <v>6.0888853508138769</v>
      </c>
      <c r="O65">
        <f>'7019'!P65</f>
        <v>0.36798733776958731</v>
      </c>
      <c r="P65" s="18">
        <f>'7021'!P65</f>
        <v>-0.83497295364306989</v>
      </c>
      <c r="Q65" s="18">
        <f>'7022'!P65</f>
        <v>1.846510265642471</v>
      </c>
      <c r="R65" s="18">
        <f>'7029'!P65</f>
        <v>-8.1728230707030072</v>
      </c>
      <c r="S65" s="18">
        <f>'7031'!P65</f>
        <v>-2.1195199801852782</v>
      </c>
      <c r="T65" s="18">
        <f>'7033'!P65</f>
        <v>-3.6372489128814967</v>
      </c>
      <c r="V65" s="1"/>
      <c r="W65" s="27">
        <f>AVERAGE(E65:P65)</f>
        <v>-0.54832327247692303</v>
      </c>
      <c r="X65" s="27">
        <f>STDEV(E65:P65)/SQRT(COUNT(E65:P65))</f>
        <v>1.405795809283052</v>
      </c>
      <c r="Y65" s="27"/>
      <c r="Z65" s="3">
        <v>-13</v>
      </c>
      <c r="AA65" s="3"/>
      <c r="AB65">
        <f>MEDIAN(E65:Q65)</f>
        <v>-0.186137926360159</v>
      </c>
    </row>
    <row r="66" spans="1:28" x14ac:dyDescent="0.15">
      <c r="A66">
        <v>32.5</v>
      </c>
      <c r="B66">
        <v>30</v>
      </c>
      <c r="C66">
        <v>64</v>
      </c>
      <c r="E66">
        <f>'6711'!P66</f>
        <v>-1.1313112859986221</v>
      </c>
      <c r="F66">
        <f>'6712'!P66</f>
        <v>8.62699745892475</v>
      </c>
      <c r="G66">
        <f>'6713'!P66</f>
        <v>-7.0017239505151094</v>
      </c>
      <c r="H66">
        <f>'6714'!P66</f>
        <v>0.72887264159528797</v>
      </c>
      <c r="I66">
        <f>'6717'!P66</f>
        <v>-8.0660217576905104</v>
      </c>
      <c r="J66">
        <f>'6831'!P66</f>
        <v>1.0205986977674619</v>
      </c>
      <c r="K66" s="18">
        <f>'6836'!P66</f>
        <v>2.3508666765672221</v>
      </c>
      <c r="L66">
        <f>'6840'!P66</f>
        <v>1.605825689477671</v>
      </c>
      <c r="M66">
        <f>'6845'!P66</f>
        <v>-6.0404861209154221</v>
      </c>
      <c r="N66">
        <f>'7018'!P66</f>
        <v>5.5392620315093319</v>
      </c>
      <c r="O66">
        <f>'7019'!P66</f>
        <v>-1.2444043488578578</v>
      </c>
      <c r="P66" s="18">
        <f>'7021'!P66</f>
        <v>0.70761983368591075</v>
      </c>
      <c r="Q66" s="18">
        <f>'7022'!P66</f>
        <v>4.3584312879777727</v>
      </c>
      <c r="R66" s="18">
        <f>'7029'!P66</f>
        <v>-6.6346308106089822</v>
      </c>
      <c r="S66" s="18">
        <f>'7031'!P66</f>
        <v>-2.1120324211601869</v>
      </c>
      <c r="T66" s="18">
        <f>'7033'!P66</f>
        <v>-3.4184053079905965</v>
      </c>
      <c r="V66" s="1"/>
      <c r="W66" s="27">
        <f>AVERAGE(E66:P66)</f>
        <v>-0.24199203620415713</v>
      </c>
      <c r="X66" s="27">
        <f>STDEV(E66:P66)/SQRT(COUNT(E66:P66))</f>
        <v>1.4248481196534253</v>
      </c>
      <c r="Y66" s="27"/>
      <c r="Z66" s="3">
        <v>-13</v>
      </c>
      <c r="AA66" s="3"/>
      <c r="AB66">
        <f>MEDIAN(E66:Q66)</f>
        <v>0.72887264159528797</v>
      </c>
    </row>
    <row r="67" spans="1:28" x14ac:dyDescent="0.15">
      <c r="A67">
        <v>33</v>
      </c>
      <c r="B67">
        <v>30.5</v>
      </c>
      <c r="C67">
        <v>65</v>
      </c>
      <c r="E67">
        <f>'6711'!P67</f>
        <v>-3.0311108275127405</v>
      </c>
      <c r="F67">
        <f>'6712'!P67</f>
        <v>8.6557015251491016</v>
      </c>
      <c r="G67">
        <f>'6713'!P67</f>
        <v>-6.5943103517326911</v>
      </c>
      <c r="H67">
        <f>'6714'!P67</f>
        <v>1.088784330440502</v>
      </c>
      <c r="I67">
        <f>'6717'!P67</f>
        <v>-9.8666924626060677</v>
      </c>
      <c r="J67">
        <f>'6831'!P67</f>
        <v>-0.83430166146483231</v>
      </c>
      <c r="K67" s="18">
        <f>'6836'!P67</f>
        <v>1.6787023714612506</v>
      </c>
      <c r="L67">
        <f>'6840'!P67</f>
        <v>2.96919373724623</v>
      </c>
      <c r="M67">
        <f>'6845'!P67</f>
        <v>-6.0346557657441497</v>
      </c>
      <c r="N67">
        <f>'7018'!P67</f>
        <v>6.4881108144994162</v>
      </c>
      <c r="O67">
        <f>'7019'!P67</f>
        <v>-0.93405513018844299</v>
      </c>
      <c r="P67" s="18">
        <f>'7021'!P67</f>
        <v>-0.29265089689634327</v>
      </c>
      <c r="Q67" s="18">
        <f>'7022'!P67</f>
        <v>5.1696597382320366</v>
      </c>
      <c r="R67" s="18">
        <f>'7029'!P67</f>
        <v>-4.0682047954492537</v>
      </c>
      <c r="S67" s="18">
        <f>'7031'!P67</f>
        <v>-1.2254215245074491</v>
      </c>
      <c r="T67" s="18">
        <f>'7033'!P67</f>
        <v>-3.7706520046165952</v>
      </c>
      <c r="V67" s="1"/>
      <c r="W67" s="27">
        <f>AVERAGE(E67:P67)</f>
        <v>-0.55894035977906409</v>
      </c>
      <c r="X67" s="27">
        <f>STDEV(E67:P67)/SQRT(COUNT(E67:P67))</f>
        <v>1.5427808382573065</v>
      </c>
      <c r="Y67" s="27"/>
      <c r="Z67" s="3">
        <v>-13</v>
      </c>
      <c r="AA67" s="3"/>
      <c r="AB67">
        <f>MEDIAN(E67:Q67)</f>
        <v>-0.29265089689634327</v>
      </c>
    </row>
    <row r="68" spans="1:28" x14ac:dyDescent="0.15">
      <c r="A68">
        <v>33.5</v>
      </c>
      <c r="B68">
        <v>31</v>
      </c>
      <c r="C68">
        <v>66</v>
      </c>
      <c r="E68">
        <f>'6711'!P68</f>
        <v>-1.8970935438011811</v>
      </c>
      <c r="F68">
        <f>'6712'!P68</f>
        <v>7.8952639749687261</v>
      </c>
      <c r="G68">
        <f>'6713'!P68</f>
        <v>-6.1265399135141685</v>
      </c>
      <c r="H68">
        <f>'6714'!P68</f>
        <v>3.9601012308060257</v>
      </c>
      <c r="I68">
        <f>'6717'!P68</f>
        <v>-8.5025816943868104</v>
      </c>
      <c r="J68">
        <f>'6831'!P68</f>
        <v>1.3303872375356087</v>
      </c>
      <c r="K68" s="18">
        <f>'6836'!P68</f>
        <v>4.0021319362328205</v>
      </c>
      <c r="L68">
        <f>'6840'!P68</f>
        <v>2.1538923818210987</v>
      </c>
      <c r="M68">
        <f>'6845'!P68</f>
        <v>-2.4504876824861577</v>
      </c>
      <c r="N68">
        <f>'7018'!P68</f>
        <v>6.9784707145912508</v>
      </c>
      <c r="O68">
        <f>'7019'!P68</f>
        <v>1.277432956710262</v>
      </c>
      <c r="P68" s="18">
        <f>'7021'!P68</f>
        <v>0.59865887023696818</v>
      </c>
      <c r="Q68" s="18">
        <f>'7022'!P68</f>
        <v>2.3276854728615284</v>
      </c>
      <c r="R68" s="18">
        <f>'7029'!P68</f>
        <v>-4.336364699866059</v>
      </c>
      <c r="S68" s="18">
        <f>'7031'!P68</f>
        <v>-1.5869387279313241</v>
      </c>
      <c r="T68" s="18">
        <f>'7033'!P68</f>
        <v>-4.5669113702446555</v>
      </c>
      <c r="V68" s="1"/>
      <c r="W68" s="27">
        <f>AVERAGE(E68:P68)</f>
        <v>0.76830303905953701</v>
      </c>
      <c r="X68" s="27">
        <f>STDEV(E68:P68)/SQRT(COUNT(E68:P68))</f>
        <v>1.4128251419766451</v>
      </c>
      <c r="Y68" s="27"/>
      <c r="Z68" s="3">
        <v>-13</v>
      </c>
      <c r="AA68" s="3"/>
      <c r="AB68">
        <f>MEDIAN(E68:Q68)</f>
        <v>1.3303872375356087</v>
      </c>
    </row>
    <row r="69" spans="1:28" x14ac:dyDescent="0.15">
      <c r="A69">
        <v>34</v>
      </c>
      <c r="B69">
        <v>31.5</v>
      </c>
      <c r="C69">
        <v>67</v>
      </c>
      <c r="E69">
        <f>'6711'!P69</f>
        <v>-3.7277856808288927</v>
      </c>
      <c r="F69">
        <f>'6712'!P69</f>
        <v>8.9859523754087309</v>
      </c>
      <c r="G69">
        <f>'6713'!P69</f>
        <v>-6.189376852345144</v>
      </c>
      <c r="H69">
        <f>'6714'!P69</f>
        <v>5.6771460865835888</v>
      </c>
      <c r="I69">
        <f>'6717'!P69</f>
        <v>-7.8232929733897238</v>
      </c>
      <c r="J69">
        <f>'6831'!P69</f>
        <v>-7.68855912961523E-2</v>
      </c>
      <c r="K69" s="18">
        <f>'6836'!P69</f>
        <v>2.8745482501382735</v>
      </c>
      <c r="L69">
        <f>'6840'!P69</f>
        <v>4.3835475432128446</v>
      </c>
      <c r="M69">
        <f>'6845'!P69</f>
        <v>-2.6559285984952608</v>
      </c>
      <c r="N69">
        <f>'7018'!P69</f>
        <v>6.9876156044457129</v>
      </c>
      <c r="O69">
        <f>'7019'!P69</f>
        <v>-0.41962473642300058</v>
      </c>
      <c r="P69" s="18">
        <f>'7021'!P69</f>
        <v>0.47955383036121246</v>
      </c>
      <c r="Q69" s="18">
        <f>'7022'!P69</f>
        <v>2.0431757601714131</v>
      </c>
      <c r="R69" s="18">
        <f>'7029'!P69</f>
        <v>-2.5285765684291741</v>
      </c>
      <c r="S69" s="18">
        <f>'7031'!P69</f>
        <v>-2.461457575901532</v>
      </c>
      <c r="T69" s="18">
        <f>'7033'!P69</f>
        <v>-4.3579676496891055</v>
      </c>
      <c r="V69" s="1"/>
      <c r="W69" s="27">
        <f>AVERAGE(E69:P69)</f>
        <v>0.7079557714476824</v>
      </c>
      <c r="X69" s="27">
        <f>STDEV(E69:P69)/SQRT(COUNT(E69:P69))</f>
        <v>1.5179302335327292</v>
      </c>
      <c r="Y69" s="27"/>
      <c r="Z69" s="3">
        <v>-13</v>
      </c>
      <c r="AA69" s="3"/>
      <c r="AB69">
        <f>MEDIAN(E69:Q69)</f>
        <v>0.47955383036121246</v>
      </c>
    </row>
    <row r="70" spans="1:28" x14ac:dyDescent="0.15">
      <c r="A70">
        <v>34.5</v>
      </c>
      <c r="B70">
        <v>32</v>
      </c>
      <c r="C70">
        <v>68</v>
      </c>
      <c r="E70">
        <f>'6711'!P70</f>
        <v>-2.3587290105824574</v>
      </c>
      <c r="F70">
        <f>'6712'!P70</f>
        <v>8.4599509477626711</v>
      </c>
      <c r="G70">
        <f>'6713'!P70</f>
        <v>-6.4018359325305525</v>
      </c>
      <c r="H70">
        <f>'6714'!P70</f>
        <v>6.1407408118876283</v>
      </c>
      <c r="I70">
        <f>'6717'!P70</f>
        <v>-9.5796665582056839</v>
      </c>
      <c r="J70">
        <f>'6831'!P70</f>
        <v>0.83533497777295362</v>
      </c>
      <c r="K70" s="18">
        <f>'6836'!P70</f>
        <v>1.1164152748564224</v>
      </c>
      <c r="L70">
        <f>'6840'!P70</f>
        <v>2.4085894639460759</v>
      </c>
      <c r="M70">
        <f>'6845'!P70</f>
        <v>0.32893786038753609</v>
      </c>
      <c r="N70">
        <f>'7018'!P70</f>
        <v>7.8027106141413851</v>
      </c>
      <c r="O70">
        <f>'7019'!P70</f>
        <v>3.1559311120372435E-3</v>
      </c>
      <c r="P70" s="18">
        <f>'7021'!P70</f>
        <v>0.73239494904037705</v>
      </c>
      <c r="Q70" s="18">
        <f>'7022'!P70</f>
        <v>1.2367107122589527</v>
      </c>
      <c r="R70" s="18">
        <f>'7029'!P70</f>
        <v>-1.287087912412306</v>
      </c>
      <c r="S70" s="18">
        <f>'7031'!P70</f>
        <v>-2.3276456750081942</v>
      </c>
      <c r="T70" s="18">
        <f>'7033'!P70</f>
        <v>-3.9519398334437787</v>
      </c>
      <c r="V70" s="1"/>
      <c r="W70" s="27">
        <f>AVERAGE(E70:P70)</f>
        <v>0.79066661079903255</v>
      </c>
      <c r="X70" s="27">
        <f>STDEV(E70:P70)/SQRT(COUNT(E70:P70))</f>
        <v>1.5309115844101515</v>
      </c>
      <c r="Y70" s="27"/>
      <c r="Z70" s="3">
        <v>-13</v>
      </c>
      <c r="AA70" s="3"/>
      <c r="AB70">
        <f>MEDIAN(E70:Q70)</f>
        <v>0.83533497777295362</v>
      </c>
    </row>
    <row r="71" spans="1:28" x14ac:dyDescent="0.15">
      <c r="A71">
        <v>35</v>
      </c>
      <c r="B71">
        <v>32.5</v>
      </c>
      <c r="C71">
        <v>69</v>
      </c>
      <c r="E71">
        <f>'6711'!P71</f>
        <v>-4.1695889579642111</v>
      </c>
      <c r="F71">
        <f>'6712'!P71</f>
        <v>7.4257413382923536</v>
      </c>
      <c r="G71">
        <f>'6713'!P71</f>
        <v>-5.1285221414982392</v>
      </c>
      <c r="H71">
        <f>'6714'!P71</f>
        <v>8.7278770162994643</v>
      </c>
      <c r="I71">
        <f>'6717'!P71</f>
        <v>-9.0135039624986355</v>
      </c>
      <c r="J71">
        <f>'6831'!P71</f>
        <v>1.8516591098212254</v>
      </c>
      <c r="K71" s="18">
        <f>'6836'!P71</f>
        <v>1.3639128647770675</v>
      </c>
      <c r="L71">
        <f>'6840'!P71</f>
        <v>2.0695407042608807</v>
      </c>
      <c r="M71">
        <f>'6845'!P71</f>
        <v>-4.0369731195805318</v>
      </c>
      <c r="N71">
        <f>'7018'!P71</f>
        <v>8.814942929722358</v>
      </c>
      <c r="O71">
        <f>'7019'!P71</f>
        <v>-0.13982851458893458</v>
      </c>
      <c r="P71" s="18">
        <f>'7021'!P71</f>
        <v>2.0313267336559742</v>
      </c>
      <c r="Q71" s="18">
        <f>'7022'!P71</f>
        <v>1.9648089528851893</v>
      </c>
      <c r="R71" s="18">
        <f>'7029'!P71</f>
        <v>-0.89822789758359567</v>
      </c>
      <c r="S71" s="18">
        <f>'7031'!P71</f>
        <v>-2.1428270238247933</v>
      </c>
      <c r="T71" s="18">
        <f>'7033'!P71</f>
        <v>-4.8120570449392712</v>
      </c>
      <c r="V71" s="1"/>
      <c r="W71" s="27">
        <f>AVERAGE(E71:P71)</f>
        <v>0.81638200005823103</v>
      </c>
      <c r="X71" s="27">
        <f>STDEV(E71:P71)/SQRT(COUNT(E71:P71))</f>
        <v>1.6421721838217294</v>
      </c>
      <c r="Y71" s="27"/>
      <c r="Z71" s="3">
        <v>-13</v>
      </c>
      <c r="AA71" s="3"/>
      <c r="AB71">
        <f>MEDIAN(E71:Q71)</f>
        <v>1.8516591098212254</v>
      </c>
    </row>
    <row r="72" spans="1:28" x14ac:dyDescent="0.15">
      <c r="A72">
        <v>35.5</v>
      </c>
      <c r="B72">
        <v>33</v>
      </c>
      <c r="C72">
        <v>70</v>
      </c>
      <c r="E72">
        <f>'6711'!P72</f>
        <v>-5.4888251822334997</v>
      </c>
      <c r="F72">
        <f>'6712'!P72</f>
        <v>7.8695668813486606</v>
      </c>
      <c r="G72">
        <f>'6713'!P72</f>
        <v>-4.7921046153065188</v>
      </c>
      <c r="H72">
        <f>'6714'!P72</f>
        <v>10.34063754340262</v>
      </c>
      <c r="I72">
        <f>'6717'!P72</f>
        <v>-9.1253181405537198</v>
      </c>
      <c r="J72">
        <f>'6831'!P72</f>
        <v>0.40543946290156074</v>
      </c>
      <c r="K72" s="18">
        <f>'6836'!P72</f>
        <v>1.8722019738612232</v>
      </c>
      <c r="L72">
        <f>'6840'!P72</f>
        <v>-1.1071461566059018</v>
      </c>
      <c r="M72">
        <f>'6845'!P72</f>
        <v>-3.0124409603786453</v>
      </c>
      <c r="N72">
        <f>'7018'!P72</f>
        <v>7.3424995873694314</v>
      </c>
      <c r="O72">
        <f>'7019'!P72</f>
        <v>0.49581104888657751</v>
      </c>
      <c r="P72" s="18">
        <f>'7021'!P72</f>
        <v>0.62874872310095431</v>
      </c>
      <c r="Q72" s="18">
        <f>'7022'!P72</f>
        <v>2.0456476603640068</v>
      </c>
      <c r="R72" s="18">
        <f>'7029'!P72</f>
        <v>1.6713460586447599</v>
      </c>
      <c r="S72" s="18">
        <f>'7031'!P72</f>
        <v>-2.3199728078681772</v>
      </c>
      <c r="T72" s="18">
        <f>'7033'!P72</f>
        <v>-4.4610013431864655</v>
      </c>
      <c r="V72" s="1"/>
      <c r="W72" s="27">
        <f>AVERAGE(E72:P72)</f>
        <v>0.4524225138160618</v>
      </c>
      <c r="X72" s="27">
        <f>STDEV(E72:P72)/SQRT(COUNT(E72:P72))</f>
        <v>1.6771392537813854</v>
      </c>
      <c r="Y72" s="27"/>
      <c r="Z72" s="3">
        <v>-13</v>
      </c>
      <c r="AA72" s="3"/>
      <c r="AB72">
        <f>MEDIAN(E72:Q72)</f>
        <v>0.49581104888657751</v>
      </c>
    </row>
    <row r="73" spans="1:28" x14ac:dyDescent="0.15">
      <c r="A73">
        <v>36</v>
      </c>
      <c r="B73">
        <v>33.5</v>
      </c>
      <c r="C73">
        <v>71</v>
      </c>
      <c r="E73">
        <f>'6711'!P73</f>
        <v>-5.111554329950498</v>
      </c>
      <c r="F73">
        <f>'6712'!P73</f>
        <v>8.4642369137371016</v>
      </c>
      <c r="G73">
        <f>'6713'!P73</f>
        <v>-5.0296744337849617</v>
      </c>
      <c r="H73">
        <f>'6714'!P73</f>
        <v>11.3833985423496</v>
      </c>
      <c r="I73">
        <f>'6717'!P73</f>
        <v>-9.947121750054567</v>
      </c>
      <c r="J73">
        <f>'6831'!P73</f>
        <v>0.9702126843597999</v>
      </c>
      <c r="K73" s="18">
        <f>'6836'!P73</f>
        <v>-0.27780685357046209</v>
      </c>
      <c r="L73">
        <f>'6840'!P73</f>
        <v>0.54375269118162661</v>
      </c>
      <c r="M73">
        <f>'6845'!P73</f>
        <v>-3.1705911474275101</v>
      </c>
      <c r="N73">
        <f>'7018'!P73</f>
        <v>7.1264768364886946</v>
      </c>
      <c r="O73">
        <f>'7019'!P73</f>
        <v>1.1614999043911953</v>
      </c>
      <c r="P73" s="18">
        <f>'7021'!P73</f>
        <v>1.0843831897769167</v>
      </c>
      <c r="Q73" s="18">
        <f>'7022'!P73</f>
        <v>0.39374998791655796</v>
      </c>
      <c r="R73" s="18">
        <f>'7029'!P73</f>
        <v>-0.17917037784982739</v>
      </c>
      <c r="S73" s="18">
        <f>'7031'!P73</f>
        <v>-2.8254471155152392</v>
      </c>
      <c r="T73" s="18">
        <f>'7033'!P73</f>
        <v>-4.4935591022295629</v>
      </c>
      <c r="V73" s="1"/>
      <c r="W73" s="27">
        <f>AVERAGE(E73:P73)</f>
        <v>0.59976768729141128</v>
      </c>
      <c r="X73" s="27">
        <f>STDEV(E73:P73)/SQRT(COUNT(E73:P73))</f>
        <v>1.7666045646492061</v>
      </c>
      <c r="Y73" s="27"/>
      <c r="Z73" s="3">
        <v>-13</v>
      </c>
      <c r="AA73" s="3"/>
      <c r="AB73">
        <f>MEDIAN(E73:Q73)</f>
        <v>0.54375269118162661</v>
      </c>
    </row>
    <row r="74" spans="1:28" x14ac:dyDescent="0.15">
      <c r="A74">
        <v>36.5</v>
      </c>
      <c r="B74">
        <v>34</v>
      </c>
      <c r="C74">
        <v>72</v>
      </c>
      <c r="E74">
        <f>'6711'!P74</f>
        <v>-5.6436504238614802</v>
      </c>
      <c r="F74">
        <f>'6712'!P74</f>
        <v>5.4811828389604678</v>
      </c>
      <c r="G74">
        <f>'6713'!P74</f>
        <v>-4.2955764189618488</v>
      </c>
      <c r="H74">
        <f>'6714'!P74</f>
        <v>12.970717862852094</v>
      </c>
      <c r="I74">
        <f>'6717'!P74</f>
        <v>-11.285608722911354</v>
      </c>
      <c r="J74">
        <f>'6831'!P74</f>
        <v>0.46784664573120571</v>
      </c>
      <c r="K74" s="18">
        <f>'6836'!P74</f>
        <v>0.58644139195541378</v>
      </c>
      <c r="L74">
        <f>'6840'!P74</f>
        <v>-0.79652359531858941</v>
      </c>
      <c r="M74">
        <f>'6845'!P74</f>
        <v>-5.6753815909114449</v>
      </c>
      <c r="N74">
        <f>'7018'!P74</f>
        <v>7.1131608229132697</v>
      </c>
      <c r="O74">
        <f>'7019'!P74</f>
        <v>-0.51945789450873769</v>
      </c>
      <c r="P74" s="18">
        <f>'7021'!P74</f>
        <v>-0.36213313116619111</v>
      </c>
      <c r="Q74" s="18">
        <f>'7022'!P74</f>
        <v>8.6928421808929145E-3</v>
      </c>
      <c r="R74" s="18">
        <f>'7029'!P74</f>
        <v>-0.18028237960115776</v>
      </c>
      <c r="S74" s="18">
        <f>'7031'!P74</f>
        <v>-2.1550636695024807</v>
      </c>
      <c r="T74" s="18">
        <f>'7033'!P74</f>
        <v>-4.3073609273722058</v>
      </c>
      <c r="V74" s="1"/>
      <c r="W74" s="27">
        <f>AVERAGE(E74:P74)</f>
        <v>-0.1632485179355995</v>
      </c>
      <c r="X74" s="27">
        <f>STDEV(E74:P74)/SQRT(COUNT(E74:P74))</f>
        <v>1.8668480388178705</v>
      </c>
      <c r="Y74" s="27"/>
      <c r="Z74" s="3">
        <v>-13</v>
      </c>
      <c r="AA74" s="3"/>
      <c r="AB74">
        <f>MEDIAN(E74:Q74)</f>
        <v>-0.36213313116619111</v>
      </c>
    </row>
    <row r="75" spans="1:28" x14ac:dyDescent="0.15">
      <c r="A75">
        <v>37</v>
      </c>
      <c r="B75">
        <v>34.5</v>
      </c>
      <c r="C75">
        <v>73</v>
      </c>
      <c r="E75">
        <f>'6711'!P75</f>
        <v>-7.6537788987286888</v>
      </c>
      <c r="F75">
        <f>'6712'!P75</f>
        <v>4.9283114452013308</v>
      </c>
      <c r="G75">
        <f>'6713'!P75</f>
        <v>-3.7572139599622396</v>
      </c>
      <c r="H75">
        <f>'6714'!P75</f>
        <v>12.192916143843647</v>
      </c>
      <c r="I75">
        <f>'6717'!P75</f>
        <v>-10.52135298209806</v>
      </c>
      <c r="J75">
        <f>'6831'!P75</f>
        <v>0.87081271663801574</v>
      </c>
      <c r="K75" s="18">
        <f>'6836'!P75</f>
        <v>0.18074324753047769</v>
      </c>
      <c r="L75">
        <f>'6840'!P75</f>
        <v>-0.30724107662828926</v>
      </c>
      <c r="M75">
        <f>'6845'!P75</f>
        <v>-3.1382615295750775</v>
      </c>
      <c r="N75">
        <f>'7018'!P75</f>
        <v>7.5798201663276892</v>
      </c>
      <c r="O75">
        <f>'7019'!P75</f>
        <v>-0.84063194035490441</v>
      </c>
      <c r="P75" s="18">
        <f>'7021'!P75</f>
        <v>2.1524582263692462</v>
      </c>
      <c r="Q75" s="18">
        <f>'7022'!P75</f>
        <v>3.0129360094021713</v>
      </c>
      <c r="R75" s="18">
        <f>'7029'!P75</f>
        <v>-2.0855970781517579</v>
      </c>
      <c r="S75" s="18">
        <f>'7031'!P75</f>
        <v>-1.7698372788230252</v>
      </c>
      <c r="T75" s="18">
        <f>'7033'!P75</f>
        <v>-5.0257038055935439</v>
      </c>
      <c r="V75" s="1"/>
      <c r="W75" s="27">
        <f>AVERAGE(E75:P75)</f>
        <v>0.1405484632135956</v>
      </c>
      <c r="X75" s="27">
        <f>STDEV(E75:P75)/SQRT(COUNT(E75:P75))</f>
        <v>1.8041235296189611</v>
      </c>
      <c r="Y75" s="27"/>
      <c r="Z75" s="3">
        <v>-13</v>
      </c>
      <c r="AA75" s="3"/>
      <c r="AB75">
        <f>MEDIAN(E75:Q75)</f>
        <v>0.18074324753047769</v>
      </c>
    </row>
    <row r="76" spans="1:28" x14ac:dyDescent="0.15">
      <c r="A76">
        <v>37.5</v>
      </c>
      <c r="B76">
        <v>35</v>
      </c>
      <c r="C76">
        <v>74</v>
      </c>
      <c r="E76">
        <f>'6711'!P76</f>
        <v>-11.41144317201304</v>
      </c>
      <c r="F76">
        <f>'6712'!P76</f>
        <v>3.6811473118624352</v>
      </c>
      <c r="G76">
        <f>'6713'!P76</f>
        <v>-4.9033660766432074</v>
      </c>
      <c r="H76">
        <f>'6714'!P76</f>
        <v>13.418891766948882</v>
      </c>
      <c r="I76">
        <f>'6717'!P76</f>
        <v>-8.4844283958655815</v>
      </c>
      <c r="J76">
        <f>'6831'!P76</f>
        <v>1.2949185393708291</v>
      </c>
      <c r="K76" s="18">
        <f>'6836'!P76</f>
        <v>0.36539185288997694</v>
      </c>
      <c r="L76">
        <f>'6840'!P76</f>
        <v>2.1430352714734493</v>
      </c>
      <c r="M76">
        <f>'6845'!P76</f>
        <v>-0.38408108498696081</v>
      </c>
      <c r="N76">
        <f>'7018'!P76</f>
        <v>5.7934325393289479</v>
      </c>
      <c r="O76">
        <f>'7019'!P76</f>
        <v>-6.5513939699529594E-2</v>
      </c>
      <c r="P76" s="18">
        <f>'7021'!P76</f>
        <v>0.52721052242054689</v>
      </c>
      <c r="Q76" s="18">
        <f>'7022'!P76</f>
        <v>3.4540239568182409</v>
      </c>
      <c r="R76" s="18">
        <f>'7029'!P76</f>
        <v>-3.8021040385495799</v>
      </c>
      <c r="S76" s="18">
        <f>'7031'!P76</f>
        <v>-1.2748130319298057</v>
      </c>
      <c r="T76" s="18">
        <f>'7033'!P76</f>
        <v>-5.0389548428574891</v>
      </c>
      <c r="V76" s="1"/>
      <c r="W76" s="27">
        <f>AVERAGE(E76:P76)</f>
        <v>0.16459959459056228</v>
      </c>
      <c r="X76" s="27">
        <f>STDEV(E76:P76)/SQRT(COUNT(E76:P76))</f>
        <v>1.8666500786002673</v>
      </c>
      <c r="Y76" s="27"/>
      <c r="Z76" s="3">
        <v>-13</v>
      </c>
      <c r="AA76" s="3"/>
      <c r="AB76">
        <f>MEDIAN(E76:Q76)</f>
        <v>0.52721052242054689</v>
      </c>
    </row>
    <row r="77" spans="1:28" x14ac:dyDescent="0.15">
      <c r="A77">
        <v>38</v>
      </c>
      <c r="B77">
        <v>35.5</v>
      </c>
      <c r="C77">
        <v>75</v>
      </c>
      <c r="E77">
        <f>'6711'!P77</f>
        <v>-14.498061456917741</v>
      </c>
      <c r="F77">
        <f>'6712'!P77</f>
        <v>3.1489841516524688</v>
      </c>
      <c r="G77">
        <f>'6713'!P77</f>
        <v>-5.7879728891211935</v>
      </c>
      <c r="H77">
        <f>'6714'!P77</f>
        <v>14.83197863757561</v>
      </c>
      <c r="I77">
        <f>'6717'!P77</f>
        <v>-7.4951024535417119</v>
      </c>
      <c r="J77">
        <f>'6831'!P77</f>
        <v>1.5940731959997794</v>
      </c>
      <c r="K77" s="18">
        <f>'6836'!P77</f>
        <v>-0.11643422544761095</v>
      </c>
      <c r="L77">
        <f>'6840'!P77</f>
        <v>0.3487444062166199</v>
      </c>
      <c r="M77">
        <f>'6845'!P77</f>
        <v>-3.2517451989525124</v>
      </c>
      <c r="N77">
        <f>'7018'!P77</f>
        <v>6.5768791075462536</v>
      </c>
      <c r="O77">
        <f>'7019'!P77</f>
        <v>-1.9162494291791039</v>
      </c>
      <c r="P77" s="18">
        <f>'7021'!P77</f>
        <v>0.92552932400827104</v>
      </c>
      <c r="Q77" s="18">
        <f>'7022'!P77</f>
        <v>4.45607372021815</v>
      </c>
      <c r="R77" s="18">
        <f>'7029'!P77</f>
        <v>-5.8072544284973393</v>
      </c>
      <c r="S77" s="18">
        <f>'7031'!P77</f>
        <v>-1.7523723392664721</v>
      </c>
      <c r="T77" s="18">
        <f>'7033'!P77</f>
        <v>-4.655067290624471</v>
      </c>
      <c r="V77" s="1"/>
      <c r="W77" s="27">
        <f>AVERAGE(E77:P77)</f>
        <v>-0.46994806918007243</v>
      </c>
      <c r="X77" s="27">
        <f>STDEV(E77:P77)/SQRT(COUNT(E77:P77))</f>
        <v>2.110863863778436</v>
      </c>
      <c r="Y77" s="27"/>
      <c r="Z77" s="3">
        <v>-13</v>
      </c>
      <c r="AA77" s="3"/>
      <c r="AB77">
        <f>MEDIAN(E77:Q77)</f>
        <v>0.3487444062166199</v>
      </c>
    </row>
    <row r="78" spans="1:28" x14ac:dyDescent="0.15">
      <c r="A78">
        <v>38.5</v>
      </c>
      <c r="B78">
        <v>36</v>
      </c>
      <c r="C78">
        <v>76</v>
      </c>
      <c r="E78">
        <f>'6711'!P78</f>
        <v>-17.053128959379858</v>
      </c>
      <c r="F78">
        <f>'6712'!P78</f>
        <v>3.5215312029640713</v>
      </c>
      <c r="G78">
        <f>'6713'!P78</f>
        <v>-3.8871039875057232</v>
      </c>
      <c r="H78">
        <f>'6714'!P78</f>
        <v>16.487156600974139</v>
      </c>
      <c r="I78">
        <f>'6717'!P78</f>
        <v>-5.6506214430031152</v>
      </c>
      <c r="J78">
        <f>'6831'!P78</f>
        <v>1.252433245572897</v>
      </c>
      <c r="K78" s="18">
        <f>'6836'!P78</f>
        <v>-1.7235494530310924</v>
      </c>
      <c r="L78">
        <f>'6840'!P78</f>
        <v>5.2396317950556961</v>
      </c>
      <c r="M78">
        <f>'6845'!P78</f>
        <v>-2.8362069409725796</v>
      </c>
      <c r="N78">
        <f>'7018'!P78</f>
        <v>4.6691621487427728</v>
      </c>
      <c r="O78">
        <f>'7019'!P78</f>
        <v>0.53448095097363968</v>
      </c>
      <c r="P78" s="18">
        <f>'7021'!P78</f>
        <v>-0.5081410551404979</v>
      </c>
      <c r="Q78" s="18">
        <f>'7022'!P78</f>
        <v>2.2123192439606081</v>
      </c>
      <c r="R78" s="18">
        <f>'7029'!P78</f>
        <v>-7.1254501123571332</v>
      </c>
      <c r="S78" s="18">
        <f>'7031'!P78</f>
        <v>-2.6452257639917307</v>
      </c>
      <c r="T78" s="18">
        <f>'7033'!P78</f>
        <v>-5.437169160952152</v>
      </c>
      <c r="V78" s="1"/>
      <c r="W78" s="27">
        <f>AVERAGE(E78:P78)</f>
        <v>3.8036754375290749E-3</v>
      </c>
      <c r="X78" s="27">
        <f>STDEV(E78:P78)/SQRT(COUNT(E78:P78))</f>
        <v>2.2771220936706338</v>
      </c>
      <c r="Y78" s="27"/>
      <c r="Z78" s="3">
        <v>-13</v>
      </c>
      <c r="AA78" s="3"/>
      <c r="AB78">
        <f>MEDIAN(E78:Q78)</f>
        <v>0.53448095097363968</v>
      </c>
    </row>
    <row r="79" spans="1:28" x14ac:dyDescent="0.15">
      <c r="A79">
        <v>39</v>
      </c>
      <c r="B79">
        <v>36.5</v>
      </c>
      <c r="C79">
        <v>77</v>
      </c>
      <c r="E79">
        <f>'6711'!P79</f>
        <v>-19.378947429601425</v>
      </c>
      <c r="F79">
        <f>'6712'!P79</f>
        <v>2.9824832671436168</v>
      </c>
      <c r="G79">
        <f>'6713'!P79</f>
        <v>-4.1914396603708175</v>
      </c>
      <c r="H79">
        <f>'6714'!P79</f>
        <v>18.478089306002531</v>
      </c>
      <c r="I79">
        <f>'6717'!P79</f>
        <v>-6.6626647270750334</v>
      </c>
      <c r="J79">
        <f>'6831'!P79</f>
        <v>0.97094183799325173</v>
      </c>
      <c r="K79" s="18">
        <f>'6836'!P79</f>
        <v>-0.39375496414217354</v>
      </c>
      <c r="L79">
        <f>'6840'!P79</f>
        <v>4.8978677896161154</v>
      </c>
      <c r="M79">
        <f>'6845'!P79</f>
        <v>-3.1211329161418351</v>
      </c>
      <c r="N79">
        <f>'7018'!P79</f>
        <v>5.8792041145101788</v>
      </c>
      <c r="O79">
        <f>'7019'!P79</f>
        <v>0.11348281216838055</v>
      </c>
      <c r="P79" s="18">
        <f>'7021'!P79</f>
        <v>-0.23697329761060681</v>
      </c>
      <c r="Q79" s="18">
        <f>'7022'!P79</f>
        <v>2.381009791369312</v>
      </c>
      <c r="R79" s="18">
        <f>'7029'!P79</f>
        <v>-7.4108131835361437</v>
      </c>
      <c r="S79" s="18">
        <f>'7031'!P79</f>
        <v>-2.0807189160668003</v>
      </c>
      <c r="T79" s="18">
        <f>'7033'!P79</f>
        <v>-4.991304499296195</v>
      </c>
      <c r="V79" s="1"/>
      <c r="W79" s="27">
        <f>AVERAGE(E79:P79)</f>
        <v>-5.5236988958984691E-2</v>
      </c>
      <c r="X79" s="27">
        <f>STDEV(E79:P79)/SQRT(COUNT(E79:P79))</f>
        <v>2.5484155428200332</v>
      </c>
      <c r="Y79" s="27"/>
      <c r="Z79" s="3">
        <v>-13</v>
      </c>
      <c r="AA79" s="3"/>
      <c r="AB79">
        <f>MEDIAN(E79:Q79)</f>
        <v>0.11348281216838055</v>
      </c>
    </row>
    <row r="80" spans="1:28" x14ac:dyDescent="0.15">
      <c r="A80">
        <v>39.5</v>
      </c>
      <c r="B80">
        <v>37</v>
      </c>
      <c r="C80">
        <v>78</v>
      </c>
      <c r="E80">
        <f>'6711'!P80</f>
        <v>-18.217284165113028</v>
      </c>
      <c r="F80">
        <f>'6712'!P80</f>
        <v>3.1828741580690592</v>
      </c>
      <c r="G80">
        <f>'6713'!P80</f>
        <v>-4.3535533012058254</v>
      </c>
      <c r="H80">
        <f>'6714'!P80</f>
        <v>17.124675126509761</v>
      </c>
      <c r="I80">
        <f>'6717'!P80</f>
        <v>-6.3039952402817079</v>
      </c>
      <c r="J80">
        <f>'6831'!P80</f>
        <v>0.77329467101764493</v>
      </c>
      <c r="K80" s="18">
        <f>'6836'!P80</f>
        <v>1.4034206528800615</v>
      </c>
      <c r="L80">
        <f>'6840'!P80</f>
        <v>1.3524392181801899</v>
      </c>
      <c r="M80">
        <f>'6845'!P80</f>
        <v>-1.8685368659610255</v>
      </c>
      <c r="N80">
        <f>'7018'!P80</f>
        <v>5.9193781621540564</v>
      </c>
      <c r="O80">
        <f>'7019'!P80</f>
        <v>-0.65075695833669278</v>
      </c>
      <c r="P80" s="18">
        <f>'7021'!P80</f>
        <v>0.21389040690819897</v>
      </c>
      <c r="Q80" s="18">
        <f>'7022'!P80</f>
        <v>1.4090712584027614</v>
      </c>
      <c r="R80" s="18">
        <f>'7029'!P80</f>
        <v>-6.8306904894962761</v>
      </c>
      <c r="S80" s="18">
        <f>'7031'!P80</f>
        <v>-2.4482406524123612</v>
      </c>
      <c r="T80" s="18">
        <f>'7033'!P80</f>
        <v>-5.6561701263146755</v>
      </c>
      <c r="V80" s="1"/>
      <c r="W80" s="27">
        <f>AVERAGE(E80:P80)</f>
        <v>-0.11867951126494232</v>
      </c>
      <c r="X80" s="27">
        <f>STDEV(E80:P80)/SQRT(COUNT(E80:P80))</f>
        <v>2.3631895505691691</v>
      </c>
      <c r="Y80" s="27"/>
      <c r="Z80" s="3">
        <v>-13</v>
      </c>
      <c r="AA80" s="3"/>
      <c r="AB80">
        <f>MEDIAN(E80:Q80)</f>
        <v>0.77329467101764493</v>
      </c>
    </row>
    <row r="81" spans="1:28" x14ac:dyDescent="0.15">
      <c r="A81">
        <v>40</v>
      </c>
      <c r="B81">
        <v>37.5</v>
      </c>
      <c r="C81">
        <v>79</v>
      </c>
      <c r="E81">
        <f>'6711'!P81</f>
        <v>-18.137350072172602</v>
      </c>
      <c r="F81">
        <f>'6712'!P81</f>
        <v>2.4183215189596283</v>
      </c>
      <c r="G81">
        <f>'6713'!P81</f>
        <v>-4.0775634093101072</v>
      </c>
      <c r="H81">
        <f>'6714'!P81</f>
        <v>18.052434352645353</v>
      </c>
      <c r="I81">
        <f>'6717'!P81</f>
        <v>-8.0912436141659843</v>
      </c>
      <c r="J81">
        <f>'6831'!P81</f>
        <v>5.8069490844185013E-3</v>
      </c>
      <c r="K81" s="18">
        <f>'6836'!P81</f>
        <v>0.17710895103887095</v>
      </c>
      <c r="L81">
        <f>'6840'!P81</f>
        <v>4.9577065746701638</v>
      </c>
      <c r="M81">
        <f>'6845'!P81</f>
        <v>-3.8735998856598668</v>
      </c>
      <c r="N81">
        <f>'7018'!P81</f>
        <v>5.8725932751369125</v>
      </c>
      <c r="O81">
        <f>'7019'!P81</f>
        <v>-0.4323227607373345</v>
      </c>
      <c r="P81" s="18">
        <f>'7021'!P81</f>
        <v>0.75367676548193718</v>
      </c>
      <c r="Q81" s="18">
        <f>'7022'!P81</f>
        <v>3.7366379785366362</v>
      </c>
      <c r="R81" s="18">
        <f>'7029'!P81</f>
        <v>-4.9206261759529522</v>
      </c>
      <c r="S81" s="18">
        <f>'7031'!P81</f>
        <v>-2.3070249238814378</v>
      </c>
      <c r="T81" s="18">
        <f>'7033'!P81</f>
        <v>-6.9179721819640942</v>
      </c>
      <c r="V81" s="1"/>
      <c r="W81" s="27">
        <f>AVERAGE(E81:P81)</f>
        <v>-0.19786927958571754</v>
      </c>
      <c r="X81" s="27">
        <f>STDEV(E81:P81)/SQRT(COUNT(E81:P81))</f>
        <v>2.4881299529612413</v>
      </c>
      <c r="Y81" s="27"/>
      <c r="Z81" s="3">
        <v>-13</v>
      </c>
      <c r="AA81" s="3"/>
      <c r="AB81">
        <f>MEDIAN(E81:Q81)</f>
        <v>0.17710895103887095</v>
      </c>
    </row>
    <row r="82" spans="1:28" x14ac:dyDescent="0.15">
      <c r="A82">
        <v>40.5</v>
      </c>
      <c r="B82">
        <v>38</v>
      </c>
      <c r="C82">
        <v>80</v>
      </c>
      <c r="E82">
        <f>'6711'!P82</f>
        <v>-17.189230397636944</v>
      </c>
      <c r="F82">
        <f>'6712'!P82</f>
        <v>2.7092774915610196</v>
      </c>
      <c r="G82">
        <f>'6713'!P82</f>
        <v>-3.9419213408769758</v>
      </c>
      <c r="H82">
        <f>'6714'!P82</f>
        <v>19.095120992518499</v>
      </c>
      <c r="I82">
        <f>'6717'!P82</f>
        <v>-7.8993524396305679</v>
      </c>
      <c r="J82">
        <f>'6831'!P82</f>
        <v>0.16099039226967871</v>
      </c>
      <c r="K82" s="18">
        <f>'6836'!P82</f>
        <v>6.4542631524320632E-2</v>
      </c>
      <c r="L82">
        <f>'6840'!P82</f>
        <v>2.1148477450862333</v>
      </c>
      <c r="M82">
        <f>'6845'!P82</f>
        <v>-4.8961249966346916</v>
      </c>
      <c r="N82">
        <f>'7018'!P82</f>
        <v>3.7806285957497425</v>
      </c>
      <c r="O82">
        <f>'7019'!P82</f>
        <v>-0.25178086296319208</v>
      </c>
      <c r="P82" s="18">
        <f>'7021'!P82</f>
        <v>1.2613212550118278</v>
      </c>
      <c r="Q82" s="18">
        <f>'7022'!P82</f>
        <v>2.4077168404095284</v>
      </c>
      <c r="R82" s="18">
        <f>'7029'!P82</f>
        <v>-5.2614523491544984</v>
      </c>
      <c r="S82" s="18">
        <f>'7031'!P82</f>
        <v>-2.5093406777000817</v>
      </c>
      <c r="T82" s="18">
        <f>'7033'!P82</f>
        <v>-6.219838769074344</v>
      </c>
      <c r="V82" s="1"/>
      <c r="W82" s="27">
        <f>AVERAGE(E82:P82)</f>
        <v>-0.41597341116842063</v>
      </c>
      <c r="X82" s="27">
        <f>STDEV(E82:P82)/SQRT(COUNT(E82:P82))</f>
        <v>2.4428587331570961</v>
      </c>
      <c r="Y82" s="27"/>
      <c r="Z82" s="3">
        <v>-13</v>
      </c>
      <c r="AA82" s="3"/>
      <c r="AB82">
        <f>MEDIAN(E82:Q82)</f>
        <v>0.16099039226967871</v>
      </c>
    </row>
    <row r="83" spans="1:28" x14ac:dyDescent="0.15">
      <c r="A83">
        <v>41</v>
      </c>
      <c r="B83">
        <v>38.5</v>
      </c>
      <c r="C83">
        <v>81</v>
      </c>
      <c r="E83">
        <f>'6711'!P83</f>
        <v>-18.317240071020237</v>
      </c>
      <c r="F83">
        <f>'6712'!P83</f>
        <v>-0.9786382683602598</v>
      </c>
      <c r="G83">
        <f>'6713'!P83</f>
        <v>-3.7278205309342436</v>
      </c>
      <c r="H83">
        <f>'6714'!P83</f>
        <v>19.731312651860048</v>
      </c>
      <c r="I83">
        <f>'6717'!P83</f>
        <v>-7.1170636374787142</v>
      </c>
      <c r="J83">
        <f>'6831'!P83</f>
        <v>0.98131189241127803</v>
      </c>
      <c r="K83" s="18">
        <f>'6836'!P83</f>
        <v>-7.7479609511607483E-2</v>
      </c>
      <c r="L83">
        <f>'6840'!P83</f>
        <v>2.2689420839570245</v>
      </c>
      <c r="M83">
        <f>'6845'!P83</f>
        <v>-2.7586135665208795</v>
      </c>
      <c r="N83">
        <f>'7018'!P83</f>
        <v>4.4712538568397662</v>
      </c>
      <c r="O83">
        <f>'7019'!P83</f>
        <v>-1.0272639848079868</v>
      </c>
      <c r="P83" s="18">
        <f>'7021'!P83</f>
        <v>-1.2198069399522931</v>
      </c>
      <c r="Q83" s="18">
        <f>'7022'!P83</f>
        <v>1.0114611886941276</v>
      </c>
      <c r="R83" s="18">
        <f>'7029'!P83</f>
        <v>-5.0744676926464782</v>
      </c>
      <c r="S83" s="18">
        <f>'7031'!P83</f>
        <v>-0.9168832313475298</v>
      </c>
      <c r="T83" s="18">
        <f>'7033'!P83</f>
        <v>-5.5356563796786968</v>
      </c>
      <c r="V83" s="1"/>
      <c r="W83" s="27">
        <f>AVERAGE(E83:P83)</f>
        <v>-0.64759217695984217</v>
      </c>
      <c r="X83" s="27">
        <f>STDEV(E83:P83)/SQRT(COUNT(E83:P83))</f>
        <v>2.4948170262526399</v>
      </c>
      <c r="Y83" s="27"/>
      <c r="Z83" s="3">
        <v>-13</v>
      </c>
      <c r="AA83" s="3"/>
      <c r="AB83">
        <f>MEDIAN(E83:Q83)</f>
        <v>-0.9786382683602598</v>
      </c>
    </row>
    <row r="84" spans="1:28" x14ac:dyDescent="0.15">
      <c r="A84">
        <v>41.5</v>
      </c>
      <c r="B84">
        <v>39</v>
      </c>
      <c r="C84">
        <v>82</v>
      </c>
      <c r="E84">
        <f>'6711'!P84</f>
        <v>-20.033154491300404</v>
      </c>
      <c r="F84">
        <f>'6712'!P84</f>
        <v>1.6882262349533581</v>
      </c>
      <c r="G84">
        <f>'6713'!P84</f>
        <v>-3.7660837654782999</v>
      </c>
      <c r="H84">
        <f>'6714'!P84</f>
        <v>23.384469467605605</v>
      </c>
      <c r="I84">
        <f>'6717'!P84</f>
        <v>-6.2747040921750905</v>
      </c>
      <c r="J84">
        <f>'6831'!P84</f>
        <v>1.2937431107214126</v>
      </c>
      <c r="K84" s="18">
        <f>'6836'!P84</f>
        <v>-0.13775496851116825</v>
      </c>
      <c r="L84">
        <f>'6840'!P84</f>
        <v>0.89680058703991672</v>
      </c>
      <c r="M84">
        <f>'6845'!P84</f>
        <v>-3.6649967435158297</v>
      </c>
      <c r="N84">
        <f>'7018'!P84</f>
        <v>2.3818651361078036</v>
      </c>
      <c r="O84">
        <f>'7019'!P84</f>
        <v>0.30703225487052871</v>
      </c>
      <c r="P84" s="18">
        <f>'7021'!P84</f>
        <v>-0.68005719584768265</v>
      </c>
      <c r="Q84" s="18">
        <f>'7022'!P84</f>
        <v>-0.83716810957913701</v>
      </c>
      <c r="R84" s="18">
        <f>'7029'!P84</f>
        <v>-5.977213521513919</v>
      </c>
      <c r="S84" s="18">
        <f>'7031'!P84</f>
        <v>-1.8461912573969013</v>
      </c>
      <c r="T84" s="18">
        <f>'7033'!P84</f>
        <v>-4.5399836643479698</v>
      </c>
      <c r="V84" s="1"/>
      <c r="W84" s="27">
        <f>AVERAGE(E84:P84)</f>
        <v>-0.38371787212748748</v>
      </c>
      <c r="X84" s="27">
        <f>STDEV(E84:P84)/SQRT(COUNT(E84:P84))</f>
        <v>2.7865456685366077</v>
      </c>
      <c r="Y84" s="27"/>
      <c r="Z84" s="3">
        <v>-13</v>
      </c>
      <c r="AA84" s="3"/>
      <c r="AB84">
        <f>MEDIAN(E84:Q84)</f>
        <v>-0.13775496851116825</v>
      </c>
    </row>
    <row r="85" spans="1:28" x14ac:dyDescent="0.15">
      <c r="A85">
        <v>42</v>
      </c>
      <c r="B85">
        <v>39.5</v>
      </c>
      <c r="C85">
        <v>83</v>
      </c>
      <c r="E85">
        <f>'6711'!P85</f>
        <v>-21.745796649081882</v>
      </c>
      <c r="F85">
        <f>'6712'!P85</f>
        <v>2.7192800938108235</v>
      </c>
      <c r="G85">
        <f>'6713'!P85</f>
        <v>-4.1653402437192044</v>
      </c>
      <c r="H85">
        <f>'6714'!P85</f>
        <v>20.023373674272985</v>
      </c>
      <c r="I85">
        <f>'6717'!P85</f>
        <v>-6.9144506133009402</v>
      </c>
      <c r="J85">
        <f>'6831'!P85</f>
        <v>1.9667192775591864</v>
      </c>
      <c r="K85" s="18">
        <f>'6836'!P85</f>
        <v>0.33221286108612336</v>
      </c>
      <c r="L85">
        <f>'6840'!P85</f>
        <v>0.30862276379460513</v>
      </c>
      <c r="M85">
        <f>'6845'!P85</f>
        <v>-5.053411239181508</v>
      </c>
      <c r="N85">
        <f>'7018'!P85</f>
        <v>4.48194676192331</v>
      </c>
      <c r="O85">
        <f>'7019'!P85</f>
        <v>-2.3302774532200266</v>
      </c>
      <c r="P85" s="18">
        <f>'7021'!P85</f>
        <v>-0.57978576728094167</v>
      </c>
      <c r="Q85" s="18">
        <f>'7022'!P85</f>
        <v>-0.29435417924507251</v>
      </c>
      <c r="R85" s="18">
        <f>'7029'!P85</f>
        <v>-5.5105243838164712</v>
      </c>
      <c r="S85" s="18">
        <f>'7031'!P85</f>
        <v>-3.021698982334291</v>
      </c>
      <c r="T85" s="18">
        <f>'7033'!P85</f>
        <v>-5.4551768328907935</v>
      </c>
      <c r="V85" s="1"/>
      <c r="W85" s="27">
        <f>AVERAGE(E85:P85)</f>
        <v>-0.91307554444478922</v>
      </c>
      <c r="X85" s="27">
        <f>STDEV(E85:P85)/SQRT(COUNT(E85:P85))</f>
        <v>2.7411422183053187</v>
      </c>
      <c r="Y85" s="27"/>
      <c r="Z85" s="3">
        <v>-13</v>
      </c>
      <c r="AA85" s="3"/>
      <c r="AB85">
        <f>MEDIAN(E85:Q85)</f>
        <v>-0.29435417924507251</v>
      </c>
    </row>
    <row r="86" spans="1:28" x14ac:dyDescent="0.15">
      <c r="A86">
        <v>42.5</v>
      </c>
      <c r="B86">
        <v>40</v>
      </c>
      <c r="C86">
        <v>84</v>
      </c>
      <c r="E86">
        <f>'6711'!P86</f>
        <v>-21.254949036048405</v>
      </c>
      <c r="F86">
        <f>'6712'!P86</f>
        <v>-0.58106722623816165</v>
      </c>
      <c r="G86">
        <f>'6713'!P86</f>
        <v>-4.013833914422996</v>
      </c>
      <c r="H86">
        <f>'6714'!P86</f>
        <v>19.661456774522993</v>
      </c>
      <c r="I86">
        <f>'6717'!P86</f>
        <v>-5.4848074875197046</v>
      </c>
      <c r="J86">
        <f>'6831'!P86</f>
        <v>1.3139821665469491</v>
      </c>
      <c r="K86" s="18">
        <f>'6836'!P86</f>
        <v>2.0165516227507196</v>
      </c>
      <c r="L86">
        <f>'6840'!P86</f>
        <v>1.2170187854394869</v>
      </c>
      <c r="M86">
        <f>'6845'!P86</f>
        <v>-4.1828655978123015</v>
      </c>
      <c r="N86">
        <f>'7018'!P86</f>
        <v>3.8086476954842916</v>
      </c>
      <c r="O86">
        <f>'7019'!P86</f>
        <v>-1.6147721825666976</v>
      </c>
      <c r="P86" s="18">
        <f>'7021'!P86</f>
        <v>0.24341607541600691</v>
      </c>
      <c r="Q86" s="18">
        <f>'7022'!P86</f>
        <v>-0.26658752953752418</v>
      </c>
      <c r="R86" s="18">
        <f>'7029'!P86</f>
        <v>-5.4304872679437848</v>
      </c>
      <c r="S86" s="18">
        <f>'7031'!P86</f>
        <v>-1.6396236533767377</v>
      </c>
      <c r="T86" s="18">
        <f>'7033'!P86</f>
        <v>-4.7029663497733463</v>
      </c>
      <c r="V86" s="1"/>
      <c r="W86" s="27">
        <f>AVERAGE(E86:P86)</f>
        <v>-0.73926852703731816</v>
      </c>
      <c r="X86" s="27">
        <f>STDEV(E86:P86)/SQRT(COUNT(E86:P86))</f>
        <v>2.6403945517268772</v>
      </c>
      <c r="Y86" s="27"/>
      <c r="Z86" s="3">
        <v>-13</v>
      </c>
      <c r="AA86" s="3"/>
      <c r="AB86">
        <f>MEDIAN(E86:Q86)</f>
        <v>-0.26658752953752418</v>
      </c>
    </row>
    <row r="87" spans="1:28" ht="15" x14ac:dyDescent="0.2">
      <c r="A87" s="25">
        <v>43</v>
      </c>
      <c r="B87" s="25">
        <v>40.5</v>
      </c>
      <c r="C87" s="25">
        <v>85</v>
      </c>
      <c r="D87" s="24" t="s">
        <v>28</v>
      </c>
      <c r="E87" s="25">
        <f>'6711'!P87</f>
        <v>-19.706379627081553</v>
      </c>
      <c r="F87" s="25">
        <f>'6712'!P87</f>
        <v>-3.1855111488985823</v>
      </c>
      <c r="G87" s="25">
        <f>'6713'!P87</f>
        <v>-4.3484162463122003</v>
      </c>
      <c r="H87" s="25">
        <f>'6714'!P87</f>
        <v>19.765234614918718</v>
      </c>
      <c r="I87" s="25">
        <f>'6717'!P87</f>
        <v>-5.1050425578294032</v>
      </c>
      <c r="J87" s="25">
        <f>'6831'!P87</f>
        <v>1.0452488872921293</v>
      </c>
      <c r="K87" s="26">
        <f>'6836'!P87</f>
        <v>1.8760899351574993</v>
      </c>
      <c r="L87" s="25">
        <f>'6840'!P87</f>
        <v>0.3854982383294272</v>
      </c>
      <c r="M87" s="25">
        <f>'6845'!P87</f>
        <v>-0.19002261718170313</v>
      </c>
      <c r="N87" s="25">
        <f>'7018'!P87</f>
        <v>4.5298451685038295</v>
      </c>
      <c r="O87" s="25">
        <f>'7019'!P87</f>
        <v>-1.389281360661166</v>
      </c>
      <c r="P87" s="26">
        <f>'7021'!P87</f>
        <v>-0.57588327815307627</v>
      </c>
      <c r="Q87" s="26">
        <f>'7022'!P87</f>
        <v>0.86167920430713696</v>
      </c>
      <c r="R87" s="26">
        <f>'7029'!P87</f>
        <v>-4.4076686635163096</v>
      </c>
      <c r="S87" s="26">
        <f>'7031'!P87</f>
        <v>-2.5657456410425721</v>
      </c>
      <c r="T87" s="26">
        <f>'7033'!P87</f>
        <v>-5.1579641559757912</v>
      </c>
      <c r="U87" s="26"/>
      <c r="V87" s="1"/>
      <c r="W87" s="28">
        <f>AVERAGE(E87:P87)</f>
        <v>-0.57488499932634041</v>
      </c>
      <c r="X87" s="28">
        <f>STDEV(E87:P87)/SQRT(COUNT(E87:P87))</f>
        <v>2.549117296057664</v>
      </c>
      <c r="Y87" s="27"/>
      <c r="Z87" s="25"/>
      <c r="AA87" s="25"/>
      <c r="AB87" s="25">
        <f>MEDIAN(E87:Q87)</f>
        <v>-0.19002261718170313</v>
      </c>
    </row>
    <row r="88" spans="1:28" x14ac:dyDescent="0.15">
      <c r="A88">
        <v>43.5</v>
      </c>
      <c r="B88">
        <v>41</v>
      </c>
      <c r="C88">
        <v>86</v>
      </c>
      <c r="E88">
        <f>'6711'!P88</f>
        <v>-18.72712357515281</v>
      </c>
      <c r="F88">
        <f>'6712'!P88</f>
        <v>-4.2485993211333968</v>
      </c>
      <c r="G88">
        <f>'6713'!P88</f>
        <v>-4.1614640100726437</v>
      </c>
      <c r="H88">
        <f>'6714'!P88</f>
        <v>26.210631387372295</v>
      </c>
      <c r="I88">
        <f>'6717'!P88</f>
        <v>-4.5177935198700636</v>
      </c>
      <c r="J88">
        <f>'6831'!P88</f>
        <v>0.28712669998668228</v>
      </c>
      <c r="K88" s="18">
        <f>'6836'!P88</f>
        <v>0.42467795723316465</v>
      </c>
      <c r="L88">
        <f>'6840'!P88</f>
        <v>-1.3538563558189283</v>
      </c>
      <c r="M88">
        <f>'6845'!P88</f>
        <v>-0.4254860192742011</v>
      </c>
      <c r="N88">
        <f>'7018'!P88</f>
        <v>3.2604302198198023</v>
      </c>
      <c r="O88">
        <f>'7019'!P88</f>
        <v>-3.5765548281255839</v>
      </c>
      <c r="P88" s="18">
        <f>'7021'!P88</f>
        <v>-0.53010041878060821</v>
      </c>
      <c r="Q88" s="18">
        <f>'7022'!P88</f>
        <v>-0.48581240752306099</v>
      </c>
      <c r="R88" s="18">
        <f>'7029'!P88</f>
        <v>-3.5873491586814241</v>
      </c>
      <c r="S88" s="18">
        <f>'7031'!P88</f>
        <v>-2.2270914636944292</v>
      </c>
      <c r="T88" s="18">
        <f>'7033'!P88</f>
        <v>-4.4071964307940785</v>
      </c>
      <c r="V88" s="1"/>
      <c r="W88" s="27">
        <f>AVERAGE(E88:P88)</f>
        <v>-0.61317598198469081</v>
      </c>
      <c r="X88" s="27">
        <f>STDEV(E88:P88)/SQRT(COUNT(E88:P88))</f>
        <v>2.9063010041101349</v>
      </c>
      <c r="Y88" s="27"/>
      <c r="Z88" s="3"/>
      <c r="AA88" s="3"/>
      <c r="AB88">
        <f>MEDIAN(E88:Q88)</f>
        <v>-0.53010041878060821</v>
      </c>
    </row>
    <row r="89" spans="1:28" x14ac:dyDescent="0.15">
      <c r="A89">
        <v>44</v>
      </c>
      <c r="B89">
        <v>41.5</v>
      </c>
      <c r="C89">
        <v>87</v>
      </c>
      <c r="E89">
        <f>'6711'!P89</f>
        <v>-20.244534372088115</v>
      </c>
      <c r="F89">
        <f>'6712'!P89</f>
        <v>-4.2959017166551803</v>
      </c>
      <c r="G89">
        <f>'6713'!P89</f>
        <v>-3.8835921781806131</v>
      </c>
      <c r="H89">
        <f>'6714'!P89</f>
        <v>29.531225931203725</v>
      </c>
      <c r="I89">
        <f>'6717'!P89</f>
        <v>-5.970738862653306</v>
      </c>
      <c r="J89">
        <f>'6831'!P89</f>
        <v>1.0199369606747199E-2</v>
      </c>
      <c r="K89" s="18">
        <f>'6836'!P89</f>
        <v>-1.1971871761486705</v>
      </c>
      <c r="L89">
        <f>'6840'!P89</f>
        <v>-0.77450441053867636</v>
      </c>
      <c r="M89">
        <f>'6845'!P89</f>
        <v>-2.4889254703338439</v>
      </c>
      <c r="N89">
        <f>'7018'!P89</f>
        <v>3.2178916445393355</v>
      </c>
      <c r="O89">
        <f>'7019'!P89</f>
        <v>-2.2718010912024122</v>
      </c>
      <c r="P89" s="18">
        <f>'7021'!P89</f>
        <v>-0.60085088066863246</v>
      </c>
      <c r="Q89" s="18">
        <f>'7022'!P89</f>
        <v>1.1444226230017132</v>
      </c>
      <c r="R89" s="18">
        <f>'7029'!P89</f>
        <v>-2.7479178359165108</v>
      </c>
      <c r="S89" s="18">
        <f>'7031'!P89</f>
        <v>-1.2815503393593364</v>
      </c>
      <c r="T89" s="18">
        <f>'7033'!P89</f>
        <v>-4.0226926094257376</v>
      </c>
      <c r="V89" s="1"/>
      <c r="W89" s="27">
        <f>AVERAGE(E89:P89)</f>
        <v>-0.74739326775997028</v>
      </c>
      <c r="X89" s="27">
        <f>STDEV(E89:P89)/SQRT(COUNT(E89:P89))</f>
        <v>3.2198755337430387</v>
      </c>
      <c r="Y89" s="27"/>
      <c r="Z89" s="3"/>
      <c r="AA89" s="3"/>
      <c r="AB89">
        <f>MEDIAN(E89:Q89)</f>
        <v>-1.1971871761486705</v>
      </c>
    </row>
    <row r="90" spans="1:28" x14ac:dyDescent="0.15">
      <c r="A90">
        <v>44.5</v>
      </c>
      <c r="B90">
        <v>42</v>
      </c>
      <c r="C90">
        <v>88</v>
      </c>
      <c r="E90">
        <f>'6711'!P90</f>
        <v>-19.043446205971058</v>
      </c>
      <c r="F90">
        <f>'6712'!P90</f>
        <v>-6.0660091915514958</v>
      </c>
      <c r="G90">
        <f>'6713'!P90</f>
        <v>-4.8953975978469879</v>
      </c>
      <c r="H90">
        <f>'6714'!P90</f>
        <v>27.407085295394275</v>
      </c>
      <c r="I90">
        <f>'6717'!P90</f>
        <v>-6.2993225092283582</v>
      </c>
      <c r="J90">
        <f>'6831'!P90</f>
        <v>-0.73372235787344786</v>
      </c>
      <c r="K90" s="18">
        <f>'6836'!P90</f>
        <v>-3.2677988802834963</v>
      </c>
      <c r="L90">
        <f>'6840'!P90</f>
        <v>-1.2540477248519544</v>
      </c>
      <c r="M90">
        <f>'6845'!P90</f>
        <v>-3.5604291546097304</v>
      </c>
      <c r="N90">
        <f>'7018'!P90</f>
        <v>3.7906779274683036</v>
      </c>
      <c r="O90">
        <f>'7019'!P90</f>
        <v>-2.1963575261702961</v>
      </c>
      <c r="P90" s="18">
        <f>'7021'!P90</f>
        <v>-1.5156605850809177</v>
      </c>
      <c r="Q90" s="18">
        <f>'7022'!P90</f>
        <v>0.15209595438561013</v>
      </c>
      <c r="R90" s="18">
        <f>'7029'!P90</f>
        <v>-2.061494815286169</v>
      </c>
      <c r="S90" s="18">
        <f>'7031'!P90</f>
        <v>-0.98543557449995656</v>
      </c>
      <c r="T90" s="18">
        <f>'7033'!P90</f>
        <v>-4.4982281082115181</v>
      </c>
      <c r="V90" s="1"/>
      <c r="W90" s="27">
        <f>AVERAGE(E90:P90)</f>
        <v>-1.4695357092170971</v>
      </c>
      <c r="X90" s="27">
        <f>STDEV(E90:P90)/SQRT(COUNT(E90:P90))</f>
        <v>3.0591222208938484</v>
      </c>
      <c r="Y90" s="27"/>
      <c r="Z90" s="3"/>
      <c r="AA90" s="3"/>
      <c r="AB90">
        <f>MEDIAN(E90:Q90)</f>
        <v>-2.1963575261702961</v>
      </c>
    </row>
    <row r="91" spans="1:28" x14ac:dyDescent="0.15">
      <c r="A91">
        <v>45</v>
      </c>
      <c r="B91">
        <v>42.5</v>
      </c>
      <c r="C91">
        <v>89</v>
      </c>
      <c r="E91">
        <f>'6711'!P91</f>
        <v>-18.813759937649515</v>
      </c>
      <c r="F91">
        <f>'6712'!P91</f>
        <v>-4.9186842958647876</v>
      </c>
      <c r="G91">
        <f>'6713'!P91</f>
        <v>-5.174953686418438</v>
      </c>
      <c r="H91">
        <f>'6714'!P91</f>
        <v>26.853960418889173</v>
      </c>
      <c r="I91">
        <f>'6717'!P91</f>
        <v>-6.0227899380452037</v>
      </c>
      <c r="J91">
        <f>'6831'!P91</f>
        <v>-1.3544413814784977</v>
      </c>
      <c r="K91" s="18">
        <f>'6836'!P91</f>
        <v>-4.2784673229787824</v>
      </c>
      <c r="L91">
        <f>'6840'!P91</f>
        <v>-3.0942951725331631</v>
      </c>
      <c r="M91">
        <f>'6845'!P91</f>
        <v>-2.8452293736808456</v>
      </c>
      <c r="N91">
        <f>'7018'!P91</f>
        <v>3.4516565636246508</v>
      </c>
      <c r="O91">
        <f>'7019'!P91</f>
        <v>-4.4344104488640417</v>
      </c>
      <c r="P91" s="18">
        <f>'7021'!P91</f>
        <v>-0.6095869902755191</v>
      </c>
      <c r="Q91" s="18">
        <f>'7022'!P91</f>
        <v>-1.7368687439552597</v>
      </c>
      <c r="R91" s="18">
        <f>'7029'!P91</f>
        <v>-2.2251827632092533</v>
      </c>
      <c r="S91" s="18">
        <f>'7031'!P91</f>
        <v>-1.5688655870415149</v>
      </c>
      <c r="T91" s="18">
        <f>'7033'!P91</f>
        <v>-4.6494371726495762</v>
      </c>
      <c r="V91" s="1"/>
      <c r="W91" s="27">
        <f>AVERAGE(E91:P91)</f>
        <v>-1.7700834637729139</v>
      </c>
      <c r="X91" s="27">
        <f>STDEV(E91:P91)/SQRT(COUNT(E91:P91))</f>
        <v>3.0081975365519633</v>
      </c>
      <c r="Y91" s="27"/>
      <c r="AB91">
        <f>MEDIAN(E91:Q91)</f>
        <v>-3.0942951725331631</v>
      </c>
    </row>
    <row r="92" spans="1:28" x14ac:dyDescent="0.15">
      <c r="A92">
        <v>45.5</v>
      </c>
      <c r="B92">
        <v>43</v>
      </c>
      <c r="C92">
        <v>90</v>
      </c>
      <c r="E92">
        <f>'6711'!P92</f>
        <v>-17.563531535800042</v>
      </c>
      <c r="F92">
        <f>'6712'!P92</f>
        <v>-6.5382432097059437</v>
      </c>
      <c r="G92">
        <f>'6713'!P92</f>
        <v>-5.0948197710411947</v>
      </c>
      <c r="H92">
        <f>'6714'!P92</f>
        <v>22.625797191849863</v>
      </c>
      <c r="I92">
        <f>'6717'!P92</f>
        <v>-5.521640514612792</v>
      </c>
      <c r="J92">
        <f>'6831'!P92</f>
        <v>-1.5588474890047217</v>
      </c>
      <c r="K92" s="18">
        <f>'6836'!P92</f>
        <v>-7.0466472550951647</v>
      </c>
      <c r="L92">
        <f>'6840'!P92</f>
        <v>-3.7843579360039348</v>
      </c>
      <c r="M92">
        <f>'6845'!P92</f>
        <v>-3.8303900005327742</v>
      </c>
      <c r="N92">
        <f>'7018'!P92</f>
        <v>3.113979791861309</v>
      </c>
      <c r="O92">
        <f>'7019'!P92</f>
        <v>-4.7374325185889266</v>
      </c>
      <c r="P92" s="18">
        <f>'7021'!P92</f>
        <v>-0.89167640562373263</v>
      </c>
      <c r="Q92" s="18">
        <f>'7022'!P92</f>
        <v>-3.7843430126525552</v>
      </c>
      <c r="R92" s="18">
        <f>'7029'!P92</f>
        <v>0.48358704282261272</v>
      </c>
      <c r="S92" s="18">
        <f>'7031'!P92</f>
        <v>-2.3384548416412612</v>
      </c>
      <c r="T92" s="18">
        <f>'7033'!P92</f>
        <v>-4.091074151182128</v>
      </c>
      <c r="V92" s="1"/>
      <c r="W92" s="27">
        <f>AVERAGE(E92:P92)</f>
        <v>-2.5689841376915048</v>
      </c>
      <c r="X92" s="27">
        <f>STDEV(E92:P92)/SQRT(COUNT(E92:P92))</f>
        <v>2.6889451445333528</v>
      </c>
      <c r="Y92" s="27"/>
      <c r="AB92">
        <f>MEDIAN(E92:Q92)</f>
        <v>-3.8303900005327742</v>
      </c>
    </row>
    <row r="93" spans="1:28" x14ac:dyDescent="0.15">
      <c r="A93">
        <v>46</v>
      </c>
      <c r="B93">
        <v>43.5</v>
      </c>
      <c r="C93">
        <v>91</v>
      </c>
      <c r="E93">
        <f>'6711'!P93</f>
        <v>-17.051312756183805</v>
      </c>
      <c r="F93">
        <f>'6712'!P93</f>
        <v>-9.833023140794042</v>
      </c>
      <c r="G93">
        <f>'6713'!P93</f>
        <v>-6.2479526332197173</v>
      </c>
      <c r="H93">
        <f>'6714'!P93</f>
        <v>22.289672519508073</v>
      </c>
      <c r="I93">
        <f>'6717'!P93</f>
        <v>-5.9136197779622464</v>
      </c>
      <c r="J93">
        <f>'6831'!P93</f>
        <v>-8.3110539305990355E-2</v>
      </c>
      <c r="K93" s="18">
        <f>'6836'!P93</f>
        <v>-5.6755179000550307</v>
      </c>
      <c r="L93">
        <f>'6840'!P93</f>
        <v>-6.9768908825457085</v>
      </c>
      <c r="M93">
        <f>'6845'!P93</f>
        <v>-4.5247868438457131</v>
      </c>
      <c r="N93">
        <f>'7018'!P93</f>
        <v>1.3113550000246814</v>
      </c>
      <c r="O93">
        <f>'7019'!P93</f>
        <v>-6.1874152192389174</v>
      </c>
      <c r="P93" s="18">
        <f>'7021'!P93</f>
        <v>-1.2734339445473302</v>
      </c>
      <c r="Q93" s="18">
        <f>'7022'!P93</f>
        <v>-5.7758421866188749</v>
      </c>
      <c r="R93" s="18">
        <f>'7029'!P93</f>
        <v>0.8843057100260624</v>
      </c>
      <c r="S93" s="18">
        <f>'7031'!P93</f>
        <v>-2.4340629299671326</v>
      </c>
      <c r="T93" s="18">
        <f>'7033'!P93</f>
        <v>-3.9286847050642617</v>
      </c>
      <c r="V93" s="1"/>
      <c r="W93" s="27">
        <f>AVERAGE(E93:P93)</f>
        <v>-3.3471696765138113</v>
      </c>
      <c r="X93" s="27">
        <f>STDEV(E93:P93)/SQRT(COUNT(E93:P93))</f>
        <v>2.7063685986267476</v>
      </c>
      <c r="Y93" s="27"/>
      <c r="AB93">
        <f>MEDIAN(E93:Q93)</f>
        <v>-5.7758421866188749</v>
      </c>
    </row>
    <row r="94" spans="1:28" x14ac:dyDescent="0.15">
      <c r="A94">
        <v>46.5</v>
      </c>
      <c r="B94">
        <v>44</v>
      </c>
      <c r="C94">
        <v>92</v>
      </c>
      <c r="E94">
        <f>'6711'!P94</f>
        <v>-15.22800475623567</v>
      </c>
      <c r="F94">
        <f>'6712'!P94</f>
        <v>-11.898202249634775</v>
      </c>
      <c r="G94">
        <f>'6713'!P94</f>
        <v>-5.963446888431883</v>
      </c>
      <c r="H94">
        <f>'6714'!P94</f>
        <v>21.335722277911636</v>
      </c>
      <c r="I94">
        <f>'6717'!P94</f>
        <v>-6.8108788322381635</v>
      </c>
      <c r="J94">
        <f>'6831'!P94</f>
        <v>-0.10406362245045511</v>
      </c>
      <c r="K94" s="18">
        <f>'6836'!P94</f>
        <v>-9.754272324904484</v>
      </c>
      <c r="L94">
        <f>'6840'!P94</f>
        <v>-7.8460535256804924</v>
      </c>
      <c r="M94">
        <f>'6845'!P94</f>
        <v>-2.9659826596268983</v>
      </c>
      <c r="N94">
        <f>'7018'!P94</f>
        <v>3.0117351367992895</v>
      </c>
      <c r="O94">
        <f>'7019'!P94</f>
        <v>-6.8405094920972225</v>
      </c>
      <c r="P94" s="18">
        <f>'7021'!P94</f>
        <v>0.36823993324619175</v>
      </c>
      <c r="Q94" s="18">
        <f>'7022'!P94</f>
        <v>-7.3003621413489652</v>
      </c>
      <c r="R94" s="18">
        <f>'7029'!P94</f>
        <v>0.4916987856423482</v>
      </c>
      <c r="S94" s="18">
        <f>'7031'!P94</f>
        <v>-1.2860252693307266</v>
      </c>
      <c r="T94" s="18">
        <f>'7033'!P94</f>
        <v>-4.2260474494368134</v>
      </c>
      <c r="V94" s="1"/>
      <c r="W94" s="27">
        <f>AVERAGE(E94:P94)</f>
        <v>-3.5579764169452441</v>
      </c>
      <c r="X94" s="27">
        <f>STDEV(E94:P94)/SQRT(COUNT(E94:P94))</f>
        <v>2.7250601772484506</v>
      </c>
      <c r="Y94" s="27"/>
      <c r="AB94">
        <f>MEDIAN(E94:Q94)</f>
        <v>-6.8108788322381635</v>
      </c>
    </row>
    <row r="95" spans="1:28" x14ac:dyDescent="0.15">
      <c r="A95">
        <v>47</v>
      </c>
      <c r="B95">
        <v>44.5</v>
      </c>
      <c r="C95">
        <v>93</v>
      </c>
      <c r="E95">
        <f>'6711'!P95</f>
        <v>-13.81907539704744</v>
      </c>
      <c r="F95">
        <f>'6712'!P95</f>
        <v>-10.913617104314463</v>
      </c>
      <c r="G95">
        <f>'6713'!P95</f>
        <v>-5.2280515152214191</v>
      </c>
      <c r="H95">
        <f>'6714'!P95</f>
        <v>17.723091861769944</v>
      </c>
      <c r="I95">
        <f>'6717'!P95</f>
        <v>-5.8223455319323589</v>
      </c>
      <c r="J95">
        <f>'6831'!P95</f>
        <v>-0.4268780923074223</v>
      </c>
      <c r="K95" s="18">
        <f>'6836'!P95</f>
        <v>-10.338251378025451</v>
      </c>
      <c r="L95">
        <f>'6840'!P95</f>
        <v>-8.4649233240172972</v>
      </c>
      <c r="M95">
        <f>'6845'!P95</f>
        <v>-3.7414478332196852</v>
      </c>
      <c r="N95">
        <f>'7018'!P95</f>
        <v>2.431681714972926</v>
      </c>
      <c r="O95">
        <f>'7019'!P95</f>
        <v>-7.4339052086778263</v>
      </c>
      <c r="P95" s="18">
        <f>'7021'!P95</f>
        <v>-1.0769699565892161</v>
      </c>
      <c r="Q95" s="18">
        <f>'7022'!P95</f>
        <v>-8.4524902858726527</v>
      </c>
      <c r="R95" s="18">
        <f>'7029'!P95</f>
        <v>0.26794725607058922</v>
      </c>
      <c r="S95" s="18">
        <f>'7031'!P95</f>
        <v>-1.1155490637922363</v>
      </c>
      <c r="T95" s="18">
        <f>'7033'!P95</f>
        <v>-4.683085399485571</v>
      </c>
      <c r="V95" s="1"/>
      <c r="W95" s="27">
        <f>AVERAGE(E95:P95)</f>
        <v>-3.9258909803841431</v>
      </c>
      <c r="X95" s="27">
        <f>STDEV(E95:P95)/SQRT(COUNT(E95:P95))</f>
        <v>2.3924020683281011</v>
      </c>
      <c r="Y95" s="27"/>
      <c r="AB95">
        <f>MEDIAN(E95:Q95)</f>
        <v>-5.8223455319323589</v>
      </c>
    </row>
    <row r="96" spans="1:28" x14ac:dyDescent="0.15">
      <c r="A96">
        <v>47.5</v>
      </c>
      <c r="B96">
        <v>45</v>
      </c>
      <c r="C96">
        <v>94</v>
      </c>
      <c r="E96">
        <f>'6711'!P96</f>
        <v>-12.557348202607766</v>
      </c>
      <c r="F96">
        <f>'6712'!P96</f>
        <v>-11.280524920265849</v>
      </c>
      <c r="G96">
        <f>'6713'!P96</f>
        <v>-5.8389350250915113</v>
      </c>
      <c r="H96">
        <f>'6714'!P96</f>
        <v>16.038510628000747</v>
      </c>
      <c r="I96">
        <f>'6717'!P96</f>
        <v>-5.965390257840621</v>
      </c>
      <c r="J96">
        <f>'6831'!P96</f>
        <v>-0.25166430705686382</v>
      </c>
      <c r="K96" s="18">
        <f>'6836'!P96</f>
        <v>-10.528436473234377</v>
      </c>
      <c r="L96">
        <f>'6840'!P96</f>
        <v>-8.3855981390861221</v>
      </c>
      <c r="M96">
        <f>'6845'!P96</f>
        <v>-5.8930942736433538</v>
      </c>
      <c r="N96">
        <f>'7018'!P96</f>
        <v>2.2778653228355372</v>
      </c>
      <c r="O96">
        <f>'7019'!P96</f>
        <v>-8.909003214950717</v>
      </c>
      <c r="P96" s="18">
        <f>'7021'!P96</f>
        <v>-0.83406088311615934</v>
      </c>
      <c r="Q96" s="18">
        <f>'7022'!P96</f>
        <v>-11.126764759582478</v>
      </c>
      <c r="R96" s="18">
        <f>'7029'!P96</f>
        <v>0.46646591998157039</v>
      </c>
      <c r="S96" s="18">
        <f>'7031'!P96</f>
        <v>-0.88170610914128766</v>
      </c>
      <c r="T96" s="18">
        <f>'7033'!P96</f>
        <v>-4.2507123830141342</v>
      </c>
      <c r="V96" s="1"/>
      <c r="W96" s="27">
        <f>AVERAGE(E96:P96)</f>
        <v>-4.3439733121714212</v>
      </c>
      <c r="X96" s="27">
        <f>STDEV(E96:P96)/SQRT(COUNT(E96:P96))</f>
        <v>2.2807189939373189</v>
      </c>
      <c r="Y96" s="27"/>
      <c r="AB96">
        <f>MEDIAN(E96:Q96)</f>
        <v>-5.965390257840621</v>
      </c>
    </row>
    <row r="97" spans="1:28" x14ac:dyDescent="0.15">
      <c r="A97">
        <v>48</v>
      </c>
      <c r="B97">
        <v>45.5</v>
      </c>
      <c r="C97">
        <v>95</v>
      </c>
      <c r="E97">
        <f>'6711'!P97</f>
        <v>-11.685016113068746</v>
      </c>
      <c r="F97">
        <f>'6712'!P97</f>
        <v>-9.3140044366209906</v>
      </c>
      <c r="G97">
        <f>'6713'!P97</f>
        <v>-5.1407725315596577</v>
      </c>
      <c r="H97">
        <f>'6714'!P97</f>
        <v>19.606744613431015</v>
      </c>
      <c r="I97">
        <f>'6717'!P97</f>
        <v>-4.3451679944398487</v>
      </c>
      <c r="J97">
        <f>'6831'!P97</f>
        <v>0.40870012440735043</v>
      </c>
      <c r="K97" s="18">
        <f>'6836'!P97</f>
        <v>-11.117240061321864</v>
      </c>
      <c r="L97">
        <f>'6840'!P97</f>
        <v>-11.270398645834383</v>
      </c>
      <c r="M97">
        <f>'6845'!P97</f>
        <v>-4.1416734987829962</v>
      </c>
      <c r="N97">
        <f>'7018'!P97</f>
        <v>1.4473532707223373</v>
      </c>
      <c r="O97">
        <f>'7019'!P97</f>
        <v>-9.7193014762457555</v>
      </c>
      <c r="P97" s="18">
        <f>'7021'!P97</f>
        <v>-0.3611498259712555</v>
      </c>
      <c r="Q97" s="18">
        <f>'7022'!P97</f>
        <v>-11.43229928032393</v>
      </c>
      <c r="R97" s="18">
        <f>'7029'!P97</f>
        <v>-1.1945559754997848</v>
      </c>
      <c r="S97" s="18">
        <f>'7031'!P97</f>
        <v>-1.9078024542738621</v>
      </c>
      <c r="T97" s="18">
        <f>'7033'!P97</f>
        <v>-4.3764443483530275</v>
      </c>
      <c r="V97" s="1"/>
      <c r="W97" s="27">
        <f>AVERAGE(E97:P97)</f>
        <v>-3.8026605479403996</v>
      </c>
      <c r="X97" s="27">
        <f>STDEV(E97:P97)/SQRT(COUNT(E97:P97))</f>
        <v>2.5288120099853511</v>
      </c>
      <c r="Y97" s="27"/>
      <c r="AB97">
        <f>MEDIAN(E97:Q97)</f>
        <v>-5.1407725315596577</v>
      </c>
    </row>
    <row r="98" spans="1:28" x14ac:dyDescent="0.15">
      <c r="A98">
        <v>48.5</v>
      </c>
      <c r="B98">
        <v>46</v>
      </c>
      <c r="C98">
        <v>96</v>
      </c>
      <c r="E98">
        <f>'6711'!P98</f>
        <v>-9.4143517911093788</v>
      </c>
      <c r="F98">
        <f>'6712'!P98</f>
        <v>-6.9840173026048404</v>
      </c>
      <c r="G98">
        <f>'6713'!P98</f>
        <v>-3.6200156007609117</v>
      </c>
      <c r="H98">
        <f>'6714'!P98</f>
        <v>17.896218126047287</v>
      </c>
      <c r="I98">
        <f>'6717'!P98</f>
        <v>-3.8960048867007644</v>
      </c>
      <c r="J98">
        <f>'6831'!P98</f>
        <v>-1.1204683824766504</v>
      </c>
      <c r="K98" s="18">
        <f>'6836'!P98</f>
        <v>-9.8586374707779676</v>
      </c>
      <c r="L98">
        <f>'6840'!P98</f>
        <v>-11.201667271130939</v>
      </c>
      <c r="M98">
        <f>'6845'!P98</f>
        <v>-3.5173458349112332</v>
      </c>
      <c r="N98">
        <f>'7018'!P98</f>
        <v>1.9672245528121783</v>
      </c>
      <c r="O98">
        <f>'7019'!P98</f>
        <v>-10.033848994948332</v>
      </c>
      <c r="P98" s="18">
        <f>'7021'!P98</f>
        <v>-1.7285856338698631</v>
      </c>
      <c r="Q98" s="18">
        <f>'7022'!P98</f>
        <v>-10.057834972564203</v>
      </c>
      <c r="R98" s="18">
        <f>'7029'!P98</f>
        <v>-0.81295560224583174</v>
      </c>
      <c r="S98" s="18">
        <f>'7031'!P98</f>
        <v>-2.5600073149589955</v>
      </c>
      <c r="T98" s="18">
        <f>'7033'!P98</f>
        <v>-4.2790025419974675</v>
      </c>
      <c r="V98" s="1"/>
      <c r="W98" s="27">
        <f>AVERAGE(E98:P98)</f>
        <v>-3.4592917075359506</v>
      </c>
      <c r="X98" s="27">
        <f>STDEV(E98:P98)/SQRT(COUNT(E98:P98))</f>
        <v>2.280014417315563</v>
      </c>
      <c r="Y98" s="27"/>
      <c r="AB98">
        <f>MEDIAN(E98:Q98)</f>
        <v>-3.8960048867007644</v>
      </c>
    </row>
    <row r="99" spans="1:28" x14ac:dyDescent="0.15">
      <c r="A99">
        <v>49</v>
      </c>
      <c r="B99">
        <v>46.5</v>
      </c>
      <c r="C99">
        <v>97</v>
      </c>
      <c r="E99">
        <f>'6711'!P99</f>
        <v>-9.2329150990782072</v>
      </c>
      <c r="F99">
        <f>'6712'!P99</f>
        <v>-6.2844338706247713</v>
      </c>
      <c r="G99">
        <f>'6713'!P99</f>
        <v>-4.3505942232214245</v>
      </c>
      <c r="H99">
        <f>'6714'!P99</f>
        <v>15.440878364031526</v>
      </c>
      <c r="I99">
        <f>'6717'!P99</f>
        <v>-4.6593073523246087</v>
      </c>
      <c r="J99">
        <f>'6831'!P99</f>
        <v>0.2805148125162914</v>
      </c>
      <c r="K99" s="18">
        <f>'6836'!P99</f>
        <v>-11.197370859193148</v>
      </c>
      <c r="L99">
        <f>'6840'!P99</f>
        <v>-11.853272081010747</v>
      </c>
      <c r="M99">
        <f>'6845'!P99</f>
        <v>-2.7451560364003873</v>
      </c>
      <c r="N99">
        <f>'7018'!P99</f>
        <v>0.43866150421368943</v>
      </c>
      <c r="O99">
        <f>'7019'!P99</f>
        <v>-10.160011612552815</v>
      </c>
      <c r="P99" s="18">
        <f>'7021'!P99</f>
        <v>-1.2273668737105188</v>
      </c>
      <c r="Q99" s="18">
        <f>'7022'!P99</f>
        <v>-8.423119989080142</v>
      </c>
      <c r="R99" s="18">
        <f>'7029'!P99</f>
        <v>-0.72249194679895634</v>
      </c>
      <c r="S99" s="18">
        <f>'7031'!P99</f>
        <v>-1.7844759136636321</v>
      </c>
      <c r="T99" s="18">
        <f>'7033'!P99</f>
        <v>-4.4188923467993124</v>
      </c>
      <c r="V99" s="1"/>
      <c r="W99" s="27">
        <f>AVERAGE(E99:P99)</f>
        <v>-3.7958644439462597</v>
      </c>
      <c r="X99" s="27">
        <f>STDEV(E99:P99)/SQRT(COUNT(E99:P99))</f>
        <v>2.1484944698217272</v>
      </c>
      <c r="Y99" s="27"/>
      <c r="AB99">
        <f>MEDIAN(E99:Q99)</f>
        <v>-4.6593073523246087</v>
      </c>
    </row>
    <row r="100" spans="1:28" x14ac:dyDescent="0.15">
      <c r="A100">
        <v>49.5</v>
      </c>
      <c r="B100">
        <v>47</v>
      </c>
      <c r="C100">
        <v>98</v>
      </c>
      <c r="E100">
        <f>'6711'!P100</f>
        <v>-8.3675784681550738</v>
      </c>
      <c r="F100">
        <f>'6712'!P100</f>
        <v>-3.467266682511922</v>
      </c>
      <c r="G100">
        <f>'6713'!P100</f>
        <v>-5.1757391181530785</v>
      </c>
      <c r="H100">
        <f>'6714'!P100</f>
        <v>12.883787465601779</v>
      </c>
      <c r="I100">
        <f>'6717'!P100</f>
        <v>-3.6712195701011674</v>
      </c>
      <c r="J100">
        <f>'6831'!P100</f>
        <v>-1.0086888040424051</v>
      </c>
      <c r="K100" s="18">
        <f>'6836'!P100</f>
        <v>-12.570983391542429</v>
      </c>
      <c r="L100">
        <f>'6840'!P100</f>
        <v>-11.168887628365244</v>
      </c>
      <c r="M100">
        <f>'6845'!P100</f>
        <v>-3.7355960982899483</v>
      </c>
      <c r="N100">
        <f>'7018'!P100</f>
        <v>1.4151387352627536</v>
      </c>
      <c r="O100">
        <f>'7019'!P100</f>
        <v>-10.650279453474564</v>
      </c>
      <c r="P100" s="18">
        <f>'7021'!P100</f>
        <v>-2.4358385307049835</v>
      </c>
      <c r="Q100" s="18">
        <f>'7022'!P100</f>
        <v>-7.9776587540212844</v>
      </c>
      <c r="R100" s="18">
        <f>'7029'!P100</f>
        <v>0.45694841281282428</v>
      </c>
      <c r="S100" s="18">
        <f>'7031'!P100</f>
        <v>-2.1139410508045597</v>
      </c>
      <c r="T100" s="18">
        <f>'7033'!P100</f>
        <v>-4.8207983600423896</v>
      </c>
      <c r="V100" s="1"/>
      <c r="W100" s="27">
        <f>AVERAGE(E100:P100)</f>
        <v>-3.9960959620396905</v>
      </c>
      <c r="X100" s="27">
        <f>STDEV(E100:P100)/SQRT(COUNT(E100:P100))</f>
        <v>1.976722887660967</v>
      </c>
      <c r="Y100" s="27"/>
      <c r="AB100">
        <f>MEDIAN(E100:Q100)</f>
        <v>-3.7355960982899483</v>
      </c>
    </row>
    <row r="101" spans="1:28" x14ac:dyDescent="0.15">
      <c r="A101">
        <v>50</v>
      </c>
      <c r="B101">
        <v>47.5</v>
      </c>
      <c r="C101">
        <v>99</v>
      </c>
      <c r="E101">
        <f>'6711'!P101</f>
        <v>-6.1526353135651339</v>
      </c>
      <c r="F101">
        <f>'6712'!P101</f>
        <v>-6.9804483716850818</v>
      </c>
      <c r="G101">
        <f>'6713'!P101</f>
        <v>-4.9135135552249398</v>
      </c>
      <c r="H101">
        <f>'6714'!P101</f>
        <v>10.98993784723308</v>
      </c>
      <c r="I101">
        <f>'6717'!P101</f>
        <v>-2.7225983647268603</v>
      </c>
      <c r="J101">
        <f>'6831'!P101</f>
        <v>-0.61804138047721158</v>
      </c>
      <c r="K101" s="18">
        <f>'6836'!P101</f>
        <v>-13.095001890911066</v>
      </c>
      <c r="L101">
        <f>'6840'!P101</f>
        <v>-10.775801191128744</v>
      </c>
      <c r="M101">
        <f>'6845'!P101</f>
        <v>-4.7278478039057941</v>
      </c>
      <c r="N101">
        <f>'7018'!P101</f>
        <v>-0.81348358476940885</v>
      </c>
      <c r="O101">
        <f>'7019'!P101</f>
        <v>-10.742280244686155</v>
      </c>
      <c r="P101" s="18">
        <f>'7021'!P101</f>
        <v>-1.0845800198742428</v>
      </c>
      <c r="Q101" s="18">
        <f>'7022'!P101</f>
        <v>-7.3416845123130461</v>
      </c>
      <c r="R101" s="18">
        <f>'7029'!P101</f>
        <v>-0.90169623852117942</v>
      </c>
      <c r="S101" s="18">
        <f>'7031'!P101</f>
        <v>-0.75700934382747476</v>
      </c>
      <c r="T101" s="18">
        <f>'7033'!P101</f>
        <v>-4.3815265366177991</v>
      </c>
      <c r="V101" s="1"/>
      <c r="W101" s="27">
        <f>AVERAGE(E101:P101)</f>
        <v>-4.3030244894767966</v>
      </c>
      <c r="X101" s="27">
        <f>STDEV(E101:P101)/SQRT(COUNT(E101:P101))</f>
        <v>1.8346194695487179</v>
      </c>
      <c r="Y101" s="27"/>
      <c r="AB101">
        <f>MEDIAN(E101:Q101)</f>
        <v>-4.9135135552249398</v>
      </c>
    </row>
    <row r="102" spans="1:28" x14ac:dyDescent="0.15">
      <c r="A102">
        <v>50.5</v>
      </c>
      <c r="B102">
        <v>48</v>
      </c>
      <c r="C102">
        <v>100</v>
      </c>
      <c r="E102">
        <f>'6711'!P102</f>
        <v>-5.6482624122732901</v>
      </c>
      <c r="F102">
        <f>'6712'!P102</f>
        <v>-3.808370748151682</v>
      </c>
      <c r="G102">
        <f>'6713'!P102</f>
        <v>-3.9199151457383792</v>
      </c>
      <c r="H102">
        <f>'6714'!P102</f>
        <v>10.471121477023834</v>
      </c>
      <c r="I102">
        <f>'6717'!P102</f>
        <v>-3.6276077846733665</v>
      </c>
      <c r="J102">
        <f>'6831'!P102</f>
        <v>-2.191645793455768</v>
      </c>
      <c r="K102" s="18">
        <f>'6836'!P102</f>
        <v>-14.537515880592572</v>
      </c>
      <c r="L102">
        <f>'6840'!P102</f>
        <v>-10.652071801496843</v>
      </c>
      <c r="M102">
        <f>'6845'!P102</f>
        <v>-3.168341518619564</v>
      </c>
      <c r="N102">
        <f>'7018'!P102</f>
        <v>1.0888344747331264</v>
      </c>
      <c r="O102">
        <f>'7019'!P102</f>
        <v>-11.074094118925688</v>
      </c>
      <c r="P102" s="18">
        <f>'7021'!P102</f>
        <v>-0.96552772554231114</v>
      </c>
      <c r="Q102" s="18">
        <f>'7022'!P102</f>
        <v>-6.7618400230074398</v>
      </c>
      <c r="R102" s="18">
        <f>'7029'!P102</f>
        <v>-2.3627077469190718</v>
      </c>
      <c r="S102" s="18">
        <f>'7031'!P102</f>
        <v>-0.33932628627690081</v>
      </c>
      <c r="T102" s="18">
        <f>'7033'!P102</f>
        <v>-4.4485454819128591</v>
      </c>
      <c r="V102" s="1"/>
      <c r="W102" s="27">
        <f>AVERAGE(E102:P102)</f>
        <v>-4.0027830814760419</v>
      </c>
      <c r="X102" s="27">
        <f>STDEV(E102:P102)/SQRT(COUNT(E102:P102))</f>
        <v>1.8600871823066509</v>
      </c>
      <c r="Y102" s="27"/>
      <c r="AB102">
        <f>MEDIAN(E102:Q102)</f>
        <v>-3.808370748151682</v>
      </c>
    </row>
    <row r="103" spans="1:28" x14ac:dyDescent="0.15">
      <c r="A103">
        <v>51</v>
      </c>
      <c r="B103">
        <v>48.5</v>
      </c>
      <c r="C103">
        <v>101</v>
      </c>
      <c r="E103">
        <f>'6711'!P103</f>
        <v>-5.8173691653531483</v>
      </c>
      <c r="F103">
        <f>'6712'!P103</f>
        <v>-4.7304173522064685</v>
      </c>
      <c r="G103">
        <f>'6713'!P103</f>
        <v>-4.1991512994272826</v>
      </c>
      <c r="H103">
        <f>'6714'!P103</f>
        <v>11.664118784849782</v>
      </c>
      <c r="I103">
        <f>'6717'!P103</f>
        <v>-2.7943986766512099</v>
      </c>
      <c r="J103">
        <f>'6831'!P103</f>
        <v>-2.8697836143600499</v>
      </c>
      <c r="K103" s="18">
        <f>'6836'!P103</f>
        <v>-14.097239203715805</v>
      </c>
      <c r="L103">
        <f>'6840'!P103</f>
        <v>-13.145928768715907</v>
      </c>
      <c r="M103">
        <f>'6845'!P103</f>
        <v>-1.5986822418825719</v>
      </c>
      <c r="N103">
        <f>'7018'!P103</f>
        <v>0.36820315998370834</v>
      </c>
      <c r="O103">
        <f>'7019'!P103</f>
        <v>-10.030244719507271</v>
      </c>
      <c r="P103" s="18">
        <f>'7021'!P103</f>
        <v>-2.0016283410881388</v>
      </c>
      <c r="Q103" s="18">
        <f>'7022'!P103</f>
        <v>-3.3687677521235977</v>
      </c>
      <c r="R103" s="18">
        <f>'7029'!P103</f>
        <v>-3.7208440790718349</v>
      </c>
      <c r="S103" s="18">
        <f>'7031'!P103</f>
        <v>-2.314511665017454</v>
      </c>
      <c r="T103" s="18">
        <f>'7033'!P103</f>
        <v>-4.5361371552627414</v>
      </c>
      <c r="V103" s="1"/>
      <c r="W103" s="27">
        <f>AVERAGE(E103:P103)</f>
        <v>-4.1043767865061964</v>
      </c>
      <c r="X103" s="27">
        <f>STDEV(E103:P103)/SQRT(COUNT(E103:P103))</f>
        <v>1.9513939603294062</v>
      </c>
      <c r="Y103" s="27"/>
      <c r="AB103">
        <f>MEDIAN(E103:Q103)</f>
        <v>-3.3687677521235977</v>
      </c>
    </row>
    <row r="104" spans="1:28" x14ac:dyDescent="0.15">
      <c r="A104">
        <v>51.5</v>
      </c>
      <c r="B104">
        <v>49</v>
      </c>
      <c r="C104">
        <v>102</v>
      </c>
      <c r="E104">
        <f>'6711'!P104</f>
        <v>-5.7405041821750897</v>
      </c>
      <c r="F104">
        <f>'6712'!P104</f>
        <v>-5.4446937574240541</v>
      </c>
      <c r="G104">
        <f>'6713'!P104</f>
        <v>-4.03357941300946</v>
      </c>
      <c r="H104">
        <f>'6714'!P104</f>
        <v>12.136841813587013</v>
      </c>
      <c r="I104">
        <f>'6717'!P104</f>
        <v>-2.2220441429290836</v>
      </c>
      <c r="J104">
        <f>'6831'!P104</f>
        <v>-4.487671106373825</v>
      </c>
      <c r="K104" s="18">
        <f>'6836'!P104</f>
        <v>-12.925937678306246</v>
      </c>
      <c r="L104">
        <f>'6840'!P104</f>
        <v>-12.985725303564056</v>
      </c>
      <c r="M104">
        <f>'6845'!P104</f>
        <v>-2.7321865642259082</v>
      </c>
      <c r="N104">
        <f>'7018'!P104</f>
        <v>1.3244026574434193</v>
      </c>
      <c r="O104">
        <f>'7019'!P104</f>
        <v>-10.561746950358593</v>
      </c>
      <c r="P104" s="18">
        <f>'7021'!P104</f>
        <v>-0.81134643166204978</v>
      </c>
      <c r="Q104" s="18">
        <f>'7022'!P104</f>
        <v>-3.3574655729951148</v>
      </c>
      <c r="R104" s="18">
        <f>'7029'!P104</f>
        <v>-4.2505519651801009</v>
      </c>
      <c r="S104" s="18">
        <f>'7031'!P104</f>
        <v>-1.550021421878667</v>
      </c>
      <c r="T104" s="18">
        <f>'7033'!P104</f>
        <v>-4.9705991951923405</v>
      </c>
      <c r="V104" s="1"/>
      <c r="W104" s="27">
        <f>AVERAGE(E104:P104)</f>
        <v>-4.0403492549164941</v>
      </c>
      <c r="X104" s="27">
        <f>STDEV(E104:P104)/SQRT(COUNT(E104:P104))</f>
        <v>1.970407916923524</v>
      </c>
      <c r="Y104" s="27"/>
      <c r="AB104">
        <f>MEDIAN(E104:Q104)</f>
        <v>-4.03357941300946</v>
      </c>
    </row>
    <row r="105" spans="1:28" x14ac:dyDescent="0.15">
      <c r="A105">
        <v>52</v>
      </c>
      <c r="B105">
        <v>49.5</v>
      </c>
      <c r="C105">
        <v>103</v>
      </c>
      <c r="E105">
        <f>'6711'!P105</f>
        <v>-4.7990403354942073</v>
      </c>
      <c r="F105">
        <f>'6712'!P105</f>
        <v>-7.4102859125550093</v>
      </c>
      <c r="G105">
        <f>'6713'!P105</f>
        <v>-4.3107864947432262</v>
      </c>
      <c r="H105">
        <f>'6714'!P105</f>
        <v>15.004620030612282</v>
      </c>
      <c r="I105">
        <f>'6717'!P105</f>
        <v>-1.5407078636027673</v>
      </c>
      <c r="J105">
        <f>'6831'!P105</f>
        <v>-6.7103247283576319</v>
      </c>
      <c r="K105" s="18">
        <f>'6836'!P105</f>
        <v>-13.292831767592855</v>
      </c>
      <c r="L105">
        <f>'6840'!P105</f>
        <v>-13.946392510044964</v>
      </c>
      <c r="M105">
        <f>'6845'!P105</f>
        <v>-3.4889071661592532</v>
      </c>
      <c r="N105">
        <f>'7018'!P105</f>
        <v>5.6421661864392944E-2</v>
      </c>
      <c r="O105">
        <f>'7019'!P105</f>
        <v>-11.125102192391328</v>
      </c>
      <c r="P105" s="18">
        <f>'7021'!P105</f>
        <v>-1.5978888628909518</v>
      </c>
      <c r="Q105" s="18">
        <f>'7022'!P105</f>
        <v>-2.7496022036217354</v>
      </c>
      <c r="R105" s="18">
        <f>'7029'!P105</f>
        <v>-4.7571360070066477</v>
      </c>
      <c r="S105" s="18">
        <f>'7031'!P105</f>
        <v>-0.67508552828337343</v>
      </c>
      <c r="T105" s="18">
        <f>'7033'!P105</f>
        <v>-3.9393364647620501</v>
      </c>
      <c r="V105" s="1"/>
      <c r="W105" s="27">
        <f>AVERAGE(E105:P105)</f>
        <v>-4.4301021784462939</v>
      </c>
      <c r="X105" s="27">
        <f>STDEV(E105:P105)/SQRT(COUNT(E105:P105))</f>
        <v>2.2075202863445056</v>
      </c>
      <c r="Y105" s="27"/>
      <c r="AB105">
        <f>MEDIAN(E105:Q105)</f>
        <v>-4.3107864947432262</v>
      </c>
    </row>
    <row r="106" spans="1:28" x14ac:dyDescent="0.15">
      <c r="A106">
        <v>52.5</v>
      </c>
      <c r="B106">
        <v>50</v>
      </c>
      <c r="C106">
        <v>104</v>
      </c>
      <c r="E106">
        <f>'6711'!P106</f>
        <v>-5.489842439714514</v>
      </c>
      <c r="F106">
        <f>'6712'!P106</f>
        <v>-5.2386698080067369</v>
      </c>
      <c r="G106">
        <f>'6713'!P106</f>
        <v>-3.1836268569719635</v>
      </c>
      <c r="H106">
        <f>'6714'!P106</f>
        <v>17.474444285858308</v>
      </c>
      <c r="I106">
        <f>'6717'!P106</f>
        <v>-2.3882432376481613</v>
      </c>
      <c r="J106">
        <f>'6831'!P106</f>
        <v>-9.2971990065841261</v>
      </c>
      <c r="K106" s="18">
        <f>'6836'!P106</f>
        <v>-14.143938979914536</v>
      </c>
      <c r="L106">
        <f>'6840'!P106</f>
        <v>-11.423731315998864</v>
      </c>
      <c r="M106">
        <f>'6845'!P106</f>
        <v>-2.8294847793372693</v>
      </c>
      <c r="N106">
        <f>'7018'!P106</f>
        <v>1.0122686131065939</v>
      </c>
      <c r="O106">
        <f>'7019'!P106</f>
        <v>-10.995300484576537</v>
      </c>
      <c r="P106" s="18">
        <f>'7021'!P106</f>
        <v>-0.81371832038685288</v>
      </c>
      <c r="Q106" s="18">
        <f>'7022'!P106</f>
        <v>-3.4592901894917918</v>
      </c>
      <c r="R106" s="18">
        <f>'7029'!P106</f>
        <v>-5.4253854036171489</v>
      </c>
      <c r="S106" s="18">
        <f>'7031'!P106</f>
        <v>-0.83213984096976779</v>
      </c>
      <c r="T106" s="18">
        <f>'7033'!P106</f>
        <v>-2.7565274820102945</v>
      </c>
      <c r="V106" s="1"/>
      <c r="W106" s="27">
        <f>AVERAGE(E106:P106)</f>
        <v>-3.9430868608478886</v>
      </c>
      <c r="X106" s="27">
        <f>STDEV(E106:P106)/SQRT(COUNT(E106:P106))</f>
        <v>2.3673636577464157</v>
      </c>
      <c r="Y106" s="27"/>
      <c r="AB106">
        <f>MEDIAN(E106:Q106)</f>
        <v>-3.4592901894917918</v>
      </c>
    </row>
    <row r="107" spans="1:28" x14ac:dyDescent="0.15">
      <c r="A107" s="50">
        <v>53</v>
      </c>
      <c r="B107" s="50">
        <v>50.5</v>
      </c>
      <c r="C107" s="50">
        <v>105</v>
      </c>
      <c r="D107" s="50"/>
      <c r="E107" s="50">
        <f>'6711'!P107</f>
        <v>-5.1394219567078752</v>
      </c>
      <c r="F107" s="50">
        <f>'6712'!P107</f>
        <v>-4.2095467992572209</v>
      </c>
      <c r="G107" s="50">
        <f>'6713'!P107</f>
        <v>-2.9506773550540726</v>
      </c>
      <c r="H107" s="50">
        <f>'6714'!P107</f>
        <v>13.064313794799395</v>
      </c>
      <c r="I107" s="50">
        <f>'6717'!P107</f>
        <v>-2.3732404866838688</v>
      </c>
      <c r="J107" s="50">
        <f>'6831'!P107</f>
        <v>-11.07284557246091</v>
      </c>
      <c r="K107" s="51">
        <f>'6836'!P107</f>
        <v>-14.474332963646114</v>
      </c>
      <c r="L107" s="50">
        <f>'6840'!P107</f>
        <v>-11.746938391732547</v>
      </c>
      <c r="M107" s="50">
        <f>'6845'!P107</f>
        <v>-1.912171677101284</v>
      </c>
      <c r="N107" s="50">
        <f>'7018'!P107</f>
        <v>0.72853263702248472</v>
      </c>
      <c r="O107" s="50">
        <f>'7019'!P107</f>
        <v>-10.534721007330674</v>
      </c>
      <c r="P107" s="51">
        <f>'7021'!P107</f>
        <v>-2.768885224392458</v>
      </c>
      <c r="Q107" s="51">
        <f>'7022'!P107</f>
        <v>-3.4815248872664366</v>
      </c>
      <c r="R107" s="51">
        <f>'7029'!P107</f>
        <v>-5.7276392384815145</v>
      </c>
      <c r="S107" s="51">
        <f>'7031'!P107</f>
        <v>-0.39029013983908212</v>
      </c>
      <c r="T107" s="51">
        <f>'7033'!P107</f>
        <v>-2.3857120012655941</v>
      </c>
      <c r="U107" s="51"/>
      <c r="V107" s="52"/>
      <c r="W107" s="53">
        <f>AVERAGE(E107:P107)</f>
        <v>-4.4491612502120956</v>
      </c>
      <c r="X107" s="53">
        <f>STDEV(E107:P107)/SQRT(COUNT(E107:P107))</f>
        <v>2.1043742183933527</v>
      </c>
      <c r="Y107" s="53"/>
      <c r="Z107" s="50" t="s">
        <v>45</v>
      </c>
      <c r="AA107" s="50"/>
      <c r="AB107" s="50">
        <f>MEDIAN(E107:Q107)</f>
        <v>-3.4815248872664366</v>
      </c>
    </row>
    <row r="108" spans="1:28" x14ac:dyDescent="0.15">
      <c r="A108">
        <v>53.5</v>
      </c>
      <c r="B108">
        <v>51</v>
      </c>
      <c r="C108">
        <v>106</v>
      </c>
      <c r="E108">
        <f>'6711'!P108</f>
        <v>-4.553425405759925</v>
      </c>
      <c r="F108">
        <f>'6712'!P108</f>
        <v>-7.4290759799890376</v>
      </c>
      <c r="G108">
        <f>'6713'!P108</f>
        <v>-2.7681437548722085</v>
      </c>
      <c r="H108">
        <f>'6714'!P108</f>
        <v>11.904450606585936</v>
      </c>
      <c r="I108">
        <f>'6717'!P108</f>
        <v>-0.68348395539994977</v>
      </c>
      <c r="J108">
        <f>'6831'!P108</f>
        <v>-12.116843118685475</v>
      </c>
      <c r="K108" s="18">
        <f>'6836'!P108</f>
        <v>-15.011031086920667</v>
      </c>
      <c r="L108">
        <f>'6840'!P108</f>
        <v>-12.015117855252536</v>
      </c>
      <c r="M108">
        <f>'6845'!P108</f>
        <v>-0.87127115099770669</v>
      </c>
      <c r="N108">
        <f>'7018'!P108</f>
        <v>-0.66998193579406629</v>
      </c>
      <c r="O108">
        <f>'7019'!P108</f>
        <v>-10.539857767166433</v>
      </c>
      <c r="P108" s="18">
        <f>'7021'!P108</f>
        <v>-2.2285721961367502</v>
      </c>
      <c r="Q108" s="18">
        <f>'7022'!P108</f>
        <v>-2.9701522857336422</v>
      </c>
      <c r="R108" s="18">
        <f>'7029'!P108</f>
        <v>-6.9477895602294284</v>
      </c>
      <c r="S108" s="18">
        <f>'7031'!P108</f>
        <v>-1.3343917457028638</v>
      </c>
      <c r="T108" s="18">
        <f>'7033'!P108</f>
        <v>-3.136898949211945</v>
      </c>
      <c r="V108" s="1"/>
      <c r="W108" s="27">
        <f>AVERAGE(E108:P108)</f>
        <v>-4.7485294666990683</v>
      </c>
      <c r="X108" s="27">
        <f>STDEV(E108:P108)/SQRT(COUNT(E108:P108))</f>
        <v>2.1123075591525851</v>
      </c>
      <c r="Y108" s="27"/>
      <c r="AB108">
        <f>MEDIAN(E108:Q108)</f>
        <v>-2.9701522857336422</v>
      </c>
    </row>
    <row r="109" spans="1:28" x14ac:dyDescent="0.15">
      <c r="A109">
        <v>54</v>
      </c>
      <c r="B109">
        <v>51.5</v>
      </c>
      <c r="C109">
        <v>107</v>
      </c>
      <c r="E109">
        <f>'6711'!P109</f>
        <v>-4.0353394987552687</v>
      </c>
      <c r="F109">
        <f>'6712'!P109</f>
        <v>-4.8298340773088322</v>
      </c>
      <c r="G109">
        <f>'6713'!P109</f>
        <v>-1.8263941746999242</v>
      </c>
      <c r="H109">
        <f>'6714'!P109</f>
        <v>11.386947299977336</v>
      </c>
      <c r="I109">
        <f>'6717'!P109</f>
        <v>-2.1116188981090933</v>
      </c>
      <c r="J109">
        <f>'6831'!P109</f>
        <v>-11.865292404814477</v>
      </c>
      <c r="K109" s="18">
        <f>'6836'!P109</f>
        <v>-14.764538911441289</v>
      </c>
      <c r="L109">
        <f>'6840'!P109</f>
        <v>-10.781551952380223</v>
      </c>
      <c r="M109">
        <f>'6845'!P109</f>
        <v>-1.0273999561663159</v>
      </c>
      <c r="N109">
        <f>'7018'!P109</f>
        <v>0.68301230980659755</v>
      </c>
      <c r="O109">
        <f>'7019'!P109</f>
        <v>-9.0618076557388871</v>
      </c>
      <c r="P109" s="18">
        <f>'7021'!P109</f>
        <v>-2.2406251819858851</v>
      </c>
      <c r="Q109" s="18">
        <f>'7022'!P109</f>
        <v>-1.0489030987035499</v>
      </c>
      <c r="R109" s="18">
        <f>'7029'!P109</f>
        <v>-7.0826586079256852</v>
      </c>
      <c r="S109" s="18">
        <f>'7031'!P109</f>
        <v>-1.5634993377726711</v>
      </c>
      <c r="T109" s="18">
        <f>'7033'!P109</f>
        <v>-2.6113294972194154</v>
      </c>
      <c r="V109" s="1"/>
      <c r="W109" s="27">
        <f>AVERAGE(E109:P109)</f>
        <v>-4.2062035918013549</v>
      </c>
      <c r="X109" s="27">
        <f>STDEV(E109:P109)/SQRT(COUNT(E109:P109))</f>
        <v>2.0008334407062081</v>
      </c>
      <c r="Y109" s="27"/>
      <c r="AB109">
        <f>MEDIAN(E109:Q109)</f>
        <v>-2.2406251819858851</v>
      </c>
    </row>
    <row r="110" spans="1:28" x14ac:dyDescent="0.15">
      <c r="A110">
        <v>54.5</v>
      </c>
      <c r="B110">
        <v>52</v>
      </c>
      <c r="C110">
        <v>108</v>
      </c>
      <c r="E110">
        <f>'6711'!P110</f>
        <v>-4.3561778719101945</v>
      </c>
      <c r="F110">
        <f>'6712'!P110</f>
        <v>-7.1836445511654521</v>
      </c>
      <c r="G110">
        <f>'6713'!P110</f>
        <v>-2.2713870226987298</v>
      </c>
      <c r="H110">
        <f>'6714'!P110</f>
        <v>14.43831896683948</v>
      </c>
      <c r="I110">
        <f>'6717'!P110</f>
        <v>-0.65767772584775086</v>
      </c>
      <c r="J110">
        <f>'6831'!P110</f>
        <v>-13.30205190248828</v>
      </c>
      <c r="K110" s="18">
        <f>'6836'!P110</f>
        <v>-13.891913705673645</v>
      </c>
      <c r="L110">
        <f>'6840'!P110</f>
        <v>-11.716220555701272</v>
      </c>
      <c r="M110">
        <f>'6845'!P110</f>
        <v>-1.8720476672127011</v>
      </c>
      <c r="N110">
        <f>'7018'!P110</f>
        <v>1.930243723662874E-2</v>
      </c>
      <c r="O110">
        <f>'7019'!P110</f>
        <v>-9.759416162942248</v>
      </c>
      <c r="P110" s="18">
        <f>'7021'!P110</f>
        <v>-1.2187900058175964</v>
      </c>
      <c r="Q110" s="18">
        <f>'7022'!P110</f>
        <v>-0.78156160971168653</v>
      </c>
      <c r="R110" s="18">
        <f>'7029'!P110</f>
        <v>-7.1227247023683367</v>
      </c>
      <c r="S110" s="18">
        <f>'7031'!P110</f>
        <v>-6.4361639463895282E-2</v>
      </c>
      <c r="T110" s="18">
        <f>'7033'!P110</f>
        <v>-2.2209425606167832</v>
      </c>
      <c r="V110" s="1"/>
      <c r="W110" s="27">
        <f>AVERAGE(E110:P110)</f>
        <v>-4.3143088139484798</v>
      </c>
      <c r="X110" s="27">
        <f>STDEV(E110:P110)/SQRT(COUNT(E110:P110))</f>
        <v>2.2507826333710712</v>
      </c>
      <c r="Y110" s="27"/>
      <c r="AB110">
        <f>MEDIAN(E110:Q110)</f>
        <v>-2.2713870226987298</v>
      </c>
    </row>
    <row r="111" spans="1:28" x14ac:dyDescent="0.15">
      <c r="A111">
        <v>55</v>
      </c>
      <c r="B111">
        <v>52.5</v>
      </c>
      <c r="C111">
        <v>109</v>
      </c>
      <c r="E111">
        <f>'6711'!P111</f>
        <v>-3.9317658311620449</v>
      </c>
      <c r="F111">
        <f>'6712'!P111</f>
        <v>-5.0764648731865165</v>
      </c>
      <c r="G111">
        <f>'6713'!P111</f>
        <v>-2.1997397130426517</v>
      </c>
      <c r="H111">
        <f>'6714'!P111</f>
        <v>13.224923186191132</v>
      </c>
      <c r="I111">
        <f>'6717'!P111</f>
        <v>0.49725287051502692</v>
      </c>
      <c r="J111">
        <f>'6831'!P111</f>
        <v>-14.918671520451241</v>
      </c>
      <c r="K111" s="18">
        <f>'6836'!P111</f>
        <v>-13.022691553404467</v>
      </c>
      <c r="L111">
        <f>'6840'!P111</f>
        <v>-11.857961099243692</v>
      </c>
      <c r="M111">
        <f>'6845'!P111</f>
        <v>-1.3763640835735251</v>
      </c>
      <c r="N111">
        <f>'7018'!P111</f>
        <v>-0.53784460113700705</v>
      </c>
      <c r="O111">
        <f>'7019'!P111</f>
        <v>-8.6519276128563245</v>
      </c>
      <c r="P111" s="18">
        <f>'7021'!P111</f>
        <v>-2.576150509768913</v>
      </c>
      <c r="Q111" s="18">
        <f>'7022'!P111</f>
        <v>-1.360561791833472</v>
      </c>
      <c r="R111" s="18">
        <f>'7029'!P111</f>
        <v>-6.6863132468164217</v>
      </c>
      <c r="S111" s="18">
        <f>'7031'!P111</f>
        <v>0.22207870274487712</v>
      </c>
      <c r="T111" s="18">
        <f>'7033'!P111</f>
        <v>-3.0623665761097429</v>
      </c>
      <c r="V111" s="1"/>
      <c r="W111" s="27">
        <f>AVERAGE(E111:P111)</f>
        <v>-4.2022837784266862</v>
      </c>
      <c r="X111" s="27">
        <f>STDEV(E111:P111)/SQRT(COUNT(E111:P111))</f>
        <v>2.1772728870248494</v>
      </c>
      <c r="Y111" s="27"/>
      <c r="AB111">
        <f>MEDIAN(E111:Q111)</f>
        <v>-2.576150509768913</v>
      </c>
    </row>
    <row r="112" spans="1:28" x14ac:dyDescent="0.15">
      <c r="A112">
        <v>55.5</v>
      </c>
      <c r="B112">
        <v>53</v>
      </c>
      <c r="C112">
        <v>110</v>
      </c>
      <c r="E112">
        <f>'6711'!P112</f>
        <v>-3.6440647852010377</v>
      </c>
      <c r="F112">
        <f>'6712'!P112</f>
        <v>-6.598160970807311</v>
      </c>
      <c r="G112">
        <f>'6713'!P112</f>
        <v>-1.3947096081211556</v>
      </c>
      <c r="H112">
        <f>'6714'!P112</f>
        <v>11.162094116327633</v>
      </c>
      <c r="I112">
        <f>'6717'!P112</f>
        <v>0.36956609214358627</v>
      </c>
      <c r="J112">
        <f>'6831'!P112</f>
        <v>-16.126444698694073</v>
      </c>
      <c r="K112" s="18">
        <f>'6836'!P112</f>
        <v>-13.214945650356382</v>
      </c>
      <c r="L112">
        <f>'6840'!P112</f>
        <v>-11.743500347753836</v>
      </c>
      <c r="M112">
        <f>'6845'!P112</f>
        <v>0.13875748879400615</v>
      </c>
      <c r="N112">
        <f>'7018'!P112</f>
        <v>-0.66333660625182322</v>
      </c>
      <c r="O112">
        <f>'7019'!P112</f>
        <v>-9.4211866579960457</v>
      </c>
      <c r="P112" s="18">
        <f>'7021'!P112</f>
        <v>-1.1348377449866531</v>
      </c>
      <c r="Q112" s="18">
        <f>'7022'!P112</f>
        <v>-1.1231023580645219</v>
      </c>
      <c r="R112" s="18">
        <f>'7029'!P112</f>
        <v>-6.466209379902323</v>
      </c>
      <c r="S112" s="18">
        <f>'7031'!P112</f>
        <v>0.10269634777031456</v>
      </c>
      <c r="T112" s="18">
        <f>'7033'!P112</f>
        <v>-3.8884679859203111</v>
      </c>
      <c r="V112" s="1"/>
      <c r="W112" s="27">
        <f>AVERAGE(E112:P112)</f>
        <v>-4.355897447741925</v>
      </c>
      <c r="X112" s="27">
        <f>STDEV(E112:P112)/SQRT(COUNT(E112:P112))</f>
        <v>2.1653533127753715</v>
      </c>
      <c r="Y112" s="27"/>
      <c r="AB112">
        <f>MEDIAN(E112:Q112)</f>
        <v>-1.3947096081211556</v>
      </c>
    </row>
    <row r="113" spans="1:28" x14ac:dyDescent="0.15">
      <c r="A113">
        <v>56</v>
      </c>
      <c r="B113">
        <v>53.5</v>
      </c>
      <c r="C113">
        <v>111</v>
      </c>
      <c r="E113">
        <f>'6711'!P113</f>
        <v>-2.8888575647533927</v>
      </c>
      <c r="F113">
        <f>'6712'!P113</f>
        <v>-7.1276586435914506</v>
      </c>
      <c r="G113">
        <f>'6713'!P113</f>
        <v>-1.5653808068703641</v>
      </c>
      <c r="H113">
        <f>'6714'!P113</f>
        <v>9.19973835933156</v>
      </c>
      <c r="I113">
        <f>'6717'!P113</f>
        <v>1.6975221463216834</v>
      </c>
      <c r="J113">
        <f>'6831'!P113</f>
        <v>-16.885285779608601</v>
      </c>
      <c r="K113" s="18">
        <f>'6836'!P113</f>
        <v>-12.807831907605543</v>
      </c>
      <c r="L113">
        <f>'6840'!P113</f>
        <v>-12.266845805888458</v>
      </c>
      <c r="M113">
        <f>'6845'!P113</f>
        <v>0.45753216703519878</v>
      </c>
      <c r="N113">
        <f>'7018'!P113</f>
        <v>-0.41238229302544732</v>
      </c>
      <c r="O113">
        <f>'7019'!P113</f>
        <v>-9.562961940750208</v>
      </c>
      <c r="P113" s="18">
        <f>'7021'!P113</f>
        <v>-2.6687113097498099</v>
      </c>
      <c r="Q113" s="18">
        <f>'7022'!P113</f>
        <v>-0.20074933438408343</v>
      </c>
      <c r="R113" s="18">
        <f>'7029'!P113</f>
        <v>-5.2279384391801482</v>
      </c>
      <c r="S113" s="18">
        <f>'7031'!P113</f>
        <v>-0.35652850157152621</v>
      </c>
      <c r="T113" s="18">
        <f>'7033'!P113</f>
        <v>-3.9688231332059525</v>
      </c>
      <c r="V113" s="1"/>
      <c r="W113" s="27">
        <f>AVERAGE(E113:P113)</f>
        <v>-4.5692602815962351</v>
      </c>
      <c r="X113" s="27">
        <f>STDEV(E113:P113)/SQRT(COUNT(E113:P113))</f>
        <v>2.1269538645566395</v>
      </c>
      <c r="Y113" s="27"/>
      <c r="AB113">
        <f>MEDIAN(E113:Q113)</f>
        <v>-2.6687113097498099</v>
      </c>
    </row>
    <row r="114" spans="1:28" x14ac:dyDescent="0.15">
      <c r="A114">
        <v>56.5</v>
      </c>
      <c r="B114">
        <v>54</v>
      </c>
      <c r="C114">
        <v>112</v>
      </c>
      <c r="E114">
        <f>'6711'!P114</f>
        <v>-2.8569956784942478</v>
      </c>
      <c r="F114">
        <f>'6712'!P114</f>
        <v>-6.2176831913013419</v>
      </c>
      <c r="G114">
        <f>'6713'!P114</f>
        <v>-1.4183073364078465</v>
      </c>
      <c r="H114">
        <f>'6714'!P114</f>
        <v>12.884601279340549</v>
      </c>
      <c r="I114">
        <f>'6717'!P114</f>
        <v>0.72115468314164344</v>
      </c>
      <c r="J114">
        <f>'6831'!P114</f>
        <v>-17.3890875450336</v>
      </c>
      <c r="K114" s="18">
        <f>'6836'!P114</f>
        <v>-13.142496638125539</v>
      </c>
      <c r="L114">
        <f>'6840'!P114</f>
        <v>-9.9674528239974638</v>
      </c>
      <c r="M114">
        <f>'6845'!P114</f>
        <v>-1.3254484359464489</v>
      </c>
      <c r="N114">
        <f>'7018'!P114</f>
        <v>-0.64162709206704671</v>
      </c>
      <c r="O114">
        <f>'7019'!P114</f>
        <v>-8.3158747769615093</v>
      </c>
      <c r="P114" s="18">
        <f>'7021'!P114</f>
        <v>-1.8429614889634904</v>
      </c>
      <c r="Q114" s="18">
        <f>'7022'!P114</f>
        <v>-1.9811837272707304</v>
      </c>
      <c r="R114" s="18">
        <f>'7029'!P114</f>
        <v>-4.7020405929773625</v>
      </c>
      <c r="S114" s="18">
        <f>'7031'!P114</f>
        <v>0.24761150576901192</v>
      </c>
      <c r="T114" s="18">
        <f>'7033'!P114</f>
        <v>-4.0314023126612195</v>
      </c>
      <c r="V114" s="1"/>
      <c r="W114" s="27">
        <f>AVERAGE(E114:P114)</f>
        <v>-4.1260149204013619</v>
      </c>
      <c r="X114" s="27">
        <f>STDEV(E114:P114)/SQRT(COUNT(E114:P114))</f>
        <v>2.2364966983138461</v>
      </c>
      <c r="Y114" s="27"/>
      <c r="AB114">
        <f>MEDIAN(E114:Q114)</f>
        <v>-1.9811837272707304</v>
      </c>
    </row>
    <row r="115" spans="1:28" x14ac:dyDescent="0.15">
      <c r="A115">
        <v>57</v>
      </c>
      <c r="B115">
        <v>54.5</v>
      </c>
      <c r="C115">
        <v>113</v>
      </c>
      <c r="E115">
        <f>'6711'!P115</f>
        <v>-2.4822562312366849</v>
      </c>
      <c r="F115">
        <f>'6712'!P115</f>
        <v>-7.1895765538485383</v>
      </c>
      <c r="G115">
        <f>'6713'!P115</f>
        <v>-0.58470131364906019</v>
      </c>
      <c r="H115">
        <f>'6714'!P115</f>
        <v>8.9340346020921757</v>
      </c>
      <c r="I115">
        <f>'6717'!P115</f>
        <v>1.3161704830397076</v>
      </c>
      <c r="J115">
        <f>'6831'!P115</f>
        <v>-18.751998084400213</v>
      </c>
      <c r="K115" s="18">
        <f>'6836'!P115</f>
        <v>-12.244047899047239</v>
      </c>
      <c r="L115">
        <f>'6840'!P115</f>
        <v>-10.989126476460845</v>
      </c>
      <c r="M115">
        <f>'6845'!P115</f>
        <v>-0.46661862979318702</v>
      </c>
      <c r="N115">
        <f>'7018'!P115</f>
        <v>0.26108415332965923</v>
      </c>
      <c r="O115">
        <f>'7019'!P115</f>
        <v>-7.771162965498263</v>
      </c>
      <c r="P115" s="18">
        <f>'7021'!P115</f>
        <v>-2.422944046785898</v>
      </c>
      <c r="Q115" s="18">
        <f>'7022'!P115</f>
        <v>-2.1094997146521943</v>
      </c>
      <c r="R115" s="18">
        <f>'7029'!P115</f>
        <v>-4.133040071420421</v>
      </c>
      <c r="S115" s="18">
        <f>'7031'!P115</f>
        <v>-0.20724219133429017</v>
      </c>
      <c r="T115" s="18">
        <f>'7033'!P115</f>
        <v>-3.6145258255466577</v>
      </c>
      <c r="V115" s="1"/>
      <c r="W115" s="27">
        <f>AVERAGE(E115:P115)</f>
        <v>-4.3659285801881991</v>
      </c>
      <c r="X115" s="27">
        <f>STDEV(E115:P115)/SQRT(COUNT(E115:P115))</f>
        <v>2.131775019131771</v>
      </c>
      <c r="Y115" s="27"/>
      <c r="AB115">
        <f>MEDIAN(E115:Q115)</f>
        <v>-2.422944046785898</v>
      </c>
    </row>
    <row r="116" spans="1:28" x14ac:dyDescent="0.15">
      <c r="A116">
        <v>57.5</v>
      </c>
      <c r="B116">
        <v>55</v>
      </c>
      <c r="C116">
        <v>114</v>
      </c>
      <c r="E116">
        <f>'6711'!P116</f>
        <v>-2.2148949621349407</v>
      </c>
      <c r="F116">
        <f>'6712'!P116</f>
        <v>-6.2549971808506326</v>
      </c>
      <c r="G116">
        <f>'6713'!P116</f>
        <v>-1.1755386033936854</v>
      </c>
      <c r="H116">
        <f>'6714'!P116</f>
        <v>10.198022539778085</v>
      </c>
      <c r="I116">
        <f>'6717'!P116</f>
        <v>1.263259747935463</v>
      </c>
      <c r="J116">
        <f>'6831'!P116</f>
        <v>-19.714053769136353</v>
      </c>
      <c r="K116" s="18">
        <f>'6836'!P116</f>
        <v>-12.169455734994509</v>
      </c>
      <c r="L116">
        <f>'6840'!P116</f>
        <v>-12.420414925467108</v>
      </c>
      <c r="M116">
        <f>'6845'!P116</f>
        <v>0.75723966163641332</v>
      </c>
      <c r="N116">
        <f>'7018'!P116</f>
        <v>-0.55576745301911357</v>
      </c>
      <c r="O116">
        <f>'7019'!P116</f>
        <v>-8.5859190976928215</v>
      </c>
      <c r="P116" s="18">
        <f>'7021'!P116</f>
        <v>-2.2087869627499068</v>
      </c>
      <c r="Q116" s="18">
        <f>'7022'!P116</f>
        <v>-0.21196337675769591</v>
      </c>
      <c r="R116" s="18">
        <f>'7029'!P116</f>
        <v>-3.2061152387595957</v>
      </c>
      <c r="S116" s="18">
        <f>'7031'!P116</f>
        <v>0.47303062861865769</v>
      </c>
      <c r="T116" s="18">
        <f>'7033'!P116</f>
        <v>-3.5149704445483354</v>
      </c>
      <c r="V116" s="1"/>
      <c r="W116" s="27">
        <f>AVERAGE(E116:P116)</f>
        <v>-4.4234422283407593</v>
      </c>
      <c r="X116" s="27">
        <f>STDEV(E116:P116)/SQRT(COUNT(E116:P116))</f>
        <v>2.2808347544229792</v>
      </c>
      <c r="Y116" s="27"/>
      <c r="AB116">
        <f>MEDIAN(E116:Q116)</f>
        <v>-2.2087869627499068</v>
      </c>
    </row>
    <row r="117" spans="1:28" x14ac:dyDescent="0.15">
      <c r="A117">
        <v>58</v>
      </c>
      <c r="B117">
        <v>55.5</v>
      </c>
      <c r="C117">
        <v>115</v>
      </c>
      <c r="E117">
        <f>'6711'!P117</f>
        <v>-1.0909780455364273</v>
      </c>
      <c r="F117">
        <f>'6712'!P117</f>
        <v>-5.0694132026729166</v>
      </c>
      <c r="G117">
        <f>'6713'!P117</f>
        <v>-0.18813174240377795</v>
      </c>
      <c r="H117">
        <f>'6714'!P117</f>
        <v>9.664997319011956</v>
      </c>
      <c r="I117">
        <f>'6717'!P117</f>
        <v>3.2083337160576813</v>
      </c>
      <c r="J117">
        <f>'6831'!P117</f>
        <v>-20.038369469494061</v>
      </c>
      <c r="K117" s="18">
        <f>'6836'!P117</f>
        <v>-11.996851198225441</v>
      </c>
      <c r="L117">
        <f>'6840'!P117</f>
        <v>-10.868895600936238</v>
      </c>
      <c r="M117">
        <f>'6845'!P117</f>
        <v>2.6488754432787052</v>
      </c>
      <c r="N117">
        <f>'7018'!P117</f>
        <v>0.79262194667023433</v>
      </c>
      <c r="O117">
        <f>'7019'!P117</f>
        <v>-6.9541810408559108</v>
      </c>
      <c r="P117" s="18">
        <f>'7021'!P117</f>
        <v>-2.55191928565179</v>
      </c>
      <c r="Q117" s="18">
        <f>'7022'!P117</f>
        <v>0.55373494005290202</v>
      </c>
      <c r="R117" s="18">
        <f>'7029'!P117</f>
        <v>-2.6191929657144075</v>
      </c>
      <c r="S117" s="18">
        <f>'7031'!P117</f>
        <v>0.82579375868664806</v>
      </c>
      <c r="T117" s="18">
        <f>'7033'!P117</f>
        <v>-2.3308425266347137</v>
      </c>
      <c r="V117" s="1"/>
      <c r="W117" s="27">
        <f>AVERAGE(E117:P117)</f>
        <v>-3.5369925967298315</v>
      </c>
      <c r="X117" s="27">
        <f>STDEV(E117:P117)/SQRT(COUNT(E117:P117))</f>
        <v>2.3136905676144952</v>
      </c>
      <c r="Y117" s="27"/>
      <c r="AB117">
        <f>MEDIAN(E117:Q117)</f>
        <v>-1.0909780455364273</v>
      </c>
    </row>
    <row r="118" spans="1:28" x14ac:dyDescent="0.15">
      <c r="A118">
        <v>58.5</v>
      </c>
      <c r="B118">
        <v>56</v>
      </c>
      <c r="C118">
        <v>116</v>
      </c>
      <c r="E118">
        <f>'6711'!P118</f>
        <v>-0.86199908514892598</v>
      </c>
      <c r="F118">
        <f>'6712'!P118</f>
        <v>-4.8890588024723094</v>
      </c>
      <c r="G118">
        <f>'6713'!P118</f>
        <v>0.21443726217377657</v>
      </c>
      <c r="H118">
        <f>'6714'!P118</f>
        <v>7.1027993740790345</v>
      </c>
      <c r="I118">
        <f>'6717'!P118</f>
        <v>0.31112326896529102</v>
      </c>
      <c r="J118">
        <f>'6831'!P118</f>
        <v>-20.21627112785097</v>
      </c>
      <c r="K118" s="18">
        <f>'6836'!P118</f>
        <v>-11.362460289108025</v>
      </c>
      <c r="L118">
        <f>'6840'!P118</f>
        <v>-10.526801463624587</v>
      </c>
      <c r="M118">
        <f>'6845'!P118</f>
        <v>2.0505387375807071</v>
      </c>
      <c r="N118">
        <f>'7018'!P118</f>
        <v>1.7995821004438872E-2</v>
      </c>
      <c r="O118">
        <f>'7019'!P118</f>
        <v>-6.9230170337169143</v>
      </c>
      <c r="P118" s="18">
        <f>'7021'!P118</f>
        <v>-1.2372239470412383</v>
      </c>
      <c r="Q118" s="18">
        <f>'7022'!P118</f>
        <v>-0.3215664472809131</v>
      </c>
      <c r="R118" s="18">
        <f>'7029'!P118</f>
        <v>-2.5598376214302654</v>
      </c>
      <c r="S118" s="18">
        <f>'7031'!P118</f>
        <v>1.1044099127852411</v>
      </c>
      <c r="T118" s="18">
        <f>'7033'!P118</f>
        <v>-2.5362327686947546</v>
      </c>
      <c r="V118" s="1"/>
      <c r="W118" s="27">
        <f>AVERAGE(E118:P118)</f>
        <v>-3.8599947737633102</v>
      </c>
      <c r="X118" s="27">
        <f>STDEV(E118:P118)/SQRT(COUNT(E118:P118))</f>
        <v>2.129739553415444</v>
      </c>
      <c r="Y118" s="27"/>
      <c r="AB118">
        <f>MEDIAN(E118:Q118)</f>
        <v>-0.86199908514892598</v>
      </c>
    </row>
    <row r="119" spans="1:28" x14ac:dyDescent="0.15">
      <c r="A119">
        <v>59</v>
      </c>
      <c r="B119">
        <v>56.5</v>
      </c>
      <c r="C119">
        <v>117</v>
      </c>
      <c r="E119">
        <f>'6711'!P119</f>
        <v>-1.2405501472756078</v>
      </c>
      <c r="F119">
        <f>'6712'!P119</f>
        <v>-3.6121752525029969</v>
      </c>
      <c r="G119">
        <f>'6713'!P119</f>
        <v>-5.5172253893180048E-2</v>
      </c>
      <c r="H119">
        <f>'6714'!P119</f>
        <v>9.5238381550183924</v>
      </c>
      <c r="I119">
        <f>'6717'!P119</f>
        <v>-1.026429716070502</v>
      </c>
      <c r="J119">
        <f>'6831'!P119</f>
        <v>-21.082291347824253</v>
      </c>
      <c r="K119" s="18">
        <f>'6836'!P119</f>
        <v>-12.23131713400781</v>
      </c>
      <c r="L119">
        <f>'6840'!P119</f>
        <v>-9.5542625315722542</v>
      </c>
      <c r="M119">
        <f>'6845'!P119</f>
        <v>1.3999213848519061</v>
      </c>
      <c r="N119">
        <f>'7018'!P119</f>
        <v>-0.31695688027676605</v>
      </c>
      <c r="O119">
        <f>'7019'!P119</f>
        <v>-7.299548934486964</v>
      </c>
      <c r="P119" s="18">
        <f>'7021'!P119</f>
        <v>-2.6594931836914109</v>
      </c>
      <c r="Q119" s="18">
        <f>'7022'!P119</f>
        <v>-1.9021894498290153</v>
      </c>
      <c r="R119" s="18">
        <f>'7029'!P119</f>
        <v>-2.216699575829431</v>
      </c>
      <c r="S119" s="18">
        <f>'7031'!P119</f>
        <v>1.0007963831884159</v>
      </c>
      <c r="T119" s="18">
        <f>'7033'!P119</f>
        <v>-3.0758703525362083</v>
      </c>
      <c r="V119" s="1"/>
      <c r="W119" s="27">
        <f>AVERAGE(E119:P119)</f>
        <v>-4.0128698201442869</v>
      </c>
      <c r="X119" s="27">
        <f>STDEV(E119:P119)/SQRT(COUNT(E119:P119))</f>
        <v>2.2375548064431006</v>
      </c>
      <c r="Y119" s="27"/>
      <c r="AB119">
        <f>MEDIAN(E119:Q119)</f>
        <v>-1.9021894498290153</v>
      </c>
    </row>
    <row r="120" spans="1:28" x14ac:dyDescent="0.15">
      <c r="A120">
        <v>59.5</v>
      </c>
      <c r="B120">
        <v>57</v>
      </c>
      <c r="C120">
        <v>118</v>
      </c>
      <c r="E120">
        <f>'6711'!P120</f>
        <v>0.21895720230453442</v>
      </c>
      <c r="F120">
        <f>'6712'!P120</f>
        <v>0.9731488031311859</v>
      </c>
      <c r="G120">
        <f>'6713'!P120</f>
        <v>0.88693707154317825</v>
      </c>
      <c r="H120">
        <f>'6714'!P120</f>
        <v>7.169605142613829</v>
      </c>
      <c r="I120">
        <f>'6717'!P120</f>
        <v>-2.535857143412557</v>
      </c>
      <c r="J120">
        <f>'6831'!P120</f>
        <v>-21.495745355072643</v>
      </c>
      <c r="K120" s="18">
        <f>'6836'!P120</f>
        <v>-11.299281191667554</v>
      </c>
      <c r="L120">
        <f>'6840'!P120</f>
        <v>-10.447026146190383</v>
      </c>
      <c r="M120">
        <f>'6845'!P120</f>
        <v>1.333354068652566</v>
      </c>
      <c r="N120">
        <f>'7018'!P120</f>
        <v>-1.0310034678698832</v>
      </c>
      <c r="O120">
        <f>'7019'!P120</f>
        <v>-6.7878376153383515</v>
      </c>
      <c r="P120" s="18">
        <f>'7021'!P120</f>
        <v>-2.2466811459558125</v>
      </c>
      <c r="Q120" s="18">
        <f>'7022'!P120</f>
        <v>-1.4397020437129533</v>
      </c>
      <c r="R120" s="18">
        <f>'7029'!P120</f>
        <v>-1.1215571544561529</v>
      </c>
      <c r="S120" s="18">
        <f>'7031'!P120</f>
        <v>0.11983730008573897</v>
      </c>
      <c r="T120" s="18">
        <f>'7033'!P120</f>
        <v>-2.5240786021058241</v>
      </c>
      <c r="V120" s="1"/>
      <c r="W120" s="27">
        <f>AVERAGE(E120:P120)</f>
        <v>-3.7717858147718242</v>
      </c>
      <c r="X120" s="27">
        <f>STDEV(E120:P120)/SQRT(COUNT(E120:P120))</f>
        <v>2.2049244211358565</v>
      </c>
      <c r="Y120" s="27"/>
      <c r="AB120">
        <f>MEDIAN(E120:Q120)</f>
        <v>-1.4397020437129533</v>
      </c>
    </row>
    <row r="121" spans="1:28" x14ac:dyDescent="0.15">
      <c r="A121">
        <v>60</v>
      </c>
      <c r="B121">
        <v>57.5</v>
      </c>
      <c r="C121">
        <v>119</v>
      </c>
      <c r="E121">
        <f>'6711'!P121</f>
        <v>0.71840029906765779</v>
      </c>
      <c r="F121">
        <f>'6712'!P121</f>
        <v>3.4223182536258911</v>
      </c>
      <c r="G121">
        <f>'6713'!P121</f>
        <v>0.65416049876452642</v>
      </c>
      <c r="H121">
        <f>'6714'!P121</f>
        <v>6.8194680626941144</v>
      </c>
      <c r="I121">
        <f>'6717'!P121</f>
        <v>-3.2326800892876402</v>
      </c>
      <c r="J121">
        <f>'6831'!P121</f>
        <v>-21.303773533092659</v>
      </c>
      <c r="K121" s="18">
        <f>'6836'!P121</f>
        <v>-10.547897565181058</v>
      </c>
      <c r="L121">
        <f>'6840'!P121</f>
        <v>-10.096437040924098</v>
      </c>
      <c r="M121">
        <f>'6845'!P121</f>
        <v>1.5522252730222112</v>
      </c>
      <c r="N121">
        <f>'7018'!P121</f>
        <v>-0.30752185335724952</v>
      </c>
      <c r="O121">
        <f>'7019'!P121</f>
        <v>-6.3985762639733021</v>
      </c>
      <c r="P121" s="18">
        <f>'7021'!P121</f>
        <v>-2.495951934308362</v>
      </c>
      <c r="Q121" s="18">
        <f>'7022'!P121</f>
        <v>-1.0682689122267841</v>
      </c>
      <c r="R121" s="18">
        <f>'7029'!P121</f>
        <v>-1.4602930996287127</v>
      </c>
      <c r="S121" s="18">
        <f>'7031'!P121</f>
        <v>0.4215986373145052</v>
      </c>
      <c r="T121" s="18">
        <f>'7033'!P121</f>
        <v>-2.2068805484930856</v>
      </c>
      <c r="V121" s="1"/>
      <c r="W121" s="27">
        <f>AVERAGE(E121:P121)</f>
        <v>-3.4346888244124982</v>
      </c>
      <c r="X121" s="27">
        <f>STDEV(E121:P121)/SQRT(COUNT(E121:P121))</f>
        <v>2.2101163456916924</v>
      </c>
      <c r="Y121" s="27"/>
      <c r="AB121">
        <f>MEDIAN(E121:Q121)</f>
        <v>-1.0682689122267841</v>
      </c>
    </row>
    <row r="122" spans="1:28" x14ac:dyDescent="0.15">
      <c r="A122">
        <v>60.5</v>
      </c>
      <c r="B122">
        <v>58</v>
      </c>
      <c r="C122">
        <v>120</v>
      </c>
      <c r="E122">
        <f>'6711'!P122</f>
        <v>0.61415258337783707</v>
      </c>
      <c r="F122">
        <f>'6712'!P122</f>
        <v>2.2407736437815018</v>
      </c>
      <c r="G122">
        <f>'6713'!P122</f>
        <v>1.1197755466733219</v>
      </c>
      <c r="H122">
        <f>'6714'!P122</f>
        <v>5.8745484484304029</v>
      </c>
      <c r="I122">
        <f>'6717'!P122</f>
        <v>-3.3984886778394561</v>
      </c>
      <c r="J122">
        <f>'6831'!P122</f>
        <v>-22.083641297726921</v>
      </c>
      <c r="K122" s="18">
        <f>'6836'!P122</f>
        <v>-10.389960356882673</v>
      </c>
      <c r="L122">
        <f>'6840'!P122</f>
        <v>-10.144769161459454</v>
      </c>
      <c r="M122">
        <f>'6845'!P122</f>
        <v>2.5330627967761612</v>
      </c>
      <c r="N122">
        <f>'7018'!P122</f>
        <v>-0.66065849176411728</v>
      </c>
      <c r="O122">
        <f>'7019'!P122</f>
        <v>-6.3249706319768233</v>
      </c>
      <c r="P122" s="18">
        <f>'7021'!P122</f>
        <v>-1.2706779049170507</v>
      </c>
      <c r="Q122" s="18">
        <f>'7022'!P122</f>
        <v>4.0954504975111911E-2</v>
      </c>
      <c r="R122" s="18">
        <f>'7029'!P122</f>
        <v>-2.6170872690357534</v>
      </c>
      <c r="S122" s="18">
        <f>'7031'!P122</f>
        <v>1.2510665857234886</v>
      </c>
      <c r="T122" s="18">
        <f>'7033'!P122</f>
        <v>-1.4524317819980956</v>
      </c>
      <c r="V122" s="1"/>
      <c r="W122" s="27">
        <f>AVERAGE(E122:P122)</f>
        <v>-3.4909044586272731</v>
      </c>
      <c r="X122" s="27">
        <f>STDEV(E122:P122)/SQRT(COUNT(E122:P122))</f>
        <v>2.2250345721191924</v>
      </c>
      <c r="Y122" s="27"/>
      <c r="AB122">
        <f>MEDIAN(E122:Q122)</f>
        <v>-0.66065849176411728</v>
      </c>
    </row>
    <row r="123" spans="1:28" x14ac:dyDescent="0.15">
      <c r="A123">
        <v>61</v>
      </c>
      <c r="B123">
        <v>58.5</v>
      </c>
      <c r="C123">
        <v>121</v>
      </c>
      <c r="E123">
        <f>'6711'!P123</f>
        <v>2.551805651184047</v>
      </c>
      <c r="F123">
        <f>'6712'!P123</f>
        <v>3.8739835036321417</v>
      </c>
      <c r="G123">
        <f>'6713'!P123</f>
        <v>1.2099178099709984</v>
      </c>
      <c r="H123">
        <f>'6714'!P123</f>
        <v>5.7077650699611429</v>
      </c>
      <c r="I123">
        <f>'6717'!P123</f>
        <v>-4.7271204175641675</v>
      </c>
      <c r="J123">
        <f>'6831'!P123</f>
        <v>-21.940549190680123</v>
      </c>
      <c r="K123" s="18">
        <f>'6836'!P123</f>
        <v>-9.8191880491706609</v>
      </c>
      <c r="L123">
        <f>'6840'!P123</f>
        <v>-10.297448502756978</v>
      </c>
      <c r="M123">
        <f>'6845'!P123</f>
        <v>4.1680386432113465</v>
      </c>
      <c r="N123">
        <f>'7018'!P123</f>
        <v>-0.80922322500186361</v>
      </c>
      <c r="O123">
        <f>'7019'!P123</f>
        <v>-6.2073146859951809</v>
      </c>
      <c r="P123" s="18">
        <f>'7021'!P123</f>
        <v>-1.80763136507279</v>
      </c>
      <c r="Q123" s="18">
        <f>'7022'!P123</f>
        <v>0.38609156932001781</v>
      </c>
      <c r="R123" s="18">
        <f>'7029'!P123</f>
        <v>-4.3414178072093499</v>
      </c>
      <c r="S123" s="18">
        <f>'7031'!P123</f>
        <v>0.46893183394235538</v>
      </c>
      <c r="T123" s="18">
        <f>'7033'!P123</f>
        <v>-2.4212768053056397</v>
      </c>
      <c r="V123" s="1"/>
      <c r="W123" s="27">
        <f>AVERAGE(E123:P123)</f>
        <v>-3.1747470631901735</v>
      </c>
      <c r="X123" s="27">
        <f>STDEV(E123:P123)/SQRT(COUNT(E123:P123))</f>
        <v>2.3038614775978483</v>
      </c>
      <c r="Y123" s="27"/>
      <c r="AB123">
        <f>MEDIAN(E123:Q123)</f>
        <v>-0.80922322500186361</v>
      </c>
    </row>
    <row r="124" spans="1:28" x14ac:dyDescent="0.15">
      <c r="A124">
        <v>61.5</v>
      </c>
      <c r="B124">
        <v>59</v>
      </c>
      <c r="C124">
        <v>122</v>
      </c>
      <c r="E124">
        <f>'6711'!P124</f>
        <v>2.140206504470223</v>
      </c>
      <c r="F124">
        <f>'6712'!P124</f>
        <v>5.0827030991293523</v>
      </c>
      <c r="G124">
        <f>'6713'!P124</f>
        <v>1.3042557549122722</v>
      </c>
      <c r="H124">
        <f>'6714'!P124</f>
        <v>8.0271221469864855</v>
      </c>
      <c r="I124">
        <f>'6717'!P124</f>
        <v>-4.8358497620177809</v>
      </c>
      <c r="J124">
        <f>'6831'!P124</f>
        <v>-22.097917886136557</v>
      </c>
      <c r="K124" s="18">
        <f>'6836'!P124</f>
        <v>-10.664366973146576</v>
      </c>
      <c r="L124">
        <f>'6840'!P124</f>
        <v>-10.128051451950611</v>
      </c>
      <c r="M124">
        <f>'6845'!P124</f>
        <v>3.0720323165968821</v>
      </c>
      <c r="N124">
        <f>'7018'!P124</f>
        <v>-1.4352557527366876</v>
      </c>
      <c r="O124">
        <f>'7019'!P124</f>
        <v>-5.8621286520100018</v>
      </c>
      <c r="P124" s="18">
        <f>'7021'!P124</f>
        <v>-1.3977102791043556</v>
      </c>
      <c r="Q124" s="18">
        <f>'7022'!P124</f>
        <v>-0.62957373860362065</v>
      </c>
      <c r="R124" s="18">
        <f>'7029'!P124</f>
        <v>-4.8783831663808712</v>
      </c>
      <c r="S124" s="18">
        <f>'7031'!P124</f>
        <v>1.4253798020698176</v>
      </c>
      <c r="T124" s="18">
        <f>'7033'!P124</f>
        <v>-1.8690920377555522</v>
      </c>
      <c r="V124" s="1"/>
      <c r="W124" s="27">
        <f>AVERAGE(E124:P124)</f>
        <v>-3.0662467445839461</v>
      </c>
      <c r="X124" s="27">
        <f>STDEV(E124:P124)/SQRT(COUNT(E124:P124))</f>
        <v>2.3987887623631243</v>
      </c>
      <c r="Y124" s="27"/>
      <c r="AB124">
        <f>MEDIAN(E124:Q124)</f>
        <v>-1.3977102791043556</v>
      </c>
    </row>
    <row r="125" spans="1:28" x14ac:dyDescent="0.15">
      <c r="A125">
        <v>62</v>
      </c>
      <c r="B125">
        <v>59.5</v>
      </c>
      <c r="C125">
        <v>123</v>
      </c>
      <c r="E125">
        <f>'6711'!P125</f>
        <v>1.0180439502987271</v>
      </c>
      <c r="F125">
        <f>'6712'!P125</f>
        <v>5.2130122884564782</v>
      </c>
      <c r="G125">
        <f>'6713'!P125</f>
        <v>1.3849570229242583</v>
      </c>
      <c r="H125">
        <f>'6714'!P125</f>
        <v>7.8617902966056601</v>
      </c>
      <c r="I125">
        <f>'6717'!P125</f>
        <v>-3.6894301997882608</v>
      </c>
      <c r="J125">
        <f>'6831'!P125</f>
        <v>-22.231123946973678</v>
      </c>
      <c r="K125" s="18">
        <f>'6836'!P125</f>
        <v>-10.349646117125008</v>
      </c>
      <c r="L125">
        <f>'6840'!P125</f>
        <v>-8.8952403409339826</v>
      </c>
      <c r="M125">
        <f>'6845'!P125</f>
        <v>2.1088120412280689</v>
      </c>
      <c r="N125">
        <f>'7018'!P125</f>
        <v>-0.80248817785439286</v>
      </c>
      <c r="O125">
        <f>'7019'!P125</f>
        <v>-4.7115503668860654</v>
      </c>
      <c r="P125" s="18">
        <f>'7021'!P125</f>
        <v>-2.6512203138695578</v>
      </c>
      <c r="Q125" s="18">
        <f>'7022'!P125</f>
        <v>-0.52311955965359491</v>
      </c>
      <c r="R125" s="18">
        <f>'7029'!P125</f>
        <v>-5.6091818083202094</v>
      </c>
      <c r="S125" s="18">
        <f>'7031'!P125</f>
        <v>1.7537392017505871</v>
      </c>
      <c r="T125" s="18">
        <f>'7033'!P125</f>
        <v>-1.4048372611914626</v>
      </c>
      <c r="V125" s="1"/>
      <c r="W125" s="27">
        <f>AVERAGE(E125:P125)</f>
        <v>-2.9786736553264794</v>
      </c>
      <c r="X125" s="27">
        <f>STDEV(E125:P125)/SQRT(COUNT(E125:P125))</f>
        <v>2.3255201380046069</v>
      </c>
      <c r="Y125" s="27"/>
      <c r="AB125">
        <f>MEDIAN(E125:Q125)</f>
        <v>-0.80248817785439286</v>
      </c>
    </row>
    <row r="126" spans="1:28" x14ac:dyDescent="0.15">
      <c r="A126">
        <v>62.5</v>
      </c>
      <c r="B126">
        <v>60</v>
      </c>
      <c r="C126">
        <v>124</v>
      </c>
      <c r="E126">
        <f>'6711'!P126</f>
        <v>1.8394183750829094</v>
      </c>
      <c r="F126">
        <f>'6712'!P126</f>
        <v>4.6790227632884633</v>
      </c>
      <c r="G126">
        <f>'6713'!P126</f>
        <v>0.43411254022232237</v>
      </c>
      <c r="H126">
        <f>'6714'!P126</f>
        <v>7.5211404700278512</v>
      </c>
      <c r="I126">
        <f>'6717'!P126</f>
        <v>-4.8606200215168727</v>
      </c>
      <c r="J126">
        <f>'6831'!P126</f>
        <v>-22.358324441284193</v>
      </c>
      <c r="K126" s="18">
        <f>'6836'!P126</f>
        <v>-10.242633837842853</v>
      </c>
      <c r="L126">
        <f>'6840'!P126</f>
        <v>-8.852949266151418</v>
      </c>
      <c r="M126">
        <f>'6845'!P126</f>
        <v>1.64587312133742</v>
      </c>
      <c r="N126">
        <f>'7018'!P126</f>
        <v>-7.0186501241395693E-2</v>
      </c>
      <c r="O126">
        <f>'7019'!P126</f>
        <v>-5.0865876871596685</v>
      </c>
      <c r="P126" s="18">
        <f>'7021'!P126</f>
        <v>-1.8467334629138947</v>
      </c>
      <c r="Q126" s="18">
        <f>'7022'!P126</f>
        <v>1.2982973214925217</v>
      </c>
      <c r="R126" s="18">
        <f>'7029'!P126</f>
        <v>-3.7776170545272119</v>
      </c>
      <c r="S126" s="18">
        <f>'7031'!P126</f>
        <v>0.15203033688405537</v>
      </c>
      <c r="T126" s="18">
        <f>'7033'!P126</f>
        <v>-1.6286743764515883</v>
      </c>
      <c r="V126" s="1"/>
      <c r="W126" s="27">
        <f>AVERAGE(E126:P126)</f>
        <v>-3.0998723290126105</v>
      </c>
      <c r="X126" s="27">
        <f>STDEV(E126:P126)/SQRT(COUNT(E126:P126))</f>
        <v>2.3119033233340436</v>
      </c>
      <c r="Y126" s="27"/>
      <c r="AB126">
        <f>MEDIAN(E126:Q126)</f>
        <v>-7.0186501241395693E-2</v>
      </c>
    </row>
    <row r="127" spans="1:28" x14ac:dyDescent="0.15">
      <c r="A127">
        <v>63</v>
      </c>
      <c r="B127">
        <v>60.5</v>
      </c>
      <c r="C127">
        <v>125</v>
      </c>
      <c r="E127">
        <f>'6711'!P127</f>
        <v>0.85426235778987858</v>
      </c>
      <c r="F127">
        <f>'6712'!P127</f>
        <v>4.5549003984152563</v>
      </c>
      <c r="G127">
        <f>'6713'!P127</f>
        <v>1.0850103140332608</v>
      </c>
      <c r="H127">
        <f>'6714'!P127</f>
        <v>6.9106462525688155</v>
      </c>
      <c r="I127">
        <f>'6717'!P127</f>
        <v>-4.2689694831269502</v>
      </c>
      <c r="J127">
        <f>'6831'!P127</f>
        <v>-21.749010746293358</v>
      </c>
      <c r="K127" s="18">
        <f>'6836'!P127</f>
        <v>-10.275147770097337</v>
      </c>
      <c r="L127">
        <f>'6840'!P127</f>
        <v>-7.8671536467774015</v>
      </c>
      <c r="M127">
        <f>'6845'!P127</f>
        <v>1.4612961656223877</v>
      </c>
      <c r="N127">
        <f>'7018'!P127</f>
        <v>-1.8966614790503773</v>
      </c>
      <c r="O127">
        <f>'7019'!P127</f>
        <v>-3.9424549773034787</v>
      </c>
      <c r="P127" s="18">
        <f>'7021'!P127</f>
        <v>-2.4681452472672492</v>
      </c>
      <c r="Q127" s="18">
        <f>'7022'!P127</f>
        <v>-0.47431290246819852</v>
      </c>
      <c r="R127" s="18">
        <f>'7029'!P127</f>
        <v>-3.2920977816387325</v>
      </c>
      <c r="S127" s="18">
        <f>'7031'!P127</f>
        <v>1.4424508246450025</v>
      </c>
      <c r="T127" s="18">
        <f>'7033'!P127</f>
        <v>-0.77504122536022757</v>
      </c>
      <c r="V127" s="1"/>
      <c r="W127" s="27">
        <f>AVERAGE(E127:P127)</f>
        <v>-3.1334523217905463</v>
      </c>
      <c r="X127" s="27">
        <f>STDEV(E127:P127)/SQRT(COUNT(E127:P127))</f>
        <v>2.1996394675983337</v>
      </c>
      <c r="Y127" s="27"/>
      <c r="AB127">
        <f>MEDIAN(E127:Q127)</f>
        <v>-1.8966614790503773</v>
      </c>
    </row>
    <row r="128" spans="1:28" x14ac:dyDescent="0.15">
      <c r="A128">
        <v>63.5</v>
      </c>
      <c r="B128">
        <v>61</v>
      </c>
      <c r="C128">
        <v>126</v>
      </c>
      <c r="E128">
        <f>'6711'!P128</f>
        <v>0.1820395672945089</v>
      </c>
      <c r="F128">
        <f>'6712'!P128</f>
        <v>5.094395823712401</v>
      </c>
      <c r="G128">
        <f>'6713'!P128</f>
        <v>1.0425909123929957</v>
      </c>
      <c r="H128">
        <f>'6714'!P128</f>
        <v>11.232702628185187</v>
      </c>
      <c r="I128">
        <f>'6717'!P128</f>
        <v>-5.1860942277183328</v>
      </c>
      <c r="J128">
        <f>'6831'!P128</f>
        <v>-21.092995957353867</v>
      </c>
      <c r="K128" s="18">
        <f>'6836'!P128</f>
        <v>-12.180165949774471</v>
      </c>
      <c r="L128">
        <f>'6840'!P128</f>
        <v>-7.8219269690299891</v>
      </c>
      <c r="M128">
        <f>'6845'!P128</f>
        <v>4.0138755881746535</v>
      </c>
      <c r="N128">
        <f>'7018'!P128</f>
        <v>-0.99779382373055647</v>
      </c>
      <c r="O128">
        <f>'7019'!P128</f>
        <v>-4.258608424643139</v>
      </c>
      <c r="P128" s="18">
        <f>'7021'!P128</f>
        <v>-0.82520192886587407</v>
      </c>
      <c r="Q128" s="18">
        <f>'7022'!P128</f>
        <v>-0.16659807238884478</v>
      </c>
      <c r="R128" s="18">
        <f>'7029'!P128</f>
        <v>-3.6715756209477619</v>
      </c>
      <c r="S128" s="18">
        <f>'7031'!P128</f>
        <v>1.7813677750194847</v>
      </c>
      <c r="T128" s="18">
        <f>'7033'!P128</f>
        <v>-1.0408208478248038</v>
      </c>
      <c r="V128" s="1"/>
      <c r="W128" s="27">
        <f>AVERAGE(E128:P128)</f>
        <v>-2.5664318967797071</v>
      </c>
      <c r="X128" s="27">
        <f>STDEV(E128:P128)/SQRT(COUNT(E128:P128))</f>
        <v>2.4486859010518454</v>
      </c>
      <c r="Y128" s="27"/>
      <c r="AB128">
        <f>MEDIAN(E128:Q128)</f>
        <v>-0.82520192886587407</v>
      </c>
    </row>
    <row r="129" spans="1:28" x14ac:dyDescent="0.15">
      <c r="A129">
        <v>64</v>
      </c>
      <c r="B129">
        <v>61.5</v>
      </c>
      <c r="C129">
        <v>127</v>
      </c>
      <c r="E129">
        <f>'6711'!P129</f>
        <v>-0.91887508748719338</v>
      </c>
      <c r="F129">
        <f>'6712'!P129</f>
        <v>6.6465957971223801</v>
      </c>
      <c r="G129">
        <f>'6713'!P129</f>
        <v>1.8817243807116901</v>
      </c>
      <c r="H129">
        <f>'6714'!P129</f>
        <v>8.1699769386035097</v>
      </c>
      <c r="I129">
        <f>'6717'!P129</f>
        <v>-3.6851462102549091</v>
      </c>
      <c r="J129">
        <f>'6831'!P129</f>
        <v>-19.076101682972542</v>
      </c>
      <c r="K129" s="18">
        <f>'6836'!P129</f>
        <v>-9.7901367747303265</v>
      </c>
      <c r="L129">
        <f>'6840'!P129</f>
        <v>-6.5058531207996584</v>
      </c>
      <c r="M129">
        <f>'6845'!P129</f>
        <v>2.4422161926718733</v>
      </c>
      <c r="N129">
        <f>'7018'!P129</f>
        <v>-0.6014095043058193</v>
      </c>
      <c r="O129">
        <f>'7019'!P129</f>
        <v>-4.1719864753343581</v>
      </c>
      <c r="P129" s="18">
        <f>'7021'!P129</f>
        <v>-1.5863153154261862</v>
      </c>
      <c r="Q129" s="18">
        <f>'7022'!P129</f>
        <v>4.1630819212866346</v>
      </c>
      <c r="R129" s="18">
        <f>'7029'!P129</f>
        <v>-2.3015266291104992</v>
      </c>
      <c r="S129" s="18">
        <f>'7031'!P129</f>
        <v>1.919917399401649</v>
      </c>
      <c r="T129" s="18">
        <f>'7033'!P129</f>
        <v>-1.9703880660559121</v>
      </c>
      <c r="V129" s="1"/>
      <c r="W129" s="27">
        <f>AVERAGE(E129:P129)</f>
        <v>-2.2662759051834618</v>
      </c>
      <c r="X129" s="27">
        <f>STDEV(E129:P129)/SQRT(COUNT(E129:P129))</f>
        <v>2.1241357259525691</v>
      </c>
      <c r="Y129" s="27"/>
      <c r="AB129">
        <f>MEDIAN(E129:Q129)</f>
        <v>-0.91887508748719338</v>
      </c>
    </row>
    <row r="130" spans="1:28" x14ac:dyDescent="0.15">
      <c r="A130">
        <v>64.5</v>
      </c>
      <c r="B130">
        <v>62</v>
      </c>
      <c r="C130">
        <v>128</v>
      </c>
      <c r="E130">
        <f>'6711'!P130</f>
        <v>-1.2810804381686081</v>
      </c>
      <c r="F130">
        <f>'6712'!P130</f>
        <v>4.3481714054172063</v>
      </c>
      <c r="G130">
        <f>'6713'!P130</f>
        <v>2.2474241763185931</v>
      </c>
      <c r="H130">
        <f>'6714'!P130</f>
        <v>6.2748573125784937</v>
      </c>
      <c r="I130">
        <f>'6717'!P130</f>
        <v>-3.9458814339568686</v>
      </c>
      <c r="J130">
        <f>'6831'!P130</f>
        <v>-18.232699991037215</v>
      </c>
      <c r="K130" s="18">
        <f>'6836'!P130</f>
        <v>-9.1572028713484617</v>
      </c>
      <c r="L130">
        <f>'6840'!P130</f>
        <v>-5.5364879131675107</v>
      </c>
      <c r="M130">
        <f>'6845'!P130</f>
        <v>1.1149525995818492</v>
      </c>
      <c r="N130">
        <f>'7018'!P130</f>
        <v>-1.3407123645544174</v>
      </c>
      <c r="O130">
        <f>'7019'!P130</f>
        <v>-3.4938026540431815</v>
      </c>
      <c r="P130" s="18">
        <f>'7021'!P130</f>
        <v>-0.78545888938225206</v>
      </c>
      <c r="Q130" s="18">
        <f>'7022'!P130</f>
        <v>2.4196265959559353</v>
      </c>
      <c r="R130" s="18">
        <f>'7029'!P130</f>
        <v>-1.3406602601064288</v>
      </c>
      <c r="S130" s="18">
        <f>'7031'!P130</f>
        <v>0.90911334078155703</v>
      </c>
      <c r="T130" s="18">
        <f>'7033'!P130</f>
        <v>-1.9062802691253262</v>
      </c>
      <c r="V130" s="1"/>
      <c r="W130" s="27">
        <f>AVERAGE(E130:P130)</f>
        <v>-2.4823267551468642</v>
      </c>
      <c r="X130" s="27">
        <f>STDEV(E130:P130)/SQRT(COUNT(E130:P130))</f>
        <v>1.8857555788938007</v>
      </c>
      <c r="Y130" s="27"/>
      <c r="AB130">
        <f>MEDIAN(E130:Q130)</f>
        <v>-1.2810804381686081</v>
      </c>
    </row>
    <row r="131" spans="1:28" x14ac:dyDescent="0.15">
      <c r="A131">
        <v>65</v>
      </c>
      <c r="B131">
        <v>62.5</v>
      </c>
      <c r="C131">
        <v>129</v>
      </c>
      <c r="E131">
        <f>'6711'!P131</f>
        <v>-2.5155087150152808</v>
      </c>
      <c r="F131">
        <f>'6712'!P131</f>
        <v>4.4473390524706371</v>
      </c>
      <c r="G131">
        <f>'6713'!P131</f>
        <v>2.2501386692297163</v>
      </c>
      <c r="H131">
        <f>'6714'!P131</f>
        <v>4.3021548626246595</v>
      </c>
      <c r="I131">
        <f>'6717'!P131</f>
        <v>-4.5629652758177652</v>
      </c>
      <c r="J131">
        <f>'6831'!P131</f>
        <v>-16.993735845582286</v>
      </c>
      <c r="K131" s="18">
        <f>'6836'!P131</f>
        <v>-6.6417035024616435</v>
      </c>
      <c r="L131">
        <f>'6840'!P131</f>
        <v>-4.2604771222549349</v>
      </c>
      <c r="M131">
        <f>'6845'!P131</f>
        <v>2.3306169855036334</v>
      </c>
      <c r="N131">
        <f>'7018'!P131</f>
        <v>-0.71834223296180599</v>
      </c>
      <c r="O131">
        <f>'7019'!P131</f>
        <v>-3.4076019208798609</v>
      </c>
      <c r="P131" s="18">
        <f>'7021'!P131</f>
        <v>-0.94478892725884567</v>
      </c>
      <c r="Q131" s="18">
        <f>'7022'!P131</f>
        <v>0.20768071482533743</v>
      </c>
      <c r="R131" s="18">
        <f>'7029'!P131</f>
        <v>-1.4143543377292123</v>
      </c>
      <c r="S131" s="18">
        <f>'7031'!P131</f>
        <v>1.4406232637896494</v>
      </c>
      <c r="T131" s="18">
        <f>'7033'!P131</f>
        <v>-0.99701141665826876</v>
      </c>
      <c r="V131" s="1"/>
      <c r="W131" s="27">
        <f>AVERAGE(E131:P131)</f>
        <v>-2.2262394977003148</v>
      </c>
      <c r="X131" s="27">
        <f>STDEV(E131:P131)/SQRT(COUNT(E131:P131))</f>
        <v>1.6978782001790531</v>
      </c>
      <c r="Y131" s="27"/>
      <c r="AB131">
        <f>MEDIAN(E131:Q131)</f>
        <v>-0.94478892725884567</v>
      </c>
    </row>
    <row r="132" spans="1:28" x14ac:dyDescent="0.15">
      <c r="A132">
        <v>65.5</v>
      </c>
      <c r="B132">
        <v>63</v>
      </c>
      <c r="C132">
        <v>130</v>
      </c>
      <c r="E132">
        <f>'6711'!P132</f>
        <v>-2.8291521027570914</v>
      </c>
      <c r="F132">
        <f>'6712'!P132</f>
        <v>1.273086604227945</v>
      </c>
      <c r="G132">
        <f>'6713'!P132</f>
        <v>3.0316646140512473</v>
      </c>
      <c r="H132">
        <f>'6714'!P132</f>
        <v>4.8719384346807146</v>
      </c>
      <c r="I132">
        <f>'6717'!P132</f>
        <v>-3.5621664429835462</v>
      </c>
      <c r="J132">
        <f>'6831'!P132</f>
        <v>-15.771813028035345</v>
      </c>
      <c r="K132" s="18">
        <f>'6836'!P132</f>
        <v>-6.4344916081843255</v>
      </c>
      <c r="L132">
        <f>'6840'!P132</f>
        <v>-3.9404582615489523</v>
      </c>
      <c r="M132">
        <f>'6845'!P132</f>
        <v>4.0447621399873981</v>
      </c>
      <c r="N132">
        <f>'7018'!P132</f>
        <v>-0.32959385910191424</v>
      </c>
      <c r="O132">
        <f>'7019'!P132</f>
        <v>-3.1455528174330483</v>
      </c>
      <c r="P132" s="18">
        <f>'7021'!P132</f>
        <v>-0.44432329132446258</v>
      </c>
      <c r="Q132" s="18">
        <f>'7022'!P132</f>
        <v>-0.18657569673374413</v>
      </c>
      <c r="R132" s="18">
        <f>'7029'!P132</f>
        <v>-1.7132227656064272</v>
      </c>
      <c r="S132" s="18">
        <f>'7031'!P132</f>
        <v>2.5634125125367873</v>
      </c>
      <c r="T132" s="18">
        <f>'7033'!P132</f>
        <v>-1.4157127302825263</v>
      </c>
      <c r="V132" s="1"/>
      <c r="W132" s="27">
        <f>AVERAGE(E132:P132)</f>
        <v>-1.9363416348684483</v>
      </c>
      <c r="X132" s="27">
        <f>STDEV(E132:P132)/SQRT(COUNT(E132:P132))</f>
        <v>1.6107787185175748</v>
      </c>
      <c r="Y132" s="27"/>
      <c r="AB132">
        <f>MEDIAN(E132:Q132)</f>
        <v>-0.44432329132446258</v>
      </c>
    </row>
    <row r="133" spans="1:28" x14ac:dyDescent="0.15">
      <c r="A133">
        <v>66</v>
      </c>
      <c r="B133">
        <v>63.5</v>
      </c>
      <c r="C133">
        <v>131</v>
      </c>
      <c r="E133">
        <f>'6711'!P133</f>
        <v>-2.7507889133990657</v>
      </c>
      <c r="F133">
        <f>'6712'!P133</f>
        <v>0.78812199486441858</v>
      </c>
      <c r="G133">
        <f>'6713'!P133</f>
        <v>3.0693377077155279</v>
      </c>
      <c r="H133">
        <f>'6714'!P133</f>
        <v>5.5040455422084227</v>
      </c>
      <c r="I133">
        <f>'6717'!P133</f>
        <v>-4.7557067349633861</v>
      </c>
      <c r="J133">
        <f>'6831'!P133</f>
        <v>-14.344431807998909</v>
      </c>
      <c r="K133" s="18">
        <f>'6836'!P133</f>
        <v>-4.8240170471374739</v>
      </c>
      <c r="L133">
        <f>'6840'!P133</f>
        <v>-4.2620501689999291</v>
      </c>
      <c r="M133">
        <f>'6845'!P133</f>
        <v>1.5093437364722186</v>
      </c>
      <c r="N133">
        <f>'7018'!P133</f>
        <v>-0.33484644908114186</v>
      </c>
      <c r="O133">
        <f>'7019'!P133</f>
        <v>-2.9228206044160059</v>
      </c>
      <c r="P133" s="18">
        <f>'7021'!P133</f>
        <v>-0.90624014472423986</v>
      </c>
      <c r="Q133" s="18">
        <f>'7022'!P133</f>
        <v>1.2701361226022632</v>
      </c>
      <c r="R133" s="18">
        <f>'7029'!P133</f>
        <v>-1.4063467491333137</v>
      </c>
      <c r="S133" s="18">
        <f>'7031'!P133</f>
        <v>0.77176402142423295</v>
      </c>
      <c r="T133" s="18">
        <f>'7033'!P133</f>
        <v>-1.1939725131649697</v>
      </c>
      <c r="V133" s="1"/>
      <c r="W133" s="27">
        <f>AVERAGE(E133:P133)</f>
        <v>-2.0191710741216302</v>
      </c>
      <c r="X133" s="27">
        <f>STDEV(E133:P133)/SQRT(COUNT(E133:P133))</f>
        <v>1.4578647212540772</v>
      </c>
      <c r="Y133" s="27"/>
      <c r="AB133">
        <f>MEDIAN(E133:Q133)</f>
        <v>-0.90624014472423986</v>
      </c>
    </row>
    <row r="134" spans="1:28" x14ac:dyDescent="0.15">
      <c r="A134">
        <v>66.5</v>
      </c>
      <c r="B134">
        <v>64</v>
      </c>
      <c r="C134">
        <v>132</v>
      </c>
      <c r="E134">
        <f>'6711'!P134</f>
        <v>-3.4914443374695585</v>
      </c>
      <c r="F134">
        <f>'6712'!P134</f>
        <v>0.57574908399578895</v>
      </c>
      <c r="G134">
        <f>'6713'!P134</f>
        <v>2.8098120713368169</v>
      </c>
      <c r="H134">
        <f>'6714'!P134</f>
        <v>4.3454611322602679</v>
      </c>
      <c r="I134">
        <f>'6717'!P134</f>
        <v>-3.3577777205935737</v>
      </c>
      <c r="J134">
        <f>'6831'!P134</f>
        <v>-13.100834837786209</v>
      </c>
      <c r="K134" s="18">
        <f>'6836'!P134</f>
        <v>-4.6249724254576172</v>
      </c>
      <c r="L134">
        <f>'6840'!P134</f>
        <v>-4.715003723773167</v>
      </c>
      <c r="M134">
        <f>'6845'!P134</f>
        <v>3.0485847816216873</v>
      </c>
      <c r="N134">
        <f>'7018'!P134</f>
        <v>-0.6322330761656717</v>
      </c>
      <c r="O134">
        <f>'7019'!P134</f>
        <v>-1.9720815058234296</v>
      </c>
      <c r="P134" s="18">
        <f>'7021'!P134</f>
        <v>-0.63719930897035337</v>
      </c>
      <c r="Q134" s="18">
        <f>'7022'!P134</f>
        <v>2.3237260143279781</v>
      </c>
      <c r="R134" s="18">
        <f>'7029'!P134</f>
        <v>-0.83369441384207621</v>
      </c>
      <c r="S134" s="18">
        <f>'7031'!P134</f>
        <v>1.2886634606856204</v>
      </c>
      <c r="T134" s="18">
        <f>'7033'!P134</f>
        <v>-2.0126975570542536</v>
      </c>
      <c r="V134" s="1"/>
      <c r="W134" s="27">
        <f>AVERAGE(E134:P134)</f>
        <v>-1.8126616555687514</v>
      </c>
      <c r="X134" s="27">
        <f>STDEV(E134:P134)/SQRT(COUNT(E134:P134))</f>
        <v>1.3494884848677204</v>
      </c>
      <c r="Y134" s="27"/>
      <c r="AB134">
        <f>MEDIAN(E134:Q134)</f>
        <v>-0.63719930897035337</v>
      </c>
    </row>
    <row r="135" spans="1:28" x14ac:dyDescent="0.15">
      <c r="A135">
        <v>67</v>
      </c>
      <c r="B135">
        <v>64.5</v>
      </c>
      <c r="C135">
        <v>133</v>
      </c>
      <c r="E135">
        <f>'6711'!P135</f>
        <v>-3.3799427689832808</v>
      </c>
      <c r="F135">
        <f>'6712'!P135</f>
        <v>-0.59542935913132278</v>
      </c>
      <c r="G135">
        <f>'6713'!P135</f>
        <v>4.1013318932939606</v>
      </c>
      <c r="H135">
        <f>'6714'!P135</f>
        <v>4.1307361182699616</v>
      </c>
      <c r="I135">
        <f>'6717'!P135</f>
        <v>-2.9128984626464636</v>
      </c>
      <c r="J135">
        <f>'6831'!P135</f>
        <v>-11.422582719130105</v>
      </c>
      <c r="K135" s="18">
        <f>'6836'!P135</f>
        <v>-3.9458208737544727</v>
      </c>
      <c r="L135">
        <f>'6840'!P135</f>
        <v>-4.6663260719460693</v>
      </c>
      <c r="M135">
        <f>'6845'!P135</f>
        <v>4.3064311452458197</v>
      </c>
      <c r="N135">
        <f>'7018'!P135</f>
        <v>3.1075835118258458E-2</v>
      </c>
      <c r="O135">
        <f>'7019'!P135</f>
        <v>-2.2582433657582799</v>
      </c>
      <c r="P135" s="18">
        <f>'7021'!P135</f>
        <v>0.17289149514542115</v>
      </c>
      <c r="Q135" s="18">
        <f>'7022'!P135</f>
        <v>1.2693126586763626</v>
      </c>
      <c r="R135" s="18">
        <f>'7029'!P135</f>
        <v>-1.858639552276365</v>
      </c>
      <c r="S135" s="18">
        <f>'7031'!P135</f>
        <v>2.6703785984048674</v>
      </c>
      <c r="T135" s="18">
        <f>'7033'!P135</f>
        <v>-2.0635107602085654</v>
      </c>
      <c r="V135" s="1"/>
      <c r="W135" s="27">
        <f>AVERAGE(E135:P135)</f>
        <v>-1.3698980945230474</v>
      </c>
      <c r="X135" s="27">
        <f>STDEV(E135:P135)/SQRT(COUNT(E135:P135))</f>
        <v>1.3001262999236232</v>
      </c>
      <c r="Y135" s="27"/>
      <c r="AB135">
        <f>MEDIAN(E135:Q135)</f>
        <v>-0.59542935913132278</v>
      </c>
    </row>
    <row r="136" spans="1:28" x14ac:dyDescent="0.15">
      <c r="A136">
        <v>67.5</v>
      </c>
      <c r="B136">
        <v>65</v>
      </c>
      <c r="C136">
        <v>134</v>
      </c>
      <c r="E136">
        <f>'6711'!P136</f>
        <v>-3.6978709468380777</v>
      </c>
      <c r="F136">
        <f>'6712'!P136</f>
        <v>-1.0119441943088396</v>
      </c>
      <c r="G136">
        <f>'6713'!P136</f>
        <v>4.5579492491207985</v>
      </c>
      <c r="H136">
        <f>'6714'!P136</f>
        <v>5.21260202245481</v>
      </c>
      <c r="I136">
        <f>'6717'!P136</f>
        <v>-3.5685559440944945</v>
      </c>
      <c r="J136">
        <f>'6831'!P136</f>
        <v>-8.9688236696404786</v>
      </c>
      <c r="K136" s="18">
        <f>'6836'!P136</f>
        <v>-2.8560432828411497</v>
      </c>
      <c r="L136">
        <f>'6840'!P136</f>
        <v>-4.9681791664558252</v>
      </c>
      <c r="M136">
        <f>'6845'!P136</f>
        <v>3.1049504111263264</v>
      </c>
      <c r="N136">
        <f>'7018'!P136</f>
        <v>0.9968777165328695</v>
      </c>
      <c r="O136">
        <f>'7019'!P136</f>
        <v>-1.2108924780467385</v>
      </c>
      <c r="P136" s="18">
        <f>'7021'!P136</f>
        <v>1.6814817521987608</v>
      </c>
      <c r="Q136" s="18">
        <f>'7022'!P136</f>
        <v>1.4770468470280871</v>
      </c>
      <c r="R136" s="18">
        <f>'7029'!P136</f>
        <v>-3.0856238683429962</v>
      </c>
      <c r="S136" s="18">
        <f>'7031'!P136</f>
        <v>2.0406360636066356</v>
      </c>
      <c r="T136" s="18">
        <f>'7033'!P136</f>
        <v>-1.4117367030193511</v>
      </c>
      <c r="V136" s="1"/>
      <c r="W136" s="27">
        <f>AVERAGE(E136:P136)</f>
        <v>-0.89403737756600299</v>
      </c>
      <c r="X136" s="27">
        <f>STDEV(E136:P136)/SQRT(COUNT(E136:P136))</f>
        <v>1.212295182714878</v>
      </c>
      <c r="Y136" s="27"/>
      <c r="AB136">
        <f>MEDIAN(E136:Q136)</f>
        <v>-1.0119441943088396</v>
      </c>
    </row>
    <row r="137" spans="1:28" x14ac:dyDescent="0.15">
      <c r="A137">
        <v>68</v>
      </c>
      <c r="B137">
        <v>65.5</v>
      </c>
      <c r="C137">
        <v>135</v>
      </c>
      <c r="E137">
        <f>'6711'!P137</f>
        <v>-3.5808516892950712</v>
      </c>
      <c r="F137">
        <f>'6712'!P137</f>
        <v>0.17081468274510533</v>
      </c>
      <c r="G137">
        <f>'6713'!P137</f>
        <v>4.3062025613318937</v>
      </c>
      <c r="H137">
        <f>'6714'!P137</f>
        <v>3.0435549416299041</v>
      </c>
      <c r="I137">
        <f>'6717'!P137</f>
        <v>-3.667411727539255</v>
      </c>
      <c r="J137">
        <f>'6831'!P137</f>
        <v>-8.0471300241880055</v>
      </c>
      <c r="K137" s="18">
        <f>'6836'!P137</f>
        <v>-1.2598493375641637</v>
      </c>
      <c r="L137">
        <f>'6840'!P137</f>
        <v>-4.188518438851589</v>
      </c>
      <c r="M137">
        <f>'6845'!P137</f>
        <v>1.7216195291231733</v>
      </c>
      <c r="N137">
        <f>'7018'!P137</f>
        <v>0.43999909406005316</v>
      </c>
      <c r="O137">
        <f>'7019'!P137</f>
        <v>-1.0299241393983583</v>
      </c>
      <c r="P137" s="18">
        <f>'7021'!P137</f>
        <v>1.4966833037356606</v>
      </c>
      <c r="Q137" s="18">
        <f>'7022'!P137</f>
        <v>0.57300544310933998</v>
      </c>
      <c r="R137" s="18">
        <f>'7029'!P137</f>
        <v>-2.6196511195378807</v>
      </c>
      <c r="S137" s="18">
        <f>'7031'!P137</f>
        <v>2.3407590406235714</v>
      </c>
      <c r="T137" s="18">
        <f>'7033'!P137</f>
        <v>-2.663310467646534</v>
      </c>
      <c r="V137" s="1"/>
      <c r="W137" s="27">
        <f>AVERAGE(E137:P137)</f>
        <v>-0.88290093701755445</v>
      </c>
      <c r="X137" s="27">
        <f>STDEV(E137:P137)/SQRT(COUNT(E137:P137))</f>
        <v>1.0116728196308638</v>
      </c>
      <c r="Y137" s="27"/>
      <c r="AB137">
        <f>MEDIAN(E137:Q137)</f>
        <v>0.17081468274510533</v>
      </c>
    </row>
    <row r="138" spans="1:28" x14ac:dyDescent="0.15">
      <c r="A138">
        <v>68.5</v>
      </c>
      <c r="B138">
        <v>66</v>
      </c>
      <c r="C138">
        <v>136</v>
      </c>
      <c r="E138">
        <f>'6711'!P138</f>
        <v>-3.2190953399705324</v>
      </c>
      <c r="F138">
        <f>'6712'!P138</f>
        <v>-0.27041617472568275</v>
      </c>
      <c r="G138">
        <f>'6713'!P138</f>
        <v>5.2228536353320294</v>
      </c>
      <c r="H138">
        <f>'6714'!P138</f>
        <v>3.3105474236886687</v>
      </c>
      <c r="I138">
        <f>'6717'!P138</f>
        <v>-3.0538666933998102</v>
      </c>
      <c r="J138">
        <f>'6831'!P138</f>
        <v>-7.359704324151993</v>
      </c>
      <c r="K138" s="18">
        <f>'6836'!P138</f>
        <v>-1.7928994639393994</v>
      </c>
      <c r="L138">
        <f>'6840'!P138</f>
        <v>-1.3951714786471843</v>
      </c>
      <c r="M138">
        <f>'6845'!P138</f>
        <v>2.0594248225638481</v>
      </c>
      <c r="N138">
        <f>'7018'!P138</f>
        <v>0.61331599867121878</v>
      </c>
      <c r="O138">
        <f>'7019'!P138</f>
        <v>-0.20069572808823566</v>
      </c>
      <c r="P138" s="18">
        <f>'7021'!P138</f>
        <v>1.2480543602052339</v>
      </c>
      <c r="Q138" s="18">
        <f>'7022'!P138</f>
        <v>1.4552823755505444</v>
      </c>
      <c r="R138" s="18">
        <f>'7029'!P138</f>
        <v>-2.4169694386621914</v>
      </c>
      <c r="S138" s="18">
        <f>'7031'!P138</f>
        <v>3.0427953784628521</v>
      </c>
      <c r="T138" s="18">
        <f>'7033'!P138</f>
        <v>-1.6074146010200101</v>
      </c>
      <c r="V138" s="1"/>
      <c r="W138" s="27">
        <f>AVERAGE(E138:P138)</f>
        <v>-0.40313774687181986</v>
      </c>
      <c r="X138" s="27">
        <f>STDEV(E138:P138)/SQRT(COUNT(E138:P138))</f>
        <v>0.95976255972455782</v>
      </c>
      <c r="Y138" s="27"/>
      <c r="AB138">
        <f>MEDIAN(E138:Q138)</f>
        <v>-0.20069572808823566</v>
      </c>
    </row>
    <row r="139" spans="1:28" x14ac:dyDescent="0.15">
      <c r="A139">
        <v>69</v>
      </c>
      <c r="B139">
        <v>66.5</v>
      </c>
      <c r="C139">
        <v>137</v>
      </c>
      <c r="E139">
        <f>'6711'!P139</f>
        <v>-3.5236873053142408</v>
      </c>
      <c r="F139">
        <f>'6712'!P139</f>
        <v>-0.44908930168196237</v>
      </c>
      <c r="G139">
        <f>'6713'!P139</f>
        <v>5.7435882894859409</v>
      </c>
      <c r="H139">
        <f>'6714'!P139</f>
        <v>7.2676338237714644</v>
      </c>
      <c r="I139">
        <f>'6717'!P139</f>
        <v>-2.4808177385965182</v>
      </c>
      <c r="J139">
        <f>'6831'!P139</f>
        <v>-6.3929958077620839</v>
      </c>
      <c r="K139" s="18">
        <f>'6836'!P139</f>
        <v>-0.41586175918311163</v>
      </c>
      <c r="L139">
        <f>'6840'!P139</f>
        <v>-2.6298628895477942</v>
      </c>
      <c r="M139">
        <f>'6845'!P139</f>
        <v>2.5001114970505847</v>
      </c>
      <c r="N139">
        <f>'7018'!P139</f>
        <v>0.43524350658063549</v>
      </c>
      <c r="O139">
        <f>'7019'!P139</f>
        <v>0.43290403077033734</v>
      </c>
      <c r="P139" s="18">
        <f>'7021'!P139</f>
        <v>0.40311686900564953</v>
      </c>
      <c r="Q139" s="18">
        <f>'7022'!P139</f>
        <v>2.4050905836863796</v>
      </c>
      <c r="R139" s="18">
        <f>'7029'!P139</f>
        <v>-2.7093550821743242</v>
      </c>
      <c r="S139" s="18">
        <f>'7031'!P139</f>
        <v>1.7141108249659733</v>
      </c>
      <c r="T139" s="18">
        <f>'7033'!P139</f>
        <v>-2.2716906441861937</v>
      </c>
      <c r="V139" s="1"/>
      <c r="W139" s="27">
        <f>AVERAGE(E139:P139)</f>
        <v>7.4190267881575025E-2</v>
      </c>
      <c r="X139" s="27">
        <f>STDEV(E139:P139)/SQRT(COUNT(E139:P139))</f>
        <v>1.0984258236921352</v>
      </c>
      <c r="Y139" s="27"/>
      <c r="AB139">
        <f>MEDIAN(E139:Q139)</f>
        <v>0.40311686900564953</v>
      </c>
    </row>
    <row r="140" spans="1:28" x14ac:dyDescent="0.15">
      <c r="A140">
        <v>69.5</v>
      </c>
      <c r="B140">
        <v>67</v>
      </c>
      <c r="C140">
        <v>138</v>
      </c>
      <c r="E140">
        <f>'6711'!P140</f>
        <v>-3.3301493372772764</v>
      </c>
      <c r="F140">
        <f>'6712'!P140</f>
        <v>1.3788090575959704</v>
      </c>
      <c r="G140">
        <f>'6713'!P140</f>
        <v>5.3697090284115241</v>
      </c>
      <c r="H140">
        <f>'6714'!P140</f>
        <v>4.4995229190583057</v>
      </c>
      <c r="I140">
        <f>'6717'!P140</f>
        <v>-1.9980374744808831</v>
      </c>
      <c r="J140">
        <f>'6831'!P140</f>
        <v>-4.9067513210216038</v>
      </c>
      <c r="K140" s="18">
        <f>'6836'!P140</f>
        <v>0.6914113400987657</v>
      </c>
      <c r="L140">
        <f>'6840'!P140</f>
        <v>-1.4768383932176059</v>
      </c>
      <c r="M140">
        <f>'6845'!P140</f>
        <v>2.2420784198804928</v>
      </c>
      <c r="N140">
        <f>'7018'!P140</f>
        <v>-0.36518885344589047</v>
      </c>
      <c r="O140">
        <f>'7019'!P140</f>
        <v>-0.28376870922969216</v>
      </c>
      <c r="P140" s="18">
        <f>'7021'!P140</f>
        <v>-0.18748549473235593</v>
      </c>
      <c r="Q140" s="18">
        <f>'7022'!P140</f>
        <v>2.2988183598535059</v>
      </c>
      <c r="R140" s="18">
        <f>'7029'!P140</f>
        <v>-2.0236609021248988</v>
      </c>
      <c r="S140" s="18">
        <f>'7031'!P140</f>
        <v>2.1495174826807282</v>
      </c>
      <c r="T140" s="18">
        <f>'7033'!P140</f>
        <v>-1.3134009405337546</v>
      </c>
      <c r="V140" s="1"/>
      <c r="W140" s="27">
        <f>AVERAGE(E140:P140)</f>
        <v>0.13610926513664595</v>
      </c>
      <c r="X140" s="27">
        <f>STDEV(E140:P140)/SQRT(COUNT(E140:P140))</f>
        <v>0.86098780205285985</v>
      </c>
      <c r="Y140" s="27"/>
      <c r="AB140">
        <f>MEDIAN(E140:Q140)</f>
        <v>-0.18748549473235593</v>
      </c>
    </row>
    <row r="141" spans="1:28" x14ac:dyDescent="0.15">
      <c r="A141" s="3">
        <v>70</v>
      </c>
      <c r="B141" s="3">
        <v>67.5</v>
      </c>
      <c r="C141" s="3">
        <v>139</v>
      </c>
      <c r="D141" s="3"/>
      <c r="E141">
        <f>'6711'!P141</f>
        <v>-3.8853217016132953</v>
      </c>
      <c r="F141">
        <f>'6712'!P141</f>
        <v>0.38508263693450256</v>
      </c>
      <c r="G141">
        <f>'6713'!P141</f>
        <v>5.7875772042928642</v>
      </c>
      <c r="H141">
        <f>'6714'!P141</f>
        <v>2.5603763758214844</v>
      </c>
      <c r="I141">
        <f>'6717'!P141</f>
        <v>-1.086318054597776</v>
      </c>
      <c r="J141">
        <f>'6831'!P141</f>
        <v>-3.2299369418488126</v>
      </c>
      <c r="K141" s="18">
        <f>'6836'!P141</f>
        <v>1.6238378739107544</v>
      </c>
      <c r="L141">
        <f>'6840'!P141</f>
        <v>-0.44456162516450237</v>
      </c>
      <c r="M141">
        <f>'6845'!P141</f>
        <v>0.95292634968278089</v>
      </c>
      <c r="N141">
        <f>'7018'!P141</f>
        <v>-0.26307878025807052</v>
      </c>
      <c r="O141">
        <f>'7019'!P141</f>
        <v>0.70978337407683911</v>
      </c>
      <c r="P141" s="18">
        <f>'7021'!P141</f>
        <v>-0.32787362454570823</v>
      </c>
      <c r="Q141" s="18">
        <f>'7022'!P141</f>
        <v>1.3939293829450718</v>
      </c>
      <c r="R141" s="18">
        <f>'7029'!P141</f>
        <v>-1.3128033239569918</v>
      </c>
      <c r="S141" s="18">
        <f>'7031'!P141</f>
        <v>2.5170939262164098</v>
      </c>
      <c r="T141" s="18">
        <f>'7033'!P141</f>
        <v>-0.62227417276986419</v>
      </c>
      <c r="V141" s="39"/>
      <c r="W141" s="30">
        <f>AVERAGE(E141:P141)</f>
        <v>0.23187442389092169</v>
      </c>
      <c r="X141" s="30">
        <f>STDEV(E141:P141)/SQRT(COUNT(E141:P141))</f>
        <v>0.73177885243024665</v>
      </c>
      <c r="Y141" s="27"/>
      <c r="AB141">
        <f>MEDIAN(E141:Q141)</f>
        <v>0.38508263693450256</v>
      </c>
    </row>
    <row r="142" spans="1:28" x14ac:dyDescent="0.15">
      <c r="A142">
        <v>70.5</v>
      </c>
      <c r="B142">
        <v>68</v>
      </c>
      <c r="C142">
        <v>140</v>
      </c>
      <c r="E142">
        <f>'6711'!P142</f>
        <v>-2.9398466885704102</v>
      </c>
      <c r="F142">
        <f>'6712'!P142</f>
        <v>1.6030378823880185</v>
      </c>
      <c r="G142">
        <f>'6713'!P142</f>
        <v>5.195965170903956</v>
      </c>
      <c r="H142">
        <f>'6714'!P142</f>
        <v>4.9774107332368827</v>
      </c>
      <c r="I142">
        <f>'6717'!P142</f>
        <v>-1.3621130658875928</v>
      </c>
      <c r="J142">
        <f>'6831'!P142</f>
        <v>-1.1781850625623802</v>
      </c>
      <c r="K142" s="18">
        <f>'6836'!P142</f>
        <v>1.9789564602847511</v>
      </c>
      <c r="L142">
        <f>'6840'!P142</f>
        <v>-0.99100095230962959</v>
      </c>
      <c r="M142">
        <f>'6845'!P142</f>
        <v>1.5720844217620797</v>
      </c>
      <c r="N142">
        <f>'7018'!P142</f>
        <v>-0.14160244016775517</v>
      </c>
      <c r="O142">
        <f>'7019'!P142</f>
        <v>1.316651327541682</v>
      </c>
      <c r="P142" s="18">
        <f>'7021'!P142</f>
        <v>3.1470177255226632</v>
      </c>
      <c r="Q142" s="18">
        <f>'7022'!P142</f>
        <v>3.0223688814717535</v>
      </c>
      <c r="R142" s="18">
        <f>'7029'!P142</f>
        <v>-0.15986259627732502</v>
      </c>
      <c r="S142" s="18">
        <f>'7031'!P142</f>
        <v>2.4636674839967112</v>
      </c>
      <c r="T142" s="18">
        <f>'7033'!P142</f>
        <v>-0.82506273170668898</v>
      </c>
      <c r="W142" s="27">
        <f>AVERAGE(E142:P142)</f>
        <v>1.0981979593451887</v>
      </c>
      <c r="X142" s="27">
        <f>STDEV(E142:P142)/SQRT(COUNT(E142:P142))</f>
        <v>0.73228187952530377</v>
      </c>
      <c r="Y142" s="27"/>
      <c r="AB142">
        <f>MEDIAN(E142:Q142)</f>
        <v>1.5720844217620797</v>
      </c>
    </row>
    <row r="143" spans="1:28" x14ac:dyDescent="0.15">
      <c r="A143">
        <v>71</v>
      </c>
      <c r="B143">
        <v>68.5</v>
      </c>
      <c r="C143">
        <v>141</v>
      </c>
      <c r="E143">
        <f>'6711'!P143</f>
        <v>-3.018493422111943</v>
      </c>
      <c r="F143">
        <f>'6712'!P143</f>
        <v>0.73722783221055133</v>
      </c>
      <c r="G143">
        <f>'6713'!P143</f>
        <v>6.686902141390064</v>
      </c>
      <c r="H143">
        <f>'6714'!P143</f>
        <v>3.3934344438846145</v>
      </c>
      <c r="I143">
        <f>'6717'!P143</f>
        <v>-1.6017140295007108</v>
      </c>
      <c r="J143">
        <f>'6831'!P143</f>
        <v>3.3599716842764651E-2</v>
      </c>
      <c r="K143" s="18">
        <f>'6836'!P143</f>
        <v>2.4365126925781211</v>
      </c>
      <c r="L143">
        <f>'6840'!P143</f>
        <v>-0.49930480598029015</v>
      </c>
      <c r="M143">
        <f>'6845'!P143</f>
        <v>2.215447986162602</v>
      </c>
      <c r="N143">
        <f>'7018'!P143</f>
        <v>-0.68184921509859098</v>
      </c>
      <c r="O143">
        <f>'7019'!P143</f>
        <v>1.6133831501500959</v>
      </c>
      <c r="P143" s="18">
        <f>'7021'!P143</f>
        <v>1.5949155466382938</v>
      </c>
      <c r="Q143" s="18">
        <f>'7022'!P143</f>
        <v>3.6072460829810664</v>
      </c>
      <c r="R143" s="18">
        <f>'7029'!P143</f>
        <v>1.0441922033314071</v>
      </c>
      <c r="S143" s="18">
        <f>'7031'!P143</f>
        <v>1.9635140899489083</v>
      </c>
      <c r="T143" s="18">
        <f>'7033'!P143</f>
        <v>0.67254759203668402</v>
      </c>
      <c r="W143" s="27">
        <f>AVERAGE(E143:P143)</f>
        <v>1.0758385030971309</v>
      </c>
      <c r="X143" s="27">
        <f>STDEV(E143:P143)/SQRT(COUNT(E143:P143))</f>
        <v>0.73478572560868427</v>
      </c>
      <c r="Y143" s="27"/>
      <c r="AB143">
        <f>MEDIAN(E143:Q143)</f>
        <v>1.5949155466382938</v>
      </c>
    </row>
    <row r="144" spans="1:28" x14ac:dyDescent="0.15">
      <c r="A144">
        <v>71.5</v>
      </c>
      <c r="B144">
        <v>69</v>
      </c>
      <c r="C144">
        <v>142</v>
      </c>
      <c r="E144">
        <f>'6711'!P144</f>
        <v>-3.1219832848791924</v>
      </c>
      <c r="F144">
        <f>'6712'!P144</f>
        <v>2.042414147136844</v>
      </c>
      <c r="G144">
        <f>'6713'!P144</f>
        <v>7.0716788542632552</v>
      </c>
      <c r="H144">
        <f>'6714'!P144</f>
        <v>2.2092207176205307</v>
      </c>
      <c r="I144">
        <f>'6717'!P144</f>
        <v>-0.67742756554656847</v>
      </c>
      <c r="J144">
        <f>'6831'!P144</f>
        <v>1.2736466382238254</v>
      </c>
      <c r="K144" s="18">
        <f>'6836'!P144</f>
        <v>3.3896562208162235</v>
      </c>
      <c r="L144">
        <f>'6840'!P144</f>
        <v>-3.1122882915110714E-2</v>
      </c>
      <c r="M144">
        <f>'6845'!P144</f>
        <v>4.1633928647428915</v>
      </c>
      <c r="N144">
        <f>'7018'!P144</f>
        <v>0.30692677480401925</v>
      </c>
      <c r="O144">
        <f>'7019'!P144</f>
        <v>2.1295320909952258</v>
      </c>
      <c r="P144" s="18">
        <f>'7021'!P144</f>
        <v>0.19836949840202409</v>
      </c>
      <c r="Q144" s="18">
        <f>'7022'!P144</f>
        <v>2.3013773388580887</v>
      </c>
      <c r="R144" s="18">
        <f>'7029'!P144</f>
        <v>1.7466063737365183</v>
      </c>
      <c r="S144" s="18">
        <f>'7031'!P144</f>
        <v>2.7055839334102822</v>
      </c>
      <c r="T144" s="18">
        <f>'7033'!P144</f>
        <v>0.65894755471069133</v>
      </c>
      <c r="W144" s="27">
        <f>AVERAGE(E144:P144)</f>
        <v>1.5795253394719972</v>
      </c>
      <c r="X144" s="27">
        <f>STDEV(E144:P144)/SQRT(COUNT(E144:P144))</f>
        <v>0.75097337326509606</v>
      </c>
      <c r="Y144" s="27"/>
      <c r="AB144">
        <f>MEDIAN(E144:Q144)</f>
        <v>2.042414147136844</v>
      </c>
    </row>
    <row r="145" spans="1:28" x14ac:dyDescent="0.15">
      <c r="A145">
        <v>72</v>
      </c>
      <c r="B145">
        <v>69.5</v>
      </c>
      <c r="C145">
        <v>143</v>
      </c>
      <c r="E145">
        <f>'6711'!P145</f>
        <v>-2.4748862020605906</v>
      </c>
      <c r="F145">
        <f>'6712'!P145</f>
        <v>0.57808788988323523</v>
      </c>
      <c r="G145">
        <f>'6713'!P145</f>
        <v>8.1030316597555352</v>
      </c>
      <c r="H145">
        <f>'6714'!P145</f>
        <v>3.3069360744616167</v>
      </c>
      <c r="I145">
        <f>'6717'!P145</f>
        <v>-0.87523552746211353</v>
      </c>
      <c r="J145">
        <f>'6831'!P145</f>
        <v>2.3679242654502159</v>
      </c>
      <c r="K145" s="18">
        <f>'6836'!P145</f>
        <v>3.4290996663982067</v>
      </c>
      <c r="L145">
        <f>'6840'!P145</f>
        <v>9.0298956585248294E-2</v>
      </c>
      <c r="M145">
        <f>'6845'!P145</f>
        <v>2.9731202017920006</v>
      </c>
      <c r="N145">
        <f>'7018'!P145</f>
        <v>0.62146163153246192</v>
      </c>
      <c r="O145">
        <f>'7019'!P145</f>
        <v>2.6909872273366733</v>
      </c>
      <c r="P145" s="18">
        <f>'7021'!P145</f>
        <v>0.74199320875380603</v>
      </c>
      <c r="Q145" s="18">
        <f>'7022'!P145</f>
        <v>3.8762594107371493</v>
      </c>
      <c r="R145" s="18">
        <f>'7029'!P145</f>
        <v>2.7806974400116071</v>
      </c>
      <c r="S145" s="18">
        <f>'7031'!P145</f>
        <v>3.2891985129900667</v>
      </c>
      <c r="T145" s="18">
        <f>'7033'!P145</f>
        <v>1.1187085731075312</v>
      </c>
      <c r="W145" s="27">
        <f>AVERAGE(E145:P145)</f>
        <v>1.7960682543688578</v>
      </c>
      <c r="X145" s="27">
        <f>STDEV(E145:P145)/SQRT(COUNT(E145:P145))</f>
        <v>0.77606948182240965</v>
      </c>
      <c r="Y145" s="27"/>
      <c r="AB145">
        <f>MEDIAN(E145:Q145)</f>
        <v>2.3679242654502159</v>
      </c>
    </row>
    <row r="146" spans="1:28" x14ac:dyDescent="0.15">
      <c r="A146" s="31">
        <v>72.5</v>
      </c>
      <c r="B146" s="31">
        <v>70</v>
      </c>
      <c r="C146" s="31">
        <v>144</v>
      </c>
      <c r="D146" s="31"/>
      <c r="E146" s="31">
        <f>'6711'!P146</f>
        <v>-2.3654850853966307</v>
      </c>
      <c r="F146" s="31">
        <f>'6712'!P146</f>
        <v>0.19297640782403389</v>
      </c>
      <c r="G146" s="31">
        <f>'6713'!P146</f>
        <v>8.9899924164306402</v>
      </c>
      <c r="H146" s="31">
        <f>'6714'!P146</f>
        <v>1.4614516542114775</v>
      </c>
      <c r="I146" s="31">
        <f>'6717'!P146</f>
        <v>-0.34358499148599569</v>
      </c>
      <c r="J146" s="31">
        <f>'6831'!P146</f>
        <v>2.6249394792559513</v>
      </c>
      <c r="K146" s="32">
        <f>'6836'!P146</f>
        <v>4.2789176491242742</v>
      </c>
      <c r="L146" s="31">
        <f>'6840'!P146</f>
        <v>0.19200864043408586</v>
      </c>
      <c r="M146" s="31">
        <f>'6845'!P146</f>
        <v>2.8049064040063101</v>
      </c>
      <c r="N146" s="31">
        <f>'7018'!P146</f>
        <v>0.4418710660281327</v>
      </c>
      <c r="O146" s="31">
        <f>'7019'!P146</f>
        <v>2.5340494800578508</v>
      </c>
      <c r="P146" s="32">
        <f>'7021'!P146</f>
        <v>-0.50289726426298675</v>
      </c>
      <c r="Q146" s="32">
        <f>'7022'!P146</f>
        <v>4.4823650280601761</v>
      </c>
      <c r="R146" s="32">
        <f>'7029'!P146</f>
        <v>1.9032087929206698</v>
      </c>
      <c r="S146" s="32">
        <f>'7031'!P146</f>
        <v>2.8123610463891673</v>
      </c>
      <c r="T146" s="32">
        <f>'7033'!P146</f>
        <v>1.1223782064551979</v>
      </c>
      <c r="U146" s="32"/>
      <c r="V146" s="31"/>
      <c r="W146" s="33">
        <f>AVERAGE(E146:P146)</f>
        <v>1.692428821352262</v>
      </c>
      <c r="X146" s="33">
        <f>STDEV(E146:P146)/SQRT(COUNT(E146:P146))</f>
        <v>0.8452550460816427</v>
      </c>
      <c r="Y146" s="27"/>
      <c r="Z146" s="2" t="s">
        <v>30</v>
      </c>
      <c r="AA146" s="2"/>
      <c r="AB146" s="31">
        <f>MEDIAN(E146:Q146)</f>
        <v>1.4614516542114775</v>
      </c>
    </row>
    <row r="147" spans="1:28" x14ac:dyDescent="0.15">
      <c r="A147">
        <v>73</v>
      </c>
      <c r="B147">
        <v>70.5</v>
      </c>
      <c r="C147">
        <v>145</v>
      </c>
      <c r="E147">
        <f>'6711'!P147</f>
        <v>-1.6356972209857163</v>
      </c>
      <c r="F147">
        <f>'6712'!P147</f>
        <v>0.38354561769554485</v>
      </c>
      <c r="G147">
        <f>'6713'!P147</f>
        <v>9.0846402366673225</v>
      </c>
      <c r="H147">
        <f>'6714'!P147</f>
        <v>0.27565541362563206</v>
      </c>
      <c r="I147">
        <f>'6717'!P147</f>
        <v>2.0533142985244206</v>
      </c>
      <c r="J147">
        <f>'6831'!P147</f>
        <v>4.0131863148671814</v>
      </c>
      <c r="K147" s="18">
        <f>'6836'!P147</f>
        <v>3.7213243500972695</v>
      </c>
      <c r="L147">
        <f>'6840'!P147</f>
        <v>1.2240750626796875</v>
      </c>
      <c r="M147">
        <f>'6845'!P147</f>
        <v>2.653910856969905</v>
      </c>
      <c r="N147">
        <f>'7018'!P147</f>
        <v>0.59824232090885376</v>
      </c>
      <c r="O147">
        <f>'7019'!P147</f>
        <v>3.4738551306616938</v>
      </c>
      <c r="P147" s="18">
        <f>'7021'!P147</f>
        <v>-0.48731628516896525</v>
      </c>
      <c r="Q147" s="18">
        <f>'7022'!P147</f>
        <v>2.2729601156465304</v>
      </c>
      <c r="R147" s="18">
        <f>'7029'!P147</f>
        <v>2.4070114671810274</v>
      </c>
      <c r="S147" s="18">
        <f>'7031'!P147</f>
        <v>3.5222548388326675</v>
      </c>
      <c r="T147" s="18">
        <f>'7033'!P147</f>
        <v>1.1876788260320972</v>
      </c>
      <c r="W147" s="27">
        <f>AVERAGE(E147:P147)</f>
        <v>2.1132280080452355</v>
      </c>
      <c r="X147" s="27">
        <f>STDEV(E147:P147)/SQRT(COUNT(E147:P147))</f>
        <v>0.81284739628962066</v>
      </c>
      <c r="Y147" s="27"/>
      <c r="AB147">
        <f>MEDIAN(E147:Q147)</f>
        <v>2.0533142985244206</v>
      </c>
    </row>
    <row r="148" spans="1:28" x14ac:dyDescent="0.15">
      <c r="A148">
        <v>73.5</v>
      </c>
      <c r="B148">
        <v>71</v>
      </c>
      <c r="C148">
        <v>146</v>
      </c>
      <c r="E148">
        <f>'6711'!P148</f>
        <v>-1.4934849801140742</v>
      </c>
      <c r="F148">
        <f>'6712'!P148</f>
        <v>1.5644571242321004</v>
      </c>
      <c r="G148">
        <f>'6713'!P148</f>
        <v>9.3846455314354529</v>
      </c>
      <c r="H148">
        <f>'6714'!P148</f>
        <v>0.33751927145986049</v>
      </c>
      <c r="I148">
        <f>'6717'!P148</f>
        <v>5.6470948472677751</v>
      </c>
      <c r="J148">
        <f>'6831'!P148</f>
        <v>4.4796675515032751</v>
      </c>
      <c r="K148" s="18">
        <f>'6836'!P148</f>
        <v>5.2160993387974592</v>
      </c>
      <c r="L148">
        <f>'6840'!P148</f>
        <v>1.6710612383107546</v>
      </c>
      <c r="M148">
        <f>'6845'!P148</f>
        <v>5.2360931635991399</v>
      </c>
      <c r="N148">
        <f>'7018'!P148</f>
        <v>0.38710401979501596</v>
      </c>
      <c r="O148">
        <f>'7019'!P148</f>
        <v>4.0835946151096687</v>
      </c>
      <c r="P148" s="18">
        <f>'7021'!P148</f>
        <v>0.70732280180851237</v>
      </c>
      <c r="Q148" s="18">
        <f>'7022'!P148</f>
        <v>1.5881157789052507</v>
      </c>
      <c r="R148" s="18">
        <f>'7029'!P148</f>
        <v>2.8065255797931163</v>
      </c>
      <c r="S148" s="18">
        <f>'7031'!P148</f>
        <v>3.7544580140492472</v>
      </c>
      <c r="T148" s="18">
        <f>'7033'!P148</f>
        <v>1.6874506318516935</v>
      </c>
      <c r="W148" s="27">
        <f>AVERAGE(E148:P148)</f>
        <v>3.1017645436004115</v>
      </c>
      <c r="X148" s="27">
        <f>STDEV(E148:P148)/SQRT(COUNT(E148:P148))</f>
        <v>0.88810321501400813</v>
      </c>
      <c r="Y148" s="27"/>
      <c r="AB148">
        <f>MEDIAN(E148:Q148)</f>
        <v>1.6710612383107546</v>
      </c>
    </row>
    <row r="149" spans="1:28" x14ac:dyDescent="0.15">
      <c r="A149">
        <v>74</v>
      </c>
      <c r="B149">
        <v>71.5</v>
      </c>
      <c r="C149">
        <v>147</v>
      </c>
      <c r="E149">
        <f>'6711'!P149</f>
        <v>1.1755185834715238</v>
      </c>
      <c r="F149">
        <f>'6712'!P149</f>
        <v>-0.51806326123886326</v>
      </c>
      <c r="G149">
        <f>'6713'!P149</f>
        <v>10.035734672938593</v>
      </c>
      <c r="H149">
        <f>'6714'!P149</f>
        <v>2.1143589980716659</v>
      </c>
      <c r="I149">
        <f>'6717'!P149</f>
        <v>7.3699189225369581</v>
      </c>
      <c r="J149">
        <f>'6831'!P149</f>
        <v>4.9435121240057081</v>
      </c>
      <c r="K149" s="18">
        <f>'6836'!P149</f>
        <v>5.101804166410691</v>
      </c>
      <c r="L149">
        <f>'6840'!P149</f>
        <v>2.1287386162306974</v>
      </c>
      <c r="M149">
        <f>'6845'!P149</f>
        <v>5.0691806856986172</v>
      </c>
      <c r="N149">
        <f>'7018'!P149</f>
        <v>-1.0820244473886693</v>
      </c>
      <c r="O149">
        <f>'7019'!P149</f>
        <v>4.5028649598326211</v>
      </c>
      <c r="P149" s="18">
        <f>'7021'!P149</f>
        <v>-0.11040033826454493</v>
      </c>
      <c r="Q149" s="18">
        <f>'7022'!P149</f>
        <v>2.7466523680944768</v>
      </c>
      <c r="R149" s="18">
        <f>'7029'!P149</f>
        <v>2.8852951406415581</v>
      </c>
      <c r="S149" s="18">
        <f>'7031'!P149</f>
        <v>3.1380309168887259</v>
      </c>
      <c r="T149" s="18">
        <f>'7033'!P149</f>
        <v>1.8411148398268116</v>
      </c>
      <c r="W149" s="27">
        <f>AVERAGE(E149:P149)</f>
        <v>3.3942619735254165</v>
      </c>
      <c r="X149" s="27">
        <f>STDEV(E149:P149)/SQRT(COUNT(E149:P149))</f>
        <v>0.97333325853237873</v>
      </c>
      <c r="Y149" s="27"/>
      <c r="AB149">
        <f>MEDIAN(E149:Q149)</f>
        <v>2.7466523680944768</v>
      </c>
    </row>
    <row r="150" spans="1:28" x14ac:dyDescent="0.15">
      <c r="A150">
        <v>74.5</v>
      </c>
      <c r="B150">
        <v>72</v>
      </c>
      <c r="C150">
        <v>148</v>
      </c>
      <c r="E150">
        <f>'6711'!P150</f>
        <v>0.93418691296591316</v>
      </c>
      <c r="F150">
        <f>'6712'!P150</f>
        <v>-0.65240098325108375</v>
      </c>
      <c r="G150">
        <f>'6713'!P150</f>
        <v>9.4662505130512624</v>
      </c>
      <c r="H150">
        <f>'6714'!P150</f>
        <v>0.88683480253999769</v>
      </c>
      <c r="I150">
        <f>'6717'!P150</f>
        <v>9.4003433937282921</v>
      </c>
      <c r="J150">
        <f>'6831'!P150</f>
        <v>5.7481924551782324</v>
      </c>
      <c r="K150" s="18">
        <f>'6836'!P150</f>
        <v>5.4402136234291376</v>
      </c>
      <c r="L150">
        <f>'6840'!P150</f>
        <v>4.9196376758730898</v>
      </c>
      <c r="M150">
        <f>'6845'!P150</f>
        <v>4.8854824836478956</v>
      </c>
      <c r="N150">
        <f>'7018'!P150</f>
        <v>-1.6301392679999058</v>
      </c>
      <c r="O150">
        <f>'7019'!P150</f>
        <v>5.3174256727222495</v>
      </c>
      <c r="P150" s="18">
        <f>'7021'!P150</f>
        <v>-2.3173612794264747E-2</v>
      </c>
      <c r="Q150" s="18">
        <f>'7022'!P150</f>
        <v>3.5242749399422872</v>
      </c>
      <c r="R150" s="18">
        <f>'7029'!P150</f>
        <v>2.2965709820774833</v>
      </c>
      <c r="S150" s="18">
        <f>'7031'!P150</f>
        <v>3.8754050738256307</v>
      </c>
      <c r="T150" s="18">
        <f>'7033'!P150</f>
        <v>1.9282692139098647</v>
      </c>
      <c r="W150" s="27">
        <f>AVERAGE(E150:P150)</f>
        <v>3.7244044724242347</v>
      </c>
      <c r="X150" s="27">
        <f>STDEV(E150:P150)/SQRT(COUNT(E150:P150))</f>
        <v>1.0844919923986398</v>
      </c>
      <c r="Y150" s="27"/>
      <c r="AB150">
        <f>MEDIAN(E150:Q150)</f>
        <v>4.8854824836478956</v>
      </c>
    </row>
    <row r="151" spans="1:28" x14ac:dyDescent="0.15">
      <c r="A151">
        <v>75</v>
      </c>
      <c r="B151">
        <v>72.5</v>
      </c>
      <c r="C151">
        <v>149</v>
      </c>
      <c r="E151">
        <f>'6711'!P151</f>
        <v>1.131921481664707</v>
      </c>
      <c r="F151">
        <f>'6712'!P151</f>
        <v>-4.4874559673081073E-3</v>
      </c>
      <c r="G151">
        <f>'6713'!P151</f>
        <v>9.5647009611143705</v>
      </c>
      <c r="H151">
        <f>'6714'!P151</f>
        <v>2.3532218269460099</v>
      </c>
      <c r="I151">
        <f>'6717'!P151</f>
        <v>11.164265489598835</v>
      </c>
      <c r="J151">
        <f>'6831'!P151</f>
        <v>5.8368296108995317</v>
      </c>
      <c r="K151" s="18">
        <f>'6836'!P151</f>
        <v>5.4789603696318396</v>
      </c>
      <c r="L151">
        <f>'6840'!P151</f>
        <v>6.4835083863012493</v>
      </c>
      <c r="M151">
        <f>'6845'!P151</f>
        <v>4.5732145085420788</v>
      </c>
      <c r="N151">
        <f>'7018'!P151</f>
        <v>-3.2769422933427257</v>
      </c>
      <c r="O151">
        <f>'7019'!P151</f>
        <v>5.012520068121229</v>
      </c>
      <c r="P151" s="18">
        <f>'7021'!P151</f>
        <v>2.2792634681425922E-2</v>
      </c>
      <c r="Q151" s="18">
        <f>'7022'!P151</f>
        <v>2.850489285952249</v>
      </c>
      <c r="R151" s="18">
        <f>'7029'!P151</f>
        <v>1.2898996677779129</v>
      </c>
      <c r="S151" s="18">
        <f>'7031'!P151</f>
        <v>4.0506751434550941</v>
      </c>
      <c r="T151" s="18">
        <f>'7033'!P151</f>
        <v>1.8359401732726841</v>
      </c>
      <c r="W151" s="27">
        <f>AVERAGE(E151:P151)</f>
        <v>4.0283754656826032</v>
      </c>
      <c r="X151" s="27">
        <f>STDEV(E151:P151)/SQRT(COUNT(E151:P151))</f>
        <v>1.2032516781836002</v>
      </c>
      <c r="Y151" s="27"/>
      <c r="AB151">
        <f>MEDIAN(E151:Q151)</f>
        <v>4.5732145085420788</v>
      </c>
    </row>
    <row r="152" spans="1:28" x14ac:dyDescent="0.15">
      <c r="A152">
        <v>75.5</v>
      </c>
      <c r="B152">
        <v>73</v>
      </c>
      <c r="C152">
        <v>150</v>
      </c>
      <c r="E152">
        <f>'6711'!P152</f>
        <v>1.9186178446752558</v>
      </c>
      <c r="F152">
        <f>'6712'!P152</f>
        <v>0.30246765169647494</v>
      </c>
      <c r="G152">
        <f>'6713'!P152</f>
        <v>9.9009787675937506</v>
      </c>
      <c r="H152">
        <f>'6714'!P152</f>
        <v>-0.52638286598160489</v>
      </c>
      <c r="I152">
        <f>'6717'!P152</f>
        <v>0</v>
      </c>
      <c r="J152">
        <f>'6831'!P152</f>
        <v>7.4882601437255776</v>
      </c>
      <c r="K152" s="18">
        <f>'6836'!P152</f>
        <v>5.0379895226260381</v>
      </c>
      <c r="L152">
        <f>'6840'!P152</f>
        <v>8.3516284038530948</v>
      </c>
      <c r="M152">
        <f>'6845'!P152</f>
        <v>4.8617072795977228</v>
      </c>
      <c r="N152">
        <f>'7018'!P152</f>
        <v>-4.2718002303965212</v>
      </c>
      <c r="O152">
        <f>'7019'!P152</f>
        <v>5.3914580416317577</v>
      </c>
      <c r="P152" s="18">
        <f>'7021'!P152</f>
        <v>0.19976225423696398</v>
      </c>
      <c r="Q152" s="18">
        <f>'7022'!P152</f>
        <v>2.6995179973996146</v>
      </c>
      <c r="R152" s="18">
        <f>'7029'!P152</f>
        <v>1.082713860517833</v>
      </c>
      <c r="S152" s="18">
        <f>'7031'!P152</f>
        <v>3.710842444435241</v>
      </c>
      <c r="T152" s="18">
        <f>'7033'!P152</f>
        <v>2.3235963095056058</v>
      </c>
      <c r="W152" s="27">
        <f>AVERAGE(E152:P152)</f>
        <v>3.2212239011048758</v>
      </c>
      <c r="X152" s="27">
        <f>STDEV(E152:P152)/SQRT(COUNT(E152:P152))</f>
        <v>1.2301789553225089</v>
      </c>
      <c r="Y152" s="27"/>
      <c r="AB152">
        <f>MEDIAN(E152:Q152)</f>
        <v>2.6995179973996146</v>
      </c>
    </row>
    <row r="153" spans="1:28" s="3" customFormat="1" x14ac:dyDescent="0.15">
      <c r="E153" s="29"/>
      <c r="F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W153" s="30"/>
      <c r="X153" s="30"/>
      <c r="Y153" s="30"/>
    </row>
    <row r="154" spans="1:28" s="3" customFormat="1" x14ac:dyDescent="0.15">
      <c r="E154" s="29"/>
      <c r="F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W154" s="30"/>
      <c r="X154" s="30"/>
      <c r="Y154" s="30"/>
    </row>
    <row r="155" spans="1:28" s="3" customFormat="1" x14ac:dyDescent="0.15">
      <c r="E155" s="29"/>
      <c r="F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W155" s="30"/>
      <c r="X155" s="30"/>
      <c r="Y155" s="30"/>
    </row>
    <row r="156" spans="1:28" s="3" customFormat="1" x14ac:dyDescent="0.15">
      <c r="E156" s="29"/>
      <c r="F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W156" s="30"/>
      <c r="X156" s="30"/>
      <c r="Y156" s="30"/>
    </row>
    <row r="157" spans="1:28" s="3" customFormat="1" x14ac:dyDescent="0.15">
      <c r="E157" s="29"/>
      <c r="F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W157" s="30"/>
      <c r="X157" s="30"/>
      <c r="Y157" s="30"/>
    </row>
    <row r="158" spans="1:28" s="3" customFormat="1" x14ac:dyDescent="0.15">
      <c r="E158" s="29"/>
      <c r="F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W158" s="30"/>
      <c r="X158" s="30"/>
      <c r="Y158" s="30"/>
    </row>
    <row r="159" spans="1:28" s="3" customFormat="1" x14ac:dyDescent="0.15">
      <c r="E159" s="29"/>
      <c r="F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W159" s="30"/>
      <c r="X159" s="30"/>
      <c r="Y159" s="30"/>
    </row>
    <row r="160" spans="1:28" s="3" customFormat="1" x14ac:dyDescent="0.15">
      <c r="E160" s="29"/>
      <c r="F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W160" s="30"/>
      <c r="X160" s="30"/>
      <c r="Y160" s="30"/>
    </row>
    <row r="161" spans="5:25" s="3" customFormat="1" x14ac:dyDescent="0.15">
      <c r="E161" s="29"/>
      <c r="F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W161" s="30"/>
      <c r="X161" s="30"/>
      <c r="Y161" s="30"/>
    </row>
    <row r="162" spans="5:25" s="3" customFormat="1" x14ac:dyDescent="0.15">
      <c r="E162" s="29"/>
      <c r="F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W162" s="30"/>
      <c r="X162" s="30"/>
      <c r="Y162" s="30"/>
    </row>
    <row r="163" spans="5:25" s="3" customFormat="1" x14ac:dyDescent="0.15">
      <c r="E163" s="29"/>
      <c r="F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W163" s="30"/>
      <c r="X163" s="30"/>
      <c r="Y163" s="30"/>
    </row>
    <row r="164" spans="5:25" s="3" customFormat="1" x14ac:dyDescent="0.15">
      <c r="E164" s="29"/>
      <c r="F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W164" s="30"/>
      <c r="X164" s="30"/>
      <c r="Y164" s="30"/>
    </row>
    <row r="165" spans="5:25" s="3" customFormat="1" x14ac:dyDescent="0.15">
      <c r="E165" s="29"/>
      <c r="F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W165" s="30"/>
      <c r="X165" s="30"/>
      <c r="Y165" s="30"/>
    </row>
    <row r="166" spans="5:25" s="3" customFormat="1" x14ac:dyDescent="0.15">
      <c r="E166" s="29"/>
      <c r="F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W166" s="30"/>
      <c r="X166" s="30"/>
      <c r="Y166" s="30"/>
    </row>
    <row r="167" spans="5:25" s="3" customFormat="1" x14ac:dyDescent="0.15">
      <c r="E167" s="29"/>
      <c r="F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W167" s="30"/>
      <c r="X167" s="30"/>
      <c r="Y167" s="30"/>
    </row>
    <row r="168" spans="5:25" s="3" customFormat="1" x14ac:dyDescent="0.15">
      <c r="E168" s="29"/>
      <c r="F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W168" s="30"/>
      <c r="X168" s="30"/>
      <c r="Y168" s="30"/>
    </row>
    <row r="169" spans="5:25" s="3" customFormat="1" x14ac:dyDescent="0.15">
      <c r="E169" s="29"/>
      <c r="F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W169" s="30"/>
      <c r="X169" s="30"/>
      <c r="Y169" s="30"/>
    </row>
    <row r="170" spans="5:25" s="3" customFormat="1" x14ac:dyDescent="0.15">
      <c r="E170" s="29"/>
      <c r="F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W170" s="30"/>
      <c r="X170" s="30"/>
      <c r="Y170" s="30"/>
    </row>
    <row r="171" spans="5:25" s="3" customFormat="1" x14ac:dyDescent="0.15">
      <c r="E171" s="29"/>
      <c r="F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W171" s="30"/>
      <c r="X171" s="30"/>
      <c r="Y171" s="30"/>
    </row>
    <row r="172" spans="5:25" s="3" customFormat="1" x14ac:dyDescent="0.15">
      <c r="E172" s="29"/>
      <c r="F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W172" s="30"/>
      <c r="X172" s="30"/>
      <c r="Y172" s="30"/>
    </row>
    <row r="173" spans="5:25" s="3" customFormat="1" x14ac:dyDescent="0.15">
      <c r="E173" s="29"/>
      <c r="F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W173" s="30"/>
      <c r="X173" s="30"/>
      <c r="Y173" s="30"/>
    </row>
    <row r="174" spans="5:25" s="3" customFormat="1" x14ac:dyDescent="0.15">
      <c r="E174" s="29"/>
      <c r="F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W174" s="30"/>
      <c r="X174" s="30"/>
      <c r="Y174" s="30"/>
    </row>
    <row r="175" spans="5:25" s="3" customFormat="1" x14ac:dyDescent="0.15">
      <c r="E175" s="29"/>
      <c r="F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W175" s="30"/>
      <c r="X175" s="30"/>
      <c r="Y175" s="38"/>
    </row>
    <row r="176" spans="5:25" s="3" customFormat="1" x14ac:dyDescent="0.15">
      <c r="E176" s="29"/>
      <c r="F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W176" s="30"/>
      <c r="X176" s="30"/>
      <c r="Y176" s="38"/>
    </row>
    <row r="177" spans="5:25" s="3" customFormat="1" x14ac:dyDescent="0.15">
      <c r="E177" s="29"/>
      <c r="F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W177" s="30"/>
      <c r="X177" s="30"/>
      <c r="Y177" s="38"/>
    </row>
    <row r="178" spans="5:25" s="3" customFormat="1" x14ac:dyDescent="0.15">
      <c r="E178" s="29"/>
      <c r="F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W178" s="30"/>
      <c r="X178" s="30"/>
    </row>
    <row r="179" spans="5:25" s="3" customFormat="1" x14ac:dyDescent="0.15">
      <c r="E179" s="29"/>
      <c r="F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W179" s="30"/>
      <c r="X179" s="30"/>
    </row>
    <row r="180" spans="5:25" s="3" customFormat="1" x14ac:dyDescent="0.15">
      <c r="E180" s="29"/>
      <c r="F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W180" s="30"/>
      <c r="X180" s="30"/>
    </row>
    <row r="181" spans="5:25" s="3" customFormat="1" x14ac:dyDescent="0.15">
      <c r="E181" s="29"/>
      <c r="F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W181" s="30"/>
      <c r="X181" s="30"/>
    </row>
    <row r="182" spans="5:25" s="3" customFormat="1" x14ac:dyDescent="0.15">
      <c r="E182" s="29"/>
      <c r="F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W182" s="30"/>
      <c r="X182" s="30"/>
    </row>
    <row r="183" spans="5:25" s="3" customFormat="1" x14ac:dyDescent="0.15">
      <c r="E183" s="29"/>
      <c r="F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W183" s="30"/>
      <c r="X183" s="30"/>
    </row>
    <row r="184" spans="5:25" s="3" customFormat="1" x14ac:dyDescent="0.15">
      <c r="E184" s="29"/>
      <c r="F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W184" s="30"/>
      <c r="X184" s="30"/>
    </row>
    <row r="185" spans="5:25" s="3" customFormat="1" x14ac:dyDescent="0.15">
      <c r="E185" s="29"/>
      <c r="F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W185" s="30"/>
      <c r="X185" s="30"/>
    </row>
    <row r="186" spans="5:25" s="3" customFormat="1" x14ac:dyDescent="0.15">
      <c r="E186" s="29"/>
      <c r="F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W186" s="30"/>
      <c r="X186" s="30"/>
    </row>
    <row r="187" spans="5:25" s="3" customFormat="1" x14ac:dyDescent="0.15">
      <c r="E187" s="29"/>
      <c r="F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W187" s="30"/>
      <c r="X187" s="30"/>
    </row>
    <row r="188" spans="5:25" s="3" customFormat="1" x14ac:dyDescent="0.15">
      <c r="E188" s="29"/>
      <c r="F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W188" s="30"/>
      <c r="X188" s="30"/>
    </row>
    <row r="189" spans="5:25" s="3" customFormat="1" x14ac:dyDescent="0.15">
      <c r="E189" s="29"/>
      <c r="F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W189" s="30"/>
      <c r="X189" s="30"/>
    </row>
    <row r="190" spans="5:25" s="3" customFormat="1" x14ac:dyDescent="0.15">
      <c r="E190" s="29"/>
      <c r="F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W190" s="30"/>
      <c r="X190" s="30"/>
    </row>
    <row r="191" spans="5:25" s="3" customFormat="1" x14ac:dyDescent="0.15">
      <c r="E191" s="29"/>
      <c r="F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W191" s="30"/>
      <c r="X191" s="30"/>
    </row>
    <row r="192" spans="5:25" s="3" customFormat="1" x14ac:dyDescent="0.15">
      <c r="E192" s="29"/>
      <c r="F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W192" s="30"/>
      <c r="X192" s="30"/>
    </row>
  </sheetData>
  <mergeCells count="1">
    <mergeCell ref="W2:X2"/>
  </mergeCells>
  <pageMargins left="0.7" right="0.7" top="0.75" bottom="0.75" header="0.3" footer="0.3"/>
  <pageSetup orientation="portrait" horizontalDpi="4294967292" verticalDpi="4294967292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Y162"/>
  <sheetViews>
    <sheetView tabSelected="1" zoomScale="79" zoomScaleNormal="79" zoomScalePageLayoutView="80" workbookViewId="0">
      <selection activeCell="AD40" sqref="AD40"/>
    </sheetView>
  </sheetViews>
  <sheetFormatPr baseColWidth="10" defaultColWidth="8.83203125" defaultRowHeight="13" x14ac:dyDescent="0.15"/>
  <cols>
    <col min="1" max="1" width="7.5" customWidth="1"/>
    <col min="2" max="2" width="13.5" customWidth="1"/>
    <col min="3" max="6" width="9.5" style="18" customWidth="1"/>
    <col min="7" max="7" width="8.83203125" style="18" customWidth="1"/>
    <col min="8" max="18" width="9.5" style="18" customWidth="1"/>
    <col min="19" max="19" width="3.5" customWidth="1"/>
    <col min="20" max="20" width="10" customWidth="1"/>
    <col min="21" max="21" width="6.5" customWidth="1"/>
    <col min="22" max="22" width="3.83203125" customWidth="1"/>
    <col min="23" max="23" width="10" customWidth="1"/>
    <col min="24" max="24" width="4" customWidth="1"/>
    <col min="25" max="25" width="10.5" customWidth="1"/>
  </cols>
  <sheetData>
    <row r="1" spans="1:25" s="2" customFormat="1" ht="32" customHeight="1" x14ac:dyDescent="0.2">
      <c r="A1" s="2" t="s">
        <v>11</v>
      </c>
      <c r="B1" s="2" t="s">
        <v>4</v>
      </c>
      <c r="C1" s="2">
        <v>6711</v>
      </c>
      <c r="D1" s="16">
        <v>6712</v>
      </c>
      <c r="E1" s="2">
        <v>6713</v>
      </c>
      <c r="F1" s="2">
        <v>6714</v>
      </c>
      <c r="G1" s="16">
        <v>6717</v>
      </c>
      <c r="H1" s="16">
        <v>6831</v>
      </c>
      <c r="I1" s="16">
        <v>6836</v>
      </c>
      <c r="J1" s="16">
        <v>6840</v>
      </c>
      <c r="K1" s="16">
        <v>6845</v>
      </c>
      <c r="L1" s="16">
        <v>7018</v>
      </c>
      <c r="M1" s="16">
        <v>7019</v>
      </c>
      <c r="N1" s="16">
        <v>7021</v>
      </c>
      <c r="O1" s="16">
        <v>7022</v>
      </c>
      <c r="P1" s="16">
        <v>7029</v>
      </c>
      <c r="Q1" s="16">
        <v>7031</v>
      </c>
      <c r="R1" s="16">
        <v>7033</v>
      </c>
      <c r="T1" s="42" t="s">
        <v>34</v>
      </c>
      <c r="U1" s="40" t="s">
        <v>18</v>
      </c>
      <c r="W1" s="2" t="s">
        <v>26</v>
      </c>
      <c r="Y1" s="42" t="s">
        <v>35</v>
      </c>
    </row>
    <row r="2" spans="1:25" x14ac:dyDescent="0.15">
      <c r="C2" s="43">
        <v>1</v>
      </c>
      <c r="D2" s="43">
        <v>2</v>
      </c>
      <c r="E2" s="43">
        <v>3</v>
      </c>
      <c r="F2" s="43">
        <v>4</v>
      </c>
      <c r="G2" s="43">
        <v>5</v>
      </c>
      <c r="H2" s="43">
        <v>6</v>
      </c>
      <c r="I2" s="43">
        <v>7</v>
      </c>
      <c r="J2" s="43">
        <v>8</v>
      </c>
      <c r="K2" s="43">
        <v>9</v>
      </c>
      <c r="L2" s="43">
        <v>10</v>
      </c>
      <c r="M2" s="43">
        <v>11</v>
      </c>
      <c r="N2" s="43">
        <v>12</v>
      </c>
      <c r="O2" s="43">
        <v>13</v>
      </c>
      <c r="P2" s="43">
        <v>14</v>
      </c>
      <c r="Q2" s="43">
        <v>15</v>
      </c>
      <c r="R2" s="43">
        <v>16</v>
      </c>
      <c r="T2" s="59"/>
      <c r="U2" s="59"/>
    </row>
    <row r="6" spans="1:25" x14ac:dyDescent="0.15">
      <c r="A6">
        <v>0</v>
      </c>
      <c r="C6" s="3">
        <f>summary!E36</f>
        <v>3.0962333909485347</v>
      </c>
      <c r="D6" s="3">
        <f>summary!F36</f>
        <v>2.8216934931039455</v>
      </c>
      <c r="E6" s="3">
        <f>summary!G36</f>
        <v>3.2942668273135842</v>
      </c>
      <c r="F6" s="3">
        <f>summary!H36</f>
        <v>4.4416673795519923</v>
      </c>
      <c r="G6" s="3">
        <f>summary!I36</f>
        <v>-0.59770319588335652</v>
      </c>
      <c r="H6" s="3">
        <f>summary!J36</f>
        <v>-2.4167763419637187</v>
      </c>
      <c r="I6" s="3">
        <f>summary!K36</f>
        <v>0.16681998138361526</v>
      </c>
      <c r="J6" s="3">
        <f>summary!L36</f>
        <v>-0.90994357512593282</v>
      </c>
      <c r="K6" s="3">
        <f>summary!M36</f>
        <v>1.8138691356085188</v>
      </c>
      <c r="L6" s="18">
        <f>summary!N36</f>
        <v>0.96101889789962092</v>
      </c>
      <c r="M6" s="18">
        <f>summary!O36</f>
        <v>2.5107044878300298</v>
      </c>
      <c r="N6" s="18">
        <f>summary!P36</f>
        <v>1.4384225508887709</v>
      </c>
      <c r="O6" s="18">
        <f>summary!Q36</f>
        <v>6.3809846332241698</v>
      </c>
      <c r="P6" s="18">
        <f>summary!R36</f>
        <v>-3.8324563599706187</v>
      </c>
      <c r="Q6" s="18">
        <f>summary!S36</f>
        <v>3.1471479240642912</v>
      </c>
      <c r="R6" s="18">
        <f>summary!T36</f>
        <v>-1.3254451930518945</v>
      </c>
      <c r="S6" s="1"/>
      <c r="T6" s="27">
        <f>AVERAGE(C6:N6)</f>
        <v>1.3850227526296337</v>
      </c>
      <c r="U6" s="27">
        <f>STDEV(C6:N6)/SQRT(COUNT(C6:N6))</f>
        <v>0.5822502088530187</v>
      </c>
      <c r="V6" s="27"/>
      <c r="Y6">
        <f>MEDIAN(C6:H6)</f>
        <v>2.9589634420262403</v>
      </c>
    </row>
    <row r="7" spans="1:25" x14ac:dyDescent="0.15">
      <c r="A7">
        <v>0.5</v>
      </c>
      <c r="C7" s="3">
        <f>summary!E37</f>
        <v>2.7306511736581074</v>
      </c>
      <c r="D7" s="3">
        <f>summary!F37</f>
        <v>1.1487050293714318</v>
      </c>
      <c r="E7" s="3">
        <f>summary!G37</f>
        <v>2.8477464489510269</v>
      </c>
      <c r="F7" s="3">
        <f>summary!H37</f>
        <v>0.74593511400982782</v>
      </c>
      <c r="G7" s="3">
        <f>summary!I37</f>
        <v>1.1784224501113749</v>
      </c>
      <c r="H7" s="3">
        <f>summary!J37</f>
        <v>-0.82738947685480568</v>
      </c>
      <c r="I7" s="3">
        <f>summary!K37</f>
        <v>2.5763632259155589</v>
      </c>
      <c r="J7" s="3">
        <f>summary!L37</f>
        <v>8.5644203564692822E-2</v>
      </c>
      <c r="K7" s="3">
        <f>summary!M37</f>
        <v>1.5612554781861077</v>
      </c>
      <c r="L7" s="18">
        <f>summary!N37</f>
        <v>1.4012116556957794</v>
      </c>
      <c r="M7" s="18">
        <f>summary!O37</f>
        <v>5.9553692304041637E-2</v>
      </c>
      <c r="N7" s="18">
        <f>summary!P37</f>
        <v>5.1617857843707496E-2</v>
      </c>
      <c r="O7" s="18">
        <f>summary!Q37</f>
        <v>5.6857192571013657</v>
      </c>
      <c r="P7" s="18">
        <f>summary!R37</f>
        <v>-2.5279601920380754</v>
      </c>
      <c r="Q7" s="18">
        <f>summary!S37</f>
        <v>2.4963276975495239</v>
      </c>
      <c r="R7" s="18">
        <f>summary!T37</f>
        <v>0.26664614168952505</v>
      </c>
      <c r="S7" s="1"/>
      <c r="T7" s="27">
        <f>AVERAGE(C7:N7)</f>
        <v>1.1299764043964038</v>
      </c>
      <c r="U7" s="27">
        <f>STDEV(C7:N7)/SQRT(COUNT(C7:N7))</f>
        <v>0.33984462861667802</v>
      </c>
      <c r="V7" s="27"/>
      <c r="Y7">
        <f>MEDIAN(C7:H7)</f>
        <v>1.1635637397414034</v>
      </c>
    </row>
    <row r="8" spans="1:25" x14ac:dyDescent="0.15">
      <c r="A8">
        <v>1</v>
      </c>
      <c r="C8" s="3">
        <f>summary!E38</f>
        <v>4.4681156761742731</v>
      </c>
      <c r="D8" s="3">
        <f>summary!F38</f>
        <v>0.18686390457821919</v>
      </c>
      <c r="E8" s="3">
        <f>summary!G38</f>
        <v>0.23155883059344781</v>
      </c>
      <c r="F8" s="3">
        <f>summary!H38</f>
        <v>-1.8733267180419171</v>
      </c>
      <c r="G8" s="3">
        <f>summary!I38</f>
        <v>0.83664221633717817</v>
      </c>
      <c r="H8" s="3">
        <f>summary!J38</f>
        <v>0.58362516466488978</v>
      </c>
      <c r="I8" s="3">
        <f>summary!K38</f>
        <v>2.0949673498337353</v>
      </c>
      <c r="J8" s="3">
        <f>summary!L38</f>
        <v>-2.7779130589165799</v>
      </c>
      <c r="K8" s="3">
        <f>summary!M38</f>
        <v>-0.76087897247668324</v>
      </c>
      <c r="L8" s="18">
        <f>summary!N38</f>
        <v>-0.22842471413787235</v>
      </c>
      <c r="M8" s="18">
        <f>summary!O38</f>
        <v>3.2808054118598338</v>
      </c>
      <c r="N8" s="18">
        <f>summary!P38</f>
        <v>-3.3680624326374094E-2</v>
      </c>
      <c r="O8" s="18">
        <f>summary!Q38</f>
        <v>-1.6498051884248819</v>
      </c>
      <c r="P8" s="18">
        <f>summary!R38</f>
        <v>-4.0444576241230434</v>
      </c>
      <c r="Q8" s="18">
        <f>summary!S38</f>
        <v>1.9321831782531975</v>
      </c>
      <c r="R8" s="18">
        <f>summary!T38</f>
        <v>0.69671626509271878</v>
      </c>
      <c r="S8" s="1"/>
      <c r="T8" s="27">
        <f>AVERAGE(C8:N8)</f>
        <v>0.5006962055118459</v>
      </c>
      <c r="U8" s="27">
        <f>STDEV(C8:N8)/SQRT(COUNT(C8:N8))</f>
        <v>0.58449537224353776</v>
      </c>
      <c r="V8" s="27"/>
      <c r="Y8">
        <f>MEDIAN(C8:H8)</f>
        <v>0.40759199762916876</v>
      </c>
    </row>
    <row r="9" spans="1:25" x14ac:dyDescent="0.15">
      <c r="A9">
        <v>1.5</v>
      </c>
      <c r="C9" s="3">
        <f>summary!E39</f>
        <v>2.2277035420922386</v>
      </c>
      <c r="D9" s="3">
        <f>summary!F39</f>
        <v>-0.58623240863042259</v>
      </c>
      <c r="E9" s="3">
        <f>summary!G39</f>
        <v>-1.4004473852077166</v>
      </c>
      <c r="F9" s="3">
        <f>summary!H39</f>
        <v>-1.1958294500074029</v>
      </c>
      <c r="G9" s="3">
        <f>summary!I39</f>
        <v>0.77809827749176319</v>
      </c>
      <c r="H9" s="3">
        <f>summary!J39</f>
        <v>0.40633161500014825</v>
      </c>
      <c r="I9" s="3">
        <f>summary!K39</f>
        <v>0.28981758014425418</v>
      </c>
      <c r="J9" s="3">
        <f>summary!L39</f>
        <v>1.606456752969682</v>
      </c>
      <c r="K9" s="3">
        <f>summary!M39</f>
        <v>-0.10032447195603141</v>
      </c>
      <c r="L9" s="18">
        <f>summary!N39</f>
        <v>0.95735919716413986</v>
      </c>
      <c r="M9" s="18">
        <f>summary!O39</f>
        <v>-0.99893543010599173</v>
      </c>
      <c r="N9" s="18">
        <f>summary!P39</f>
        <v>0.65693523884746874</v>
      </c>
      <c r="O9" s="18">
        <f>summary!Q39</f>
        <v>1.0233463418991653</v>
      </c>
      <c r="P9" s="18">
        <f>summary!R39</f>
        <v>-0.29412449361459564</v>
      </c>
      <c r="Q9" s="18">
        <f>summary!S39</f>
        <v>0.86790787487512644</v>
      </c>
      <c r="R9" s="18">
        <f>summary!T39</f>
        <v>1.2056585778290083</v>
      </c>
      <c r="S9" s="1"/>
      <c r="T9" s="27">
        <f>AVERAGE(C9:N9)</f>
        <v>0.22007775481684413</v>
      </c>
      <c r="U9" s="27">
        <f>STDEV(C9:N9)/SQRT(COUNT(C9:N9))</f>
        <v>0.32459367625764629</v>
      </c>
      <c r="V9" s="27"/>
      <c r="Y9">
        <f>MEDIAN(C9:H9)</f>
        <v>-8.9950396815137168E-2</v>
      </c>
    </row>
    <row r="10" spans="1:25" x14ac:dyDescent="0.15">
      <c r="A10">
        <v>2</v>
      </c>
      <c r="C10" s="3">
        <f>summary!E40</f>
        <v>2.2369367209276154</v>
      </c>
      <c r="D10" s="3">
        <f>summary!F40</f>
        <v>0.76553750561378586</v>
      </c>
      <c r="E10" s="3">
        <f>summary!G40</f>
        <v>-2.1812204703629993E-2</v>
      </c>
      <c r="F10" s="3">
        <f>summary!H40</f>
        <v>-3.1210247228871757</v>
      </c>
      <c r="G10" s="3">
        <f>summary!I40</f>
        <v>0.65119461070277562</v>
      </c>
      <c r="H10" s="3">
        <f>summary!J40</f>
        <v>-0.52011161066134903</v>
      </c>
      <c r="I10" s="3">
        <f>summary!K40</f>
        <v>0.77256336523722657</v>
      </c>
      <c r="J10" s="3">
        <f>summary!L40</f>
        <v>-1.5742149241266452</v>
      </c>
      <c r="K10" s="3">
        <f>summary!M40</f>
        <v>-1.7671998026235782</v>
      </c>
      <c r="L10" s="18">
        <f>summary!N40</f>
        <v>-0.35657320886258265</v>
      </c>
      <c r="M10" s="18">
        <f>summary!O40</f>
        <v>-1.6060732140008749</v>
      </c>
      <c r="N10" s="18">
        <f>summary!P40</f>
        <v>-0.49607597553120591</v>
      </c>
      <c r="O10" s="18">
        <f>summary!Q40</f>
        <v>-0.43105260732620132</v>
      </c>
      <c r="P10" s="18">
        <f>summary!R40</f>
        <v>2.5996868975976248</v>
      </c>
      <c r="Q10" s="18">
        <f>summary!S40</f>
        <v>-4.492113936471006E-2</v>
      </c>
      <c r="R10" s="18">
        <f>summary!T40</f>
        <v>2.1750103686870297</v>
      </c>
      <c r="S10" s="1"/>
      <c r="T10" s="27">
        <f>AVERAGE(C10:N10)</f>
        <v>-0.41973778840963655</v>
      </c>
      <c r="U10" s="27">
        <f>STDEV(C10:N10)/SQRT(COUNT(C10:N10))</f>
        <v>0.41798874816267434</v>
      </c>
      <c r="V10" s="27"/>
      <c r="Y10">
        <f>MEDIAN(C10:H10)</f>
        <v>0.31469120299957282</v>
      </c>
    </row>
    <row r="11" spans="1:25" x14ac:dyDescent="0.15">
      <c r="A11">
        <v>2.5</v>
      </c>
      <c r="C11" s="3">
        <f>summary!E41</f>
        <v>0.34827746667476561</v>
      </c>
      <c r="D11" s="3">
        <f>summary!F41</f>
        <v>1.1528216054223508</v>
      </c>
      <c r="E11" s="3">
        <f>summary!G41</f>
        <v>-2.5342350697364971E-2</v>
      </c>
      <c r="F11" s="3">
        <f>summary!H41</f>
        <v>-0.1754073608419148</v>
      </c>
      <c r="G11" s="3">
        <f>summary!I41</f>
        <v>0.47292262722282957</v>
      </c>
      <c r="H11" s="3">
        <f>summary!J41</f>
        <v>-0.14604432012977775</v>
      </c>
      <c r="I11" s="3">
        <f>summary!K41</f>
        <v>0.37159467508905131</v>
      </c>
      <c r="J11" s="3">
        <f>summary!L41</f>
        <v>-0.27161844750856279</v>
      </c>
      <c r="K11" s="3">
        <f>summary!M41</f>
        <v>-2.0489494935106838</v>
      </c>
      <c r="L11" s="18">
        <f>summary!N41</f>
        <v>-0.11807483058082517</v>
      </c>
      <c r="M11" s="18">
        <f>summary!O41</f>
        <v>-1.125040581389289</v>
      </c>
      <c r="N11" s="18">
        <f>summary!P41</f>
        <v>0.17654337733882353</v>
      </c>
      <c r="O11" s="18">
        <f>summary!Q41</f>
        <v>0.19327900904222978</v>
      </c>
      <c r="P11" s="18">
        <f>summary!R41</f>
        <v>1.3379820636387127</v>
      </c>
      <c r="Q11" s="18">
        <f>summary!S41</f>
        <v>0.56613425999465927</v>
      </c>
      <c r="R11" s="18">
        <f>summary!T41</f>
        <v>1.2333266593186802</v>
      </c>
      <c r="S11" s="1"/>
      <c r="T11" s="27">
        <f>AVERAGE(C11:N11)</f>
        <v>-0.11569313607588312</v>
      </c>
      <c r="U11" s="27">
        <f>STDEV(C11:N11)/SQRT(COUNT(C11:N11))</f>
        <v>0.23495566165655235</v>
      </c>
      <c r="V11" s="27"/>
      <c r="Y11">
        <f>MEDIAN(C11:H11)</f>
        <v>0.16146755798870033</v>
      </c>
    </row>
    <row r="12" spans="1:25" x14ac:dyDescent="0.15">
      <c r="A12">
        <v>3</v>
      </c>
      <c r="C12" s="3">
        <f>summary!E42</f>
        <v>-3.9487958760101827</v>
      </c>
      <c r="D12" s="3">
        <f>summary!F42</f>
        <v>1.7961579791792324</v>
      </c>
      <c r="E12" s="3">
        <f>summary!G42</f>
        <v>-0.337406516310364</v>
      </c>
      <c r="F12" s="3">
        <f>summary!H42</f>
        <v>3.9988774344441369</v>
      </c>
      <c r="G12" s="3">
        <f>summary!I42</f>
        <v>0.57061472834364302</v>
      </c>
      <c r="H12" s="3">
        <f>summary!J42</f>
        <v>-1.2162824507983045</v>
      </c>
      <c r="I12" s="3">
        <f>summary!K42</f>
        <v>-6.0376402440079399E-2</v>
      </c>
      <c r="J12" s="3">
        <f>summary!L42</f>
        <v>1.6740113285180311</v>
      </c>
      <c r="K12" s="3">
        <f>summary!M42</f>
        <v>1.2752467408404131</v>
      </c>
      <c r="L12" s="18">
        <f>summary!N42</f>
        <v>-0.27412829484902534</v>
      </c>
      <c r="M12" s="18">
        <f>summary!O42</f>
        <v>-0.55981688431665777</v>
      </c>
      <c r="N12" s="18">
        <f>summary!P42</f>
        <v>-1.145749289451041</v>
      </c>
      <c r="O12" s="18">
        <f>summary!Q42</f>
        <v>0.95036168459276449</v>
      </c>
      <c r="P12" s="18">
        <f>summary!R42</f>
        <v>0.6810201989851471</v>
      </c>
      <c r="Q12" s="18">
        <f>summary!S42</f>
        <v>0.62024952784811316</v>
      </c>
      <c r="R12" s="18">
        <f>summary!T42</f>
        <v>0.28970875464717716</v>
      </c>
      <c r="S12" s="1"/>
      <c r="T12" s="27">
        <f>AVERAGE(C12:N12)</f>
        <v>0.14769604142915019</v>
      </c>
      <c r="U12" s="27">
        <f>STDEV(C12:N12)/SQRT(COUNT(C12:N12))</f>
        <v>0.56809561694045896</v>
      </c>
      <c r="V12" s="27"/>
      <c r="Y12">
        <f>MEDIAN(C12:H12)</f>
        <v>0.11660410601663951</v>
      </c>
    </row>
    <row r="13" spans="1:25" x14ac:dyDescent="0.15">
      <c r="A13">
        <v>3.5</v>
      </c>
      <c r="C13" s="3">
        <f>summary!E43</f>
        <v>-0.5854290291575881</v>
      </c>
      <c r="D13" s="3">
        <f>summary!F43</f>
        <v>2.0705032096305032</v>
      </c>
      <c r="E13" s="3">
        <f>summary!G43</f>
        <v>-0.25305037243153172</v>
      </c>
      <c r="F13" s="3">
        <f>summary!H43</f>
        <v>3.0112698730277545</v>
      </c>
      <c r="G13" s="3">
        <f>summary!I43</f>
        <v>-1.4131021854305263</v>
      </c>
      <c r="H13" s="3">
        <f>summary!J43</f>
        <v>-5.8267148155435921E-3</v>
      </c>
      <c r="I13" s="3">
        <f>summary!K43</f>
        <v>-0.53861003405290209</v>
      </c>
      <c r="J13" s="3">
        <f>summary!L43</f>
        <v>0.45012889715528531</v>
      </c>
      <c r="K13" s="3">
        <f>summary!M43</f>
        <v>2.4265052289993956</v>
      </c>
      <c r="L13" s="18">
        <f>summary!N43</f>
        <v>-0.45111513773018275</v>
      </c>
      <c r="M13" s="18">
        <f>summary!O43</f>
        <v>0.53686879368235718</v>
      </c>
      <c r="N13" s="18">
        <f>summary!P43</f>
        <v>0.67249794750270431</v>
      </c>
      <c r="O13" s="18">
        <f>summary!Q43</f>
        <v>4.7524300326929067E-3</v>
      </c>
      <c r="P13" s="18">
        <f>summary!R43</f>
        <v>0.34428088170590559</v>
      </c>
      <c r="Q13" s="18">
        <f>summary!S43</f>
        <v>-1.5977683621508845</v>
      </c>
      <c r="R13" s="18">
        <f>summary!T43</f>
        <v>-1.8305326531552231</v>
      </c>
      <c r="S13" s="1"/>
      <c r="T13" s="27">
        <f>AVERAGE(C13:N13)</f>
        <v>0.49338670636497722</v>
      </c>
      <c r="U13" s="27">
        <f>STDEV(C13:N13)/SQRT(COUNT(C13:N13))</f>
        <v>0.39082128694077339</v>
      </c>
      <c r="V13" s="27"/>
      <c r="Y13">
        <f>MEDIAN(C13:H13)</f>
        <v>-0.12943854362353766</v>
      </c>
    </row>
    <row r="14" spans="1:25" x14ac:dyDescent="0.15">
      <c r="A14">
        <v>4</v>
      </c>
      <c r="C14" s="3">
        <f>summary!E44</f>
        <v>-2.859904337431848</v>
      </c>
      <c r="D14" s="3">
        <f>summary!F44</f>
        <v>-1.9770048521238599</v>
      </c>
      <c r="E14" s="3">
        <f>summary!G44</f>
        <v>0.75091901498314417</v>
      </c>
      <c r="F14" s="3">
        <f>summary!H44</f>
        <v>1.7618233636589751</v>
      </c>
      <c r="G14" s="3">
        <f>summary!I44</f>
        <v>-0.36258815099575981</v>
      </c>
      <c r="H14" s="3">
        <f>summary!J44</f>
        <v>0.22652472558360146</v>
      </c>
      <c r="I14" s="3">
        <f>summary!K44</f>
        <v>-1.6435631226944623</v>
      </c>
      <c r="J14" s="3">
        <f>summary!L44</f>
        <v>1.1094540619539177</v>
      </c>
      <c r="K14" s="3">
        <f>summary!M44</f>
        <v>1.8355871294063124</v>
      </c>
      <c r="L14" s="18">
        <f>summary!N44</f>
        <v>-0.38786971233852241</v>
      </c>
      <c r="M14" s="18">
        <f>summary!O44</f>
        <v>-0.18653129639091934</v>
      </c>
      <c r="N14" s="18">
        <f>summary!P44</f>
        <v>0.122998181279893</v>
      </c>
      <c r="O14" s="18">
        <f>summary!Q44</f>
        <v>-0.6941953825598961</v>
      </c>
      <c r="P14" s="18">
        <f>summary!R44</f>
        <v>1.1127097099104137</v>
      </c>
      <c r="Q14" s="18">
        <f>summary!S44</f>
        <v>-1.6217493287195917</v>
      </c>
      <c r="R14" s="18">
        <f>summary!T44</f>
        <v>-1.4337544000283724</v>
      </c>
      <c r="S14" s="1"/>
      <c r="T14" s="27">
        <f>AVERAGE(C14:N14)</f>
        <v>-0.13417958292579399</v>
      </c>
      <c r="U14" s="27">
        <f>STDEV(C14:N14)/SQRT(COUNT(C14:N14))</f>
        <v>0.41945282885387652</v>
      </c>
      <c r="V14" s="27"/>
      <c r="Y14">
        <f>MEDIAN(C14:H14)</f>
        <v>-6.8031712706079162E-2</v>
      </c>
    </row>
    <row r="15" spans="1:25" x14ac:dyDescent="0.15">
      <c r="A15">
        <v>4.5</v>
      </c>
      <c r="C15" s="3">
        <f>summary!E45</f>
        <v>-1.8869041632692738</v>
      </c>
      <c r="D15" s="3">
        <f>summary!F45</f>
        <v>-3.4086469436697069</v>
      </c>
      <c r="E15" s="3">
        <f>summary!G45</f>
        <v>1.0555809837741175</v>
      </c>
      <c r="F15" s="3">
        <f>summary!H45</f>
        <v>-2.4063824193523988</v>
      </c>
      <c r="G15" s="3">
        <f>summary!I45</f>
        <v>-1.5337821236718758</v>
      </c>
      <c r="H15" s="3">
        <f>summary!J45</f>
        <v>0.6717835911563137</v>
      </c>
      <c r="I15" s="3">
        <f>summary!K45</f>
        <v>-1.2863934111168651</v>
      </c>
      <c r="J15" s="3">
        <f>summary!L45</f>
        <v>-0.21630461004514073</v>
      </c>
      <c r="K15" s="3">
        <f>summary!M45</f>
        <v>-0.85998635867910211</v>
      </c>
      <c r="L15" s="18">
        <f>summary!N45</f>
        <v>0.85882670133503558</v>
      </c>
      <c r="M15" s="18">
        <f>summary!O45</f>
        <v>0.65872320066159307</v>
      </c>
      <c r="N15" s="18">
        <f>summary!P45</f>
        <v>4.6531144339701389E-2</v>
      </c>
      <c r="O15" s="18">
        <f>summary!Q45</f>
        <v>0.60331371274424606</v>
      </c>
      <c r="P15" s="18">
        <f>summary!R45</f>
        <v>-1.7370976341001085</v>
      </c>
      <c r="Q15" s="18">
        <f>summary!S45</f>
        <v>-0.72203601073597867</v>
      </c>
      <c r="R15" s="18">
        <f>summary!T45</f>
        <v>-2.3361335723910361</v>
      </c>
      <c r="S15" s="1"/>
      <c r="T15" s="27">
        <f>AVERAGE(C15:N15)</f>
        <v>-0.69224620071146692</v>
      </c>
      <c r="U15" s="27">
        <f>STDEV(C15:N15)/SQRT(COUNT(C15:N15))</f>
        <v>0.41517036455559325</v>
      </c>
      <c r="V15" s="27"/>
      <c r="Y15">
        <f>MEDIAN(C15:H15)</f>
        <v>-1.7103431434705749</v>
      </c>
    </row>
    <row r="16" spans="1:25" ht="15" x14ac:dyDescent="0.2">
      <c r="A16" s="25">
        <v>5</v>
      </c>
      <c r="B16" s="24" t="s">
        <v>27</v>
      </c>
      <c r="C16" s="25">
        <f>summary!E46</f>
        <v>-0.12846945345449931</v>
      </c>
      <c r="D16" s="25">
        <f>summary!F46</f>
        <v>-2.2783695778060946</v>
      </c>
      <c r="E16" s="25">
        <f>summary!G46</f>
        <v>1.5145888223669139</v>
      </c>
      <c r="F16" s="25">
        <f>summary!H46</f>
        <v>1.3843085173712373</v>
      </c>
      <c r="G16" s="25">
        <f>summary!I46</f>
        <v>0.15481154121978632</v>
      </c>
      <c r="H16" s="25">
        <f>summary!J46</f>
        <v>1.4631989365119091</v>
      </c>
      <c r="I16" s="25">
        <f>summary!K46</f>
        <v>-2.4313221017604829</v>
      </c>
      <c r="J16" s="25">
        <f>summary!L46</f>
        <v>-0.74600623805718769</v>
      </c>
      <c r="K16" s="25">
        <f>summary!M46</f>
        <v>2.5952640714742121</v>
      </c>
      <c r="L16" s="26">
        <f>summary!N46</f>
        <v>1.351412235337845</v>
      </c>
      <c r="M16" s="26">
        <f>summary!O46</f>
        <v>0.89259167897216973</v>
      </c>
      <c r="N16" s="26">
        <f>summary!P46</f>
        <v>-0.15662565640821194</v>
      </c>
      <c r="O16" s="26">
        <f>summary!Q46</f>
        <v>3.6158345170837958</v>
      </c>
      <c r="P16" s="26">
        <f>summary!R46</f>
        <v>-3.6161212240328857</v>
      </c>
      <c r="Q16" s="26">
        <f>summary!S46</f>
        <v>0.29517211213002154</v>
      </c>
      <c r="R16" s="26">
        <f>summary!T46</f>
        <v>-1.7549281804639427</v>
      </c>
      <c r="S16" s="1"/>
      <c r="T16" s="28">
        <f>AVERAGE(C16:N16)</f>
        <v>0.30128189798063315</v>
      </c>
      <c r="U16" s="28">
        <f>STDEV(C16:N16)/SQRT(COUNT(C16:N16))</f>
        <v>0.44674110074053269</v>
      </c>
      <c r="V16" s="27"/>
      <c r="W16" s="25">
        <v>-13</v>
      </c>
      <c r="X16" s="25"/>
      <c r="Y16">
        <f>MEDIAN(C16:H16)</f>
        <v>0.76956002929551182</v>
      </c>
    </row>
    <row r="17" spans="1:25" x14ac:dyDescent="0.15">
      <c r="A17">
        <v>5.5</v>
      </c>
      <c r="C17" s="3">
        <f>summary!E47</f>
        <v>-1.0623507737079279</v>
      </c>
      <c r="D17" s="3">
        <f>summary!F47</f>
        <v>-2.0584143176257692</v>
      </c>
      <c r="E17" s="3">
        <f>summary!G47</f>
        <v>0.95716826026166391</v>
      </c>
      <c r="F17" s="3">
        <f>summary!H47</f>
        <v>1.4666367883041145</v>
      </c>
      <c r="G17" s="3">
        <f>summary!I47</f>
        <v>-2.6235682793333095</v>
      </c>
      <c r="H17" s="3">
        <f>summary!J47</f>
        <v>-1.2243045848966632</v>
      </c>
      <c r="I17" s="3">
        <f>summary!K47</f>
        <v>-1.004468033214617</v>
      </c>
      <c r="J17" s="3">
        <f>summary!L47</f>
        <v>1.4167503451345507</v>
      </c>
      <c r="K17" s="3">
        <f>summary!M47</f>
        <v>1.6378647024226189</v>
      </c>
      <c r="L17" s="18">
        <f>summary!N47</f>
        <v>3.2668661681428617</v>
      </c>
      <c r="M17" s="18">
        <f>summary!O47</f>
        <v>0.29874902377778473</v>
      </c>
      <c r="N17" s="18">
        <f>summary!P47</f>
        <v>-0.66294043510788014</v>
      </c>
      <c r="O17" s="18">
        <f>summary!Q47</f>
        <v>9.601172494810708</v>
      </c>
      <c r="P17" s="18">
        <f>summary!R47</f>
        <v>-3.3970364913920017</v>
      </c>
      <c r="Q17" s="18">
        <f>summary!S47</f>
        <v>-0.27610675271273066</v>
      </c>
      <c r="R17" s="18">
        <f>summary!T47</f>
        <v>-1.9885943113856985</v>
      </c>
      <c r="S17" s="1"/>
      <c r="T17" s="27">
        <f>AVERAGE(C17:N17)</f>
        <v>3.3999072013118976E-2</v>
      </c>
      <c r="U17" s="27">
        <f>STDEV(C17:N17)/SQRT(COUNT(C17:N17))</f>
        <v>0.50528201037181319</v>
      </c>
      <c r="V17" s="27"/>
      <c r="W17" s="3">
        <v>-13</v>
      </c>
      <c r="X17" s="3"/>
      <c r="Y17">
        <f>MEDIAN(C17:H17)</f>
        <v>-1.1433276793022955</v>
      </c>
    </row>
    <row r="18" spans="1:25" x14ac:dyDescent="0.15">
      <c r="A18">
        <v>6</v>
      </c>
      <c r="C18" s="3">
        <f>summary!E48</f>
        <v>0.92761091526791728</v>
      </c>
      <c r="D18" s="3">
        <f>summary!F48</f>
        <v>-2.6718785414870365</v>
      </c>
      <c r="E18" s="3">
        <f>summary!G48</f>
        <v>-0.41741851925921164</v>
      </c>
      <c r="F18" s="3">
        <f>summary!H48</f>
        <v>-1.0747385447285551</v>
      </c>
      <c r="G18" s="3">
        <f>summary!I48</f>
        <v>1.692271945618216</v>
      </c>
      <c r="H18" s="3">
        <f>summary!J48</f>
        <v>3.4234426621350199E-2</v>
      </c>
      <c r="I18" s="3">
        <f>summary!K48</f>
        <v>-1.2542102666762545</v>
      </c>
      <c r="J18" s="3">
        <f>summary!L48</f>
        <v>-0.19726545203790521</v>
      </c>
      <c r="K18" s="3">
        <f>summary!M48</f>
        <v>5.0736284730588093</v>
      </c>
      <c r="L18" s="18">
        <f>summary!N48</f>
        <v>3.5794866592289596</v>
      </c>
      <c r="M18" s="18">
        <f>summary!O48</f>
        <v>-1.046944668402477</v>
      </c>
      <c r="N18" s="18">
        <f>summary!P48</f>
        <v>0.10520137086946825</v>
      </c>
      <c r="O18" s="18">
        <f>summary!Q48</f>
        <v>9.6852584801618864</v>
      </c>
      <c r="P18" s="18">
        <f>summary!R48</f>
        <v>0.13904656049289588</v>
      </c>
      <c r="Q18" s="18">
        <f>summary!S48</f>
        <v>-0.1967954139442557</v>
      </c>
      <c r="R18" s="18">
        <f>summary!T48</f>
        <v>-2.6799453105154414</v>
      </c>
      <c r="S18" s="1"/>
      <c r="T18" s="27">
        <f>AVERAGE(C18:N18)</f>
        <v>0.39583148317277345</v>
      </c>
      <c r="U18" s="27">
        <f>STDEV(C18:N18)/SQRT(COUNT(C18:N18))</f>
        <v>0.62514853890856958</v>
      </c>
      <c r="V18" s="27"/>
      <c r="W18" s="3">
        <v>-13</v>
      </c>
      <c r="X18" s="3"/>
      <c r="Y18">
        <f>MEDIAN(C18:H18)</f>
        <v>-0.19159204631893073</v>
      </c>
    </row>
    <row r="19" spans="1:25" x14ac:dyDescent="0.15">
      <c r="A19">
        <v>6.5</v>
      </c>
      <c r="C19" s="3">
        <f>summary!E49</f>
        <v>0.16979833215604109</v>
      </c>
      <c r="D19" s="3">
        <f>summary!F49</f>
        <v>1.1714259745244426</v>
      </c>
      <c r="E19" s="3">
        <f>summary!G49</f>
        <v>-1.1550838405958017</v>
      </c>
      <c r="F19" s="3">
        <f>summary!H49</f>
        <v>0.58950924643836344</v>
      </c>
      <c r="G19" s="3">
        <f>summary!I49</f>
        <v>1.3113037968210088</v>
      </c>
      <c r="H19" s="3">
        <f>summary!J49</f>
        <v>-6.9039086918978282E-2</v>
      </c>
      <c r="I19" s="3">
        <f>summary!K49</f>
        <v>1.0598573972088148</v>
      </c>
      <c r="J19" s="3">
        <f>summary!L49</f>
        <v>0.71200286677350999</v>
      </c>
      <c r="K19" s="3">
        <f>summary!M49</f>
        <v>10.173174297296846</v>
      </c>
      <c r="L19" s="18">
        <f>summary!N49</f>
        <v>3.681772150391486</v>
      </c>
      <c r="M19" s="18">
        <f>summary!O49</f>
        <v>1.2149069664786212</v>
      </c>
      <c r="N19" s="18">
        <f>summary!P49</f>
        <v>-1.0920482831166403</v>
      </c>
      <c r="O19" s="18">
        <f>summary!Q49</f>
        <v>9.2249989534146</v>
      </c>
      <c r="P19" s="18">
        <f>summary!R49</f>
        <v>1.9371935549667918</v>
      </c>
      <c r="Q19" s="18">
        <f>summary!S49</f>
        <v>-0.20869594225582522</v>
      </c>
      <c r="R19" s="18">
        <f>summary!T49</f>
        <v>-2.6559476322186493</v>
      </c>
      <c r="S19" s="1"/>
      <c r="T19" s="27">
        <f>AVERAGE(C19:N19)</f>
        <v>1.4806316514548097</v>
      </c>
      <c r="U19" s="27">
        <f>STDEV(C19:N19)/SQRT(COUNT(C19:N19))</f>
        <v>0.86972474197729088</v>
      </c>
      <c r="V19" s="27"/>
      <c r="W19" s="3">
        <v>-13</v>
      </c>
      <c r="X19" s="3"/>
      <c r="Y19">
        <f>MEDIAN(C19:H19)</f>
        <v>0.37965378929720228</v>
      </c>
    </row>
    <row r="20" spans="1:25" x14ac:dyDescent="0.15">
      <c r="A20">
        <v>7</v>
      </c>
      <c r="C20" s="3">
        <f>summary!E50</f>
        <v>0.5767793032250097</v>
      </c>
      <c r="D20" s="3">
        <f>summary!F50</f>
        <v>-0.252370913569262</v>
      </c>
      <c r="E20" s="3">
        <f>summary!G50</f>
        <v>-1.8322856292126311</v>
      </c>
      <c r="F20" s="3">
        <f>summary!H50</f>
        <v>-3.2282572917442511</v>
      </c>
      <c r="G20" s="3">
        <f>summary!I50</f>
        <v>-2.1654078639727521</v>
      </c>
      <c r="H20" s="3">
        <f>summary!J50</f>
        <v>-1.527073952678986E-2</v>
      </c>
      <c r="I20" s="3">
        <f>summary!K50</f>
        <v>1.340190522250631</v>
      </c>
      <c r="J20" s="3">
        <f>summary!L50</f>
        <v>1.502466921547859</v>
      </c>
      <c r="K20" s="3">
        <f>summary!M50</f>
        <v>4.8932074955354041</v>
      </c>
      <c r="L20" s="18">
        <f>summary!N50</f>
        <v>5.7993517134704975</v>
      </c>
      <c r="M20" s="18">
        <f>summary!O50</f>
        <v>1.3678497052421015</v>
      </c>
      <c r="N20" s="18">
        <f>summary!P50</f>
        <v>0.59758880135479309</v>
      </c>
      <c r="O20" s="18">
        <f>summary!Q50</f>
        <v>6.2314236177157065</v>
      </c>
      <c r="P20" s="18">
        <f>summary!R50</f>
        <v>-0.2274023851720145</v>
      </c>
      <c r="Q20" s="18">
        <f>summary!S50</f>
        <v>-1.5702432928691539</v>
      </c>
      <c r="R20" s="18">
        <f>summary!T50</f>
        <v>-3.5894944255496983</v>
      </c>
      <c r="S20" s="1"/>
      <c r="T20" s="27">
        <f>AVERAGE(C20:N20)</f>
        <v>0.71532016871671755</v>
      </c>
      <c r="U20" s="27">
        <f>STDEV(C20:N20)/SQRT(COUNT(C20:N20))</f>
        <v>0.76168629144403788</v>
      </c>
      <c r="V20" s="27"/>
      <c r="W20" s="3">
        <v>-13</v>
      </c>
      <c r="X20" s="3"/>
      <c r="Y20">
        <f>MEDIAN(C20:H20)</f>
        <v>-1.0423282713909465</v>
      </c>
    </row>
    <row r="21" spans="1:25" x14ac:dyDescent="0.15">
      <c r="A21">
        <v>7.5</v>
      </c>
      <c r="C21" s="3">
        <f>summary!E51</f>
        <v>-3.0437394404619318</v>
      </c>
      <c r="D21" s="3">
        <f>summary!F51</f>
        <v>-2.5867360715765062</v>
      </c>
      <c r="E21" s="3">
        <f>summary!G51</f>
        <v>-2.1678743768047566</v>
      </c>
      <c r="F21" s="3">
        <f>summary!H51</f>
        <v>-4.5318094031504828</v>
      </c>
      <c r="G21" s="3">
        <f>summary!I51</f>
        <v>-1.5210204136785608</v>
      </c>
      <c r="H21" s="3">
        <f>summary!J51</f>
        <v>1.2180060134340056</v>
      </c>
      <c r="I21" s="3">
        <f>summary!K51</f>
        <v>0.27717513521549636</v>
      </c>
      <c r="J21" s="3">
        <f>summary!L51</f>
        <v>3.9247723244377948</v>
      </c>
      <c r="K21" s="3">
        <f>summary!M51</f>
        <v>8.4067877107821598</v>
      </c>
      <c r="L21" s="18">
        <f>summary!N51</f>
        <v>5.5675889554481639</v>
      </c>
      <c r="M21" s="18">
        <f>summary!O51</f>
        <v>9.8538511437277196E-2</v>
      </c>
      <c r="N21" s="18">
        <f>summary!P51</f>
        <v>0.49721185146907304</v>
      </c>
      <c r="O21" s="18">
        <f>summary!Q51</f>
        <v>1.6708187451419367</v>
      </c>
      <c r="P21" s="18">
        <f>summary!R51</f>
        <v>-3.2468956027888156</v>
      </c>
      <c r="Q21" s="18">
        <f>summary!S51</f>
        <v>-1.3293875144189411</v>
      </c>
      <c r="R21" s="18">
        <f>summary!T51</f>
        <v>-3.7048841788335611</v>
      </c>
      <c r="S21" s="1"/>
      <c r="T21" s="27">
        <f>AVERAGE(C21:N21)</f>
        <v>0.51157506637931116</v>
      </c>
      <c r="U21" s="27">
        <f>STDEV(C21:N21)/SQRT(COUNT(C21:N21))</f>
        <v>1.0984106353193923</v>
      </c>
      <c r="V21" s="27"/>
      <c r="W21" s="3">
        <v>-13</v>
      </c>
      <c r="X21" s="3"/>
      <c r="Y21">
        <f>MEDIAN(C21:H21)</f>
        <v>-2.3773052241906312</v>
      </c>
    </row>
    <row r="22" spans="1:25" x14ac:dyDescent="0.15">
      <c r="A22">
        <v>8</v>
      </c>
      <c r="C22" s="3">
        <f>summary!E52</f>
        <v>-3.9696788819181914</v>
      </c>
      <c r="D22" s="3">
        <f>summary!F52</f>
        <v>-1.4523809429401755</v>
      </c>
      <c r="E22" s="3">
        <f>summary!G52</f>
        <v>-3.8901812453786979</v>
      </c>
      <c r="F22" s="3">
        <f>summary!H52</f>
        <v>-5.6023792955858172</v>
      </c>
      <c r="G22" s="3">
        <f>summary!I52</f>
        <v>-3.0789081492910517</v>
      </c>
      <c r="H22" s="3">
        <f>summary!J52</f>
        <v>1.4931078440169381</v>
      </c>
      <c r="I22" s="3">
        <f>summary!K52</f>
        <v>-0.89847698916155505</v>
      </c>
      <c r="J22" s="3">
        <f>summary!L52</f>
        <v>0.44950095988241739</v>
      </c>
      <c r="K22" s="3">
        <f>summary!M52</f>
        <v>9.4996181773076174</v>
      </c>
      <c r="L22" s="18">
        <f>summary!N52</f>
        <v>6.5456032445066219</v>
      </c>
      <c r="M22" s="18">
        <f>summary!O52</f>
        <v>-0.86389759832924307</v>
      </c>
      <c r="N22" s="18">
        <f>summary!P52</f>
        <v>0.77887533235354744</v>
      </c>
      <c r="O22" s="18">
        <f>summary!Q52</f>
        <v>-0.86043049107262182</v>
      </c>
      <c r="P22" s="18">
        <f>summary!R52</f>
        <v>-4.9451542774320556</v>
      </c>
      <c r="Q22" s="18">
        <f>summary!S52</f>
        <v>-0.38731164052147821</v>
      </c>
      <c r="R22" s="18">
        <f>summary!T52</f>
        <v>-5.6162942603140875</v>
      </c>
      <c r="S22" s="1"/>
      <c r="T22" s="27">
        <f>AVERAGE(C22:N22)</f>
        <v>-8.2433128711465881E-2</v>
      </c>
      <c r="U22" s="27">
        <f>STDEV(C22:N22)/SQRT(COUNT(C22:N22))</f>
        <v>1.2657054976808524</v>
      </c>
      <c r="V22" s="27"/>
      <c r="W22" s="3">
        <v>-13</v>
      </c>
      <c r="X22" s="3"/>
      <c r="Y22">
        <f>MEDIAN(C22:H22)</f>
        <v>-3.4845446973348748</v>
      </c>
    </row>
    <row r="23" spans="1:25" x14ac:dyDescent="0.15">
      <c r="A23">
        <v>8.5</v>
      </c>
      <c r="C23" s="3">
        <f>summary!E53</f>
        <v>-2.6089994915470069</v>
      </c>
      <c r="D23" s="3">
        <f>summary!F53</f>
        <v>5.5702385345044592</v>
      </c>
      <c r="E23" s="3">
        <f>summary!G53</f>
        <v>-5.7685244378777512</v>
      </c>
      <c r="F23" s="3">
        <f>summary!H53</f>
        <v>-0.50870445217183979</v>
      </c>
      <c r="G23" s="3">
        <f>summary!I53</f>
        <v>-3.777995733837447</v>
      </c>
      <c r="H23" s="3">
        <f>summary!J53</f>
        <v>1.7804549513988688</v>
      </c>
      <c r="I23" s="3">
        <f>summary!K53</f>
        <v>-0.22215113903989048</v>
      </c>
      <c r="J23" s="3">
        <f>summary!L53</f>
        <v>0.91392567444695916</v>
      </c>
      <c r="K23" s="3">
        <f>summary!M53</f>
        <v>3.7699634097865307</v>
      </c>
      <c r="L23" s="18">
        <f>summary!N53</f>
        <v>6.1185307158643116</v>
      </c>
      <c r="M23" s="18">
        <f>summary!O53</f>
        <v>1.7531368114131969</v>
      </c>
      <c r="N23" s="18">
        <f>summary!P53</f>
        <v>0.27950103581897484</v>
      </c>
      <c r="O23" s="18">
        <f>summary!Q53</f>
        <v>4.7468624552521606</v>
      </c>
      <c r="P23" s="18">
        <f>summary!R53</f>
        <v>-5.795723730175804</v>
      </c>
      <c r="Q23" s="18">
        <f>summary!S53</f>
        <v>-0.39817116968928967</v>
      </c>
      <c r="R23" s="18">
        <f>summary!T53</f>
        <v>-5.4600720875920672</v>
      </c>
      <c r="S23" s="1"/>
      <c r="T23" s="27">
        <f>AVERAGE(C23:N23)</f>
        <v>0.60828132322994721</v>
      </c>
      <c r="U23" s="27">
        <f>STDEV(C23:N23)/SQRT(COUNT(C23:N23))</f>
        <v>1.0300689542837018</v>
      </c>
      <c r="V23" s="27"/>
      <c r="W23" s="3">
        <v>-13</v>
      </c>
      <c r="X23" s="3"/>
      <c r="Y23">
        <f>MEDIAN(C23:H23)</f>
        <v>-1.5588519718594234</v>
      </c>
    </row>
    <row r="24" spans="1:25" x14ac:dyDescent="0.15">
      <c r="A24">
        <v>9</v>
      </c>
      <c r="C24" s="3">
        <f>summary!E54</f>
        <v>-3.5943218009510502</v>
      </c>
      <c r="D24" s="3">
        <f>summary!F54</f>
        <v>7.3118917205768517</v>
      </c>
      <c r="E24" s="3">
        <f>summary!G54</f>
        <v>-7.6535401675221229</v>
      </c>
      <c r="F24" s="3">
        <f>summary!H54</f>
        <v>-0.99940284444360061</v>
      </c>
      <c r="G24" s="3">
        <f>summary!I54</f>
        <v>-4.0961250535727567</v>
      </c>
      <c r="H24" s="3">
        <f>summary!J54</f>
        <v>2.0431252993305038</v>
      </c>
      <c r="I24" s="3">
        <f>summary!K54</f>
        <v>0.24598786476388856</v>
      </c>
      <c r="J24" s="3">
        <f>summary!L54</f>
        <v>2.6633337587049604</v>
      </c>
      <c r="K24" s="3">
        <f>summary!M54</f>
        <v>-0.64177572024639051</v>
      </c>
      <c r="L24" s="18">
        <f>summary!N54</f>
        <v>6.5856734370044574</v>
      </c>
      <c r="M24" s="18">
        <f>summary!O54</f>
        <v>1.4235701481166865</v>
      </c>
      <c r="N24" s="18">
        <f>summary!P54</f>
        <v>0.10216349510587786</v>
      </c>
      <c r="O24" s="18">
        <f>summary!Q54</f>
        <v>7.8476742732419726</v>
      </c>
      <c r="P24" s="18">
        <f>summary!R54</f>
        <v>-2.9301466299781382</v>
      </c>
      <c r="Q24" s="18">
        <f>summary!S54</f>
        <v>0.91587298151674312</v>
      </c>
      <c r="R24" s="18">
        <f>summary!T54</f>
        <v>-4.5143558983477838</v>
      </c>
      <c r="S24" s="1"/>
      <c r="T24" s="27">
        <f>AVERAGE(C24:N24)</f>
        <v>0.28254834473894208</v>
      </c>
      <c r="U24" s="27">
        <f>STDEV(C24:N24)/SQRT(COUNT(C24:N24))</f>
        <v>1.2276079484153526</v>
      </c>
      <c r="V24" s="27"/>
      <c r="W24" s="3">
        <v>-13</v>
      </c>
      <c r="X24" s="3"/>
      <c r="Y24">
        <f>MEDIAN(C24:H24)</f>
        <v>-2.2968623226973257</v>
      </c>
    </row>
    <row r="25" spans="1:25" x14ac:dyDescent="0.15">
      <c r="A25">
        <v>9.5</v>
      </c>
      <c r="C25" s="3">
        <f>summary!E55</f>
        <v>-3.4344180095937342</v>
      </c>
      <c r="D25" s="3">
        <f>summary!F55</f>
        <v>8.5597660646371292</v>
      </c>
      <c r="E25" s="3">
        <f>summary!G55</f>
        <v>-7.5324028501751723</v>
      </c>
      <c r="F25" s="3">
        <f>summary!H55</f>
        <v>-1.3521528196757469</v>
      </c>
      <c r="G25" s="3">
        <f>summary!I55</f>
        <v>-5.7382624223803536</v>
      </c>
      <c r="H25" s="3">
        <f>summary!J55</f>
        <v>1.3441989385410877</v>
      </c>
      <c r="I25" s="3">
        <f>summary!K55</f>
        <v>0.63564908894339511</v>
      </c>
      <c r="J25" s="3">
        <f>summary!L55</f>
        <v>5.1390161826111198</v>
      </c>
      <c r="K25" s="3">
        <f>summary!M55</f>
        <v>0.43795984494411583</v>
      </c>
      <c r="L25" s="18">
        <f>summary!N55</f>
        <v>8.4333260606198479</v>
      </c>
      <c r="M25" s="18">
        <f>summary!O55</f>
        <v>0.3757865409643717</v>
      </c>
      <c r="N25" s="18">
        <f>summary!P55</f>
        <v>-1.1349041125984232</v>
      </c>
      <c r="O25" s="18">
        <f>summary!Q55</f>
        <v>6.3393099449619736</v>
      </c>
      <c r="P25" s="18">
        <f>summary!R55</f>
        <v>-2.8223404564647501</v>
      </c>
      <c r="Q25" s="18">
        <f>summary!S55</f>
        <v>0.2503426769424163</v>
      </c>
      <c r="R25" s="18">
        <f>summary!T55</f>
        <v>-4.4223739700802609</v>
      </c>
      <c r="S25" s="1"/>
      <c r="T25" s="27">
        <f>AVERAGE(C25:N25)</f>
        <v>0.47779687556980299</v>
      </c>
      <c r="U25" s="27">
        <f>STDEV(C25:N25)/SQRT(COUNT(C25:N25))</f>
        <v>1.4438501702963022</v>
      </c>
      <c r="V25" s="27"/>
      <c r="W25" s="3">
        <v>-13</v>
      </c>
      <c r="X25" s="3"/>
      <c r="Y25">
        <f>MEDIAN(C25:H25)</f>
        <v>-2.3932854146347404</v>
      </c>
    </row>
    <row r="26" spans="1:25" x14ac:dyDescent="0.15">
      <c r="A26">
        <v>10</v>
      </c>
      <c r="C26" s="3">
        <f>summary!E56</f>
        <v>-5.9778849297510188</v>
      </c>
      <c r="D26" s="3">
        <f>summary!F56</f>
        <v>4.2193086678710809</v>
      </c>
      <c r="E26" s="3">
        <f>summary!G56</f>
        <v>-6.4449535247971799</v>
      </c>
      <c r="F26" s="3">
        <f>summary!H56</f>
        <v>-1.4181063275801642</v>
      </c>
      <c r="G26" s="3">
        <f>summary!I56</f>
        <v>-6.8238208304522265</v>
      </c>
      <c r="H26" s="3">
        <f>summary!J56</f>
        <v>1.566726116973326</v>
      </c>
      <c r="I26" s="3">
        <f>summary!K56</f>
        <v>-0.38145601659068951</v>
      </c>
      <c r="J26" s="3">
        <f>summary!L56</f>
        <v>3.0509997054437838</v>
      </c>
      <c r="K26" s="3">
        <f>summary!M56</f>
        <v>3.2035233627967812</v>
      </c>
      <c r="L26" s="18">
        <f>summary!N56</f>
        <v>8.2397320437121966</v>
      </c>
      <c r="M26" s="18">
        <f>summary!O56</f>
        <v>3.1849310516488627</v>
      </c>
      <c r="N26" s="18">
        <f>summary!P56</f>
        <v>1.2714093919163503</v>
      </c>
      <c r="O26" s="18">
        <f>summary!Q56</f>
        <v>3.7948038642284061</v>
      </c>
      <c r="P26" s="18">
        <f>summary!R56</f>
        <v>-1.4140193376665453</v>
      </c>
      <c r="Q26" s="18">
        <f>summary!S56</f>
        <v>-0.82809856493727507</v>
      </c>
      <c r="R26" s="18">
        <f>summary!T56</f>
        <v>-3.8545364981346655</v>
      </c>
      <c r="S26" s="1"/>
      <c r="T26" s="27">
        <f>AVERAGE(C26:N26)</f>
        <v>0.30753405926592525</v>
      </c>
      <c r="U26" s="27">
        <f>STDEV(C26:N26)/SQRT(COUNT(C26:N26))</f>
        <v>1.3605382236860815</v>
      </c>
      <c r="V26" s="27"/>
      <c r="W26" s="3">
        <v>-13</v>
      </c>
      <c r="X26" s="3"/>
      <c r="Y26">
        <f>MEDIAN(C26:H26)</f>
        <v>-3.6979956286655913</v>
      </c>
    </row>
    <row r="27" spans="1:25" x14ac:dyDescent="0.15">
      <c r="A27">
        <v>10.5</v>
      </c>
      <c r="C27" s="3">
        <f>summary!E57</f>
        <v>-2.7220324176080961</v>
      </c>
      <c r="D27" s="3">
        <f>summary!F57</f>
        <v>5.1948542670564128</v>
      </c>
      <c r="E27" s="3">
        <f>summary!G57</f>
        <v>-6.5633668872859987</v>
      </c>
      <c r="F27" s="3">
        <f>summary!H57</f>
        <v>-2.5194265583038966</v>
      </c>
      <c r="G27" s="3">
        <f>summary!I57</f>
        <v>-7.8419212958876274</v>
      </c>
      <c r="H27" s="3">
        <f>summary!J57</f>
        <v>3.366992640946719</v>
      </c>
      <c r="I27" s="3">
        <f>summary!K57</f>
        <v>1.5333813932667204</v>
      </c>
      <c r="J27" s="3">
        <f>summary!L57</f>
        <v>4.1906410941053549</v>
      </c>
      <c r="K27" s="3">
        <f>summary!M57</f>
        <v>1.1117469290749713</v>
      </c>
      <c r="L27" s="18">
        <f>summary!N57</f>
        <v>9.0435977302329835</v>
      </c>
      <c r="M27" s="18">
        <f>summary!O57</f>
        <v>1.8783339597976227</v>
      </c>
      <c r="N27" s="18">
        <f>summary!P57</f>
        <v>0.44152327276885145</v>
      </c>
      <c r="O27" s="18">
        <f>summary!Q57</f>
        <v>4.2026088807794766</v>
      </c>
      <c r="P27" s="18">
        <f>summary!R57</f>
        <v>8.9308877323451982E-2</v>
      </c>
      <c r="Q27" s="18">
        <f>summary!S57</f>
        <v>-1.3581615156833458</v>
      </c>
      <c r="R27" s="18">
        <f>summary!T57</f>
        <v>-4.161609300173855</v>
      </c>
      <c r="S27" s="1"/>
      <c r="T27" s="27">
        <f>AVERAGE(C27:N27)</f>
        <v>0.59286034401366805</v>
      </c>
      <c r="U27" s="27">
        <f>STDEV(C27:N27)/SQRT(COUNT(C27:N27))</f>
        <v>1.4010123193541584</v>
      </c>
      <c r="V27" s="27"/>
      <c r="W27" s="3">
        <v>-13</v>
      </c>
      <c r="X27" s="3"/>
      <c r="Y27">
        <f>MEDIAN(C27:H27)</f>
        <v>-2.6207294879559964</v>
      </c>
    </row>
    <row r="28" spans="1:25" x14ac:dyDescent="0.15">
      <c r="A28">
        <v>11</v>
      </c>
      <c r="C28" s="3">
        <f>summary!E58</f>
        <v>-2.9138921401761735</v>
      </c>
      <c r="D28" s="3">
        <f>summary!F58</f>
        <v>10.193356838938342</v>
      </c>
      <c r="E28" s="3">
        <f>summary!G58</f>
        <v>-6.3006982513646781</v>
      </c>
      <c r="F28" s="3">
        <f>summary!H58</f>
        <v>-0.2815347425591741</v>
      </c>
      <c r="G28" s="3">
        <f>summary!I58</f>
        <v>-6.8872312890557454</v>
      </c>
      <c r="H28" s="3">
        <f>summary!J58</f>
        <v>1.4465671506392959</v>
      </c>
      <c r="I28" s="3">
        <f>summary!K58</f>
        <v>1.7474707508373641</v>
      </c>
      <c r="J28" s="3">
        <f>summary!L58</f>
        <v>3.2722708870840846</v>
      </c>
      <c r="K28" s="3">
        <f>summary!M58</f>
        <v>-0.26977917745208269</v>
      </c>
      <c r="L28" s="18">
        <f>summary!N58</f>
        <v>8.2451186266265708</v>
      </c>
      <c r="M28" s="18">
        <f>summary!O58</f>
        <v>0.92164402404851553</v>
      </c>
      <c r="N28" s="18">
        <f>summary!P58</f>
        <v>0.88922792835458231</v>
      </c>
      <c r="O28" s="18">
        <f>summary!Q58</f>
        <v>1.8238154047303916</v>
      </c>
      <c r="P28" s="18">
        <f>summary!R58</f>
        <v>-0.90682000616082514</v>
      </c>
      <c r="Q28" s="18">
        <f>summary!S58</f>
        <v>-1.6199576933656312</v>
      </c>
      <c r="R28" s="18">
        <f>summary!T58</f>
        <v>-3.6717242651965178</v>
      </c>
      <c r="S28" s="1"/>
      <c r="T28" s="27">
        <f>AVERAGE(C28:N28)</f>
        <v>0.83854338382674187</v>
      </c>
      <c r="U28" s="27">
        <f>STDEV(C28:N28)/SQRT(COUNT(C28:N28))</f>
        <v>1.4478780956944679</v>
      </c>
      <c r="V28" s="27"/>
      <c r="W28" s="3">
        <v>-13</v>
      </c>
      <c r="X28" s="3"/>
      <c r="Y28">
        <f>MEDIAN(C28:H28)</f>
        <v>-1.5977134413676737</v>
      </c>
    </row>
    <row r="29" spans="1:25" x14ac:dyDescent="0.15">
      <c r="A29">
        <v>11.5</v>
      </c>
      <c r="C29" s="3">
        <f>summary!E59</f>
        <v>0.67909322950413309</v>
      </c>
      <c r="D29" s="3">
        <f>summary!F59</f>
        <v>10.398978512393795</v>
      </c>
      <c r="E29" s="3">
        <f>summary!G59</f>
        <v>-5.8843486787666395</v>
      </c>
      <c r="F29" s="3">
        <f>summary!H59</f>
        <v>-4.4493516135051143</v>
      </c>
      <c r="G29" s="3">
        <f>summary!I59</f>
        <v>-7.5097265646905029</v>
      </c>
      <c r="H29" s="3">
        <f>summary!J59</f>
        <v>6.8790460579276902E-2</v>
      </c>
      <c r="I29" s="3">
        <f>summary!K59</f>
        <v>2.1645820834412977</v>
      </c>
      <c r="J29" s="3">
        <f>summary!L59</f>
        <v>2.5455377189762873</v>
      </c>
      <c r="K29" s="3">
        <f>summary!M59</f>
        <v>-3.6521055530890543</v>
      </c>
      <c r="L29" s="18">
        <f>summary!N59</f>
        <v>8.2788423753063292</v>
      </c>
      <c r="M29" s="18">
        <f>summary!O59</f>
        <v>1.4776960982766023</v>
      </c>
      <c r="N29" s="18">
        <f>summary!P59</f>
        <v>0.94932196315002404</v>
      </c>
      <c r="O29" s="18">
        <f>summary!Q59</f>
        <v>1.4957791209905205</v>
      </c>
      <c r="P29" s="18">
        <f>summary!R59</f>
        <v>1.1149846748720236</v>
      </c>
      <c r="Q29" s="18">
        <f>summary!S59</f>
        <v>-1.7882410700928213</v>
      </c>
      <c r="R29" s="18">
        <f>summary!T59</f>
        <v>-4.2003224760472042</v>
      </c>
      <c r="S29" s="1"/>
      <c r="T29" s="27">
        <f>AVERAGE(C29:N29)</f>
        <v>0.42227583596470281</v>
      </c>
      <c r="U29" s="27">
        <f>STDEV(C29:N29)/SQRT(COUNT(C29:N29))</f>
        <v>1.5408828032515449</v>
      </c>
      <c r="V29" s="27"/>
      <c r="W29" s="3">
        <v>-13</v>
      </c>
      <c r="X29" s="3"/>
      <c r="Y29">
        <f>MEDIAN(C29:H29)</f>
        <v>-2.1902805764629187</v>
      </c>
    </row>
    <row r="30" spans="1:25" x14ac:dyDescent="0.15">
      <c r="A30">
        <v>12</v>
      </c>
      <c r="C30" s="3">
        <f>summary!E60</f>
        <v>-2.1132745865902458</v>
      </c>
      <c r="D30" s="3">
        <f>summary!F60</f>
        <v>10.01977598613926</v>
      </c>
      <c r="E30" s="3">
        <f>summary!G60</f>
        <v>-5.1998086000969197</v>
      </c>
      <c r="F30" s="3">
        <f>summary!H60</f>
        <v>-6.0474054594900357</v>
      </c>
      <c r="G30" s="3">
        <f>summary!I60</f>
        <v>-7.8828852190124605</v>
      </c>
      <c r="H30" s="3">
        <f>summary!J60</f>
        <v>-0.87789383414887068</v>
      </c>
      <c r="I30" s="3">
        <f>summary!K60</f>
        <v>-3.5908546058341144E-2</v>
      </c>
      <c r="J30" s="3">
        <f>summary!L60</f>
        <v>3.5112310102494924</v>
      </c>
      <c r="K30" s="3">
        <f>summary!M60</f>
        <v>-5.1695531164742095</v>
      </c>
      <c r="L30" s="18">
        <f>summary!N60</f>
        <v>8.3603940957708822</v>
      </c>
      <c r="M30" s="18">
        <f>summary!O60</f>
        <v>0.44979049155760487</v>
      </c>
      <c r="N30" s="18">
        <f>summary!P60</f>
        <v>-0.16907775880450393</v>
      </c>
      <c r="O30" s="18">
        <f>summary!Q60</f>
        <v>3.5296259070401783</v>
      </c>
      <c r="P30" s="18">
        <f>summary!R60</f>
        <v>-0.96699132339372662</v>
      </c>
      <c r="Q30" s="18">
        <f>summary!S60</f>
        <v>-0.96757734067248591</v>
      </c>
      <c r="R30" s="18">
        <f>summary!T60</f>
        <v>-3.3926362934447751</v>
      </c>
      <c r="S30" s="1"/>
      <c r="T30" s="27">
        <f>AVERAGE(C30:N30)</f>
        <v>-0.42955129474652898</v>
      </c>
      <c r="U30" s="27">
        <f>STDEV(C30:N30)/SQRT(COUNT(C30:N30))</f>
        <v>1.6010147539888526</v>
      </c>
      <c r="V30" s="27"/>
      <c r="W30" s="3">
        <v>-13</v>
      </c>
      <c r="X30" s="3"/>
      <c r="Y30">
        <f>MEDIAN(C30:H30)</f>
        <v>-3.656541593343583</v>
      </c>
    </row>
    <row r="31" spans="1:25" x14ac:dyDescent="0.15">
      <c r="A31">
        <v>12.5</v>
      </c>
      <c r="C31" s="3">
        <f>summary!E61</f>
        <v>-2.4189486104322162</v>
      </c>
      <c r="D31" s="3">
        <f>summary!F61</f>
        <v>12.444816973670392</v>
      </c>
      <c r="E31" s="3">
        <f>summary!G61</f>
        <v>-5.7996073682587834</v>
      </c>
      <c r="F31" s="3">
        <f>summary!H61</f>
        <v>-3.1492799697359</v>
      </c>
      <c r="G31" s="3">
        <f>summary!I61</f>
        <v>-7.7683277992171869</v>
      </c>
      <c r="H31" s="3">
        <f>summary!J61</f>
        <v>-1.6113100850079678</v>
      </c>
      <c r="I31" s="3">
        <f>summary!K61</f>
        <v>0.99834165846196909</v>
      </c>
      <c r="J31" s="3">
        <f>summary!L61</f>
        <v>2.1035467575582683</v>
      </c>
      <c r="K31" s="3">
        <f>summary!M61</f>
        <v>-4.3392326658352349</v>
      </c>
      <c r="L31" s="18">
        <f>summary!N61</f>
        <v>6.7388110637049889</v>
      </c>
      <c r="M31" s="18">
        <f>summary!O61</f>
        <v>-0.64926224236222263</v>
      </c>
      <c r="N31" s="18">
        <f>summary!P61</f>
        <v>1.6566384544991926</v>
      </c>
      <c r="O31" s="18">
        <f>summary!Q61</f>
        <v>3.8677097627487464</v>
      </c>
      <c r="P31" s="18">
        <f>summary!R61</f>
        <v>-3.2802382356116695</v>
      </c>
      <c r="Q31" s="18">
        <f>summary!S61</f>
        <v>-2.7055366477281977</v>
      </c>
      <c r="R31" s="18">
        <f>summary!T61</f>
        <v>-3.257764561044338</v>
      </c>
      <c r="S31" s="1"/>
      <c r="T31" s="27">
        <f>AVERAGE(C31:N31)</f>
        <v>-0.14948448607955847</v>
      </c>
      <c r="U31" s="27">
        <f>STDEV(C31:N31)/SQRT(COUNT(C31:N31))</f>
        <v>1.6044006329800764</v>
      </c>
      <c r="V31" s="27"/>
      <c r="W31" s="3">
        <v>-13</v>
      </c>
      <c r="X31" s="3"/>
      <c r="Y31">
        <f>MEDIAN(C31:H31)</f>
        <v>-2.7841142900840579</v>
      </c>
    </row>
    <row r="32" spans="1:25" x14ac:dyDescent="0.15">
      <c r="A32">
        <v>13</v>
      </c>
      <c r="C32" s="3">
        <f>summary!E62</f>
        <v>-2.8407797041812244</v>
      </c>
      <c r="D32" s="3">
        <f>summary!F62</f>
        <v>9.3351874062379334</v>
      </c>
      <c r="E32" s="3">
        <f>summary!G62</f>
        <v>-7.2783570580937607</v>
      </c>
      <c r="F32" s="3">
        <f>summary!H62</f>
        <v>-4.3454785474416138</v>
      </c>
      <c r="G32" s="3">
        <f>summary!I62</f>
        <v>-6.3710493683427183</v>
      </c>
      <c r="H32" s="3">
        <f>summary!J62</f>
        <v>-0.61895400003484591</v>
      </c>
      <c r="I32" s="3">
        <f>summary!K62</f>
        <v>-5.2654989877009388E-3</v>
      </c>
      <c r="J32" s="3">
        <f>summary!L62</f>
        <v>3.2178338243338143</v>
      </c>
      <c r="K32" s="3">
        <f>summary!M62</f>
        <v>-4.8650154690698315</v>
      </c>
      <c r="L32" s="18">
        <f>summary!N62</f>
        <v>5.4231554962799713</v>
      </c>
      <c r="M32" s="18">
        <f>summary!O62</f>
        <v>1.003091895789334</v>
      </c>
      <c r="N32" s="18">
        <f>summary!P62</f>
        <v>0.48125621463789431</v>
      </c>
      <c r="O32" s="18">
        <f>summary!Q62</f>
        <v>3.883798102639676</v>
      </c>
      <c r="P32" s="18">
        <f>summary!R62</f>
        <v>-2.7888011379843669</v>
      </c>
      <c r="Q32" s="18">
        <f>summary!S62</f>
        <v>-2.904750717751698</v>
      </c>
      <c r="R32" s="18">
        <f>summary!T62</f>
        <v>-3.37724660062494</v>
      </c>
      <c r="S32" s="1"/>
      <c r="T32" s="27">
        <f>AVERAGE(C32:N32)</f>
        <v>-0.57203123407272904</v>
      </c>
      <c r="U32" s="27">
        <f>STDEV(C32:N32)/SQRT(COUNT(C32:N32))</f>
        <v>1.4269893875737882</v>
      </c>
      <c r="V32" s="27"/>
      <c r="W32" s="3">
        <v>-13</v>
      </c>
      <c r="X32" s="3"/>
      <c r="Y32">
        <f>MEDIAN(C32:H32)</f>
        <v>-3.5931291258114193</v>
      </c>
    </row>
    <row r="33" spans="1:25" x14ac:dyDescent="0.15">
      <c r="A33">
        <v>13.5</v>
      </c>
      <c r="C33" s="3">
        <f>summary!E63</f>
        <v>0.17854315743752711</v>
      </c>
      <c r="D33" s="3">
        <f>summary!F63</f>
        <v>7.6216677605102046</v>
      </c>
      <c r="E33" s="3">
        <f>summary!G63</f>
        <v>-7.3590451162453023</v>
      </c>
      <c r="F33" s="3">
        <f>summary!H63</f>
        <v>-3.3157240102617327</v>
      </c>
      <c r="G33" s="3">
        <f>summary!I63</f>
        <v>-9.385927079528404</v>
      </c>
      <c r="H33" s="3">
        <f>summary!J63</f>
        <v>0.28800533632633851</v>
      </c>
      <c r="I33" s="3">
        <f>summary!K63</f>
        <v>-0.41032914368171375</v>
      </c>
      <c r="J33" s="3">
        <f>summary!L63</f>
        <v>1.0565356067839848</v>
      </c>
      <c r="K33" s="3">
        <f>summary!M63</f>
        <v>-5.7934548167384508</v>
      </c>
      <c r="L33" s="18">
        <f>summary!N63</f>
        <v>4.4859476125499977</v>
      </c>
      <c r="M33" s="18">
        <f>summary!O63</f>
        <v>1.4176567267143354</v>
      </c>
      <c r="N33" s="18">
        <f>summary!P63</f>
        <v>0.22382351263751438</v>
      </c>
      <c r="O33" s="18">
        <f>summary!Q63</f>
        <v>3.7913816047227815</v>
      </c>
      <c r="P33" s="18">
        <f>summary!R63</f>
        <v>-6.1308653602387082</v>
      </c>
      <c r="Q33" s="18">
        <f>summary!S63</f>
        <v>-2.2159917032608978</v>
      </c>
      <c r="R33" s="18">
        <f>summary!T63</f>
        <v>-3.1934055768314797</v>
      </c>
      <c r="S33" s="1"/>
      <c r="T33" s="27">
        <f>AVERAGE(C33:N33)</f>
        <v>-0.91602503779130828</v>
      </c>
      <c r="U33" s="27">
        <f>STDEV(C33:N33)/SQRT(COUNT(C33:N33))</f>
        <v>1.399168988683013</v>
      </c>
      <c r="V33" s="27"/>
      <c r="W33" s="3">
        <v>-13</v>
      </c>
      <c r="X33" s="3"/>
      <c r="Y33">
        <f>MEDIAN(C33:H33)</f>
        <v>-1.5685904264121029</v>
      </c>
    </row>
    <row r="34" spans="1:25" x14ac:dyDescent="0.15">
      <c r="A34">
        <v>14</v>
      </c>
      <c r="C34" s="3">
        <f>summary!E64</f>
        <v>0.75306369434070086</v>
      </c>
      <c r="D34" s="3">
        <f>summary!F64</f>
        <v>8.0058508161297794</v>
      </c>
      <c r="E34" s="3">
        <f>summary!G64</f>
        <v>-6.2782759009066256</v>
      </c>
      <c r="F34" s="3">
        <f>summary!H64</f>
        <v>-3.0818802020703946</v>
      </c>
      <c r="G34" s="3">
        <f>summary!I64</f>
        <v>-9.2177718447105708</v>
      </c>
      <c r="H34" s="3">
        <f>summary!J64</f>
        <v>0.76416841790919621</v>
      </c>
      <c r="I34" s="3">
        <f>summary!K64</f>
        <v>1.0912439204184645</v>
      </c>
      <c r="J34" s="3">
        <f>summary!L64</f>
        <v>5.2564739482359499</v>
      </c>
      <c r="K34" s="3">
        <f>summary!M64</f>
        <v>-5.1970243636867632</v>
      </c>
      <c r="L34" s="18">
        <f>summary!N64</f>
        <v>4.0762271456848316</v>
      </c>
      <c r="M34" s="18">
        <f>summary!O64</f>
        <v>-0.44339501574410733</v>
      </c>
      <c r="N34" s="18">
        <f>summary!P64</f>
        <v>1.2311127986780821</v>
      </c>
      <c r="O34" s="18">
        <f>summary!Q64</f>
        <v>1.1528852301770494</v>
      </c>
      <c r="P34" s="18">
        <f>summary!R64</f>
        <v>-7.1277212457782362</v>
      </c>
      <c r="Q34" s="18">
        <f>summary!S64</f>
        <v>-3.0563002705520046</v>
      </c>
      <c r="R34" s="18">
        <f>summary!T64</f>
        <v>-3.3654319562562507</v>
      </c>
      <c r="S34" s="1"/>
      <c r="T34" s="27">
        <f>AVERAGE(C34:N34)</f>
        <v>-0.25335054881012131</v>
      </c>
      <c r="U34" s="27">
        <f>STDEV(C34:N34)/SQRT(COUNT(C34:N34))</f>
        <v>1.4368388564888046</v>
      </c>
      <c r="V34" s="27"/>
      <c r="W34" s="3">
        <v>-13</v>
      </c>
      <c r="X34" s="3"/>
      <c r="Y34">
        <f>MEDIAN(C34:H34)</f>
        <v>-1.1644082538648468</v>
      </c>
    </row>
    <row r="35" spans="1:25" x14ac:dyDescent="0.15">
      <c r="A35">
        <v>14.5</v>
      </c>
      <c r="C35" s="3">
        <f>summary!E65</f>
        <v>-1.5664409946574414</v>
      </c>
      <c r="D35" s="3">
        <f>summary!F65</f>
        <v>8.1366267224066515</v>
      </c>
      <c r="E35" s="3">
        <f>summary!G65</f>
        <v>-6.8047275295847154</v>
      </c>
      <c r="F35" s="3">
        <f>summary!H65</f>
        <v>-1.9888774480295013</v>
      </c>
      <c r="G35" s="3">
        <f>summary!I65</f>
        <v>-7.8675750866579968</v>
      </c>
      <c r="H35" s="3">
        <f>summary!J65</f>
        <v>-0.186137926360159</v>
      </c>
      <c r="I35" s="3">
        <f>summary!K65</f>
        <v>-0.14918889033725319</v>
      </c>
      <c r="J35" s="3">
        <f>summary!L65</f>
        <v>3.8089293026417788</v>
      </c>
      <c r="K35" s="3">
        <f>summary!M65</f>
        <v>-5.584387154084836</v>
      </c>
      <c r="L35" s="18">
        <f>summary!N65</f>
        <v>6.0888853508138769</v>
      </c>
      <c r="M35" s="18">
        <f>summary!O65</f>
        <v>0.36798733776958731</v>
      </c>
      <c r="N35" s="18">
        <f>summary!P65</f>
        <v>-0.83497295364306989</v>
      </c>
      <c r="O35" s="18">
        <f>summary!Q65</f>
        <v>1.846510265642471</v>
      </c>
      <c r="P35" s="18">
        <f>summary!R65</f>
        <v>-8.1728230707030072</v>
      </c>
      <c r="Q35" s="18">
        <f>summary!S65</f>
        <v>-2.1195199801852782</v>
      </c>
      <c r="R35" s="18">
        <f>summary!T65</f>
        <v>-3.6372489128814967</v>
      </c>
      <c r="S35" s="1"/>
      <c r="T35" s="27">
        <f>AVERAGE(C35:N35)</f>
        <v>-0.54832327247692303</v>
      </c>
      <c r="U35" s="27">
        <f>STDEV(C35:N35)/SQRT(COUNT(C35:N35))</f>
        <v>1.405795809283052</v>
      </c>
      <c r="V35" s="27"/>
      <c r="W35" s="3">
        <v>-13</v>
      </c>
      <c r="X35" s="3"/>
      <c r="Y35">
        <f>MEDIAN(C35:H35)</f>
        <v>-1.7776592213434714</v>
      </c>
    </row>
    <row r="36" spans="1:25" x14ac:dyDescent="0.15">
      <c r="A36">
        <v>15</v>
      </c>
      <c r="C36" s="3">
        <f>summary!E66</f>
        <v>-1.1313112859986221</v>
      </c>
      <c r="D36" s="3">
        <f>summary!F66</f>
        <v>8.62699745892475</v>
      </c>
      <c r="E36" s="3">
        <f>summary!G66</f>
        <v>-7.0017239505151094</v>
      </c>
      <c r="F36" s="3">
        <f>summary!H66</f>
        <v>0.72887264159528797</v>
      </c>
      <c r="G36" s="3">
        <f>summary!I66</f>
        <v>-8.0660217576905104</v>
      </c>
      <c r="H36" s="3">
        <f>summary!J66</f>
        <v>1.0205986977674619</v>
      </c>
      <c r="I36" s="3">
        <f>summary!K66</f>
        <v>2.3508666765672221</v>
      </c>
      <c r="J36" s="3">
        <f>summary!L66</f>
        <v>1.605825689477671</v>
      </c>
      <c r="K36" s="3">
        <f>summary!M66</f>
        <v>-6.0404861209154221</v>
      </c>
      <c r="L36" s="18">
        <f>summary!N66</f>
        <v>5.5392620315093319</v>
      </c>
      <c r="M36" s="18">
        <f>summary!O66</f>
        <v>-1.2444043488578578</v>
      </c>
      <c r="N36" s="18">
        <f>summary!P66</f>
        <v>0.70761983368591075</v>
      </c>
      <c r="O36" s="18">
        <f>summary!Q66</f>
        <v>4.3584312879777727</v>
      </c>
      <c r="P36" s="18">
        <f>summary!R66</f>
        <v>-6.6346308106089822</v>
      </c>
      <c r="Q36" s="18">
        <f>summary!S66</f>
        <v>-2.1120324211601869</v>
      </c>
      <c r="R36" s="18">
        <f>summary!T66</f>
        <v>-3.4184053079905965</v>
      </c>
      <c r="S36" s="1"/>
      <c r="T36" s="27">
        <f>AVERAGE(C36:N36)</f>
        <v>-0.24199203620415713</v>
      </c>
      <c r="U36" s="27">
        <f>STDEV(C36:N36)/SQRT(COUNT(C36:N36))</f>
        <v>1.4248481196534253</v>
      </c>
      <c r="V36" s="27"/>
      <c r="W36" s="3">
        <v>-13</v>
      </c>
      <c r="X36" s="3"/>
      <c r="Y36">
        <f>MEDIAN(C36:H36)</f>
        <v>-0.20121932220166705</v>
      </c>
    </row>
    <row r="37" spans="1:25" x14ac:dyDescent="0.15">
      <c r="A37">
        <v>15.5</v>
      </c>
      <c r="C37" s="3">
        <f>summary!E67</f>
        <v>-3.0311108275127405</v>
      </c>
      <c r="D37" s="3">
        <f>summary!F67</f>
        <v>8.6557015251491016</v>
      </c>
      <c r="E37" s="3">
        <f>summary!G67</f>
        <v>-6.5943103517326911</v>
      </c>
      <c r="F37" s="3">
        <f>summary!H67</f>
        <v>1.088784330440502</v>
      </c>
      <c r="G37" s="3">
        <f>summary!I67</f>
        <v>-9.8666924626060677</v>
      </c>
      <c r="H37" s="3">
        <f>summary!J67</f>
        <v>-0.83430166146483231</v>
      </c>
      <c r="I37" s="3">
        <f>summary!K67</f>
        <v>1.6787023714612506</v>
      </c>
      <c r="J37" s="3">
        <f>summary!L67</f>
        <v>2.96919373724623</v>
      </c>
      <c r="K37" s="3">
        <f>summary!M67</f>
        <v>-6.0346557657441497</v>
      </c>
      <c r="L37" s="18">
        <f>summary!N67</f>
        <v>6.4881108144994162</v>
      </c>
      <c r="M37" s="18">
        <f>summary!O67</f>
        <v>-0.93405513018844299</v>
      </c>
      <c r="N37" s="18">
        <f>summary!P67</f>
        <v>-0.29265089689634327</v>
      </c>
      <c r="O37" s="18">
        <f>summary!Q67</f>
        <v>5.1696597382320366</v>
      </c>
      <c r="P37" s="18">
        <f>summary!R67</f>
        <v>-4.0682047954492537</v>
      </c>
      <c r="Q37" s="18">
        <f>summary!S67</f>
        <v>-1.2254215245074491</v>
      </c>
      <c r="R37" s="18">
        <f>summary!T67</f>
        <v>-3.7706520046165952</v>
      </c>
      <c r="S37" s="1"/>
      <c r="T37" s="27">
        <f>AVERAGE(C37:N37)</f>
        <v>-0.55894035977906409</v>
      </c>
      <c r="U37" s="27">
        <f>STDEV(C37:N37)/SQRT(COUNT(C37:N37))</f>
        <v>1.5427808382573065</v>
      </c>
      <c r="V37" s="27"/>
      <c r="W37" s="3">
        <v>-13</v>
      </c>
      <c r="X37" s="3"/>
      <c r="Y37">
        <f>MEDIAN(C37:H37)</f>
        <v>-1.9327062444887864</v>
      </c>
    </row>
    <row r="38" spans="1:25" x14ac:dyDescent="0.15">
      <c r="A38">
        <v>16</v>
      </c>
      <c r="C38" s="3">
        <f>summary!E68</f>
        <v>-1.8970935438011811</v>
      </c>
      <c r="D38" s="3">
        <f>summary!F68</f>
        <v>7.8952639749687261</v>
      </c>
      <c r="E38" s="3">
        <f>summary!G68</f>
        <v>-6.1265399135141685</v>
      </c>
      <c r="F38" s="3">
        <f>summary!H68</f>
        <v>3.9601012308060257</v>
      </c>
      <c r="G38" s="3">
        <f>summary!I68</f>
        <v>-8.5025816943868104</v>
      </c>
      <c r="H38" s="3">
        <f>summary!J68</f>
        <v>1.3303872375356087</v>
      </c>
      <c r="I38" s="3">
        <f>summary!K68</f>
        <v>4.0021319362328205</v>
      </c>
      <c r="J38" s="3">
        <f>summary!L68</f>
        <v>2.1538923818210987</v>
      </c>
      <c r="K38" s="3">
        <f>summary!M68</f>
        <v>-2.4504876824861577</v>
      </c>
      <c r="L38" s="18">
        <f>summary!N68</f>
        <v>6.9784707145912508</v>
      </c>
      <c r="M38" s="18">
        <f>summary!O68</f>
        <v>1.277432956710262</v>
      </c>
      <c r="N38" s="18">
        <f>summary!P68</f>
        <v>0.59865887023696818</v>
      </c>
      <c r="O38" s="18">
        <f>summary!Q68</f>
        <v>2.3276854728615284</v>
      </c>
      <c r="P38" s="18">
        <f>summary!R68</f>
        <v>-4.336364699866059</v>
      </c>
      <c r="Q38" s="18">
        <f>summary!S68</f>
        <v>-1.5869387279313241</v>
      </c>
      <c r="R38" s="18">
        <f>summary!T68</f>
        <v>-4.5669113702446555</v>
      </c>
      <c r="S38" s="1"/>
      <c r="T38" s="27">
        <f>AVERAGE(C38:N38)</f>
        <v>0.76830303905953701</v>
      </c>
      <c r="U38" s="27">
        <f>STDEV(C38:N38)/SQRT(COUNT(C38:N38))</f>
        <v>1.4128251419766451</v>
      </c>
      <c r="V38" s="27"/>
      <c r="W38" s="3">
        <v>-13</v>
      </c>
      <c r="X38" s="3"/>
      <c r="Y38">
        <f>MEDIAN(C38:H38)</f>
        <v>-0.2833531531327862</v>
      </c>
    </row>
    <row r="39" spans="1:25" x14ac:dyDescent="0.15">
      <c r="A39">
        <v>16.5</v>
      </c>
      <c r="C39" s="3">
        <f>summary!E69</f>
        <v>-3.7277856808288927</v>
      </c>
      <c r="D39" s="3">
        <f>summary!F69</f>
        <v>8.9859523754087309</v>
      </c>
      <c r="E39" s="3">
        <f>summary!G69</f>
        <v>-6.189376852345144</v>
      </c>
      <c r="F39" s="3">
        <f>summary!H69</f>
        <v>5.6771460865835888</v>
      </c>
      <c r="G39" s="3">
        <f>summary!I69</f>
        <v>-7.8232929733897238</v>
      </c>
      <c r="H39" s="3">
        <f>summary!J69</f>
        <v>-7.68855912961523E-2</v>
      </c>
      <c r="I39" s="3">
        <f>summary!K69</f>
        <v>2.8745482501382735</v>
      </c>
      <c r="J39" s="3">
        <f>summary!L69</f>
        <v>4.3835475432128446</v>
      </c>
      <c r="K39" s="3">
        <f>summary!M69</f>
        <v>-2.6559285984952608</v>
      </c>
      <c r="L39" s="18">
        <f>summary!N69</f>
        <v>6.9876156044457129</v>
      </c>
      <c r="M39" s="18">
        <f>summary!O69</f>
        <v>-0.41962473642300058</v>
      </c>
      <c r="N39" s="18">
        <f>summary!P69</f>
        <v>0.47955383036121246</v>
      </c>
      <c r="O39" s="18">
        <f>summary!Q69</f>
        <v>2.0431757601714131</v>
      </c>
      <c r="P39" s="18">
        <f>summary!R69</f>
        <v>-2.5285765684291741</v>
      </c>
      <c r="Q39" s="18">
        <f>summary!S69</f>
        <v>-2.461457575901532</v>
      </c>
      <c r="R39" s="18">
        <f>summary!T69</f>
        <v>-4.3579676496891055</v>
      </c>
      <c r="S39" s="1"/>
      <c r="T39" s="27">
        <f>AVERAGE(C39:N39)</f>
        <v>0.7079557714476824</v>
      </c>
      <c r="U39" s="27">
        <f>STDEV(C39:N39)/SQRT(COUNT(C39:N39))</f>
        <v>1.5179302335327292</v>
      </c>
      <c r="V39" s="27"/>
      <c r="W39" s="3">
        <v>-13</v>
      </c>
      <c r="X39" s="3"/>
      <c r="Y39">
        <f>MEDIAN(C39:H39)</f>
        <v>-1.9023356360625225</v>
      </c>
    </row>
    <row r="40" spans="1:25" x14ac:dyDescent="0.15">
      <c r="A40">
        <v>17</v>
      </c>
      <c r="C40" s="3">
        <f>summary!E70</f>
        <v>-2.3587290105824574</v>
      </c>
      <c r="D40" s="3">
        <f>summary!F70</f>
        <v>8.4599509477626711</v>
      </c>
      <c r="E40" s="3">
        <f>summary!G70</f>
        <v>-6.4018359325305525</v>
      </c>
      <c r="F40" s="3">
        <f>summary!H70</f>
        <v>6.1407408118876283</v>
      </c>
      <c r="G40" s="3">
        <f>summary!I70</f>
        <v>-9.5796665582056839</v>
      </c>
      <c r="H40" s="3">
        <f>summary!J70</f>
        <v>0.83533497777295362</v>
      </c>
      <c r="I40" s="3">
        <f>summary!K70</f>
        <v>1.1164152748564224</v>
      </c>
      <c r="J40" s="3">
        <f>summary!L70</f>
        <v>2.4085894639460759</v>
      </c>
      <c r="K40" s="3">
        <f>summary!M70</f>
        <v>0.32893786038753609</v>
      </c>
      <c r="L40" s="18">
        <f>summary!N70</f>
        <v>7.8027106141413851</v>
      </c>
      <c r="M40" s="18">
        <f>summary!O70</f>
        <v>3.1559311120372435E-3</v>
      </c>
      <c r="N40" s="18">
        <f>summary!P70</f>
        <v>0.73239494904037705</v>
      </c>
      <c r="O40" s="18">
        <f>summary!Q70</f>
        <v>1.2367107122589527</v>
      </c>
      <c r="P40" s="18">
        <f>summary!R70</f>
        <v>-1.287087912412306</v>
      </c>
      <c r="Q40" s="18">
        <f>summary!S70</f>
        <v>-2.3276456750081942</v>
      </c>
      <c r="R40" s="18">
        <f>summary!T70</f>
        <v>-3.9519398334437787</v>
      </c>
      <c r="S40" s="1"/>
      <c r="T40" s="27">
        <f>AVERAGE(C40:N40)</f>
        <v>0.79066661079903255</v>
      </c>
      <c r="U40" s="27">
        <f>STDEV(C40:N40)/SQRT(COUNT(C40:N40))</f>
        <v>1.5309115844101515</v>
      </c>
      <c r="V40" s="27"/>
      <c r="W40" s="3">
        <v>-13</v>
      </c>
      <c r="X40" s="3"/>
      <c r="Y40">
        <f>MEDIAN(C40:H40)</f>
        <v>-0.76169701640475185</v>
      </c>
    </row>
    <row r="41" spans="1:25" x14ac:dyDescent="0.15">
      <c r="A41">
        <v>17.5</v>
      </c>
      <c r="C41" s="3">
        <f>summary!E71</f>
        <v>-4.1695889579642111</v>
      </c>
      <c r="D41" s="3">
        <f>summary!F71</f>
        <v>7.4257413382923536</v>
      </c>
      <c r="E41" s="3">
        <f>summary!G71</f>
        <v>-5.1285221414982392</v>
      </c>
      <c r="F41" s="3">
        <f>summary!H71</f>
        <v>8.7278770162994643</v>
      </c>
      <c r="G41" s="3">
        <f>summary!I71</f>
        <v>-9.0135039624986355</v>
      </c>
      <c r="H41" s="3">
        <f>summary!J71</f>
        <v>1.8516591098212254</v>
      </c>
      <c r="I41" s="3">
        <f>summary!K71</f>
        <v>1.3639128647770675</v>
      </c>
      <c r="J41" s="3">
        <f>summary!L71</f>
        <v>2.0695407042608807</v>
      </c>
      <c r="K41" s="3">
        <f>summary!M71</f>
        <v>-4.0369731195805318</v>
      </c>
      <c r="L41" s="18">
        <f>summary!N71</f>
        <v>8.814942929722358</v>
      </c>
      <c r="M41" s="18">
        <f>summary!O71</f>
        <v>-0.13982851458893458</v>
      </c>
      <c r="N41" s="18">
        <f>summary!P71</f>
        <v>2.0313267336559742</v>
      </c>
      <c r="O41" s="18">
        <f>summary!Q71</f>
        <v>1.9648089528851893</v>
      </c>
      <c r="P41" s="18">
        <f>summary!R71</f>
        <v>-0.89822789758359567</v>
      </c>
      <c r="Q41" s="18">
        <f>summary!S71</f>
        <v>-2.1428270238247933</v>
      </c>
      <c r="R41" s="18">
        <f>summary!T71</f>
        <v>-4.8120570449392712</v>
      </c>
      <c r="S41" s="1"/>
      <c r="T41" s="27">
        <f>AVERAGE(C41:N41)</f>
        <v>0.81638200005823103</v>
      </c>
      <c r="U41" s="27">
        <f>STDEV(C41:N41)/SQRT(COUNT(C41:N41))</f>
        <v>1.6421721838217294</v>
      </c>
      <c r="V41" s="27"/>
      <c r="W41" s="3">
        <v>-13</v>
      </c>
      <c r="X41" s="3"/>
      <c r="Y41">
        <f>MEDIAN(C41:H41)</f>
        <v>-1.1589649240714928</v>
      </c>
    </row>
    <row r="42" spans="1:25" x14ac:dyDescent="0.15">
      <c r="A42">
        <v>18</v>
      </c>
      <c r="C42" s="3">
        <f>summary!E72</f>
        <v>-5.4888251822334997</v>
      </c>
      <c r="D42" s="3">
        <f>summary!F72</f>
        <v>7.8695668813486606</v>
      </c>
      <c r="E42" s="3">
        <f>summary!G72</f>
        <v>-4.7921046153065188</v>
      </c>
      <c r="F42" s="3">
        <f>summary!H72</f>
        <v>10.34063754340262</v>
      </c>
      <c r="G42" s="3">
        <f>summary!I72</f>
        <v>-9.1253181405537198</v>
      </c>
      <c r="H42" s="3">
        <f>summary!J72</f>
        <v>0.40543946290156074</v>
      </c>
      <c r="I42" s="3">
        <f>summary!K72</f>
        <v>1.8722019738612232</v>
      </c>
      <c r="J42" s="3">
        <f>summary!L72</f>
        <v>-1.1071461566059018</v>
      </c>
      <c r="K42" s="3">
        <f>summary!M72</f>
        <v>-3.0124409603786453</v>
      </c>
      <c r="L42" s="18">
        <f>summary!N72</f>
        <v>7.3424995873694314</v>
      </c>
      <c r="M42" s="18">
        <f>summary!O72</f>
        <v>0.49581104888657751</v>
      </c>
      <c r="N42" s="18">
        <f>summary!P72</f>
        <v>0.62874872310095431</v>
      </c>
      <c r="O42" s="18">
        <f>summary!Q72</f>
        <v>2.0456476603640068</v>
      </c>
      <c r="P42" s="18">
        <f>summary!R72</f>
        <v>1.6713460586447599</v>
      </c>
      <c r="Q42" s="18">
        <f>summary!S72</f>
        <v>-2.3199728078681772</v>
      </c>
      <c r="R42" s="18">
        <f>summary!T72</f>
        <v>-4.4610013431864655</v>
      </c>
      <c r="S42" s="1"/>
      <c r="T42" s="27">
        <f>AVERAGE(C42:N42)</f>
        <v>0.4524225138160618</v>
      </c>
      <c r="U42" s="27">
        <f>STDEV(C42:N42)/SQRT(COUNT(C42:N42))</f>
        <v>1.6771392537813854</v>
      </c>
      <c r="V42" s="27"/>
      <c r="W42" s="3">
        <v>-13</v>
      </c>
      <c r="X42" s="3"/>
      <c r="Y42">
        <f>MEDIAN(C42:H42)</f>
        <v>-2.1933325762024789</v>
      </c>
    </row>
    <row r="43" spans="1:25" x14ac:dyDescent="0.15">
      <c r="A43">
        <v>18.5</v>
      </c>
      <c r="C43" s="3">
        <f>summary!E73</f>
        <v>-5.111554329950498</v>
      </c>
      <c r="D43" s="3">
        <f>summary!F73</f>
        <v>8.4642369137371016</v>
      </c>
      <c r="E43" s="3">
        <f>summary!G73</f>
        <v>-5.0296744337849617</v>
      </c>
      <c r="F43" s="3">
        <f>summary!H73</f>
        <v>11.3833985423496</v>
      </c>
      <c r="G43" s="3">
        <f>summary!I73</f>
        <v>-9.947121750054567</v>
      </c>
      <c r="H43" s="3">
        <f>summary!J73</f>
        <v>0.9702126843597999</v>
      </c>
      <c r="I43" s="3">
        <f>summary!K73</f>
        <v>-0.27780685357046209</v>
      </c>
      <c r="J43" s="3">
        <f>summary!L73</f>
        <v>0.54375269118162661</v>
      </c>
      <c r="K43" s="3">
        <f>summary!M73</f>
        <v>-3.1705911474275101</v>
      </c>
      <c r="L43" s="18">
        <f>summary!N73</f>
        <v>7.1264768364886946</v>
      </c>
      <c r="M43" s="18">
        <f>summary!O73</f>
        <v>1.1614999043911953</v>
      </c>
      <c r="N43" s="18">
        <f>summary!P73</f>
        <v>1.0843831897769167</v>
      </c>
      <c r="O43" s="18">
        <f>summary!Q73</f>
        <v>0.39374998791655796</v>
      </c>
      <c r="P43" s="18">
        <f>summary!R73</f>
        <v>-0.17917037784982739</v>
      </c>
      <c r="Q43" s="18">
        <f>summary!S73</f>
        <v>-2.8254471155152392</v>
      </c>
      <c r="R43" s="18">
        <f>summary!T73</f>
        <v>-4.4935591022295629</v>
      </c>
      <c r="S43" s="1"/>
      <c r="T43" s="27">
        <f>AVERAGE(C43:N43)</f>
        <v>0.59976768729141128</v>
      </c>
      <c r="U43" s="27">
        <f>STDEV(C43:N43)/SQRT(COUNT(C43:N43))</f>
        <v>1.7666045646492061</v>
      </c>
      <c r="V43" s="27"/>
      <c r="W43" s="3">
        <v>-13</v>
      </c>
      <c r="X43" s="3"/>
      <c r="Y43">
        <f>MEDIAN(C43:H43)</f>
        <v>-2.0297308747125808</v>
      </c>
    </row>
    <row r="44" spans="1:25" x14ac:dyDescent="0.15">
      <c r="A44">
        <v>19</v>
      </c>
      <c r="C44" s="3">
        <f>summary!E74</f>
        <v>-5.6436504238614802</v>
      </c>
      <c r="D44" s="3">
        <f>summary!F74</f>
        <v>5.4811828389604678</v>
      </c>
      <c r="E44" s="3">
        <f>summary!G74</f>
        <v>-4.2955764189618488</v>
      </c>
      <c r="F44" s="3">
        <f>summary!H74</f>
        <v>12.970717862852094</v>
      </c>
      <c r="G44" s="3">
        <f>summary!I74</f>
        <v>-11.285608722911354</v>
      </c>
      <c r="H44" s="3">
        <f>summary!J74</f>
        <v>0.46784664573120571</v>
      </c>
      <c r="I44" s="3">
        <f>summary!K74</f>
        <v>0.58644139195541378</v>
      </c>
      <c r="J44" s="3">
        <f>summary!L74</f>
        <v>-0.79652359531858941</v>
      </c>
      <c r="K44" s="3">
        <f>summary!M74</f>
        <v>-5.6753815909114449</v>
      </c>
      <c r="L44" s="18">
        <f>summary!N74</f>
        <v>7.1131608229132697</v>
      </c>
      <c r="M44" s="18">
        <f>summary!O74</f>
        <v>-0.51945789450873769</v>
      </c>
      <c r="N44" s="18">
        <f>summary!P74</f>
        <v>-0.36213313116619111</v>
      </c>
      <c r="O44" s="18">
        <f>summary!Q74</f>
        <v>8.6928421808929145E-3</v>
      </c>
      <c r="P44" s="18">
        <f>summary!R74</f>
        <v>-0.18028237960115776</v>
      </c>
      <c r="Q44" s="18">
        <f>summary!S74</f>
        <v>-2.1550636695024807</v>
      </c>
      <c r="R44" s="18">
        <f>summary!T74</f>
        <v>-4.3073609273722058</v>
      </c>
      <c r="S44" s="1"/>
      <c r="T44" s="27">
        <f>AVERAGE(C44:N44)</f>
        <v>-0.1632485179355995</v>
      </c>
      <c r="U44" s="27">
        <f>STDEV(C44:N44)/SQRT(COUNT(C44:N44))</f>
        <v>1.8668480388178705</v>
      </c>
      <c r="V44" s="27"/>
      <c r="W44" s="3">
        <v>-13</v>
      </c>
      <c r="X44" s="3"/>
      <c r="Y44">
        <f>MEDIAN(C44:H44)</f>
        <v>-1.9138648866153214</v>
      </c>
    </row>
    <row r="45" spans="1:25" x14ac:dyDescent="0.15">
      <c r="A45">
        <v>19.5</v>
      </c>
      <c r="C45" s="3">
        <f>summary!E75</f>
        <v>-7.6537788987286888</v>
      </c>
      <c r="D45" s="3">
        <f>summary!F75</f>
        <v>4.9283114452013308</v>
      </c>
      <c r="E45" s="3">
        <f>summary!G75</f>
        <v>-3.7572139599622396</v>
      </c>
      <c r="F45" s="3">
        <f>summary!H75</f>
        <v>12.192916143843647</v>
      </c>
      <c r="G45" s="3">
        <f>summary!I75</f>
        <v>-10.52135298209806</v>
      </c>
      <c r="H45" s="3">
        <f>summary!J75</f>
        <v>0.87081271663801574</v>
      </c>
      <c r="I45" s="3">
        <f>summary!K75</f>
        <v>0.18074324753047769</v>
      </c>
      <c r="J45" s="3">
        <f>summary!L75</f>
        <v>-0.30724107662828926</v>
      </c>
      <c r="K45" s="3">
        <f>summary!M75</f>
        <v>-3.1382615295750775</v>
      </c>
      <c r="L45" s="18">
        <f>summary!N75</f>
        <v>7.5798201663276892</v>
      </c>
      <c r="M45" s="18">
        <f>summary!O75</f>
        <v>-0.84063194035490441</v>
      </c>
      <c r="N45" s="18">
        <f>summary!P75</f>
        <v>2.1524582263692462</v>
      </c>
      <c r="O45" s="18">
        <f>summary!Q75</f>
        <v>3.0129360094021713</v>
      </c>
      <c r="P45" s="18">
        <f>summary!R75</f>
        <v>-2.0855970781517579</v>
      </c>
      <c r="Q45" s="18">
        <f>summary!S75</f>
        <v>-1.7698372788230252</v>
      </c>
      <c r="R45" s="18">
        <f>summary!T75</f>
        <v>-5.0257038055935439</v>
      </c>
      <c r="S45" s="1"/>
      <c r="T45" s="27">
        <f>AVERAGE(C45:N45)</f>
        <v>0.1405484632135956</v>
      </c>
      <c r="U45" s="27">
        <f>STDEV(C45:N45)/SQRT(COUNT(C45:N45))</f>
        <v>1.8041235296189611</v>
      </c>
      <c r="V45" s="27"/>
      <c r="W45" s="3">
        <v>-13</v>
      </c>
      <c r="X45" s="3"/>
      <c r="Y45">
        <f>MEDIAN(C45:H45)</f>
        <v>-1.443200621662112</v>
      </c>
    </row>
    <row r="46" spans="1:25" x14ac:dyDescent="0.15">
      <c r="A46">
        <v>20</v>
      </c>
      <c r="C46" s="3">
        <f>summary!E76</f>
        <v>-11.41144317201304</v>
      </c>
      <c r="D46" s="3">
        <f>summary!F76</f>
        <v>3.6811473118624352</v>
      </c>
      <c r="E46" s="3">
        <f>summary!G76</f>
        <v>-4.9033660766432074</v>
      </c>
      <c r="F46" s="3">
        <f>summary!H76</f>
        <v>13.418891766948882</v>
      </c>
      <c r="G46" s="3">
        <f>summary!I76</f>
        <v>-8.4844283958655815</v>
      </c>
      <c r="H46" s="3">
        <f>summary!J76</f>
        <v>1.2949185393708291</v>
      </c>
      <c r="I46" s="3">
        <f>summary!K76</f>
        <v>0.36539185288997694</v>
      </c>
      <c r="J46" s="3">
        <f>summary!L76</f>
        <v>2.1430352714734493</v>
      </c>
      <c r="K46" s="3">
        <f>summary!M76</f>
        <v>-0.38408108498696081</v>
      </c>
      <c r="L46" s="18">
        <f>summary!N76</f>
        <v>5.7934325393289479</v>
      </c>
      <c r="M46" s="18">
        <f>summary!O76</f>
        <v>-6.5513939699529594E-2</v>
      </c>
      <c r="N46" s="18">
        <f>summary!P76</f>
        <v>0.52721052242054689</v>
      </c>
      <c r="O46" s="18">
        <f>summary!Q76</f>
        <v>3.4540239568182409</v>
      </c>
      <c r="P46" s="18">
        <f>summary!R76</f>
        <v>-3.8021040385495799</v>
      </c>
      <c r="Q46" s="18">
        <f>summary!S76</f>
        <v>-1.2748130319298057</v>
      </c>
      <c r="R46" s="18">
        <f>summary!T76</f>
        <v>-5.0389548428574891</v>
      </c>
      <c r="S46" s="1"/>
      <c r="T46" s="27">
        <f>AVERAGE(C46:N46)</f>
        <v>0.16459959459056228</v>
      </c>
      <c r="U46" s="27">
        <f>STDEV(C46:N46)/SQRT(COUNT(C46:N46))</f>
        <v>1.8666500786002673</v>
      </c>
      <c r="V46" s="27"/>
      <c r="W46" s="3">
        <v>-13</v>
      </c>
      <c r="X46" s="3"/>
      <c r="Y46">
        <f>MEDIAN(C46:H46)</f>
        <v>-1.8042237686361893</v>
      </c>
    </row>
    <row r="47" spans="1:25" x14ac:dyDescent="0.15">
      <c r="A47">
        <v>20.5</v>
      </c>
      <c r="C47" s="3">
        <f>summary!E77</f>
        <v>-14.498061456917741</v>
      </c>
      <c r="D47" s="3">
        <f>summary!F77</f>
        <v>3.1489841516524688</v>
      </c>
      <c r="E47" s="3">
        <f>summary!G77</f>
        <v>-5.7879728891211935</v>
      </c>
      <c r="F47" s="3">
        <f>summary!H77</f>
        <v>14.83197863757561</v>
      </c>
      <c r="G47" s="3">
        <f>summary!I77</f>
        <v>-7.4951024535417119</v>
      </c>
      <c r="H47" s="3">
        <f>summary!J77</f>
        <v>1.5940731959997794</v>
      </c>
      <c r="I47" s="3">
        <f>summary!K77</f>
        <v>-0.11643422544761095</v>
      </c>
      <c r="J47" s="3">
        <f>summary!L77</f>
        <v>0.3487444062166199</v>
      </c>
      <c r="K47" s="3">
        <f>summary!M77</f>
        <v>-3.2517451989525124</v>
      </c>
      <c r="L47" s="18">
        <f>summary!N77</f>
        <v>6.5768791075462536</v>
      </c>
      <c r="M47" s="18">
        <f>summary!O77</f>
        <v>-1.9162494291791039</v>
      </c>
      <c r="N47" s="18">
        <f>summary!P77</f>
        <v>0.92552932400827104</v>
      </c>
      <c r="O47" s="18">
        <f>summary!Q77</f>
        <v>4.45607372021815</v>
      </c>
      <c r="P47" s="18">
        <f>summary!R77</f>
        <v>-5.8072544284973393</v>
      </c>
      <c r="Q47" s="18">
        <f>summary!S77</f>
        <v>-1.7523723392664721</v>
      </c>
      <c r="R47" s="18">
        <f>summary!T77</f>
        <v>-4.655067290624471</v>
      </c>
      <c r="S47" s="1"/>
      <c r="T47" s="27">
        <f>AVERAGE(C47:N47)</f>
        <v>-0.46994806918007243</v>
      </c>
      <c r="U47" s="27">
        <f>STDEV(C47:N47)/SQRT(COUNT(C47:N47))</f>
        <v>2.110863863778436</v>
      </c>
      <c r="V47" s="27"/>
      <c r="W47" s="3">
        <v>-13</v>
      </c>
      <c r="X47" s="3"/>
      <c r="Y47">
        <f>MEDIAN(C47:H47)</f>
        <v>-2.0969498465607073</v>
      </c>
    </row>
    <row r="48" spans="1:25" x14ac:dyDescent="0.15">
      <c r="A48">
        <v>21</v>
      </c>
      <c r="C48" s="3">
        <f>summary!E78</f>
        <v>-17.053128959379858</v>
      </c>
      <c r="D48" s="3">
        <f>summary!F78</f>
        <v>3.5215312029640713</v>
      </c>
      <c r="E48" s="3">
        <f>summary!G78</f>
        <v>-3.8871039875057232</v>
      </c>
      <c r="F48" s="3">
        <f>summary!H78</f>
        <v>16.487156600974139</v>
      </c>
      <c r="G48" s="3">
        <f>summary!I78</f>
        <v>-5.6506214430031152</v>
      </c>
      <c r="H48" s="3">
        <f>summary!J78</f>
        <v>1.252433245572897</v>
      </c>
      <c r="I48" s="3">
        <f>summary!K78</f>
        <v>-1.7235494530310924</v>
      </c>
      <c r="J48" s="3">
        <f>summary!L78</f>
        <v>5.2396317950556961</v>
      </c>
      <c r="K48" s="3">
        <f>summary!M78</f>
        <v>-2.8362069409725796</v>
      </c>
      <c r="L48" s="18">
        <f>summary!N78</f>
        <v>4.6691621487427728</v>
      </c>
      <c r="M48" s="18">
        <f>summary!O78</f>
        <v>0.53448095097363968</v>
      </c>
      <c r="N48" s="18">
        <f>summary!P78</f>
        <v>-0.5081410551404979</v>
      </c>
      <c r="O48" s="18">
        <f>summary!Q78</f>
        <v>2.2123192439606081</v>
      </c>
      <c r="P48" s="18">
        <f>summary!R78</f>
        <v>-7.1254501123571332</v>
      </c>
      <c r="Q48" s="18">
        <f>summary!S78</f>
        <v>-2.6452257639917307</v>
      </c>
      <c r="R48" s="18">
        <f>summary!T78</f>
        <v>-5.437169160952152</v>
      </c>
      <c r="S48" s="1"/>
      <c r="T48" s="27">
        <f>AVERAGE(C48:N48)</f>
        <v>3.8036754375290749E-3</v>
      </c>
      <c r="U48" s="27">
        <f>STDEV(C48:N48)/SQRT(COUNT(C48:N48))</f>
        <v>2.2771220936706338</v>
      </c>
      <c r="V48" s="27"/>
      <c r="W48" s="3">
        <v>-13</v>
      </c>
      <c r="X48" s="3"/>
      <c r="Y48">
        <f>MEDIAN(C48:H48)</f>
        <v>-1.3173353709664131</v>
      </c>
    </row>
    <row r="49" spans="1:25" x14ac:dyDescent="0.15">
      <c r="A49">
        <v>21.5</v>
      </c>
      <c r="C49" s="3">
        <f>summary!E79</f>
        <v>-19.378947429601425</v>
      </c>
      <c r="D49" s="3">
        <f>summary!F79</f>
        <v>2.9824832671436168</v>
      </c>
      <c r="E49" s="3">
        <f>summary!G79</f>
        <v>-4.1914396603708175</v>
      </c>
      <c r="F49" s="3">
        <f>summary!H79</f>
        <v>18.478089306002531</v>
      </c>
      <c r="G49" s="3">
        <f>summary!I79</f>
        <v>-6.6626647270750334</v>
      </c>
      <c r="H49" s="3">
        <f>summary!J79</f>
        <v>0.97094183799325173</v>
      </c>
      <c r="I49" s="3">
        <f>summary!K79</f>
        <v>-0.39375496414217354</v>
      </c>
      <c r="J49" s="3">
        <f>summary!L79</f>
        <v>4.8978677896161154</v>
      </c>
      <c r="K49" s="3">
        <f>summary!M79</f>
        <v>-3.1211329161418351</v>
      </c>
      <c r="L49" s="18">
        <f>summary!N79</f>
        <v>5.8792041145101788</v>
      </c>
      <c r="M49" s="18">
        <f>summary!O79</f>
        <v>0.11348281216838055</v>
      </c>
      <c r="N49" s="18">
        <f>summary!P79</f>
        <v>-0.23697329761060681</v>
      </c>
      <c r="O49" s="18">
        <f>summary!Q79</f>
        <v>2.381009791369312</v>
      </c>
      <c r="P49" s="18">
        <f>summary!R79</f>
        <v>-7.4108131835361437</v>
      </c>
      <c r="Q49" s="18">
        <f>summary!S79</f>
        <v>-2.0807189160668003</v>
      </c>
      <c r="R49" s="18">
        <f>summary!T79</f>
        <v>-4.991304499296195</v>
      </c>
      <c r="S49" s="1"/>
      <c r="T49" s="27">
        <f>AVERAGE(C49:N49)</f>
        <v>-5.5236988958984691E-2</v>
      </c>
      <c r="U49" s="27">
        <f>STDEV(C49:N49)/SQRT(COUNT(C49:N49))</f>
        <v>2.5484155428200332</v>
      </c>
      <c r="V49" s="27"/>
      <c r="W49" s="3">
        <v>-13</v>
      </c>
      <c r="X49" s="3"/>
      <c r="Y49">
        <f>MEDIAN(C49:H49)</f>
        <v>-1.610248911188783</v>
      </c>
    </row>
    <row r="50" spans="1:25" x14ac:dyDescent="0.15">
      <c r="A50">
        <v>22</v>
      </c>
      <c r="C50" s="3">
        <f>summary!E80</f>
        <v>-18.217284165113028</v>
      </c>
      <c r="D50" s="3">
        <f>summary!F80</f>
        <v>3.1828741580690592</v>
      </c>
      <c r="E50" s="3">
        <f>summary!G80</f>
        <v>-4.3535533012058254</v>
      </c>
      <c r="F50" s="3">
        <f>summary!H80</f>
        <v>17.124675126509761</v>
      </c>
      <c r="G50" s="3">
        <f>summary!I80</f>
        <v>-6.3039952402817079</v>
      </c>
      <c r="H50" s="3">
        <f>summary!J80</f>
        <v>0.77329467101764493</v>
      </c>
      <c r="I50" s="3">
        <f>summary!K80</f>
        <v>1.4034206528800615</v>
      </c>
      <c r="J50" s="3">
        <f>summary!L80</f>
        <v>1.3524392181801899</v>
      </c>
      <c r="K50" s="3">
        <f>summary!M80</f>
        <v>-1.8685368659610255</v>
      </c>
      <c r="L50" s="18">
        <f>summary!N80</f>
        <v>5.9193781621540564</v>
      </c>
      <c r="M50" s="18">
        <f>summary!O80</f>
        <v>-0.65075695833669278</v>
      </c>
      <c r="N50" s="18">
        <f>summary!P80</f>
        <v>0.21389040690819897</v>
      </c>
      <c r="O50" s="18">
        <f>summary!Q80</f>
        <v>1.4090712584027614</v>
      </c>
      <c r="P50" s="18">
        <f>summary!R80</f>
        <v>-6.8306904894962761</v>
      </c>
      <c r="Q50" s="18">
        <f>summary!S80</f>
        <v>-2.4482406524123612</v>
      </c>
      <c r="R50" s="18">
        <f>summary!T80</f>
        <v>-5.6561701263146755</v>
      </c>
      <c r="S50" s="1"/>
      <c r="T50" s="27">
        <f>AVERAGE(C50:N50)</f>
        <v>-0.11867951126494232</v>
      </c>
      <c r="U50" s="27">
        <f>STDEV(C50:N50)/SQRT(COUNT(C50:N50))</f>
        <v>2.3631895505691691</v>
      </c>
      <c r="V50" s="27"/>
      <c r="W50" s="3">
        <v>-13</v>
      </c>
      <c r="X50" s="3"/>
      <c r="Y50">
        <f>MEDIAN(C50:H50)</f>
        <v>-1.7901293150940902</v>
      </c>
    </row>
    <row r="51" spans="1:25" x14ac:dyDescent="0.15">
      <c r="A51">
        <v>22.5</v>
      </c>
      <c r="C51" s="3">
        <f>summary!E81</f>
        <v>-18.137350072172602</v>
      </c>
      <c r="D51" s="3">
        <f>summary!F81</f>
        <v>2.4183215189596283</v>
      </c>
      <c r="E51" s="3">
        <f>summary!G81</f>
        <v>-4.0775634093101072</v>
      </c>
      <c r="F51" s="3">
        <f>summary!H81</f>
        <v>18.052434352645353</v>
      </c>
      <c r="G51" s="3">
        <f>summary!I81</f>
        <v>-8.0912436141659843</v>
      </c>
      <c r="H51" s="3">
        <f>summary!J81</f>
        <v>5.8069490844185013E-3</v>
      </c>
      <c r="I51" s="3">
        <f>summary!K81</f>
        <v>0.17710895103887095</v>
      </c>
      <c r="J51" s="3">
        <f>summary!L81</f>
        <v>4.9577065746701638</v>
      </c>
      <c r="K51" s="3">
        <f>summary!M81</f>
        <v>-3.8735998856598668</v>
      </c>
      <c r="L51" s="18">
        <f>summary!N81</f>
        <v>5.8725932751369125</v>
      </c>
      <c r="M51" s="18">
        <f>summary!O81</f>
        <v>-0.4323227607373345</v>
      </c>
      <c r="N51" s="18">
        <f>summary!P81</f>
        <v>0.75367676548193718</v>
      </c>
      <c r="O51" s="18">
        <f>summary!Q81</f>
        <v>3.7366379785366362</v>
      </c>
      <c r="P51" s="18">
        <f>summary!R81</f>
        <v>-4.9206261759529522</v>
      </c>
      <c r="Q51" s="18">
        <f>summary!S81</f>
        <v>-2.3070249238814378</v>
      </c>
      <c r="R51" s="18">
        <f>summary!T81</f>
        <v>-6.9179721819640942</v>
      </c>
      <c r="S51" s="1"/>
      <c r="T51" s="27">
        <f>AVERAGE(C51:N51)</f>
        <v>-0.19786927958571754</v>
      </c>
      <c r="U51" s="27">
        <f>STDEV(C51:N51)/SQRT(COUNT(C51:N51))</f>
        <v>2.4881299529612413</v>
      </c>
      <c r="V51" s="27"/>
      <c r="W51" s="3">
        <v>-13</v>
      </c>
      <c r="X51" s="3"/>
      <c r="Y51">
        <f>MEDIAN(C51:H51)</f>
        <v>-2.0358782301128442</v>
      </c>
    </row>
    <row r="52" spans="1:25" x14ac:dyDescent="0.15">
      <c r="A52">
        <v>23</v>
      </c>
      <c r="C52" s="3">
        <f>summary!E82</f>
        <v>-17.189230397636944</v>
      </c>
      <c r="D52" s="3">
        <f>summary!F82</f>
        <v>2.7092774915610196</v>
      </c>
      <c r="E52" s="3">
        <f>summary!G82</f>
        <v>-3.9419213408769758</v>
      </c>
      <c r="F52" s="3">
        <f>summary!H82</f>
        <v>19.095120992518499</v>
      </c>
      <c r="G52" s="3">
        <f>summary!I82</f>
        <v>-7.8993524396305679</v>
      </c>
      <c r="H52" s="3">
        <f>summary!J82</f>
        <v>0.16099039226967871</v>
      </c>
      <c r="I52" s="3">
        <f>summary!K82</f>
        <v>6.4542631524320632E-2</v>
      </c>
      <c r="J52" s="3">
        <f>summary!L82</f>
        <v>2.1148477450862333</v>
      </c>
      <c r="K52" s="3">
        <f>summary!M82</f>
        <v>-4.8961249966346916</v>
      </c>
      <c r="L52" s="18">
        <f>summary!N82</f>
        <v>3.7806285957497425</v>
      </c>
      <c r="M52" s="18">
        <f>summary!O82</f>
        <v>-0.25178086296319208</v>
      </c>
      <c r="N52" s="18">
        <f>summary!P82</f>
        <v>1.2613212550118278</v>
      </c>
      <c r="O52" s="18">
        <f>summary!Q82</f>
        <v>2.4077168404095284</v>
      </c>
      <c r="P52" s="18">
        <f>summary!R82</f>
        <v>-5.2614523491544984</v>
      </c>
      <c r="Q52" s="18">
        <f>summary!S82</f>
        <v>-2.5093406777000817</v>
      </c>
      <c r="R52" s="18">
        <f>summary!T82</f>
        <v>-6.219838769074344</v>
      </c>
      <c r="S52" s="1"/>
      <c r="T52" s="27">
        <f>AVERAGE(C52:N52)</f>
        <v>-0.41597341116842063</v>
      </c>
      <c r="U52" s="27">
        <f>STDEV(C52:N52)/SQRT(COUNT(C52:N52))</f>
        <v>2.4428587331570961</v>
      </c>
      <c r="V52" s="27"/>
      <c r="W52" s="3">
        <v>-13</v>
      </c>
      <c r="X52" s="3"/>
      <c r="Y52">
        <f>MEDIAN(C52:H52)</f>
        <v>-1.8904654743036486</v>
      </c>
    </row>
    <row r="53" spans="1:25" x14ac:dyDescent="0.15">
      <c r="A53">
        <v>23.5</v>
      </c>
      <c r="C53" s="3">
        <f>summary!E83</f>
        <v>-18.317240071020237</v>
      </c>
      <c r="D53" s="3">
        <f>summary!F83</f>
        <v>-0.9786382683602598</v>
      </c>
      <c r="E53" s="3">
        <f>summary!G83</f>
        <v>-3.7278205309342436</v>
      </c>
      <c r="F53" s="3">
        <f>summary!H83</f>
        <v>19.731312651860048</v>
      </c>
      <c r="G53" s="3">
        <f>summary!I83</f>
        <v>-7.1170636374787142</v>
      </c>
      <c r="H53" s="3">
        <f>summary!J83</f>
        <v>0.98131189241127803</v>
      </c>
      <c r="I53" s="3">
        <f>summary!K83</f>
        <v>-7.7479609511607483E-2</v>
      </c>
      <c r="J53" s="3">
        <f>summary!L83</f>
        <v>2.2689420839570245</v>
      </c>
      <c r="K53" s="3">
        <f>summary!M83</f>
        <v>-2.7586135665208795</v>
      </c>
      <c r="L53" s="18">
        <f>summary!N83</f>
        <v>4.4712538568397662</v>
      </c>
      <c r="M53" s="18">
        <f>summary!O83</f>
        <v>-1.0272639848079868</v>
      </c>
      <c r="N53" s="18">
        <f>summary!P83</f>
        <v>-1.2198069399522931</v>
      </c>
      <c r="O53" s="18">
        <f>summary!Q83</f>
        <v>1.0114611886941276</v>
      </c>
      <c r="P53" s="18">
        <f>summary!R83</f>
        <v>-5.0744676926464782</v>
      </c>
      <c r="Q53" s="18">
        <f>summary!S83</f>
        <v>-0.9168832313475298</v>
      </c>
      <c r="R53" s="18">
        <f>summary!T83</f>
        <v>-5.5356563796786968</v>
      </c>
      <c r="S53" s="1"/>
      <c r="T53" s="27">
        <f>AVERAGE(C53:N53)</f>
        <v>-0.64759217695984217</v>
      </c>
      <c r="U53" s="27">
        <f>STDEV(C53:N53)/SQRT(COUNT(C53:N53))</f>
        <v>2.4948170262526399</v>
      </c>
      <c r="V53" s="27"/>
      <c r="W53" s="3">
        <v>-13</v>
      </c>
      <c r="X53" s="3"/>
      <c r="Y53">
        <f>MEDIAN(C53:H53)</f>
        <v>-2.353229399647252</v>
      </c>
    </row>
    <row r="54" spans="1:25" x14ac:dyDescent="0.15">
      <c r="A54">
        <v>24</v>
      </c>
      <c r="C54" s="3">
        <f>summary!E84</f>
        <v>-20.033154491300404</v>
      </c>
      <c r="D54" s="3">
        <f>summary!F84</f>
        <v>1.6882262349533581</v>
      </c>
      <c r="E54" s="3">
        <f>summary!G84</f>
        <v>-3.7660837654782999</v>
      </c>
      <c r="F54" s="3">
        <f>summary!H84</f>
        <v>23.384469467605605</v>
      </c>
      <c r="G54" s="3">
        <f>summary!I84</f>
        <v>-6.2747040921750905</v>
      </c>
      <c r="H54" s="3">
        <f>summary!J84</f>
        <v>1.2937431107214126</v>
      </c>
      <c r="I54" s="3">
        <f>summary!K84</f>
        <v>-0.13775496851116825</v>
      </c>
      <c r="J54" s="3">
        <f>summary!L84</f>
        <v>0.89680058703991672</v>
      </c>
      <c r="K54" s="3">
        <f>summary!M84</f>
        <v>-3.6649967435158297</v>
      </c>
      <c r="L54" s="18">
        <f>summary!N84</f>
        <v>2.3818651361078036</v>
      </c>
      <c r="M54" s="18">
        <f>summary!O84</f>
        <v>0.30703225487052871</v>
      </c>
      <c r="N54" s="18">
        <f>summary!P84</f>
        <v>-0.68005719584768265</v>
      </c>
      <c r="O54" s="18">
        <f>summary!Q84</f>
        <v>-0.83716810957913701</v>
      </c>
      <c r="P54" s="18">
        <f>summary!R84</f>
        <v>-5.977213521513919</v>
      </c>
      <c r="Q54" s="18">
        <f>summary!S84</f>
        <v>-1.8461912573969013</v>
      </c>
      <c r="R54" s="18">
        <f>summary!T84</f>
        <v>-4.5399836643479698</v>
      </c>
      <c r="S54" s="1"/>
      <c r="T54" s="27">
        <f>AVERAGE(C54:N54)</f>
        <v>-0.38371787212748748</v>
      </c>
      <c r="U54" s="27">
        <f>STDEV(C54:N54)/SQRT(COUNT(C54:N54))</f>
        <v>2.7865456685366077</v>
      </c>
      <c r="V54" s="27"/>
      <c r="W54" s="3">
        <v>-13</v>
      </c>
      <c r="X54" s="3"/>
      <c r="Y54">
        <f>MEDIAN(C54:H54)</f>
        <v>-1.2361703273784435</v>
      </c>
    </row>
    <row r="55" spans="1:25" x14ac:dyDescent="0.15">
      <c r="A55">
        <v>24.5</v>
      </c>
      <c r="C55" s="3">
        <f>summary!E85</f>
        <v>-21.745796649081882</v>
      </c>
      <c r="D55" s="3">
        <f>summary!F85</f>
        <v>2.7192800938108235</v>
      </c>
      <c r="E55" s="3">
        <f>summary!G85</f>
        <v>-4.1653402437192044</v>
      </c>
      <c r="F55" s="3">
        <f>summary!H85</f>
        <v>20.023373674272985</v>
      </c>
      <c r="G55" s="3">
        <f>summary!I85</f>
        <v>-6.9144506133009402</v>
      </c>
      <c r="H55" s="3">
        <f>summary!J85</f>
        <v>1.9667192775591864</v>
      </c>
      <c r="I55" s="3">
        <f>summary!K85</f>
        <v>0.33221286108612336</v>
      </c>
      <c r="J55" s="3">
        <f>summary!L85</f>
        <v>0.30862276379460513</v>
      </c>
      <c r="K55" s="3">
        <f>summary!M85</f>
        <v>-5.053411239181508</v>
      </c>
      <c r="L55" s="18">
        <f>summary!N85</f>
        <v>4.48194676192331</v>
      </c>
      <c r="M55" s="18">
        <f>summary!O85</f>
        <v>-2.3302774532200266</v>
      </c>
      <c r="N55" s="18">
        <f>summary!P85</f>
        <v>-0.57978576728094167</v>
      </c>
      <c r="O55" s="18">
        <f>summary!Q85</f>
        <v>-0.29435417924507251</v>
      </c>
      <c r="P55" s="18">
        <f>summary!R85</f>
        <v>-5.5105243838164712</v>
      </c>
      <c r="Q55" s="18">
        <f>summary!S85</f>
        <v>-3.021698982334291</v>
      </c>
      <c r="R55" s="18">
        <f>summary!T85</f>
        <v>-5.4551768328907935</v>
      </c>
      <c r="S55" s="1"/>
      <c r="T55" s="27">
        <f>AVERAGE(C55:N55)</f>
        <v>-0.91307554444478922</v>
      </c>
      <c r="U55" s="27">
        <f>STDEV(C55:N55)/SQRT(COUNT(C55:N55))</f>
        <v>2.7411422183053187</v>
      </c>
      <c r="V55" s="27"/>
      <c r="W55" s="3">
        <v>-13</v>
      </c>
      <c r="X55" s="3"/>
      <c r="Y55">
        <f>MEDIAN(C55:H55)</f>
        <v>-1.0993104830800089</v>
      </c>
    </row>
    <row r="56" spans="1:25" x14ac:dyDescent="0.15">
      <c r="A56">
        <v>25</v>
      </c>
      <c r="C56" s="3">
        <f>summary!E86</f>
        <v>-21.254949036048405</v>
      </c>
      <c r="D56" s="3">
        <f>summary!F86</f>
        <v>-0.58106722623816165</v>
      </c>
      <c r="E56" s="3">
        <f>summary!G86</f>
        <v>-4.013833914422996</v>
      </c>
      <c r="F56" s="3">
        <f>summary!H86</f>
        <v>19.661456774522993</v>
      </c>
      <c r="G56" s="3">
        <f>summary!I86</f>
        <v>-5.4848074875197046</v>
      </c>
      <c r="H56" s="3">
        <f>summary!J86</f>
        <v>1.3139821665469491</v>
      </c>
      <c r="I56" s="3">
        <f>summary!K86</f>
        <v>2.0165516227507196</v>
      </c>
      <c r="J56" s="3">
        <f>summary!L86</f>
        <v>1.2170187854394869</v>
      </c>
      <c r="K56" s="3">
        <f>summary!M86</f>
        <v>-4.1828655978123015</v>
      </c>
      <c r="L56" s="18">
        <f>summary!N86</f>
        <v>3.8086476954842916</v>
      </c>
      <c r="M56" s="18">
        <f>summary!O86</f>
        <v>-1.6147721825666976</v>
      </c>
      <c r="N56" s="18">
        <f>summary!P86</f>
        <v>0.24341607541600691</v>
      </c>
      <c r="O56" s="18">
        <f>summary!Q86</f>
        <v>-0.26658752953752418</v>
      </c>
      <c r="P56" s="18">
        <f>summary!R86</f>
        <v>-5.4304872679437848</v>
      </c>
      <c r="Q56" s="18">
        <f>summary!S86</f>
        <v>-1.6396236533767377</v>
      </c>
      <c r="R56" s="18">
        <f>summary!T86</f>
        <v>-4.7029663497733463</v>
      </c>
      <c r="S56" s="1"/>
      <c r="T56" s="27">
        <f>AVERAGE(C56:N56)</f>
        <v>-0.73926852703731816</v>
      </c>
      <c r="U56" s="27">
        <f>STDEV(C56:N56)/SQRT(COUNT(C56:N56))</f>
        <v>2.6403945517268772</v>
      </c>
      <c r="V56" s="27"/>
      <c r="W56" s="3">
        <v>-13</v>
      </c>
      <c r="X56" s="3"/>
      <c r="Y56">
        <f>MEDIAN(C56:H56)</f>
        <v>-2.2974505703305788</v>
      </c>
    </row>
    <row r="57" spans="1:25" ht="15" x14ac:dyDescent="0.2">
      <c r="A57" s="25">
        <v>25.5</v>
      </c>
      <c r="B57" s="24" t="s">
        <v>28</v>
      </c>
      <c r="C57" s="25">
        <f>summary!E87</f>
        <v>-19.706379627081553</v>
      </c>
      <c r="D57" s="25">
        <f>summary!F87</f>
        <v>-3.1855111488985823</v>
      </c>
      <c r="E57" s="25">
        <f>summary!G87</f>
        <v>-4.3484162463122003</v>
      </c>
      <c r="F57" s="25">
        <f>summary!H87</f>
        <v>19.765234614918718</v>
      </c>
      <c r="G57" s="25">
        <f>summary!I87</f>
        <v>-5.1050425578294032</v>
      </c>
      <c r="H57" s="25">
        <f>summary!J87</f>
        <v>1.0452488872921293</v>
      </c>
      <c r="I57" s="25">
        <f>summary!K87</f>
        <v>1.8760899351574993</v>
      </c>
      <c r="J57" s="25">
        <f>summary!L87</f>
        <v>0.3854982383294272</v>
      </c>
      <c r="K57" s="25">
        <f>summary!M87</f>
        <v>-0.19002261718170313</v>
      </c>
      <c r="L57" s="26">
        <f>summary!N87</f>
        <v>4.5298451685038295</v>
      </c>
      <c r="M57" s="26">
        <f>summary!O87</f>
        <v>-1.389281360661166</v>
      </c>
      <c r="N57" s="26">
        <f>summary!P87</f>
        <v>-0.57588327815307627</v>
      </c>
      <c r="O57" s="26">
        <f>summary!Q87</f>
        <v>0.86167920430713696</v>
      </c>
      <c r="P57" s="26">
        <f>summary!R87</f>
        <v>-4.4076686635163096</v>
      </c>
      <c r="Q57" s="26">
        <f>summary!S87</f>
        <v>-2.5657456410425721</v>
      </c>
      <c r="R57" s="26">
        <f>summary!T87</f>
        <v>-5.1579641559757912</v>
      </c>
      <c r="S57" s="1"/>
      <c r="T57" s="28">
        <f>AVERAGE(C57:N57)</f>
        <v>-0.57488499932634041</v>
      </c>
      <c r="U57" s="28">
        <f>STDEV(C57:N57)/SQRT(COUNT(C57:N57))</f>
        <v>2.549117296057664</v>
      </c>
      <c r="V57" s="27"/>
      <c r="W57" s="25"/>
      <c r="X57" s="25"/>
      <c r="Y57">
        <f>MEDIAN(C57:H57)</f>
        <v>-3.7669636976053913</v>
      </c>
    </row>
    <row r="58" spans="1:25" x14ac:dyDescent="0.15">
      <c r="A58">
        <v>26</v>
      </c>
      <c r="C58" s="3">
        <f>summary!E88</f>
        <v>-18.72712357515281</v>
      </c>
      <c r="D58" s="3">
        <f>summary!F88</f>
        <v>-4.2485993211333968</v>
      </c>
      <c r="E58" s="3">
        <f>summary!G88</f>
        <v>-4.1614640100726437</v>
      </c>
      <c r="F58" s="3">
        <f>summary!H88</f>
        <v>26.210631387372295</v>
      </c>
      <c r="G58" s="3">
        <f>summary!I88</f>
        <v>-4.5177935198700636</v>
      </c>
      <c r="H58" s="3">
        <f>summary!J88</f>
        <v>0.28712669998668228</v>
      </c>
      <c r="I58" s="3">
        <f>summary!K88</f>
        <v>0.42467795723316465</v>
      </c>
      <c r="J58" s="3">
        <f>summary!L88</f>
        <v>-1.3538563558189283</v>
      </c>
      <c r="K58" s="3">
        <f>summary!M88</f>
        <v>-0.4254860192742011</v>
      </c>
      <c r="L58" s="18">
        <f>summary!N88</f>
        <v>3.2604302198198023</v>
      </c>
      <c r="M58" s="18">
        <f>summary!O88</f>
        <v>-3.5765548281255839</v>
      </c>
      <c r="N58" s="18">
        <f>summary!P88</f>
        <v>-0.53010041878060821</v>
      </c>
      <c r="O58" s="18">
        <f>summary!Q88</f>
        <v>-0.48581240752306099</v>
      </c>
      <c r="P58" s="18">
        <f>summary!R88</f>
        <v>-3.5873491586814241</v>
      </c>
      <c r="Q58" s="18">
        <f>summary!S88</f>
        <v>-2.2270914636944292</v>
      </c>
      <c r="R58" s="18">
        <f>summary!T88</f>
        <v>-4.4071964307940785</v>
      </c>
      <c r="S58" s="1"/>
      <c r="T58" s="27">
        <f>AVERAGE(C58:N58)</f>
        <v>-0.61317598198469081</v>
      </c>
      <c r="U58" s="27">
        <f>STDEV(C58:N58)/SQRT(COUNT(C58:N58))</f>
        <v>2.9063010041101349</v>
      </c>
      <c r="V58" s="27"/>
      <c r="W58" s="3"/>
      <c r="X58" s="3"/>
      <c r="Y58">
        <f>MEDIAN(C58:H58)</f>
        <v>-4.2050316656030198</v>
      </c>
    </row>
    <row r="59" spans="1:25" x14ac:dyDescent="0.15">
      <c r="A59">
        <v>26.5</v>
      </c>
      <c r="C59" s="3">
        <f>summary!E89</f>
        <v>-20.244534372088115</v>
      </c>
      <c r="D59" s="3">
        <f>summary!F89</f>
        <v>-4.2959017166551803</v>
      </c>
      <c r="E59" s="3">
        <f>summary!G89</f>
        <v>-3.8835921781806131</v>
      </c>
      <c r="F59" s="3">
        <f>summary!H89</f>
        <v>29.531225931203725</v>
      </c>
      <c r="G59" s="3">
        <f>summary!I89</f>
        <v>-5.970738862653306</v>
      </c>
      <c r="H59" s="3">
        <f>summary!J89</f>
        <v>1.0199369606747199E-2</v>
      </c>
      <c r="I59" s="3">
        <f>summary!K89</f>
        <v>-1.1971871761486705</v>
      </c>
      <c r="J59" s="3">
        <f>summary!L89</f>
        <v>-0.77450441053867636</v>
      </c>
      <c r="K59" s="3">
        <f>summary!M89</f>
        <v>-2.4889254703338439</v>
      </c>
      <c r="L59" s="18">
        <f>summary!N89</f>
        <v>3.2178916445393355</v>
      </c>
      <c r="M59" s="18">
        <f>summary!O89</f>
        <v>-2.2718010912024122</v>
      </c>
      <c r="N59" s="18">
        <f>summary!P89</f>
        <v>-0.60085088066863246</v>
      </c>
      <c r="O59" s="18">
        <f>summary!Q89</f>
        <v>1.1444226230017132</v>
      </c>
      <c r="P59" s="18">
        <f>summary!R89</f>
        <v>-2.7479178359165108</v>
      </c>
      <c r="Q59" s="18">
        <f>summary!S89</f>
        <v>-1.2815503393593364</v>
      </c>
      <c r="R59" s="18">
        <f>summary!T89</f>
        <v>-4.0226926094257376</v>
      </c>
      <c r="S59" s="1"/>
      <c r="T59" s="27">
        <f>AVERAGE(C59:N59)</f>
        <v>-0.74739326775997028</v>
      </c>
      <c r="U59" s="27">
        <f>STDEV(C59:N59)/SQRT(COUNT(C59:N59))</f>
        <v>3.2198755337430387</v>
      </c>
      <c r="V59" s="27"/>
      <c r="W59" s="3"/>
      <c r="X59" s="3"/>
      <c r="Y59">
        <f>MEDIAN(C59:H59)</f>
        <v>-4.0897469474178969</v>
      </c>
    </row>
    <row r="60" spans="1:25" x14ac:dyDescent="0.15">
      <c r="A60">
        <v>27</v>
      </c>
      <c r="C60" s="3">
        <f>summary!E90</f>
        <v>-19.043446205971058</v>
      </c>
      <c r="D60" s="3">
        <f>summary!F90</f>
        <v>-6.0660091915514958</v>
      </c>
      <c r="E60" s="3">
        <f>summary!G90</f>
        <v>-4.8953975978469879</v>
      </c>
      <c r="F60" s="3">
        <f>summary!H90</f>
        <v>27.407085295394275</v>
      </c>
      <c r="G60" s="3">
        <f>summary!I90</f>
        <v>-6.2993225092283582</v>
      </c>
      <c r="H60" s="3">
        <f>summary!J90</f>
        <v>-0.73372235787344786</v>
      </c>
      <c r="I60" s="3">
        <f>summary!K90</f>
        <v>-3.2677988802834963</v>
      </c>
      <c r="J60" s="3">
        <f>summary!L90</f>
        <v>-1.2540477248519544</v>
      </c>
      <c r="K60" s="3">
        <f>summary!M90</f>
        <v>-3.5604291546097304</v>
      </c>
      <c r="L60" s="18">
        <f>summary!N90</f>
        <v>3.7906779274683036</v>
      </c>
      <c r="M60" s="18">
        <f>summary!O90</f>
        <v>-2.1963575261702961</v>
      </c>
      <c r="N60" s="18">
        <f>summary!P90</f>
        <v>-1.5156605850809177</v>
      </c>
      <c r="O60" s="18">
        <f>summary!Q90</f>
        <v>0.15209595438561013</v>
      </c>
      <c r="P60" s="18">
        <f>summary!R90</f>
        <v>-2.061494815286169</v>
      </c>
      <c r="Q60" s="18">
        <f>summary!S90</f>
        <v>-0.98543557449995656</v>
      </c>
      <c r="R60" s="18">
        <f>summary!T90</f>
        <v>-4.4982281082115181</v>
      </c>
      <c r="S60" s="1"/>
      <c r="T60" s="27">
        <f>AVERAGE(C60:N60)</f>
        <v>-1.4695357092170971</v>
      </c>
      <c r="U60" s="27">
        <f>STDEV(C60:N60)/SQRT(COUNT(C60:N60))</f>
        <v>3.0591222208938484</v>
      </c>
      <c r="V60" s="27"/>
      <c r="W60" s="3"/>
      <c r="X60" s="3"/>
      <c r="Y60">
        <f>MEDIAN(C60:H60)</f>
        <v>-5.4807033946992423</v>
      </c>
    </row>
    <row r="61" spans="1:25" x14ac:dyDescent="0.15">
      <c r="A61">
        <v>27.5</v>
      </c>
      <c r="C61" s="3">
        <f>summary!E91</f>
        <v>-18.813759937649515</v>
      </c>
      <c r="D61" s="3">
        <f>summary!F91</f>
        <v>-4.9186842958647876</v>
      </c>
      <c r="E61" s="3">
        <f>summary!G91</f>
        <v>-5.174953686418438</v>
      </c>
      <c r="F61" s="3">
        <f>summary!H91</f>
        <v>26.853960418889173</v>
      </c>
      <c r="G61" s="3">
        <f>summary!I91</f>
        <v>-6.0227899380452037</v>
      </c>
      <c r="H61" s="3">
        <f>summary!J91</f>
        <v>-1.3544413814784977</v>
      </c>
      <c r="I61" s="3">
        <f>summary!K91</f>
        <v>-4.2784673229787824</v>
      </c>
      <c r="J61" s="3">
        <f>summary!L91</f>
        <v>-3.0942951725331631</v>
      </c>
      <c r="K61" s="3">
        <f>summary!M91</f>
        <v>-2.8452293736808456</v>
      </c>
      <c r="L61" s="18">
        <f>summary!N91</f>
        <v>3.4516565636246508</v>
      </c>
      <c r="M61" s="18">
        <f>summary!O91</f>
        <v>-4.4344104488640417</v>
      </c>
      <c r="N61" s="18">
        <f>summary!P91</f>
        <v>-0.6095869902755191</v>
      </c>
      <c r="O61" s="18">
        <f>summary!Q91</f>
        <v>-1.7368687439552597</v>
      </c>
      <c r="P61" s="18">
        <f>summary!R91</f>
        <v>-2.2251827632092533</v>
      </c>
      <c r="Q61" s="18">
        <f>summary!S91</f>
        <v>-1.5688655870415149</v>
      </c>
      <c r="R61" s="18">
        <f>summary!T91</f>
        <v>-4.6494371726495762</v>
      </c>
      <c r="S61" s="1"/>
      <c r="T61" s="27">
        <f>AVERAGE(C61:N61)</f>
        <v>-1.7700834637729139</v>
      </c>
      <c r="U61" s="27">
        <f>STDEV(C61:N61)/SQRT(COUNT(C61:N61))</f>
        <v>3.0081975365519633</v>
      </c>
      <c r="V61" s="27"/>
      <c r="Y61">
        <f>MEDIAN(C61:H61)</f>
        <v>-5.0468189911416133</v>
      </c>
    </row>
    <row r="62" spans="1:25" x14ac:dyDescent="0.15">
      <c r="A62">
        <v>28</v>
      </c>
      <c r="C62" s="3">
        <f>summary!E92</f>
        <v>-17.563531535800042</v>
      </c>
      <c r="D62" s="3">
        <f>summary!F92</f>
        <v>-6.5382432097059437</v>
      </c>
      <c r="E62" s="3">
        <f>summary!G92</f>
        <v>-5.0948197710411947</v>
      </c>
      <c r="F62" s="3">
        <f>summary!H92</f>
        <v>22.625797191849863</v>
      </c>
      <c r="G62" s="3">
        <f>summary!I92</f>
        <v>-5.521640514612792</v>
      </c>
      <c r="H62" s="3">
        <f>summary!J92</f>
        <v>-1.5588474890047217</v>
      </c>
      <c r="I62" s="3">
        <f>summary!K92</f>
        <v>-7.0466472550951647</v>
      </c>
      <c r="J62" s="3">
        <f>summary!L92</f>
        <v>-3.7843579360039348</v>
      </c>
      <c r="K62" s="3">
        <f>summary!M92</f>
        <v>-3.8303900005327742</v>
      </c>
      <c r="L62" s="18">
        <f>summary!N92</f>
        <v>3.113979791861309</v>
      </c>
      <c r="M62" s="18">
        <f>summary!O92</f>
        <v>-4.7374325185889266</v>
      </c>
      <c r="N62" s="18">
        <f>summary!P92</f>
        <v>-0.89167640562373263</v>
      </c>
      <c r="O62" s="18">
        <f>summary!Q92</f>
        <v>-3.7843430126525552</v>
      </c>
      <c r="P62" s="18">
        <f>summary!R92</f>
        <v>0.48358704282261272</v>
      </c>
      <c r="Q62" s="18">
        <f>summary!S92</f>
        <v>-2.3384548416412612</v>
      </c>
      <c r="R62" s="18">
        <f>summary!T92</f>
        <v>-4.091074151182128</v>
      </c>
      <c r="S62" s="1"/>
      <c r="T62" s="27">
        <f>AVERAGE(C62:N62)</f>
        <v>-2.5689841376915048</v>
      </c>
      <c r="U62" s="27">
        <f>STDEV(C62:N62)/SQRT(COUNT(C62:N62))</f>
        <v>2.6889451445333528</v>
      </c>
      <c r="V62" s="27"/>
      <c r="Y62">
        <f>MEDIAN(C62:H62)</f>
        <v>-5.3082301428269929</v>
      </c>
    </row>
    <row r="63" spans="1:25" x14ac:dyDescent="0.15">
      <c r="A63">
        <v>28.5</v>
      </c>
      <c r="C63" s="3">
        <f>summary!E93</f>
        <v>-17.051312756183805</v>
      </c>
      <c r="D63" s="3">
        <f>summary!F93</f>
        <v>-9.833023140794042</v>
      </c>
      <c r="E63" s="3">
        <f>summary!G93</f>
        <v>-6.2479526332197173</v>
      </c>
      <c r="F63" s="3">
        <f>summary!H93</f>
        <v>22.289672519508073</v>
      </c>
      <c r="G63" s="3">
        <f>summary!I93</f>
        <v>-5.9136197779622464</v>
      </c>
      <c r="H63" s="3">
        <f>summary!J93</f>
        <v>-8.3110539305990355E-2</v>
      </c>
      <c r="I63" s="3">
        <f>summary!K93</f>
        <v>-5.6755179000550307</v>
      </c>
      <c r="J63" s="3">
        <f>summary!L93</f>
        <v>-6.9768908825457085</v>
      </c>
      <c r="K63" s="3">
        <f>summary!M93</f>
        <v>-4.5247868438457131</v>
      </c>
      <c r="L63" s="18">
        <f>summary!N93</f>
        <v>1.3113550000246814</v>
      </c>
      <c r="M63" s="18">
        <f>summary!O93</f>
        <v>-6.1874152192389174</v>
      </c>
      <c r="N63" s="18">
        <f>summary!P93</f>
        <v>-1.2734339445473302</v>
      </c>
      <c r="O63" s="18">
        <f>summary!Q93</f>
        <v>-5.7758421866188749</v>
      </c>
      <c r="P63" s="18">
        <f>summary!R93</f>
        <v>0.8843057100260624</v>
      </c>
      <c r="Q63" s="18">
        <f>summary!S93</f>
        <v>-2.4340629299671326</v>
      </c>
      <c r="R63" s="18">
        <f>summary!T93</f>
        <v>-3.9286847050642617</v>
      </c>
      <c r="S63" s="1"/>
      <c r="T63" s="27">
        <f>AVERAGE(C63:N63)</f>
        <v>-3.3471696765138113</v>
      </c>
      <c r="U63" s="27">
        <f>STDEV(C63:N63)/SQRT(COUNT(C63:N63))</f>
        <v>2.7063685986267476</v>
      </c>
      <c r="V63" s="27"/>
      <c r="Y63">
        <f>MEDIAN(C63:H63)</f>
        <v>-6.0807862055909823</v>
      </c>
    </row>
    <row r="64" spans="1:25" x14ac:dyDescent="0.15">
      <c r="A64">
        <v>29</v>
      </c>
      <c r="C64" s="3">
        <f>summary!E94</f>
        <v>-15.22800475623567</v>
      </c>
      <c r="D64" s="3">
        <f>summary!F94</f>
        <v>-11.898202249634775</v>
      </c>
      <c r="E64" s="3">
        <f>summary!G94</f>
        <v>-5.963446888431883</v>
      </c>
      <c r="F64" s="3">
        <f>summary!H94</f>
        <v>21.335722277911636</v>
      </c>
      <c r="G64" s="3">
        <f>summary!I94</f>
        <v>-6.8108788322381635</v>
      </c>
      <c r="H64" s="3">
        <f>summary!J94</f>
        <v>-0.10406362245045511</v>
      </c>
      <c r="I64" s="3">
        <f>summary!K94</f>
        <v>-9.754272324904484</v>
      </c>
      <c r="J64" s="3">
        <f>summary!L94</f>
        <v>-7.8460535256804924</v>
      </c>
      <c r="K64" s="3">
        <f>summary!M94</f>
        <v>-2.9659826596268983</v>
      </c>
      <c r="L64" s="18">
        <f>summary!N94</f>
        <v>3.0117351367992895</v>
      </c>
      <c r="M64" s="18">
        <f>summary!O94</f>
        <v>-6.8405094920972225</v>
      </c>
      <c r="N64" s="18">
        <f>summary!P94</f>
        <v>0.36823993324619175</v>
      </c>
      <c r="O64" s="18">
        <f>summary!Q94</f>
        <v>-7.3003621413489652</v>
      </c>
      <c r="P64" s="18">
        <f>summary!R94</f>
        <v>0.4916987856423482</v>
      </c>
      <c r="Q64" s="18">
        <f>summary!S94</f>
        <v>-1.2860252693307266</v>
      </c>
      <c r="R64" s="18">
        <f>summary!T94</f>
        <v>-4.2260474494368134</v>
      </c>
      <c r="S64" s="1"/>
      <c r="T64" s="27">
        <f>AVERAGE(C64:N64)</f>
        <v>-3.5579764169452441</v>
      </c>
      <c r="U64" s="27">
        <f>STDEV(C64:N64)/SQRT(COUNT(C64:N64))</f>
        <v>2.7250601772484506</v>
      </c>
      <c r="V64" s="27"/>
      <c r="Y64">
        <f>MEDIAN(C64:H64)</f>
        <v>-6.3871628603350228</v>
      </c>
    </row>
    <row r="65" spans="1:25" x14ac:dyDescent="0.15">
      <c r="A65">
        <v>29.5</v>
      </c>
      <c r="C65" s="3">
        <f>summary!E95</f>
        <v>-13.81907539704744</v>
      </c>
      <c r="D65" s="3">
        <f>summary!F95</f>
        <v>-10.913617104314463</v>
      </c>
      <c r="E65" s="3">
        <f>summary!G95</f>
        <v>-5.2280515152214191</v>
      </c>
      <c r="F65" s="3">
        <f>summary!H95</f>
        <v>17.723091861769944</v>
      </c>
      <c r="G65" s="3">
        <f>summary!I95</f>
        <v>-5.8223455319323589</v>
      </c>
      <c r="H65" s="3">
        <f>summary!J95</f>
        <v>-0.4268780923074223</v>
      </c>
      <c r="I65" s="3">
        <f>summary!K95</f>
        <v>-10.338251378025451</v>
      </c>
      <c r="J65" s="3">
        <f>summary!L95</f>
        <v>-8.4649233240172972</v>
      </c>
      <c r="K65" s="3">
        <f>summary!M95</f>
        <v>-3.7414478332196852</v>
      </c>
      <c r="L65" s="18">
        <f>summary!N95</f>
        <v>2.431681714972926</v>
      </c>
      <c r="M65" s="18">
        <f>summary!O95</f>
        <v>-7.4339052086778263</v>
      </c>
      <c r="N65" s="18">
        <f>summary!P95</f>
        <v>-1.0769699565892161</v>
      </c>
      <c r="O65" s="18">
        <f>summary!Q95</f>
        <v>-8.4524902858726527</v>
      </c>
      <c r="P65" s="18">
        <f>summary!R95</f>
        <v>0.26794725607058922</v>
      </c>
      <c r="Q65" s="18">
        <f>summary!S95</f>
        <v>-1.1155490637922363</v>
      </c>
      <c r="R65" s="18">
        <f>summary!T95</f>
        <v>-4.683085399485571</v>
      </c>
      <c r="S65" s="1"/>
      <c r="T65" s="27">
        <f>AVERAGE(C65:N65)</f>
        <v>-3.9258909803841431</v>
      </c>
      <c r="U65" s="27">
        <f>STDEV(C65:N65)/SQRT(COUNT(C65:N65))</f>
        <v>2.3924020683281011</v>
      </c>
      <c r="V65" s="27"/>
      <c r="Y65">
        <f>MEDIAN(C65:H65)</f>
        <v>-5.525198523576889</v>
      </c>
    </row>
    <row r="66" spans="1:25" x14ac:dyDescent="0.15">
      <c r="A66">
        <v>30</v>
      </c>
      <c r="C66" s="3">
        <f>summary!E96</f>
        <v>-12.557348202607766</v>
      </c>
      <c r="D66" s="3">
        <f>summary!F96</f>
        <v>-11.280524920265849</v>
      </c>
      <c r="E66" s="3">
        <f>summary!G96</f>
        <v>-5.8389350250915113</v>
      </c>
      <c r="F66" s="3">
        <f>summary!H96</f>
        <v>16.038510628000747</v>
      </c>
      <c r="G66" s="3">
        <f>summary!I96</f>
        <v>-5.965390257840621</v>
      </c>
      <c r="H66" s="3">
        <f>summary!J96</f>
        <v>-0.25166430705686382</v>
      </c>
      <c r="I66" s="3">
        <f>summary!K96</f>
        <v>-10.528436473234377</v>
      </c>
      <c r="J66" s="3">
        <f>summary!L96</f>
        <v>-8.3855981390861221</v>
      </c>
      <c r="K66" s="3">
        <f>summary!M96</f>
        <v>-5.8930942736433538</v>
      </c>
      <c r="L66" s="18">
        <f>summary!N96</f>
        <v>2.2778653228355372</v>
      </c>
      <c r="M66" s="18">
        <f>summary!O96</f>
        <v>-8.909003214950717</v>
      </c>
      <c r="N66" s="18">
        <f>summary!P96</f>
        <v>-0.83406088311615934</v>
      </c>
      <c r="O66" s="18">
        <f>summary!Q96</f>
        <v>-11.126764759582478</v>
      </c>
      <c r="P66" s="18">
        <f>summary!R96</f>
        <v>0.46646591998157039</v>
      </c>
      <c r="Q66" s="18">
        <f>summary!S96</f>
        <v>-0.88170610914128766</v>
      </c>
      <c r="R66" s="18">
        <f>summary!T96</f>
        <v>-4.2507123830141342</v>
      </c>
      <c r="S66" s="1"/>
      <c r="T66" s="27">
        <f>AVERAGE(C66:N66)</f>
        <v>-4.3439733121714212</v>
      </c>
      <c r="U66" s="27">
        <f>STDEV(C66:N66)/SQRT(COUNT(C66:N66))</f>
        <v>2.2807189939373189</v>
      </c>
      <c r="V66" s="27"/>
      <c r="Y66">
        <f>MEDIAN(C66:H66)</f>
        <v>-5.9021626414660666</v>
      </c>
    </row>
    <row r="67" spans="1:25" x14ac:dyDescent="0.15">
      <c r="A67">
        <v>30.5</v>
      </c>
      <c r="C67" s="3">
        <f>summary!E97</f>
        <v>-11.685016113068746</v>
      </c>
      <c r="D67" s="3">
        <f>summary!F97</f>
        <v>-9.3140044366209906</v>
      </c>
      <c r="E67" s="3">
        <f>summary!G97</f>
        <v>-5.1407725315596577</v>
      </c>
      <c r="F67" s="3">
        <f>summary!H97</f>
        <v>19.606744613431015</v>
      </c>
      <c r="G67" s="3">
        <f>summary!I97</f>
        <v>-4.3451679944398487</v>
      </c>
      <c r="H67" s="3">
        <f>summary!J97</f>
        <v>0.40870012440735043</v>
      </c>
      <c r="I67" s="3">
        <f>summary!K97</f>
        <v>-11.117240061321864</v>
      </c>
      <c r="J67" s="3">
        <f>summary!L97</f>
        <v>-11.270398645834383</v>
      </c>
      <c r="K67" s="3">
        <f>summary!M97</f>
        <v>-4.1416734987829962</v>
      </c>
      <c r="L67" s="18">
        <f>summary!N97</f>
        <v>1.4473532707223373</v>
      </c>
      <c r="M67" s="18">
        <f>summary!O97</f>
        <v>-9.7193014762457555</v>
      </c>
      <c r="N67" s="18">
        <f>summary!P97</f>
        <v>-0.3611498259712555</v>
      </c>
      <c r="O67" s="18">
        <f>summary!Q97</f>
        <v>-11.43229928032393</v>
      </c>
      <c r="P67" s="18">
        <f>summary!R97</f>
        <v>-1.1945559754997848</v>
      </c>
      <c r="Q67" s="18">
        <f>summary!S97</f>
        <v>-1.9078024542738621</v>
      </c>
      <c r="R67" s="18">
        <f>summary!T97</f>
        <v>-4.3764443483530275</v>
      </c>
      <c r="S67" s="1"/>
      <c r="T67" s="27">
        <f>AVERAGE(C67:N67)</f>
        <v>-3.8026605479403996</v>
      </c>
      <c r="U67" s="27">
        <f>STDEV(C67:N67)/SQRT(COUNT(C67:N67))</f>
        <v>2.5288120099853511</v>
      </c>
      <c r="V67" s="27"/>
      <c r="Y67">
        <f>MEDIAN(C67:H67)</f>
        <v>-4.7429702629997532</v>
      </c>
    </row>
    <row r="68" spans="1:25" x14ac:dyDescent="0.15">
      <c r="A68">
        <v>31</v>
      </c>
      <c r="C68" s="3">
        <f>summary!E98</f>
        <v>-9.4143517911093788</v>
      </c>
      <c r="D68" s="3">
        <f>summary!F98</f>
        <v>-6.9840173026048404</v>
      </c>
      <c r="E68" s="3">
        <f>summary!G98</f>
        <v>-3.6200156007609117</v>
      </c>
      <c r="F68" s="3">
        <f>summary!H98</f>
        <v>17.896218126047287</v>
      </c>
      <c r="G68" s="3">
        <f>summary!I98</f>
        <v>-3.8960048867007644</v>
      </c>
      <c r="H68" s="3">
        <f>summary!J98</f>
        <v>-1.1204683824766504</v>
      </c>
      <c r="I68" s="3">
        <f>summary!K98</f>
        <v>-9.8586374707779676</v>
      </c>
      <c r="J68" s="3">
        <f>summary!L98</f>
        <v>-11.201667271130939</v>
      </c>
      <c r="K68" s="3">
        <f>summary!M98</f>
        <v>-3.5173458349112332</v>
      </c>
      <c r="L68" s="18">
        <f>summary!N98</f>
        <v>1.9672245528121783</v>
      </c>
      <c r="M68" s="18">
        <f>summary!O98</f>
        <v>-10.033848994948332</v>
      </c>
      <c r="N68" s="18">
        <f>summary!P98</f>
        <v>-1.7285856338698631</v>
      </c>
      <c r="O68" s="18">
        <f>summary!Q98</f>
        <v>-10.057834972564203</v>
      </c>
      <c r="P68" s="18">
        <f>summary!R98</f>
        <v>-0.81295560224583174</v>
      </c>
      <c r="Q68" s="18">
        <f>summary!S98</f>
        <v>-2.5600073149589955</v>
      </c>
      <c r="R68" s="18">
        <f>summary!T98</f>
        <v>-4.2790025419974675</v>
      </c>
      <c r="S68" s="1"/>
      <c r="T68" s="27">
        <f>AVERAGE(C68:N68)</f>
        <v>-3.4592917075359506</v>
      </c>
      <c r="U68" s="27">
        <f>STDEV(C68:N68)/SQRT(COUNT(C68:N68))</f>
        <v>2.280014417315563</v>
      </c>
      <c r="V68" s="27"/>
      <c r="Y68">
        <f>MEDIAN(C68:H68)</f>
        <v>-3.7580102437308378</v>
      </c>
    </row>
    <row r="69" spans="1:25" x14ac:dyDescent="0.15">
      <c r="A69">
        <v>31.5</v>
      </c>
      <c r="C69" s="3">
        <f>summary!E99</f>
        <v>-9.2329150990782072</v>
      </c>
      <c r="D69" s="3">
        <f>summary!F99</f>
        <v>-6.2844338706247713</v>
      </c>
      <c r="E69" s="3">
        <f>summary!G99</f>
        <v>-4.3505942232214245</v>
      </c>
      <c r="F69" s="3">
        <f>summary!H99</f>
        <v>15.440878364031526</v>
      </c>
      <c r="G69" s="3">
        <f>summary!I99</f>
        <v>-4.6593073523246087</v>
      </c>
      <c r="H69" s="3">
        <f>summary!J99</f>
        <v>0.2805148125162914</v>
      </c>
      <c r="I69" s="3">
        <f>summary!K99</f>
        <v>-11.197370859193148</v>
      </c>
      <c r="J69" s="3">
        <f>summary!L99</f>
        <v>-11.853272081010747</v>
      </c>
      <c r="K69" s="3">
        <f>summary!M99</f>
        <v>-2.7451560364003873</v>
      </c>
      <c r="L69" s="18">
        <f>summary!N99</f>
        <v>0.43866150421368943</v>
      </c>
      <c r="M69" s="18">
        <f>summary!O99</f>
        <v>-10.160011612552815</v>
      </c>
      <c r="N69" s="18">
        <f>summary!P99</f>
        <v>-1.2273668737105188</v>
      </c>
      <c r="O69" s="18">
        <f>summary!Q99</f>
        <v>-8.423119989080142</v>
      </c>
      <c r="P69" s="18">
        <f>summary!R99</f>
        <v>-0.72249194679895634</v>
      </c>
      <c r="Q69" s="18">
        <f>summary!S99</f>
        <v>-1.7844759136636321</v>
      </c>
      <c r="R69" s="18">
        <f>summary!T99</f>
        <v>-4.4188923467993124</v>
      </c>
      <c r="S69" s="1"/>
      <c r="T69" s="27">
        <f>AVERAGE(C69:N69)</f>
        <v>-3.7958644439462597</v>
      </c>
      <c r="U69" s="27">
        <f>STDEV(C69:N69)/SQRT(COUNT(C69:N69))</f>
        <v>2.1484944698217272</v>
      </c>
      <c r="V69" s="27"/>
      <c r="Y69">
        <f>MEDIAN(C69:H69)</f>
        <v>-4.5049507877730166</v>
      </c>
    </row>
    <row r="70" spans="1:25" x14ac:dyDescent="0.15">
      <c r="A70">
        <v>32</v>
      </c>
      <c r="C70" s="3">
        <f>summary!E100</f>
        <v>-8.3675784681550738</v>
      </c>
      <c r="D70" s="3">
        <f>summary!F100</f>
        <v>-3.467266682511922</v>
      </c>
      <c r="E70" s="3">
        <f>summary!G100</f>
        <v>-5.1757391181530785</v>
      </c>
      <c r="F70" s="3">
        <f>summary!H100</f>
        <v>12.883787465601779</v>
      </c>
      <c r="G70" s="3">
        <f>summary!I100</f>
        <v>-3.6712195701011674</v>
      </c>
      <c r="H70" s="3">
        <f>summary!J100</f>
        <v>-1.0086888040424051</v>
      </c>
      <c r="I70" s="3">
        <f>summary!K100</f>
        <v>-12.570983391542429</v>
      </c>
      <c r="J70" s="3">
        <f>summary!L100</f>
        <v>-11.168887628365244</v>
      </c>
      <c r="K70" s="3">
        <f>summary!M100</f>
        <v>-3.7355960982899483</v>
      </c>
      <c r="L70" s="18">
        <f>summary!N100</f>
        <v>1.4151387352627536</v>
      </c>
      <c r="M70" s="18">
        <f>summary!O100</f>
        <v>-10.650279453474564</v>
      </c>
      <c r="N70" s="18">
        <f>summary!P100</f>
        <v>-2.4358385307049835</v>
      </c>
      <c r="O70" s="18">
        <f>summary!Q100</f>
        <v>-7.9776587540212844</v>
      </c>
      <c r="P70" s="18">
        <f>summary!R100</f>
        <v>0.45694841281282428</v>
      </c>
      <c r="Q70" s="18">
        <f>summary!S100</f>
        <v>-2.1139410508045597</v>
      </c>
      <c r="R70" s="18">
        <f>summary!T100</f>
        <v>-4.8207983600423896</v>
      </c>
      <c r="S70" s="1"/>
      <c r="T70" s="27">
        <f>AVERAGE(C70:N70)</f>
        <v>-3.9960959620396905</v>
      </c>
      <c r="U70" s="27">
        <f>STDEV(C70:N70)/SQRT(COUNT(C70:N70))</f>
        <v>1.976722887660967</v>
      </c>
      <c r="V70" s="27"/>
      <c r="Y70">
        <f>MEDIAN(C70:H70)</f>
        <v>-3.5692431263065449</v>
      </c>
    </row>
    <row r="71" spans="1:25" x14ac:dyDescent="0.15">
      <c r="A71">
        <v>32.5</v>
      </c>
      <c r="C71" s="3">
        <f>summary!E101</f>
        <v>-6.1526353135651339</v>
      </c>
      <c r="D71" s="3">
        <f>summary!F101</f>
        <v>-6.9804483716850818</v>
      </c>
      <c r="E71" s="3">
        <f>summary!G101</f>
        <v>-4.9135135552249398</v>
      </c>
      <c r="F71" s="3">
        <f>summary!H101</f>
        <v>10.98993784723308</v>
      </c>
      <c r="G71" s="3">
        <f>summary!I101</f>
        <v>-2.7225983647268603</v>
      </c>
      <c r="H71" s="3">
        <f>summary!J101</f>
        <v>-0.61804138047721158</v>
      </c>
      <c r="I71" s="3">
        <f>summary!K101</f>
        <v>-13.095001890911066</v>
      </c>
      <c r="J71" s="3">
        <f>summary!L101</f>
        <v>-10.775801191128744</v>
      </c>
      <c r="K71" s="3">
        <f>summary!M101</f>
        <v>-4.7278478039057941</v>
      </c>
      <c r="L71" s="18">
        <f>summary!N101</f>
        <v>-0.81348358476940885</v>
      </c>
      <c r="M71" s="18">
        <f>summary!O101</f>
        <v>-10.742280244686155</v>
      </c>
      <c r="N71" s="18">
        <f>summary!P101</f>
        <v>-1.0845800198742428</v>
      </c>
      <c r="O71" s="18">
        <f>summary!Q101</f>
        <v>-7.3416845123130461</v>
      </c>
      <c r="P71" s="18">
        <f>summary!R101</f>
        <v>-0.90169623852117942</v>
      </c>
      <c r="Q71" s="18">
        <f>summary!S101</f>
        <v>-0.75700934382747476</v>
      </c>
      <c r="R71" s="18">
        <f>summary!T101</f>
        <v>-4.3815265366177991</v>
      </c>
      <c r="S71" s="1"/>
      <c r="T71" s="27">
        <f>AVERAGE(C71:N71)</f>
        <v>-4.3030244894767966</v>
      </c>
      <c r="U71" s="27">
        <f>STDEV(C71:N71)/SQRT(COUNT(C71:N71))</f>
        <v>1.8346194695487179</v>
      </c>
      <c r="V71" s="27"/>
      <c r="Y71">
        <f>MEDIAN(C71:H71)</f>
        <v>-3.8180559599758999</v>
      </c>
    </row>
    <row r="72" spans="1:25" x14ac:dyDescent="0.15">
      <c r="A72">
        <v>33</v>
      </c>
      <c r="C72" s="3">
        <f>summary!E102</f>
        <v>-5.6482624122732901</v>
      </c>
      <c r="D72" s="3">
        <f>summary!F102</f>
        <v>-3.808370748151682</v>
      </c>
      <c r="E72" s="3">
        <f>summary!G102</f>
        <v>-3.9199151457383792</v>
      </c>
      <c r="F72" s="3">
        <f>summary!H102</f>
        <v>10.471121477023834</v>
      </c>
      <c r="G72" s="3">
        <f>summary!I102</f>
        <v>-3.6276077846733665</v>
      </c>
      <c r="H72" s="3">
        <f>summary!J102</f>
        <v>-2.191645793455768</v>
      </c>
      <c r="I72" s="3">
        <f>summary!K102</f>
        <v>-14.537515880592572</v>
      </c>
      <c r="J72" s="3">
        <f>summary!L102</f>
        <v>-10.652071801496843</v>
      </c>
      <c r="K72" s="3">
        <f>summary!M102</f>
        <v>-3.168341518619564</v>
      </c>
      <c r="L72" s="18">
        <f>summary!N102</f>
        <v>1.0888344747331264</v>
      </c>
      <c r="M72" s="18">
        <f>summary!O102</f>
        <v>-11.074094118925688</v>
      </c>
      <c r="N72" s="18">
        <f>summary!P102</f>
        <v>-0.96552772554231114</v>
      </c>
      <c r="O72" s="18">
        <f>summary!Q102</f>
        <v>-6.7618400230074398</v>
      </c>
      <c r="P72" s="18">
        <f>summary!R102</f>
        <v>-2.3627077469190718</v>
      </c>
      <c r="Q72" s="18">
        <f>summary!S102</f>
        <v>-0.33932628627690081</v>
      </c>
      <c r="R72" s="18">
        <f>summary!T102</f>
        <v>-4.4485454819128591</v>
      </c>
      <c r="S72" s="1"/>
      <c r="T72" s="27">
        <f>AVERAGE(C72:N72)</f>
        <v>-4.0027830814760419</v>
      </c>
      <c r="U72" s="27">
        <f>STDEV(C72:N72)/SQRT(COUNT(C72:N72))</f>
        <v>1.8600871823066509</v>
      </c>
      <c r="V72" s="27"/>
      <c r="Y72">
        <f>MEDIAN(C72:H72)</f>
        <v>-3.7179892664125243</v>
      </c>
    </row>
    <row r="73" spans="1:25" x14ac:dyDescent="0.15">
      <c r="A73">
        <v>33.5</v>
      </c>
      <c r="C73" s="3">
        <f>summary!E103</f>
        <v>-5.8173691653531483</v>
      </c>
      <c r="D73" s="3">
        <f>summary!F103</f>
        <v>-4.7304173522064685</v>
      </c>
      <c r="E73" s="3">
        <f>summary!G103</f>
        <v>-4.1991512994272826</v>
      </c>
      <c r="F73" s="3">
        <f>summary!H103</f>
        <v>11.664118784849782</v>
      </c>
      <c r="G73" s="3">
        <f>summary!I103</f>
        <v>-2.7943986766512099</v>
      </c>
      <c r="H73" s="3">
        <f>summary!J103</f>
        <v>-2.8697836143600499</v>
      </c>
      <c r="I73" s="3">
        <f>summary!K103</f>
        <v>-14.097239203715805</v>
      </c>
      <c r="J73" s="3">
        <f>summary!L103</f>
        <v>-13.145928768715907</v>
      </c>
      <c r="K73" s="3">
        <f>summary!M103</f>
        <v>-1.5986822418825719</v>
      </c>
      <c r="L73" s="18">
        <f>summary!N103</f>
        <v>0.36820315998370834</v>
      </c>
      <c r="M73" s="18">
        <f>summary!O103</f>
        <v>-10.030244719507271</v>
      </c>
      <c r="N73" s="18">
        <f>summary!P103</f>
        <v>-2.0016283410881388</v>
      </c>
      <c r="O73" s="18">
        <f>summary!Q103</f>
        <v>-3.3687677521235977</v>
      </c>
      <c r="P73" s="18">
        <f>summary!R103</f>
        <v>-3.7208440790718349</v>
      </c>
      <c r="Q73" s="18">
        <f>summary!S103</f>
        <v>-2.314511665017454</v>
      </c>
      <c r="R73" s="18">
        <f>summary!T103</f>
        <v>-4.5361371552627414</v>
      </c>
      <c r="S73" s="1"/>
      <c r="T73" s="27">
        <f>AVERAGE(C73:N73)</f>
        <v>-4.1043767865061964</v>
      </c>
      <c r="U73" s="27">
        <f>STDEV(C73:N73)/SQRT(COUNT(C73:N73))</f>
        <v>1.9513939603294062</v>
      </c>
      <c r="V73" s="27"/>
      <c r="Y73">
        <f>MEDIAN(C73:H73)</f>
        <v>-3.5344674568936663</v>
      </c>
    </row>
    <row r="74" spans="1:25" x14ac:dyDescent="0.15">
      <c r="A74">
        <v>34</v>
      </c>
      <c r="C74" s="3">
        <f>summary!E104</f>
        <v>-5.7405041821750897</v>
      </c>
      <c r="D74" s="3">
        <f>summary!F104</f>
        <v>-5.4446937574240541</v>
      </c>
      <c r="E74" s="3">
        <f>summary!G104</f>
        <v>-4.03357941300946</v>
      </c>
      <c r="F74" s="3">
        <f>summary!H104</f>
        <v>12.136841813587013</v>
      </c>
      <c r="G74" s="3">
        <f>summary!I104</f>
        <v>-2.2220441429290836</v>
      </c>
      <c r="H74" s="3">
        <f>summary!J104</f>
        <v>-4.487671106373825</v>
      </c>
      <c r="I74" s="3">
        <f>summary!K104</f>
        <v>-12.925937678306246</v>
      </c>
      <c r="J74" s="3">
        <f>summary!L104</f>
        <v>-12.985725303564056</v>
      </c>
      <c r="K74" s="3">
        <f>summary!M104</f>
        <v>-2.7321865642259082</v>
      </c>
      <c r="L74" s="18">
        <f>summary!N104</f>
        <v>1.3244026574434193</v>
      </c>
      <c r="M74" s="18">
        <f>summary!O104</f>
        <v>-10.561746950358593</v>
      </c>
      <c r="N74" s="18">
        <f>summary!P104</f>
        <v>-0.81134643166204978</v>
      </c>
      <c r="O74" s="18">
        <f>summary!Q104</f>
        <v>-3.3574655729951148</v>
      </c>
      <c r="P74" s="18">
        <f>summary!R104</f>
        <v>-4.2505519651801009</v>
      </c>
      <c r="Q74" s="18">
        <f>summary!S104</f>
        <v>-1.550021421878667</v>
      </c>
      <c r="R74" s="18">
        <f>summary!T104</f>
        <v>-4.9705991951923405</v>
      </c>
      <c r="S74" s="1"/>
      <c r="T74" s="27">
        <f>AVERAGE(C74:N74)</f>
        <v>-4.0403492549164941</v>
      </c>
      <c r="U74" s="27">
        <f>STDEV(C74:N74)/SQRT(COUNT(C74:N74))</f>
        <v>1.970407916923524</v>
      </c>
      <c r="V74" s="27"/>
      <c r="Y74">
        <f>MEDIAN(C74:H74)</f>
        <v>-4.2606252596916425</v>
      </c>
    </row>
    <row r="75" spans="1:25" x14ac:dyDescent="0.15">
      <c r="A75">
        <v>34.5</v>
      </c>
      <c r="C75" s="3">
        <f>summary!E105</f>
        <v>-4.7990403354942073</v>
      </c>
      <c r="D75" s="3">
        <f>summary!F105</f>
        <v>-7.4102859125550093</v>
      </c>
      <c r="E75" s="3">
        <f>summary!G105</f>
        <v>-4.3107864947432262</v>
      </c>
      <c r="F75" s="3">
        <f>summary!H105</f>
        <v>15.004620030612282</v>
      </c>
      <c r="G75" s="3">
        <f>summary!I105</f>
        <v>-1.5407078636027673</v>
      </c>
      <c r="H75" s="3">
        <f>summary!J105</f>
        <v>-6.7103247283576319</v>
      </c>
      <c r="I75" s="3">
        <f>summary!K105</f>
        <v>-13.292831767592855</v>
      </c>
      <c r="J75" s="3">
        <f>summary!L105</f>
        <v>-13.946392510044964</v>
      </c>
      <c r="K75" s="3">
        <f>summary!M105</f>
        <v>-3.4889071661592532</v>
      </c>
      <c r="L75" s="18">
        <f>summary!N105</f>
        <v>5.6421661864392944E-2</v>
      </c>
      <c r="M75" s="18">
        <f>summary!O105</f>
        <v>-11.125102192391328</v>
      </c>
      <c r="N75" s="18">
        <f>summary!P105</f>
        <v>-1.5978888628909518</v>
      </c>
      <c r="O75" s="18">
        <f>summary!Q105</f>
        <v>-2.7496022036217354</v>
      </c>
      <c r="P75" s="18">
        <f>summary!R105</f>
        <v>-4.7571360070066477</v>
      </c>
      <c r="Q75" s="18">
        <f>summary!S105</f>
        <v>-0.67508552828337343</v>
      </c>
      <c r="R75" s="18">
        <f>summary!T105</f>
        <v>-3.9393364647620501</v>
      </c>
      <c r="S75" s="1"/>
      <c r="T75" s="27">
        <f>AVERAGE(C75:N75)</f>
        <v>-4.4301021784462939</v>
      </c>
      <c r="U75" s="27">
        <f>STDEV(C75:N75)/SQRT(COUNT(C75:N75))</f>
        <v>2.2075202863445056</v>
      </c>
      <c r="V75" s="27"/>
      <c r="Y75">
        <f>MEDIAN(C75:H75)</f>
        <v>-4.5549134151187172</v>
      </c>
    </row>
    <row r="76" spans="1:25" x14ac:dyDescent="0.15">
      <c r="A76">
        <v>35</v>
      </c>
      <c r="C76" s="3">
        <f>summary!E106</f>
        <v>-5.489842439714514</v>
      </c>
      <c r="D76" s="3">
        <f>summary!F106</f>
        <v>-5.2386698080067369</v>
      </c>
      <c r="E76" s="3">
        <f>summary!G106</f>
        <v>-3.1836268569719635</v>
      </c>
      <c r="F76" s="3">
        <f>summary!H106</f>
        <v>17.474444285858308</v>
      </c>
      <c r="G76" s="3">
        <f>summary!I106</f>
        <v>-2.3882432376481613</v>
      </c>
      <c r="H76" s="3">
        <f>summary!J106</f>
        <v>-9.2971990065841261</v>
      </c>
      <c r="I76" s="3">
        <f>summary!K106</f>
        <v>-14.143938979914536</v>
      </c>
      <c r="J76" s="3">
        <f>summary!L106</f>
        <v>-11.423731315998864</v>
      </c>
      <c r="K76" s="3">
        <f>summary!M106</f>
        <v>-2.8294847793372693</v>
      </c>
      <c r="L76" s="18">
        <f>summary!N106</f>
        <v>1.0122686131065939</v>
      </c>
      <c r="M76" s="18">
        <f>summary!O106</f>
        <v>-10.995300484576537</v>
      </c>
      <c r="N76" s="18">
        <f>summary!P106</f>
        <v>-0.81371832038685288</v>
      </c>
      <c r="O76" s="18">
        <f>summary!Q106</f>
        <v>-3.4592901894917918</v>
      </c>
      <c r="P76" s="18">
        <f>summary!R106</f>
        <v>-5.4253854036171489</v>
      </c>
      <c r="Q76" s="18">
        <f>summary!S106</f>
        <v>-0.83213984096976779</v>
      </c>
      <c r="R76" s="18">
        <f>summary!T106</f>
        <v>-2.7565274820102945</v>
      </c>
      <c r="S76" s="1"/>
      <c r="T76" s="27">
        <f>AVERAGE(C76:N76)</f>
        <v>-3.9430868608478886</v>
      </c>
      <c r="U76" s="27">
        <f>STDEV(C76:N76)/SQRT(COUNT(C76:N76))</f>
        <v>2.3673636577464157</v>
      </c>
      <c r="V76" s="27"/>
      <c r="Y76">
        <f>MEDIAN(C76:H76)</f>
        <v>-4.2111483324893504</v>
      </c>
    </row>
    <row r="77" spans="1:25" x14ac:dyDescent="0.15">
      <c r="A77">
        <v>35.5</v>
      </c>
      <c r="C77" s="3">
        <f>summary!E107</f>
        <v>-5.1394219567078752</v>
      </c>
      <c r="D77" s="3">
        <f>summary!F107</f>
        <v>-4.2095467992572209</v>
      </c>
      <c r="E77" s="3">
        <f>summary!G107</f>
        <v>-2.9506773550540726</v>
      </c>
      <c r="F77" s="3">
        <f>summary!H107</f>
        <v>13.064313794799395</v>
      </c>
      <c r="G77" s="3">
        <f>summary!I107</f>
        <v>-2.3732404866838688</v>
      </c>
      <c r="H77" s="3">
        <f>summary!J107</f>
        <v>-11.07284557246091</v>
      </c>
      <c r="I77" s="3">
        <f>summary!K107</f>
        <v>-14.474332963646114</v>
      </c>
      <c r="J77" s="3">
        <f>summary!L107</f>
        <v>-11.746938391732547</v>
      </c>
      <c r="K77" s="3">
        <f>summary!M107</f>
        <v>-1.912171677101284</v>
      </c>
      <c r="L77" s="18">
        <f>summary!N107</f>
        <v>0.72853263702248472</v>
      </c>
      <c r="M77" s="18">
        <f>summary!O107</f>
        <v>-10.534721007330674</v>
      </c>
      <c r="N77" s="18">
        <f>summary!P107</f>
        <v>-2.768885224392458</v>
      </c>
      <c r="O77" s="18">
        <f>summary!Q107</f>
        <v>-3.4815248872664366</v>
      </c>
      <c r="P77" s="18">
        <f>summary!R107</f>
        <v>-5.7276392384815145</v>
      </c>
      <c r="Q77" s="18">
        <f>summary!S107</f>
        <v>-0.39029013983908212</v>
      </c>
      <c r="R77" s="18">
        <f>summary!T107</f>
        <v>-2.3857120012655941</v>
      </c>
      <c r="S77" s="1"/>
      <c r="T77" s="27">
        <f>AVERAGE(C77:N77)</f>
        <v>-4.4491612502120956</v>
      </c>
      <c r="U77" s="27">
        <f>STDEV(C77:N77)/SQRT(COUNT(C77:N77))</f>
        <v>2.1043742183933527</v>
      </c>
      <c r="V77" s="27"/>
      <c r="Y77">
        <f>MEDIAN(C77:H77)</f>
        <v>-3.5801120771556469</v>
      </c>
    </row>
    <row r="78" spans="1:25" x14ac:dyDescent="0.15">
      <c r="A78">
        <v>36</v>
      </c>
      <c r="C78" s="3">
        <f>summary!E108</f>
        <v>-4.553425405759925</v>
      </c>
      <c r="D78" s="3">
        <f>summary!F108</f>
        <v>-7.4290759799890376</v>
      </c>
      <c r="E78" s="3">
        <f>summary!G108</f>
        <v>-2.7681437548722085</v>
      </c>
      <c r="F78" s="3">
        <f>summary!H108</f>
        <v>11.904450606585936</v>
      </c>
      <c r="G78" s="3">
        <f>summary!I108</f>
        <v>-0.68348395539994977</v>
      </c>
      <c r="H78" s="3">
        <f>summary!J108</f>
        <v>-12.116843118685475</v>
      </c>
      <c r="I78" s="3">
        <f>summary!K108</f>
        <v>-15.011031086920667</v>
      </c>
      <c r="J78" s="3">
        <f>summary!L108</f>
        <v>-12.015117855252536</v>
      </c>
      <c r="K78" s="3">
        <f>summary!M108</f>
        <v>-0.87127115099770669</v>
      </c>
      <c r="L78" s="18">
        <f>summary!N108</f>
        <v>-0.66998193579406629</v>
      </c>
      <c r="M78" s="18">
        <f>summary!O108</f>
        <v>-10.539857767166433</v>
      </c>
      <c r="N78" s="18">
        <f>summary!P108</f>
        <v>-2.2285721961367502</v>
      </c>
      <c r="O78" s="18">
        <f>summary!Q108</f>
        <v>-2.9701522857336422</v>
      </c>
      <c r="P78" s="18">
        <f>summary!R108</f>
        <v>-6.9477895602294284</v>
      </c>
      <c r="Q78" s="18">
        <f>summary!S108</f>
        <v>-1.3343917457028638</v>
      </c>
      <c r="R78" s="18">
        <f>summary!T108</f>
        <v>-3.136898949211945</v>
      </c>
      <c r="S78" s="1"/>
      <c r="T78" s="27">
        <f>AVERAGE(C78:N78)</f>
        <v>-4.7485294666990683</v>
      </c>
      <c r="U78" s="27">
        <f>STDEV(C78:N78)/SQRT(COUNT(C78:N78))</f>
        <v>2.1123075591525851</v>
      </c>
      <c r="V78" s="27"/>
      <c r="Y78">
        <f>MEDIAN(C78:H78)</f>
        <v>-3.6607845803160668</v>
      </c>
    </row>
    <row r="79" spans="1:25" x14ac:dyDescent="0.15">
      <c r="A79">
        <v>36.5</v>
      </c>
      <c r="C79" s="3">
        <f>summary!E109</f>
        <v>-4.0353394987552687</v>
      </c>
      <c r="D79" s="3">
        <f>summary!F109</f>
        <v>-4.8298340773088322</v>
      </c>
      <c r="E79" s="3">
        <f>summary!G109</f>
        <v>-1.8263941746999242</v>
      </c>
      <c r="F79" s="3">
        <f>summary!H109</f>
        <v>11.386947299977336</v>
      </c>
      <c r="G79" s="3">
        <f>summary!I109</f>
        <v>-2.1116188981090933</v>
      </c>
      <c r="H79" s="3">
        <f>summary!J109</f>
        <v>-11.865292404814477</v>
      </c>
      <c r="I79" s="3">
        <f>summary!K109</f>
        <v>-14.764538911441289</v>
      </c>
      <c r="J79" s="3">
        <f>summary!L109</f>
        <v>-10.781551952380223</v>
      </c>
      <c r="K79" s="3">
        <f>summary!M109</f>
        <v>-1.0273999561663159</v>
      </c>
      <c r="L79" s="18">
        <f>summary!N109</f>
        <v>0.68301230980659755</v>
      </c>
      <c r="M79" s="18">
        <f>summary!O109</f>
        <v>-9.0618076557388871</v>
      </c>
      <c r="N79" s="18">
        <f>summary!P109</f>
        <v>-2.2406251819858851</v>
      </c>
      <c r="O79" s="18">
        <f>summary!Q109</f>
        <v>-1.0489030987035499</v>
      </c>
      <c r="P79" s="18">
        <f>summary!R109</f>
        <v>-7.0826586079256852</v>
      </c>
      <c r="Q79" s="18">
        <f>summary!S109</f>
        <v>-1.5634993377726711</v>
      </c>
      <c r="R79" s="18">
        <f>summary!T109</f>
        <v>-2.6113294972194154</v>
      </c>
      <c r="S79" s="1"/>
      <c r="T79" s="27">
        <f>AVERAGE(C79:N79)</f>
        <v>-4.2062035918013549</v>
      </c>
      <c r="U79" s="27">
        <f>STDEV(C79:N79)/SQRT(COUNT(C79:N79))</f>
        <v>2.0008334407062081</v>
      </c>
      <c r="V79" s="27"/>
      <c r="Y79">
        <f>MEDIAN(C79:H79)</f>
        <v>-3.0734791984321808</v>
      </c>
    </row>
    <row r="80" spans="1:25" x14ac:dyDescent="0.15">
      <c r="A80">
        <v>37</v>
      </c>
      <c r="C80" s="3">
        <f>summary!E110</f>
        <v>-4.3561778719101945</v>
      </c>
      <c r="D80" s="3">
        <f>summary!F110</f>
        <v>-7.1836445511654521</v>
      </c>
      <c r="E80" s="3">
        <f>summary!G110</f>
        <v>-2.2713870226987298</v>
      </c>
      <c r="F80" s="3">
        <f>summary!H110</f>
        <v>14.43831896683948</v>
      </c>
      <c r="G80" s="3">
        <f>summary!I110</f>
        <v>-0.65767772584775086</v>
      </c>
      <c r="H80" s="3">
        <f>summary!J110</f>
        <v>-13.30205190248828</v>
      </c>
      <c r="I80" s="3">
        <f>summary!K110</f>
        <v>-13.891913705673645</v>
      </c>
      <c r="J80" s="3">
        <f>summary!L110</f>
        <v>-11.716220555701272</v>
      </c>
      <c r="K80" s="3">
        <f>summary!M110</f>
        <v>-1.8720476672127011</v>
      </c>
      <c r="L80" s="18">
        <f>summary!N110</f>
        <v>1.930243723662874E-2</v>
      </c>
      <c r="M80" s="18">
        <f>summary!O110</f>
        <v>-9.759416162942248</v>
      </c>
      <c r="N80" s="18">
        <f>summary!P110</f>
        <v>-1.2187900058175964</v>
      </c>
      <c r="O80" s="18">
        <f>summary!Q110</f>
        <v>-0.78156160971168653</v>
      </c>
      <c r="P80" s="18">
        <f>summary!R110</f>
        <v>-7.1227247023683367</v>
      </c>
      <c r="Q80" s="18">
        <f>summary!S110</f>
        <v>-6.4361639463895282E-2</v>
      </c>
      <c r="R80" s="18">
        <f>summary!T110</f>
        <v>-2.2209425606167832</v>
      </c>
      <c r="S80" s="1"/>
      <c r="T80" s="27">
        <f>AVERAGE(C80:N80)</f>
        <v>-4.3143088139484798</v>
      </c>
      <c r="U80" s="27">
        <f>STDEV(C80:N80)/SQRT(COUNT(C80:N80))</f>
        <v>2.2507826333710712</v>
      </c>
      <c r="V80" s="27"/>
      <c r="Y80">
        <f>MEDIAN(C80:H80)</f>
        <v>-3.3137824473044621</v>
      </c>
    </row>
    <row r="81" spans="1:25" x14ac:dyDescent="0.15">
      <c r="A81">
        <v>37.5</v>
      </c>
      <c r="C81" s="3">
        <f>summary!E111</f>
        <v>-3.9317658311620449</v>
      </c>
      <c r="D81" s="3">
        <f>summary!F111</f>
        <v>-5.0764648731865165</v>
      </c>
      <c r="E81" s="3">
        <f>summary!G111</f>
        <v>-2.1997397130426517</v>
      </c>
      <c r="F81" s="3">
        <f>summary!H111</f>
        <v>13.224923186191132</v>
      </c>
      <c r="G81" s="3">
        <f>summary!I111</f>
        <v>0.49725287051502692</v>
      </c>
      <c r="H81" s="3">
        <f>summary!J111</f>
        <v>-14.918671520451241</v>
      </c>
      <c r="I81" s="3">
        <f>summary!K111</f>
        <v>-13.022691553404467</v>
      </c>
      <c r="J81" s="3">
        <f>summary!L111</f>
        <v>-11.857961099243692</v>
      </c>
      <c r="K81" s="3">
        <f>summary!M111</f>
        <v>-1.3763640835735251</v>
      </c>
      <c r="L81" s="18">
        <f>summary!N111</f>
        <v>-0.53784460113700705</v>
      </c>
      <c r="M81" s="18">
        <f>summary!O111</f>
        <v>-8.6519276128563245</v>
      </c>
      <c r="N81" s="18">
        <f>summary!P111</f>
        <v>-2.576150509768913</v>
      </c>
      <c r="O81" s="18">
        <f>summary!Q111</f>
        <v>-1.360561791833472</v>
      </c>
      <c r="P81" s="18">
        <f>summary!R111</f>
        <v>-6.6863132468164217</v>
      </c>
      <c r="Q81" s="18">
        <f>summary!S111</f>
        <v>0.22207870274487712</v>
      </c>
      <c r="R81" s="18">
        <f>summary!T111</f>
        <v>-3.0623665761097429</v>
      </c>
      <c r="S81" s="1"/>
      <c r="T81" s="27">
        <f>AVERAGE(C81:N81)</f>
        <v>-4.2022837784266862</v>
      </c>
      <c r="U81" s="27">
        <f>STDEV(C81:N81)/SQRT(COUNT(C81:N81))</f>
        <v>2.1772728870248494</v>
      </c>
      <c r="V81" s="27"/>
      <c r="Y81">
        <f>MEDIAN(C81:H81)</f>
        <v>-3.0657527721023481</v>
      </c>
    </row>
    <row r="82" spans="1:25" x14ac:dyDescent="0.15">
      <c r="A82">
        <v>38</v>
      </c>
      <c r="C82" s="3">
        <f>summary!E112</f>
        <v>-3.6440647852010377</v>
      </c>
      <c r="D82" s="3">
        <f>summary!F112</f>
        <v>-6.598160970807311</v>
      </c>
      <c r="E82" s="3">
        <f>summary!G112</f>
        <v>-1.3947096081211556</v>
      </c>
      <c r="F82" s="3">
        <f>summary!H112</f>
        <v>11.162094116327633</v>
      </c>
      <c r="G82" s="3">
        <f>summary!I112</f>
        <v>0.36956609214358627</v>
      </c>
      <c r="H82" s="3">
        <f>summary!J112</f>
        <v>-16.126444698694073</v>
      </c>
      <c r="I82" s="3">
        <f>summary!K112</f>
        <v>-13.214945650356382</v>
      </c>
      <c r="J82" s="3">
        <f>summary!L112</f>
        <v>-11.743500347753836</v>
      </c>
      <c r="K82" s="3">
        <f>summary!M112</f>
        <v>0.13875748879400615</v>
      </c>
      <c r="L82" s="18">
        <f>summary!N112</f>
        <v>-0.66333660625182322</v>
      </c>
      <c r="M82" s="18">
        <f>summary!O112</f>
        <v>-9.4211866579960457</v>
      </c>
      <c r="N82" s="18">
        <f>summary!P112</f>
        <v>-1.1348377449866531</v>
      </c>
      <c r="O82" s="18">
        <f>summary!Q112</f>
        <v>-1.1231023580645219</v>
      </c>
      <c r="P82" s="18">
        <f>summary!R112</f>
        <v>-6.466209379902323</v>
      </c>
      <c r="Q82" s="18">
        <f>summary!S112</f>
        <v>0.10269634777031456</v>
      </c>
      <c r="R82" s="18">
        <f>summary!T112</f>
        <v>-3.8884679859203111</v>
      </c>
      <c r="S82" s="1"/>
      <c r="T82" s="27">
        <f>AVERAGE(C82:N82)</f>
        <v>-4.355897447741925</v>
      </c>
      <c r="U82" s="27">
        <f>STDEV(C82:N82)/SQRT(COUNT(C82:N82))</f>
        <v>2.1653533127753715</v>
      </c>
      <c r="V82" s="27"/>
      <c r="Y82">
        <f>MEDIAN(C82:H82)</f>
        <v>-2.5193871966610968</v>
      </c>
    </row>
    <row r="83" spans="1:25" x14ac:dyDescent="0.15">
      <c r="A83">
        <v>38.5</v>
      </c>
      <c r="C83" s="3">
        <f>summary!E113</f>
        <v>-2.8888575647533927</v>
      </c>
      <c r="D83" s="3">
        <f>summary!F113</f>
        <v>-7.1276586435914506</v>
      </c>
      <c r="E83" s="3">
        <f>summary!G113</f>
        <v>-1.5653808068703641</v>
      </c>
      <c r="F83" s="3">
        <f>summary!H113</f>
        <v>9.19973835933156</v>
      </c>
      <c r="G83" s="3">
        <f>summary!I113</f>
        <v>1.6975221463216834</v>
      </c>
      <c r="H83" s="3">
        <f>summary!J113</f>
        <v>-16.885285779608601</v>
      </c>
      <c r="I83" s="3">
        <f>summary!K113</f>
        <v>-12.807831907605543</v>
      </c>
      <c r="J83" s="3">
        <f>summary!L113</f>
        <v>-12.266845805888458</v>
      </c>
      <c r="K83" s="3">
        <f>summary!M113</f>
        <v>0.45753216703519878</v>
      </c>
      <c r="L83" s="18">
        <f>summary!N113</f>
        <v>-0.41238229302544732</v>
      </c>
      <c r="M83" s="18">
        <f>summary!O113</f>
        <v>-9.562961940750208</v>
      </c>
      <c r="N83" s="18">
        <f>summary!P113</f>
        <v>-2.6687113097498099</v>
      </c>
      <c r="O83" s="18">
        <f>summary!Q113</f>
        <v>-0.20074933438408343</v>
      </c>
      <c r="P83" s="18">
        <f>summary!R113</f>
        <v>-5.2279384391801482</v>
      </c>
      <c r="Q83" s="18">
        <f>summary!S113</f>
        <v>-0.35652850157152621</v>
      </c>
      <c r="R83" s="18">
        <f>summary!T113</f>
        <v>-3.9688231332059525</v>
      </c>
      <c r="S83" s="1"/>
      <c r="T83" s="27">
        <f>AVERAGE(C83:N83)</f>
        <v>-4.5692602815962351</v>
      </c>
      <c r="U83" s="27">
        <f>STDEV(C83:N83)/SQRT(COUNT(C83:N83))</f>
        <v>2.1269538645566395</v>
      </c>
      <c r="V83" s="27"/>
      <c r="Y83">
        <f>MEDIAN(C83:H83)</f>
        <v>-2.2271191858118784</v>
      </c>
    </row>
    <row r="84" spans="1:25" x14ac:dyDescent="0.15">
      <c r="A84">
        <v>39</v>
      </c>
      <c r="C84" s="3">
        <f>summary!E114</f>
        <v>-2.8569956784942478</v>
      </c>
      <c r="D84" s="3">
        <f>summary!F114</f>
        <v>-6.2176831913013419</v>
      </c>
      <c r="E84" s="3">
        <f>summary!G114</f>
        <v>-1.4183073364078465</v>
      </c>
      <c r="F84" s="3">
        <f>summary!H114</f>
        <v>12.884601279340549</v>
      </c>
      <c r="G84" s="3">
        <f>summary!I114</f>
        <v>0.72115468314164344</v>
      </c>
      <c r="H84" s="3">
        <f>summary!J114</f>
        <v>-17.3890875450336</v>
      </c>
      <c r="I84" s="3">
        <f>summary!K114</f>
        <v>-13.142496638125539</v>
      </c>
      <c r="J84" s="3">
        <f>summary!L114</f>
        <v>-9.9674528239974638</v>
      </c>
      <c r="K84" s="3">
        <f>summary!M114</f>
        <v>-1.3254484359464489</v>
      </c>
      <c r="L84" s="18">
        <f>summary!N114</f>
        <v>-0.64162709206704671</v>
      </c>
      <c r="M84" s="18">
        <f>summary!O114</f>
        <v>-8.3158747769615093</v>
      </c>
      <c r="N84" s="18">
        <f>summary!P114</f>
        <v>-1.8429614889634904</v>
      </c>
      <c r="O84" s="18">
        <f>summary!Q114</f>
        <v>-1.9811837272707304</v>
      </c>
      <c r="P84" s="18">
        <f>summary!R114</f>
        <v>-4.7020405929773625</v>
      </c>
      <c r="Q84" s="18">
        <f>summary!S114</f>
        <v>0.24761150576901192</v>
      </c>
      <c r="R84" s="18">
        <f>summary!T114</f>
        <v>-4.0314023126612195</v>
      </c>
      <c r="S84" s="1"/>
      <c r="T84" s="27">
        <f>AVERAGE(C84:N84)</f>
        <v>-4.1260149204013619</v>
      </c>
      <c r="U84" s="27">
        <f>STDEV(C84:N84)/SQRT(COUNT(C84:N84))</f>
        <v>2.2364966983138461</v>
      </c>
      <c r="V84" s="27"/>
      <c r="Y84">
        <f>MEDIAN(C84:H84)</f>
        <v>-2.1376515074510474</v>
      </c>
    </row>
    <row r="85" spans="1:25" x14ac:dyDescent="0.15">
      <c r="A85">
        <v>39.5</v>
      </c>
      <c r="C85" s="3">
        <f>summary!E115</f>
        <v>-2.4822562312366849</v>
      </c>
      <c r="D85" s="3">
        <f>summary!F115</f>
        <v>-7.1895765538485383</v>
      </c>
      <c r="E85" s="3">
        <f>summary!G115</f>
        <v>-0.58470131364906019</v>
      </c>
      <c r="F85" s="3">
        <f>summary!H115</f>
        <v>8.9340346020921757</v>
      </c>
      <c r="G85" s="3">
        <f>summary!I115</f>
        <v>1.3161704830397076</v>
      </c>
      <c r="H85" s="3">
        <f>summary!J115</f>
        <v>-18.751998084400213</v>
      </c>
      <c r="I85" s="3">
        <f>summary!K115</f>
        <v>-12.244047899047239</v>
      </c>
      <c r="J85" s="3">
        <f>summary!L115</f>
        <v>-10.989126476460845</v>
      </c>
      <c r="K85" s="3">
        <f>summary!M115</f>
        <v>-0.46661862979318702</v>
      </c>
      <c r="L85" s="18">
        <f>summary!N115</f>
        <v>0.26108415332965923</v>
      </c>
      <c r="M85" s="18">
        <f>summary!O115</f>
        <v>-7.771162965498263</v>
      </c>
      <c r="N85" s="18">
        <f>summary!P115</f>
        <v>-2.422944046785898</v>
      </c>
      <c r="O85" s="18">
        <f>summary!Q115</f>
        <v>-2.1094997146521943</v>
      </c>
      <c r="P85" s="18">
        <f>summary!R115</f>
        <v>-4.133040071420421</v>
      </c>
      <c r="Q85" s="18">
        <f>summary!S115</f>
        <v>-0.20724219133429017</v>
      </c>
      <c r="R85" s="18">
        <f>summary!T115</f>
        <v>-3.6145258255466577</v>
      </c>
      <c r="S85" s="1"/>
      <c r="T85" s="27">
        <f>AVERAGE(C85:N85)</f>
        <v>-4.3659285801881991</v>
      </c>
      <c r="U85" s="27">
        <f>STDEV(C85:N85)/SQRT(COUNT(C85:N85))</f>
        <v>2.131775019131771</v>
      </c>
      <c r="V85" s="27"/>
      <c r="Y85">
        <f>MEDIAN(C85:H85)</f>
        <v>-1.5334787724428725</v>
      </c>
    </row>
    <row r="86" spans="1:25" x14ac:dyDescent="0.15">
      <c r="A86">
        <v>40</v>
      </c>
      <c r="C86" s="3">
        <f>summary!E116</f>
        <v>-2.2148949621349407</v>
      </c>
      <c r="D86" s="3">
        <f>summary!F116</f>
        <v>-6.2549971808506326</v>
      </c>
      <c r="E86" s="3">
        <f>summary!G116</f>
        <v>-1.1755386033936854</v>
      </c>
      <c r="F86" s="3">
        <f>summary!H116</f>
        <v>10.198022539778085</v>
      </c>
      <c r="G86" s="3">
        <f>summary!I116</f>
        <v>1.263259747935463</v>
      </c>
      <c r="H86" s="3">
        <f>summary!J116</f>
        <v>-19.714053769136353</v>
      </c>
      <c r="I86" s="3">
        <f>summary!K116</f>
        <v>-12.169455734994509</v>
      </c>
      <c r="J86" s="3">
        <f>summary!L116</f>
        <v>-12.420414925467108</v>
      </c>
      <c r="K86" s="3">
        <f>summary!M116</f>
        <v>0.75723966163641332</v>
      </c>
      <c r="L86" s="18">
        <f>summary!N116</f>
        <v>-0.55576745301911357</v>
      </c>
      <c r="M86" s="18">
        <f>summary!O116</f>
        <v>-8.5859190976928215</v>
      </c>
      <c r="N86" s="18">
        <f>summary!P116</f>
        <v>-2.2087869627499068</v>
      </c>
      <c r="O86" s="18">
        <f>summary!Q116</f>
        <v>-0.21196337675769591</v>
      </c>
      <c r="P86" s="18">
        <f>summary!R116</f>
        <v>-3.2061152387595957</v>
      </c>
      <c r="Q86" s="18">
        <f>summary!S116</f>
        <v>0.47303062861865769</v>
      </c>
      <c r="R86" s="18">
        <f>summary!T116</f>
        <v>-3.5149704445483354</v>
      </c>
      <c r="S86" s="1"/>
      <c r="T86" s="27">
        <f>AVERAGE(C86:N86)</f>
        <v>-4.4234422283407593</v>
      </c>
      <c r="U86" s="27">
        <f>STDEV(C86:N86)/SQRT(COUNT(C86:N86))</f>
        <v>2.2808347544229792</v>
      </c>
      <c r="V86" s="27"/>
      <c r="Y86">
        <f>MEDIAN(C86:H86)</f>
        <v>-1.6952167827643132</v>
      </c>
    </row>
    <row r="87" spans="1:25" x14ac:dyDescent="0.15">
      <c r="A87">
        <v>40.5</v>
      </c>
      <c r="C87" s="3">
        <f>summary!E117</f>
        <v>-1.0909780455364273</v>
      </c>
      <c r="D87" s="3">
        <f>summary!F117</f>
        <v>-5.0694132026729166</v>
      </c>
      <c r="E87" s="3">
        <f>summary!G117</f>
        <v>-0.18813174240377795</v>
      </c>
      <c r="F87" s="3">
        <f>summary!H117</f>
        <v>9.664997319011956</v>
      </c>
      <c r="G87" s="3">
        <f>summary!I117</f>
        <v>3.2083337160576813</v>
      </c>
      <c r="H87" s="3">
        <f>summary!J117</f>
        <v>-20.038369469494061</v>
      </c>
      <c r="I87" s="3">
        <f>summary!K117</f>
        <v>-11.996851198225441</v>
      </c>
      <c r="J87" s="3">
        <f>summary!L117</f>
        <v>-10.868895600936238</v>
      </c>
      <c r="K87" s="3">
        <f>summary!M117</f>
        <v>2.6488754432787052</v>
      </c>
      <c r="L87" s="18">
        <f>summary!N117</f>
        <v>0.79262194667023433</v>
      </c>
      <c r="M87" s="18">
        <f>summary!O117</f>
        <v>-6.9541810408559108</v>
      </c>
      <c r="N87" s="18">
        <f>summary!P117</f>
        <v>-2.55191928565179</v>
      </c>
      <c r="O87" s="18">
        <f>summary!Q117</f>
        <v>0.55373494005290202</v>
      </c>
      <c r="P87" s="18">
        <f>summary!R117</f>
        <v>-2.6191929657144075</v>
      </c>
      <c r="Q87" s="18">
        <f>summary!S117</f>
        <v>0.82579375868664806</v>
      </c>
      <c r="R87" s="18">
        <f>summary!T117</f>
        <v>-2.3308425266347137</v>
      </c>
      <c r="S87" s="1"/>
      <c r="T87" s="27">
        <f>AVERAGE(C87:N87)</f>
        <v>-3.5369925967298315</v>
      </c>
      <c r="U87" s="27">
        <f>STDEV(C87:N87)/SQRT(COUNT(C87:N87))</f>
        <v>2.3136905676144952</v>
      </c>
      <c r="V87" s="27"/>
      <c r="Y87">
        <f>MEDIAN(C87:H87)</f>
        <v>-0.63955489397010257</v>
      </c>
    </row>
    <row r="88" spans="1:25" x14ac:dyDescent="0.15">
      <c r="A88">
        <v>41</v>
      </c>
      <c r="C88" s="3">
        <f>summary!E118</f>
        <v>-0.86199908514892598</v>
      </c>
      <c r="D88" s="3">
        <f>summary!F118</f>
        <v>-4.8890588024723094</v>
      </c>
      <c r="E88" s="3">
        <f>summary!G118</f>
        <v>0.21443726217377657</v>
      </c>
      <c r="F88" s="3">
        <f>summary!H118</f>
        <v>7.1027993740790345</v>
      </c>
      <c r="G88" s="3">
        <f>summary!I118</f>
        <v>0.31112326896529102</v>
      </c>
      <c r="H88" s="3">
        <f>summary!J118</f>
        <v>-20.21627112785097</v>
      </c>
      <c r="I88" s="3">
        <f>summary!K118</f>
        <v>-11.362460289108025</v>
      </c>
      <c r="J88" s="3">
        <f>summary!L118</f>
        <v>-10.526801463624587</v>
      </c>
      <c r="K88" s="3">
        <f>summary!M118</f>
        <v>2.0505387375807071</v>
      </c>
      <c r="L88" s="18">
        <f>summary!N118</f>
        <v>1.7995821004438872E-2</v>
      </c>
      <c r="M88" s="18">
        <f>summary!O118</f>
        <v>-6.9230170337169143</v>
      </c>
      <c r="N88" s="18">
        <f>summary!P118</f>
        <v>-1.2372239470412383</v>
      </c>
      <c r="O88" s="18">
        <f>summary!Q118</f>
        <v>-0.3215664472809131</v>
      </c>
      <c r="P88" s="18">
        <f>summary!R118</f>
        <v>-2.5598376214302654</v>
      </c>
      <c r="Q88" s="18">
        <f>summary!S118</f>
        <v>1.1044099127852411</v>
      </c>
      <c r="R88" s="18">
        <f>summary!T118</f>
        <v>-2.5362327686947546</v>
      </c>
      <c r="S88" s="1"/>
      <c r="T88" s="27">
        <f>AVERAGE(C88:N88)</f>
        <v>-3.8599947737633102</v>
      </c>
      <c r="U88" s="27">
        <f>STDEV(C88:N88)/SQRT(COUNT(C88:N88))</f>
        <v>2.129739553415444</v>
      </c>
      <c r="V88" s="27"/>
      <c r="Y88">
        <f>MEDIAN(C88:H88)</f>
        <v>-0.32378091148757471</v>
      </c>
    </row>
    <row r="89" spans="1:25" x14ac:dyDescent="0.15">
      <c r="A89">
        <v>41.5</v>
      </c>
      <c r="C89" s="3">
        <f>summary!E119</f>
        <v>-1.2405501472756078</v>
      </c>
      <c r="D89" s="3">
        <f>summary!F119</f>
        <v>-3.6121752525029969</v>
      </c>
      <c r="E89" s="3">
        <f>summary!G119</f>
        <v>-5.5172253893180048E-2</v>
      </c>
      <c r="F89" s="3">
        <f>summary!H119</f>
        <v>9.5238381550183924</v>
      </c>
      <c r="G89" s="3">
        <f>summary!I119</f>
        <v>-1.026429716070502</v>
      </c>
      <c r="H89" s="3">
        <f>summary!J119</f>
        <v>-21.082291347824253</v>
      </c>
      <c r="I89" s="3">
        <f>summary!K119</f>
        <v>-12.23131713400781</v>
      </c>
      <c r="J89" s="3">
        <f>summary!L119</f>
        <v>-9.5542625315722542</v>
      </c>
      <c r="K89" s="3">
        <f>summary!M119</f>
        <v>1.3999213848519061</v>
      </c>
      <c r="L89" s="18">
        <f>summary!N119</f>
        <v>-0.31695688027676605</v>
      </c>
      <c r="M89" s="18">
        <f>summary!O119</f>
        <v>-7.299548934486964</v>
      </c>
      <c r="N89" s="18">
        <f>summary!P119</f>
        <v>-2.6594931836914109</v>
      </c>
      <c r="O89" s="18">
        <f>summary!Q119</f>
        <v>-1.9021894498290153</v>
      </c>
      <c r="P89" s="18">
        <f>summary!R119</f>
        <v>-2.216699575829431</v>
      </c>
      <c r="Q89" s="18">
        <f>summary!S119</f>
        <v>1.0007963831884159</v>
      </c>
      <c r="R89" s="18">
        <f>summary!T119</f>
        <v>-3.0758703525362083</v>
      </c>
      <c r="S89" s="1"/>
      <c r="T89" s="27">
        <f>AVERAGE(C89:N89)</f>
        <v>-4.0128698201442869</v>
      </c>
      <c r="U89" s="27">
        <f>STDEV(C89:N89)/SQRT(COUNT(C89:N89))</f>
        <v>2.2375548064431006</v>
      </c>
      <c r="V89" s="27"/>
      <c r="Y89">
        <f>MEDIAN(C89:H89)</f>
        <v>-1.1334899316730549</v>
      </c>
    </row>
    <row r="90" spans="1:25" x14ac:dyDescent="0.15">
      <c r="A90">
        <v>42</v>
      </c>
      <c r="C90" s="3">
        <f>summary!E120</f>
        <v>0.21895720230453442</v>
      </c>
      <c r="D90" s="3">
        <f>summary!F120</f>
        <v>0.9731488031311859</v>
      </c>
      <c r="E90" s="3">
        <f>summary!G120</f>
        <v>0.88693707154317825</v>
      </c>
      <c r="F90" s="3">
        <f>summary!H120</f>
        <v>7.169605142613829</v>
      </c>
      <c r="G90" s="3">
        <f>summary!I120</f>
        <v>-2.535857143412557</v>
      </c>
      <c r="H90" s="3">
        <f>summary!J120</f>
        <v>-21.495745355072643</v>
      </c>
      <c r="I90" s="3">
        <f>summary!K120</f>
        <v>-11.299281191667554</v>
      </c>
      <c r="J90" s="3">
        <f>summary!L120</f>
        <v>-10.447026146190383</v>
      </c>
      <c r="K90" s="3">
        <f>summary!M120</f>
        <v>1.333354068652566</v>
      </c>
      <c r="L90" s="18">
        <f>summary!N120</f>
        <v>-1.0310034678698832</v>
      </c>
      <c r="M90" s="18">
        <f>summary!O120</f>
        <v>-6.7878376153383515</v>
      </c>
      <c r="N90" s="18">
        <f>summary!P120</f>
        <v>-2.2466811459558125</v>
      </c>
      <c r="O90" s="18">
        <f>summary!Q120</f>
        <v>-1.4397020437129533</v>
      </c>
      <c r="P90" s="18">
        <f>summary!R120</f>
        <v>-1.1215571544561529</v>
      </c>
      <c r="Q90" s="18">
        <f>summary!S120</f>
        <v>0.11983730008573897</v>
      </c>
      <c r="R90" s="18">
        <f>summary!T120</f>
        <v>-2.5240786021058241</v>
      </c>
      <c r="S90" s="1"/>
      <c r="T90" s="27">
        <f>AVERAGE(C90:N90)</f>
        <v>-3.7717858147718242</v>
      </c>
      <c r="U90" s="27">
        <f>STDEV(C90:N90)/SQRT(COUNT(C90:N90))</f>
        <v>2.2049244211358565</v>
      </c>
      <c r="V90" s="27"/>
      <c r="Y90">
        <f>MEDIAN(C90:H90)</f>
        <v>0.55294713692385633</v>
      </c>
    </row>
    <row r="91" spans="1:25" x14ac:dyDescent="0.15">
      <c r="A91">
        <v>42.5</v>
      </c>
      <c r="C91" s="3">
        <f>summary!E121</f>
        <v>0.71840029906765779</v>
      </c>
      <c r="D91" s="3">
        <f>summary!F121</f>
        <v>3.4223182536258911</v>
      </c>
      <c r="E91" s="3">
        <f>summary!G121</f>
        <v>0.65416049876452642</v>
      </c>
      <c r="F91" s="3">
        <f>summary!H121</f>
        <v>6.8194680626941144</v>
      </c>
      <c r="G91" s="3">
        <f>summary!I121</f>
        <v>-3.2326800892876402</v>
      </c>
      <c r="H91" s="3">
        <f>summary!J121</f>
        <v>-21.303773533092659</v>
      </c>
      <c r="I91" s="3">
        <f>summary!K121</f>
        <v>-10.547897565181058</v>
      </c>
      <c r="J91" s="3">
        <f>summary!L121</f>
        <v>-10.096437040924098</v>
      </c>
      <c r="K91" s="3">
        <f>summary!M121</f>
        <v>1.5522252730222112</v>
      </c>
      <c r="L91" s="18">
        <f>summary!N121</f>
        <v>-0.30752185335724952</v>
      </c>
      <c r="M91" s="18">
        <f>summary!O121</f>
        <v>-6.3985762639733021</v>
      </c>
      <c r="N91" s="18">
        <f>summary!P121</f>
        <v>-2.495951934308362</v>
      </c>
      <c r="O91" s="18">
        <f>summary!Q121</f>
        <v>-1.0682689122267841</v>
      </c>
      <c r="P91" s="18">
        <f>summary!R121</f>
        <v>-1.4602930996287127</v>
      </c>
      <c r="Q91" s="18">
        <f>summary!S121</f>
        <v>0.4215986373145052</v>
      </c>
      <c r="R91" s="18">
        <f>summary!T121</f>
        <v>-2.2068805484930856</v>
      </c>
      <c r="S91" s="1"/>
      <c r="T91" s="27">
        <f>AVERAGE(C91:N91)</f>
        <v>-3.4346888244124982</v>
      </c>
      <c r="U91" s="27">
        <f>STDEV(C91:N91)/SQRT(COUNT(C91:N91))</f>
        <v>2.2101163456916924</v>
      </c>
      <c r="V91" s="27"/>
      <c r="Y91">
        <f>MEDIAN(C91:H91)</f>
        <v>0.68628039891609216</v>
      </c>
    </row>
    <row r="92" spans="1:25" x14ac:dyDescent="0.15">
      <c r="A92">
        <v>43</v>
      </c>
      <c r="C92" s="3">
        <f>summary!E122</f>
        <v>0.61415258337783707</v>
      </c>
      <c r="D92" s="3">
        <f>summary!F122</f>
        <v>2.2407736437815018</v>
      </c>
      <c r="E92" s="3">
        <f>summary!G122</f>
        <v>1.1197755466733219</v>
      </c>
      <c r="F92" s="3">
        <f>summary!H122</f>
        <v>5.8745484484304029</v>
      </c>
      <c r="G92" s="3">
        <f>summary!I122</f>
        <v>-3.3984886778394561</v>
      </c>
      <c r="H92" s="3">
        <f>summary!J122</f>
        <v>-22.083641297726921</v>
      </c>
      <c r="I92" s="3">
        <f>summary!K122</f>
        <v>-10.389960356882673</v>
      </c>
      <c r="J92" s="3">
        <f>summary!L122</f>
        <v>-10.144769161459454</v>
      </c>
      <c r="K92" s="3">
        <f>summary!M122</f>
        <v>2.5330627967761612</v>
      </c>
      <c r="L92" s="18">
        <f>summary!N122</f>
        <v>-0.66065849176411728</v>
      </c>
      <c r="M92" s="18">
        <f>summary!O122</f>
        <v>-6.3249706319768233</v>
      </c>
      <c r="N92" s="18">
        <f>summary!P122</f>
        <v>-1.2706779049170507</v>
      </c>
      <c r="O92" s="18">
        <f>summary!Q122</f>
        <v>4.0954504975111911E-2</v>
      </c>
      <c r="P92" s="18">
        <f>summary!R122</f>
        <v>-2.6170872690357534</v>
      </c>
      <c r="Q92" s="18">
        <f>summary!S122</f>
        <v>1.2510665857234886</v>
      </c>
      <c r="R92" s="18">
        <f>summary!T122</f>
        <v>-1.4524317819980956</v>
      </c>
      <c r="S92" s="1"/>
      <c r="T92" s="27">
        <f>AVERAGE(C92:N92)</f>
        <v>-3.4909044586272731</v>
      </c>
      <c r="U92" s="27">
        <f>STDEV(C92:N92)/SQRT(COUNT(C92:N92))</f>
        <v>2.2250345721191924</v>
      </c>
      <c r="V92" s="27"/>
      <c r="Y92">
        <f>MEDIAN(C92:H92)</f>
        <v>0.86696406502557943</v>
      </c>
    </row>
    <row r="93" spans="1:25" x14ac:dyDescent="0.15">
      <c r="A93">
        <v>43.5</v>
      </c>
      <c r="C93" s="3">
        <f>summary!E123</f>
        <v>2.551805651184047</v>
      </c>
      <c r="D93" s="3">
        <f>summary!F123</f>
        <v>3.8739835036321417</v>
      </c>
      <c r="E93" s="3">
        <f>summary!G123</f>
        <v>1.2099178099709984</v>
      </c>
      <c r="F93" s="3">
        <f>summary!H123</f>
        <v>5.7077650699611429</v>
      </c>
      <c r="G93" s="3">
        <f>summary!I123</f>
        <v>-4.7271204175641675</v>
      </c>
      <c r="H93" s="3">
        <f>summary!J123</f>
        <v>-21.940549190680123</v>
      </c>
      <c r="I93" s="3">
        <f>summary!K123</f>
        <v>-9.8191880491706609</v>
      </c>
      <c r="J93" s="3">
        <f>summary!L123</f>
        <v>-10.297448502756978</v>
      </c>
      <c r="K93" s="3">
        <f>summary!M123</f>
        <v>4.1680386432113465</v>
      </c>
      <c r="L93" s="18">
        <f>summary!N123</f>
        <v>-0.80922322500186361</v>
      </c>
      <c r="M93" s="18">
        <f>summary!O123</f>
        <v>-6.2073146859951809</v>
      </c>
      <c r="N93" s="18">
        <f>summary!P123</f>
        <v>-1.80763136507279</v>
      </c>
      <c r="O93" s="18">
        <f>summary!Q123</f>
        <v>0.38609156932001781</v>
      </c>
      <c r="P93" s="18">
        <f>summary!R123</f>
        <v>-4.3414178072093499</v>
      </c>
      <c r="Q93" s="18">
        <f>summary!S123</f>
        <v>0.46893183394235538</v>
      </c>
      <c r="R93" s="18">
        <f>summary!T123</f>
        <v>-2.4212768053056397</v>
      </c>
      <c r="S93" s="1"/>
      <c r="T93" s="27">
        <f>AVERAGE(C93:N93)</f>
        <v>-3.1747470631901735</v>
      </c>
      <c r="U93" s="27">
        <f>STDEV(C93:N93)/SQRT(COUNT(C93:N93))</f>
        <v>2.3038614775978483</v>
      </c>
      <c r="V93" s="27"/>
      <c r="Y93">
        <f>MEDIAN(C93:H93)</f>
        <v>1.8808617305775228</v>
      </c>
    </row>
    <row r="94" spans="1:25" x14ac:dyDescent="0.15">
      <c r="A94">
        <v>44</v>
      </c>
      <c r="C94" s="3">
        <f>summary!E124</f>
        <v>2.140206504470223</v>
      </c>
      <c r="D94" s="3">
        <f>summary!F124</f>
        <v>5.0827030991293523</v>
      </c>
      <c r="E94" s="3">
        <f>summary!G124</f>
        <v>1.3042557549122722</v>
      </c>
      <c r="F94" s="3">
        <f>summary!H124</f>
        <v>8.0271221469864855</v>
      </c>
      <c r="G94" s="3">
        <f>summary!I124</f>
        <v>-4.8358497620177809</v>
      </c>
      <c r="H94" s="3">
        <f>summary!J124</f>
        <v>-22.097917886136557</v>
      </c>
      <c r="I94" s="3">
        <f>summary!K124</f>
        <v>-10.664366973146576</v>
      </c>
      <c r="J94" s="3">
        <f>summary!L124</f>
        <v>-10.128051451950611</v>
      </c>
      <c r="K94" s="3">
        <f>summary!M124</f>
        <v>3.0720323165968821</v>
      </c>
      <c r="L94" s="18">
        <f>summary!N124</f>
        <v>-1.4352557527366876</v>
      </c>
      <c r="M94" s="18">
        <f>summary!O124</f>
        <v>-5.8621286520100018</v>
      </c>
      <c r="N94" s="18">
        <f>summary!P124</f>
        <v>-1.3977102791043556</v>
      </c>
      <c r="O94" s="18">
        <f>summary!Q124</f>
        <v>-0.62957373860362065</v>
      </c>
      <c r="P94" s="18">
        <f>summary!R124</f>
        <v>-4.8783831663808712</v>
      </c>
      <c r="Q94" s="18">
        <f>summary!S124</f>
        <v>1.4253798020698176</v>
      </c>
      <c r="R94" s="18">
        <f>summary!T124</f>
        <v>-1.8690920377555522</v>
      </c>
      <c r="S94" s="1"/>
      <c r="T94" s="27">
        <f>AVERAGE(C94:N94)</f>
        <v>-3.0662467445839461</v>
      </c>
      <c r="U94" s="27">
        <f>STDEV(C94:N94)/SQRT(COUNT(C94:N94))</f>
        <v>2.3987887623631243</v>
      </c>
      <c r="V94" s="27"/>
      <c r="Y94">
        <f>MEDIAN(C94:H94)</f>
        <v>1.7222311296912476</v>
      </c>
    </row>
    <row r="95" spans="1:25" x14ac:dyDescent="0.15">
      <c r="A95">
        <v>44.5</v>
      </c>
      <c r="C95" s="3">
        <f>summary!E125</f>
        <v>1.0180439502987271</v>
      </c>
      <c r="D95" s="3">
        <f>summary!F125</f>
        <v>5.2130122884564782</v>
      </c>
      <c r="E95" s="3">
        <f>summary!G125</f>
        <v>1.3849570229242583</v>
      </c>
      <c r="F95" s="3">
        <f>summary!H125</f>
        <v>7.8617902966056601</v>
      </c>
      <c r="G95" s="3">
        <f>summary!I125</f>
        <v>-3.6894301997882608</v>
      </c>
      <c r="H95" s="3">
        <f>summary!J125</f>
        <v>-22.231123946973678</v>
      </c>
      <c r="I95" s="3">
        <f>summary!K125</f>
        <v>-10.349646117125008</v>
      </c>
      <c r="J95" s="3">
        <f>summary!L125</f>
        <v>-8.8952403409339826</v>
      </c>
      <c r="K95" s="3">
        <f>summary!M125</f>
        <v>2.1088120412280689</v>
      </c>
      <c r="L95" s="18">
        <f>summary!N125</f>
        <v>-0.80248817785439286</v>
      </c>
      <c r="M95" s="18">
        <f>summary!O125</f>
        <v>-4.7115503668860654</v>
      </c>
      <c r="N95" s="18">
        <f>summary!P125</f>
        <v>-2.6512203138695578</v>
      </c>
      <c r="O95" s="18">
        <f>summary!Q125</f>
        <v>-0.52311955965359491</v>
      </c>
      <c r="P95" s="18">
        <f>summary!R125</f>
        <v>-5.6091818083202094</v>
      </c>
      <c r="Q95" s="18">
        <f>summary!S125</f>
        <v>1.7537392017505871</v>
      </c>
      <c r="R95" s="18">
        <f>summary!T125</f>
        <v>-1.4048372611914626</v>
      </c>
      <c r="S95" s="1"/>
      <c r="T95" s="27">
        <f>AVERAGE(C95:N95)</f>
        <v>-2.9786736553264794</v>
      </c>
      <c r="U95" s="27">
        <f>STDEV(C95:N95)/SQRT(COUNT(C95:N95))</f>
        <v>2.3255201380046069</v>
      </c>
      <c r="V95" s="27"/>
      <c r="Y95">
        <f>MEDIAN(C95:H95)</f>
        <v>1.2015004866114927</v>
      </c>
    </row>
    <row r="96" spans="1:25" x14ac:dyDescent="0.15">
      <c r="A96">
        <v>45</v>
      </c>
      <c r="C96" s="3">
        <f>summary!E126</f>
        <v>1.8394183750829094</v>
      </c>
      <c r="D96" s="3">
        <f>summary!F126</f>
        <v>4.6790227632884633</v>
      </c>
      <c r="E96" s="3">
        <f>summary!G126</f>
        <v>0.43411254022232237</v>
      </c>
      <c r="F96" s="3">
        <f>summary!H126</f>
        <v>7.5211404700278512</v>
      </c>
      <c r="G96" s="3">
        <f>summary!I126</f>
        <v>-4.8606200215168727</v>
      </c>
      <c r="H96" s="3">
        <f>summary!J126</f>
        <v>-22.358324441284193</v>
      </c>
      <c r="I96" s="3">
        <f>summary!K126</f>
        <v>-10.242633837842853</v>
      </c>
      <c r="J96" s="3">
        <f>summary!L126</f>
        <v>-8.852949266151418</v>
      </c>
      <c r="K96" s="3">
        <f>summary!M126</f>
        <v>1.64587312133742</v>
      </c>
      <c r="L96" s="18">
        <f>summary!N126</f>
        <v>-7.0186501241395693E-2</v>
      </c>
      <c r="M96" s="18">
        <f>summary!O126</f>
        <v>-5.0865876871596685</v>
      </c>
      <c r="N96" s="18">
        <f>summary!P126</f>
        <v>-1.8467334629138947</v>
      </c>
      <c r="O96" s="18">
        <f>summary!Q126</f>
        <v>1.2982973214925217</v>
      </c>
      <c r="P96" s="18">
        <f>summary!R126</f>
        <v>-3.7776170545272119</v>
      </c>
      <c r="Q96" s="18">
        <f>summary!S126</f>
        <v>0.15203033688405537</v>
      </c>
      <c r="R96" s="18">
        <f>summary!T126</f>
        <v>-1.6286743764515883</v>
      </c>
      <c r="S96" s="1"/>
      <c r="T96" s="27">
        <f>AVERAGE(C96:N96)</f>
        <v>-3.0998723290126105</v>
      </c>
      <c r="U96" s="27">
        <f>STDEV(C96:N96)/SQRT(COUNT(C96:N96))</f>
        <v>2.3119033233340436</v>
      </c>
      <c r="V96" s="27"/>
      <c r="Y96">
        <f>MEDIAN(C96:H96)</f>
        <v>1.1367654576526158</v>
      </c>
    </row>
    <row r="97" spans="1:25" x14ac:dyDescent="0.15">
      <c r="A97">
        <v>45.5</v>
      </c>
      <c r="C97" s="3">
        <f>summary!E127</f>
        <v>0.85426235778987858</v>
      </c>
      <c r="D97" s="3">
        <f>summary!F127</f>
        <v>4.5549003984152563</v>
      </c>
      <c r="E97" s="3">
        <f>summary!G127</f>
        <v>1.0850103140332608</v>
      </c>
      <c r="F97" s="3">
        <f>summary!H127</f>
        <v>6.9106462525688155</v>
      </c>
      <c r="G97" s="3">
        <f>summary!I127</f>
        <v>-4.2689694831269502</v>
      </c>
      <c r="H97" s="3">
        <f>summary!J127</f>
        <v>-21.749010746293358</v>
      </c>
      <c r="I97" s="3">
        <f>summary!K127</f>
        <v>-10.275147770097337</v>
      </c>
      <c r="J97" s="3">
        <f>summary!L127</f>
        <v>-7.8671536467774015</v>
      </c>
      <c r="K97" s="3">
        <f>summary!M127</f>
        <v>1.4612961656223877</v>
      </c>
      <c r="L97" s="18">
        <f>summary!N127</f>
        <v>-1.8966614790503773</v>
      </c>
      <c r="M97" s="18">
        <f>summary!O127</f>
        <v>-3.9424549773034787</v>
      </c>
      <c r="N97" s="18">
        <f>summary!P127</f>
        <v>-2.4681452472672492</v>
      </c>
      <c r="O97" s="18">
        <f>summary!Q127</f>
        <v>-0.47431290246819852</v>
      </c>
      <c r="P97" s="18">
        <f>summary!R127</f>
        <v>-3.2920977816387325</v>
      </c>
      <c r="Q97" s="18">
        <f>summary!S127</f>
        <v>1.4424508246450025</v>
      </c>
      <c r="R97" s="18">
        <f>summary!T127</f>
        <v>-0.77504122536022757</v>
      </c>
      <c r="S97" s="1"/>
      <c r="T97" s="27">
        <f>AVERAGE(C97:N97)</f>
        <v>-3.1334523217905463</v>
      </c>
      <c r="U97" s="27">
        <f>STDEV(C97:N97)/SQRT(COUNT(C97:N97))</f>
        <v>2.1996394675983337</v>
      </c>
      <c r="V97" s="27"/>
      <c r="Y97">
        <f>MEDIAN(C97:H97)</f>
        <v>0.96963633591156961</v>
      </c>
    </row>
    <row r="98" spans="1:25" x14ac:dyDescent="0.15">
      <c r="A98">
        <v>46</v>
      </c>
      <c r="C98" s="3">
        <f>summary!E128</f>
        <v>0.1820395672945089</v>
      </c>
      <c r="D98" s="3">
        <f>summary!F128</f>
        <v>5.094395823712401</v>
      </c>
      <c r="E98" s="3">
        <f>summary!G128</f>
        <v>1.0425909123929957</v>
      </c>
      <c r="F98" s="3">
        <f>summary!H128</f>
        <v>11.232702628185187</v>
      </c>
      <c r="G98" s="3">
        <f>summary!I128</f>
        <v>-5.1860942277183328</v>
      </c>
      <c r="H98" s="3">
        <f>summary!J128</f>
        <v>-21.092995957353867</v>
      </c>
      <c r="I98" s="3">
        <f>summary!K128</f>
        <v>-12.180165949774471</v>
      </c>
      <c r="J98" s="3">
        <f>summary!L128</f>
        <v>-7.8219269690299891</v>
      </c>
      <c r="K98" s="3">
        <f>summary!M128</f>
        <v>4.0138755881746535</v>
      </c>
      <c r="L98" s="18">
        <f>summary!N128</f>
        <v>-0.99779382373055647</v>
      </c>
      <c r="M98" s="18">
        <f>summary!O128</f>
        <v>-4.258608424643139</v>
      </c>
      <c r="N98" s="18">
        <f>summary!P128</f>
        <v>-0.82520192886587407</v>
      </c>
      <c r="O98" s="18">
        <f>summary!Q128</f>
        <v>-0.16659807238884478</v>
      </c>
      <c r="P98" s="18">
        <f>summary!R128</f>
        <v>-3.6715756209477619</v>
      </c>
      <c r="Q98" s="18">
        <f>summary!S128</f>
        <v>1.7813677750194847</v>
      </c>
      <c r="R98" s="18">
        <f>summary!T128</f>
        <v>-1.0408208478248038</v>
      </c>
      <c r="S98" s="1"/>
      <c r="T98" s="27">
        <f>AVERAGE(C98:N98)</f>
        <v>-2.5664318967797071</v>
      </c>
      <c r="U98" s="27">
        <f>STDEV(C98:N98)/SQRT(COUNT(C98:N98))</f>
        <v>2.4486859010518454</v>
      </c>
      <c r="V98" s="27"/>
      <c r="Y98">
        <f>MEDIAN(C98:H98)</f>
        <v>0.61231523984375236</v>
      </c>
    </row>
    <row r="99" spans="1:25" x14ac:dyDescent="0.15">
      <c r="A99">
        <v>46.5</v>
      </c>
      <c r="C99" s="3">
        <f>summary!E129</f>
        <v>-0.91887508748719338</v>
      </c>
      <c r="D99" s="3">
        <f>summary!F129</f>
        <v>6.6465957971223801</v>
      </c>
      <c r="E99" s="3">
        <f>summary!G129</f>
        <v>1.8817243807116901</v>
      </c>
      <c r="F99" s="3">
        <f>summary!H129</f>
        <v>8.1699769386035097</v>
      </c>
      <c r="G99" s="3">
        <f>summary!I129</f>
        <v>-3.6851462102549091</v>
      </c>
      <c r="H99" s="3">
        <f>summary!J129</f>
        <v>-19.076101682972542</v>
      </c>
      <c r="I99" s="3">
        <f>summary!K129</f>
        <v>-9.7901367747303265</v>
      </c>
      <c r="J99" s="3">
        <f>summary!L129</f>
        <v>-6.5058531207996584</v>
      </c>
      <c r="K99" s="3">
        <f>summary!M129</f>
        <v>2.4422161926718733</v>
      </c>
      <c r="L99" s="18">
        <f>summary!N129</f>
        <v>-0.6014095043058193</v>
      </c>
      <c r="M99" s="18">
        <f>summary!O129</f>
        <v>-4.1719864753343581</v>
      </c>
      <c r="N99" s="18">
        <f>summary!P129</f>
        <v>-1.5863153154261862</v>
      </c>
      <c r="O99" s="18">
        <f>summary!Q129</f>
        <v>4.1630819212866346</v>
      </c>
      <c r="P99" s="18">
        <f>summary!R129</f>
        <v>-2.3015266291104992</v>
      </c>
      <c r="Q99" s="18">
        <f>summary!S129</f>
        <v>1.919917399401649</v>
      </c>
      <c r="R99" s="18">
        <f>summary!T129</f>
        <v>-1.9703880660559121</v>
      </c>
      <c r="S99" s="1"/>
      <c r="T99" s="27">
        <f>AVERAGE(C99:N99)</f>
        <v>-2.2662759051834618</v>
      </c>
      <c r="U99" s="27">
        <f>STDEV(C99:N99)/SQRT(COUNT(C99:N99))</f>
        <v>2.1241357259525691</v>
      </c>
      <c r="V99" s="27"/>
      <c r="Y99">
        <f>MEDIAN(C99:H99)</f>
        <v>0.48142464661224826</v>
      </c>
    </row>
    <row r="100" spans="1:25" x14ac:dyDescent="0.15">
      <c r="A100">
        <v>47</v>
      </c>
      <c r="C100" s="3">
        <f>summary!E130</f>
        <v>-1.2810804381686081</v>
      </c>
      <c r="D100" s="3">
        <f>summary!F130</f>
        <v>4.3481714054172063</v>
      </c>
      <c r="E100" s="3">
        <f>summary!G130</f>
        <v>2.2474241763185931</v>
      </c>
      <c r="F100" s="3">
        <f>summary!H130</f>
        <v>6.2748573125784937</v>
      </c>
      <c r="G100" s="3">
        <f>summary!I130</f>
        <v>-3.9458814339568686</v>
      </c>
      <c r="H100" s="3">
        <f>summary!J130</f>
        <v>-18.232699991037215</v>
      </c>
      <c r="I100" s="3">
        <f>summary!K130</f>
        <v>-9.1572028713484617</v>
      </c>
      <c r="J100" s="3">
        <f>summary!L130</f>
        <v>-5.5364879131675107</v>
      </c>
      <c r="K100" s="3">
        <f>summary!M130</f>
        <v>1.1149525995818492</v>
      </c>
      <c r="L100" s="18">
        <f>summary!N130</f>
        <v>-1.3407123645544174</v>
      </c>
      <c r="M100" s="18">
        <f>summary!O130</f>
        <v>-3.4938026540431815</v>
      </c>
      <c r="N100" s="18">
        <f>summary!P130</f>
        <v>-0.78545888938225206</v>
      </c>
      <c r="O100" s="18">
        <f>summary!Q130</f>
        <v>2.4196265959559353</v>
      </c>
      <c r="P100" s="18">
        <f>summary!R130</f>
        <v>-1.3406602601064288</v>
      </c>
      <c r="Q100" s="18">
        <f>summary!S130</f>
        <v>0.90911334078155703</v>
      </c>
      <c r="R100" s="18">
        <f>summary!T130</f>
        <v>-1.9062802691253262</v>
      </c>
      <c r="S100" s="1"/>
      <c r="T100" s="27">
        <f>AVERAGE(C100:N100)</f>
        <v>-2.4823267551468642</v>
      </c>
      <c r="U100" s="27">
        <f>STDEV(C100:N100)/SQRT(COUNT(C100:N100))</f>
        <v>1.8857555788938007</v>
      </c>
      <c r="V100" s="27"/>
      <c r="Y100">
        <f>MEDIAN(C100:H100)</f>
        <v>0.48317186907499265</v>
      </c>
    </row>
    <row r="101" spans="1:25" x14ac:dyDescent="0.15">
      <c r="A101">
        <v>47.5</v>
      </c>
      <c r="C101" s="3">
        <f>summary!E131</f>
        <v>-2.5155087150152808</v>
      </c>
      <c r="D101" s="3">
        <f>summary!F131</f>
        <v>4.4473390524706371</v>
      </c>
      <c r="E101" s="3">
        <f>summary!G131</f>
        <v>2.2501386692297163</v>
      </c>
      <c r="F101" s="3">
        <f>summary!H131</f>
        <v>4.3021548626246595</v>
      </c>
      <c r="G101" s="3">
        <f>summary!I131</f>
        <v>-4.5629652758177652</v>
      </c>
      <c r="H101" s="3">
        <f>summary!J131</f>
        <v>-16.993735845582286</v>
      </c>
      <c r="I101" s="3">
        <f>summary!K131</f>
        <v>-6.6417035024616435</v>
      </c>
      <c r="J101" s="3">
        <f>summary!L131</f>
        <v>-4.2604771222549349</v>
      </c>
      <c r="K101" s="3">
        <f>summary!M131</f>
        <v>2.3306169855036334</v>
      </c>
      <c r="L101" s="18">
        <f>summary!N131</f>
        <v>-0.71834223296180599</v>
      </c>
      <c r="M101" s="18">
        <f>summary!O131</f>
        <v>-3.4076019208798609</v>
      </c>
      <c r="N101" s="18">
        <f>summary!P131</f>
        <v>-0.94478892725884567</v>
      </c>
      <c r="O101" s="18">
        <f>summary!Q131</f>
        <v>0.20768071482533743</v>
      </c>
      <c r="P101" s="18">
        <f>summary!R131</f>
        <v>-1.4143543377292123</v>
      </c>
      <c r="Q101" s="18">
        <f>summary!S131</f>
        <v>1.4406232637896494</v>
      </c>
      <c r="R101" s="18">
        <f>summary!T131</f>
        <v>-0.99701141665826876</v>
      </c>
      <c r="S101" s="1"/>
      <c r="T101" s="27">
        <f>AVERAGE(C101:N101)</f>
        <v>-2.2262394977003148</v>
      </c>
      <c r="U101" s="27">
        <f>STDEV(C101:N101)/SQRT(COUNT(C101:N101))</f>
        <v>1.6978782001790531</v>
      </c>
      <c r="V101" s="27"/>
      <c r="Y101">
        <f>MEDIAN(C101:H101)</f>
        <v>-0.13268502289278228</v>
      </c>
    </row>
    <row r="102" spans="1:25" x14ac:dyDescent="0.15">
      <c r="A102">
        <v>48</v>
      </c>
      <c r="C102" s="3">
        <f>summary!E132</f>
        <v>-2.8291521027570914</v>
      </c>
      <c r="D102" s="3">
        <f>summary!F132</f>
        <v>1.273086604227945</v>
      </c>
      <c r="E102" s="3">
        <f>summary!G132</f>
        <v>3.0316646140512473</v>
      </c>
      <c r="F102" s="3">
        <f>summary!H132</f>
        <v>4.8719384346807146</v>
      </c>
      <c r="G102" s="3">
        <f>summary!I132</f>
        <v>-3.5621664429835462</v>
      </c>
      <c r="H102" s="3">
        <f>summary!J132</f>
        <v>-15.771813028035345</v>
      </c>
      <c r="I102" s="3">
        <f>summary!K132</f>
        <v>-6.4344916081843255</v>
      </c>
      <c r="J102" s="3">
        <f>summary!L132</f>
        <v>-3.9404582615489523</v>
      </c>
      <c r="K102" s="3">
        <f>summary!M132</f>
        <v>4.0447621399873981</v>
      </c>
      <c r="L102" s="18">
        <f>summary!N132</f>
        <v>-0.32959385910191424</v>
      </c>
      <c r="M102" s="18">
        <f>summary!O132</f>
        <v>-3.1455528174330483</v>
      </c>
      <c r="N102" s="18">
        <f>summary!P132</f>
        <v>-0.44432329132446258</v>
      </c>
      <c r="O102" s="18">
        <f>summary!Q132</f>
        <v>-0.18657569673374413</v>
      </c>
      <c r="P102" s="18">
        <f>summary!R132</f>
        <v>-1.7132227656064272</v>
      </c>
      <c r="Q102" s="18">
        <f>summary!S132</f>
        <v>2.5634125125367873</v>
      </c>
      <c r="R102" s="18">
        <f>summary!T132</f>
        <v>-1.4157127302825263</v>
      </c>
      <c r="S102" s="1"/>
      <c r="T102" s="27">
        <f>AVERAGE(C102:N102)</f>
        <v>-1.9363416348684483</v>
      </c>
      <c r="U102" s="27">
        <f>STDEV(C102:N102)/SQRT(COUNT(C102:N102))</f>
        <v>1.6107787185175748</v>
      </c>
      <c r="V102" s="27"/>
      <c r="Y102">
        <f>MEDIAN(C102:H102)</f>
        <v>-0.77803274926457311</v>
      </c>
    </row>
    <row r="103" spans="1:25" x14ac:dyDescent="0.15">
      <c r="A103">
        <v>48.5</v>
      </c>
      <c r="C103" s="3">
        <f>summary!E133</f>
        <v>-2.7507889133990657</v>
      </c>
      <c r="D103" s="3">
        <f>summary!F133</f>
        <v>0.78812199486441858</v>
      </c>
      <c r="E103" s="3">
        <f>summary!G133</f>
        <v>3.0693377077155279</v>
      </c>
      <c r="F103" s="3">
        <f>summary!H133</f>
        <v>5.5040455422084227</v>
      </c>
      <c r="G103" s="3">
        <f>summary!I133</f>
        <v>-4.7557067349633861</v>
      </c>
      <c r="H103" s="3">
        <f>summary!J133</f>
        <v>-14.344431807998909</v>
      </c>
      <c r="I103" s="3">
        <f>summary!K133</f>
        <v>-4.8240170471374739</v>
      </c>
      <c r="J103" s="3">
        <f>summary!L133</f>
        <v>-4.2620501689999291</v>
      </c>
      <c r="K103" s="3">
        <f>summary!M133</f>
        <v>1.5093437364722186</v>
      </c>
      <c r="L103" s="18">
        <f>summary!N133</f>
        <v>-0.33484644908114186</v>
      </c>
      <c r="M103" s="18">
        <f>summary!O133</f>
        <v>-2.9228206044160059</v>
      </c>
      <c r="N103" s="18">
        <f>summary!P133</f>
        <v>-0.90624014472423986</v>
      </c>
      <c r="O103" s="18">
        <f>summary!Q133</f>
        <v>1.2701361226022632</v>
      </c>
      <c r="P103" s="18">
        <f>summary!R133</f>
        <v>-1.4063467491333137</v>
      </c>
      <c r="Q103" s="18">
        <f>summary!S133</f>
        <v>0.77176402142423295</v>
      </c>
      <c r="R103" s="18">
        <f>summary!T133</f>
        <v>-1.1939725131649697</v>
      </c>
      <c r="S103" s="1"/>
      <c r="T103" s="27">
        <f>AVERAGE(C103:N103)</f>
        <v>-2.0191710741216302</v>
      </c>
      <c r="U103" s="27">
        <f>STDEV(C103:N103)/SQRT(COUNT(C103:N103))</f>
        <v>1.4578647212540772</v>
      </c>
      <c r="V103" s="27"/>
      <c r="Y103">
        <f>MEDIAN(C103:H103)</f>
        <v>-0.98133345926732352</v>
      </c>
    </row>
    <row r="104" spans="1:25" x14ac:dyDescent="0.15">
      <c r="A104">
        <v>49</v>
      </c>
      <c r="C104" s="3">
        <f>summary!E134</f>
        <v>-3.4914443374695585</v>
      </c>
      <c r="D104" s="3">
        <f>summary!F134</f>
        <v>0.57574908399578895</v>
      </c>
      <c r="E104" s="3">
        <f>summary!G134</f>
        <v>2.8098120713368169</v>
      </c>
      <c r="F104" s="3">
        <f>summary!H134</f>
        <v>4.3454611322602679</v>
      </c>
      <c r="G104" s="3">
        <f>summary!I134</f>
        <v>-3.3577777205935737</v>
      </c>
      <c r="H104" s="3">
        <f>summary!J134</f>
        <v>-13.100834837786209</v>
      </c>
      <c r="I104" s="3">
        <f>summary!K134</f>
        <v>-4.6249724254576172</v>
      </c>
      <c r="J104" s="3">
        <f>summary!L134</f>
        <v>-4.715003723773167</v>
      </c>
      <c r="K104" s="3">
        <f>summary!M134</f>
        <v>3.0485847816216873</v>
      </c>
      <c r="L104" s="18">
        <f>summary!N134</f>
        <v>-0.6322330761656717</v>
      </c>
      <c r="M104" s="18">
        <f>summary!O134</f>
        <v>-1.9720815058234296</v>
      </c>
      <c r="N104" s="18">
        <f>summary!P134</f>
        <v>-0.63719930897035337</v>
      </c>
      <c r="O104" s="18">
        <f>summary!Q134</f>
        <v>2.3237260143279781</v>
      </c>
      <c r="P104" s="18">
        <f>summary!R134</f>
        <v>-0.83369441384207621</v>
      </c>
      <c r="Q104" s="18">
        <f>summary!S134</f>
        <v>1.2886634606856204</v>
      </c>
      <c r="R104" s="18">
        <f>summary!T134</f>
        <v>-2.0126975570542536</v>
      </c>
      <c r="S104" s="1"/>
      <c r="T104" s="27">
        <f>AVERAGE(C104:N104)</f>
        <v>-1.8126616555687514</v>
      </c>
      <c r="U104" s="27">
        <f>STDEV(C104:N104)/SQRT(COUNT(C104:N104))</f>
        <v>1.3494884848677204</v>
      </c>
      <c r="V104" s="27"/>
      <c r="Y104">
        <f>MEDIAN(C104:H104)</f>
        <v>-1.3910143182988923</v>
      </c>
    </row>
    <row r="105" spans="1:25" x14ac:dyDescent="0.15">
      <c r="A105">
        <v>49.5</v>
      </c>
      <c r="C105" s="3">
        <f>summary!E135</f>
        <v>-3.3799427689832808</v>
      </c>
      <c r="D105" s="3">
        <f>summary!F135</f>
        <v>-0.59542935913132278</v>
      </c>
      <c r="E105" s="3">
        <f>summary!G135</f>
        <v>4.1013318932939606</v>
      </c>
      <c r="F105" s="3">
        <f>summary!H135</f>
        <v>4.1307361182699616</v>
      </c>
      <c r="G105" s="3">
        <f>summary!I135</f>
        <v>-2.9128984626464636</v>
      </c>
      <c r="H105" s="3">
        <f>summary!J135</f>
        <v>-11.422582719130105</v>
      </c>
      <c r="I105" s="3">
        <f>summary!K135</f>
        <v>-3.9458208737544727</v>
      </c>
      <c r="J105" s="3">
        <f>summary!L135</f>
        <v>-4.6663260719460693</v>
      </c>
      <c r="K105" s="3">
        <f>summary!M135</f>
        <v>4.3064311452458197</v>
      </c>
      <c r="L105" s="18">
        <f>summary!N135</f>
        <v>3.1075835118258458E-2</v>
      </c>
      <c r="M105" s="18">
        <f>summary!O135</f>
        <v>-2.2582433657582799</v>
      </c>
      <c r="N105" s="18">
        <f>summary!P135</f>
        <v>0.17289149514542115</v>
      </c>
      <c r="O105" s="18">
        <f>summary!Q135</f>
        <v>1.2693126586763626</v>
      </c>
      <c r="P105" s="18">
        <f>summary!R135</f>
        <v>-1.858639552276365</v>
      </c>
      <c r="Q105" s="18">
        <f>summary!S135</f>
        <v>2.6703785984048674</v>
      </c>
      <c r="R105" s="18">
        <f>summary!T135</f>
        <v>-2.0635107602085654</v>
      </c>
      <c r="S105" s="1"/>
      <c r="T105" s="27">
        <f>AVERAGE(C105:N105)</f>
        <v>-1.3698980945230474</v>
      </c>
      <c r="U105" s="27">
        <f>STDEV(C105:N105)/SQRT(COUNT(C105:N105))</f>
        <v>1.3001262999236232</v>
      </c>
      <c r="V105" s="27"/>
      <c r="Y105">
        <f>MEDIAN(C105:H105)</f>
        <v>-1.7541639108888931</v>
      </c>
    </row>
    <row r="106" spans="1:25" x14ac:dyDescent="0.15">
      <c r="A106">
        <v>50</v>
      </c>
      <c r="C106" s="3">
        <f>summary!E136</f>
        <v>-3.6978709468380777</v>
      </c>
      <c r="D106" s="3">
        <f>summary!F136</f>
        <v>-1.0119441943088396</v>
      </c>
      <c r="E106" s="3">
        <f>summary!G136</f>
        <v>4.5579492491207985</v>
      </c>
      <c r="F106" s="3">
        <f>summary!H136</f>
        <v>5.21260202245481</v>
      </c>
      <c r="G106" s="3">
        <f>summary!I136</f>
        <v>-3.5685559440944945</v>
      </c>
      <c r="H106" s="3">
        <f>summary!J136</f>
        <v>-8.9688236696404786</v>
      </c>
      <c r="I106" s="3">
        <f>summary!K136</f>
        <v>-2.8560432828411497</v>
      </c>
      <c r="J106" s="3">
        <f>summary!L136</f>
        <v>-4.9681791664558252</v>
      </c>
      <c r="K106" s="3">
        <f>summary!M136</f>
        <v>3.1049504111263264</v>
      </c>
      <c r="L106" s="18">
        <f>summary!N136</f>
        <v>0.9968777165328695</v>
      </c>
      <c r="M106" s="18">
        <f>summary!O136</f>
        <v>-1.2108924780467385</v>
      </c>
      <c r="N106" s="18">
        <f>summary!P136</f>
        <v>1.6814817521987608</v>
      </c>
      <c r="O106" s="18">
        <f>summary!Q136</f>
        <v>1.4770468470280871</v>
      </c>
      <c r="P106" s="18">
        <f>summary!R136</f>
        <v>-3.0856238683429962</v>
      </c>
      <c r="Q106" s="18">
        <f>summary!S136</f>
        <v>2.0406360636066356</v>
      </c>
      <c r="R106" s="18">
        <f>summary!T136</f>
        <v>-1.4117367030193511</v>
      </c>
      <c r="S106" s="1"/>
      <c r="T106" s="27">
        <f>AVERAGE(C106:N106)</f>
        <v>-0.89403737756600299</v>
      </c>
      <c r="U106" s="27">
        <f>STDEV(C106:N106)/SQRT(COUNT(C106:N106))</f>
        <v>1.212295182714878</v>
      </c>
      <c r="V106" s="27"/>
      <c r="Y106">
        <f>MEDIAN(C106:H106)</f>
        <v>-2.290250069201667</v>
      </c>
    </row>
    <row r="107" spans="1:25" x14ac:dyDescent="0.15">
      <c r="A107">
        <v>50.5</v>
      </c>
      <c r="C107" s="3">
        <f>summary!E137</f>
        <v>-3.5808516892950712</v>
      </c>
      <c r="D107" s="3">
        <f>summary!F137</f>
        <v>0.17081468274510533</v>
      </c>
      <c r="E107" s="3">
        <f>summary!G137</f>
        <v>4.3062025613318937</v>
      </c>
      <c r="F107" s="3">
        <f>summary!H137</f>
        <v>3.0435549416299041</v>
      </c>
      <c r="G107" s="3">
        <f>summary!I137</f>
        <v>-3.667411727539255</v>
      </c>
      <c r="H107" s="3">
        <f>summary!J137</f>
        <v>-8.0471300241880055</v>
      </c>
      <c r="I107" s="3">
        <f>summary!K137</f>
        <v>-1.2598493375641637</v>
      </c>
      <c r="J107" s="3">
        <f>summary!L137</f>
        <v>-4.188518438851589</v>
      </c>
      <c r="K107" s="3">
        <f>summary!M137</f>
        <v>1.7216195291231733</v>
      </c>
      <c r="L107" s="18">
        <f>summary!N137</f>
        <v>0.43999909406005316</v>
      </c>
      <c r="M107" s="18">
        <f>summary!O137</f>
        <v>-1.0299241393983583</v>
      </c>
      <c r="N107" s="18">
        <f>summary!P137</f>
        <v>1.4966833037356606</v>
      </c>
      <c r="O107" s="18">
        <f>summary!Q137</f>
        <v>0.57300544310933998</v>
      </c>
      <c r="P107" s="18">
        <f>summary!R137</f>
        <v>-2.6196511195378807</v>
      </c>
      <c r="Q107" s="18">
        <f>summary!S137</f>
        <v>2.3407590406235714</v>
      </c>
      <c r="R107" s="18">
        <f>summary!T137</f>
        <v>-2.663310467646534</v>
      </c>
      <c r="S107" s="1"/>
      <c r="T107" s="27">
        <f>AVERAGE(C107:N107)</f>
        <v>-0.88290093701755445</v>
      </c>
      <c r="U107" s="27">
        <f>STDEV(C107:N107)/SQRT(COUNT(C107:N107))</f>
        <v>1.0116728196308638</v>
      </c>
      <c r="V107" s="27"/>
      <c r="Y107">
        <f>MEDIAN(C107:H107)</f>
        <v>-1.7050185032749829</v>
      </c>
    </row>
    <row r="108" spans="1:25" x14ac:dyDescent="0.15">
      <c r="A108">
        <v>51</v>
      </c>
      <c r="C108" s="3">
        <f>summary!E138</f>
        <v>-3.2190953399705324</v>
      </c>
      <c r="D108" s="3">
        <f>summary!F138</f>
        <v>-0.27041617472568275</v>
      </c>
      <c r="E108" s="3">
        <f>summary!G138</f>
        <v>5.2228536353320294</v>
      </c>
      <c r="F108" s="3">
        <f>summary!H138</f>
        <v>3.3105474236886687</v>
      </c>
      <c r="G108" s="3">
        <f>summary!I138</f>
        <v>-3.0538666933998102</v>
      </c>
      <c r="H108" s="3">
        <f>summary!J138</f>
        <v>-7.359704324151993</v>
      </c>
      <c r="I108" s="3">
        <f>summary!K138</f>
        <v>-1.7928994639393994</v>
      </c>
      <c r="J108" s="3">
        <f>summary!L138</f>
        <v>-1.3951714786471843</v>
      </c>
      <c r="K108" s="3">
        <f>summary!M138</f>
        <v>2.0594248225638481</v>
      </c>
      <c r="L108" s="18">
        <f>summary!N138</f>
        <v>0.61331599867121878</v>
      </c>
      <c r="M108" s="18">
        <f>summary!O138</f>
        <v>-0.20069572808823566</v>
      </c>
      <c r="N108" s="18">
        <f>summary!P138</f>
        <v>1.2480543602052339</v>
      </c>
      <c r="O108" s="18">
        <f>summary!Q138</f>
        <v>1.4552823755505444</v>
      </c>
      <c r="P108" s="18">
        <f>summary!R138</f>
        <v>-2.4169694386621914</v>
      </c>
      <c r="Q108" s="18">
        <f>summary!S138</f>
        <v>3.0427953784628521</v>
      </c>
      <c r="R108" s="18">
        <f>summary!T138</f>
        <v>-1.6074146010200101</v>
      </c>
      <c r="S108" s="1"/>
      <c r="T108" s="27">
        <f>AVERAGE(C108:N108)</f>
        <v>-0.40313774687181986</v>
      </c>
      <c r="U108" s="27">
        <f>STDEV(C108:N108)/SQRT(COUNT(C108:N108))</f>
        <v>0.95976255972455782</v>
      </c>
      <c r="V108" s="27"/>
      <c r="Y108">
        <f>MEDIAN(C108:H108)</f>
        <v>-1.6621414340627465</v>
      </c>
    </row>
    <row r="109" spans="1:25" x14ac:dyDescent="0.15">
      <c r="A109">
        <v>51.5</v>
      </c>
      <c r="C109" s="3">
        <f>summary!E139</f>
        <v>-3.5236873053142408</v>
      </c>
      <c r="D109" s="3">
        <f>summary!F139</f>
        <v>-0.44908930168196237</v>
      </c>
      <c r="E109" s="3">
        <f>summary!G139</f>
        <v>5.7435882894859409</v>
      </c>
      <c r="F109" s="3">
        <f>summary!H139</f>
        <v>7.2676338237714644</v>
      </c>
      <c r="G109" s="3">
        <f>summary!I139</f>
        <v>-2.4808177385965182</v>
      </c>
      <c r="H109" s="3">
        <f>summary!J139</f>
        <v>-6.3929958077620839</v>
      </c>
      <c r="I109" s="3">
        <f>summary!K139</f>
        <v>-0.41586175918311163</v>
      </c>
      <c r="J109" s="3">
        <f>summary!L139</f>
        <v>-2.6298628895477942</v>
      </c>
      <c r="K109" s="3">
        <f>summary!M139</f>
        <v>2.5001114970505847</v>
      </c>
      <c r="L109" s="18">
        <f>summary!N139</f>
        <v>0.43524350658063549</v>
      </c>
      <c r="M109" s="18">
        <f>summary!O139</f>
        <v>0.43290403077033734</v>
      </c>
      <c r="N109" s="18">
        <f>summary!P139</f>
        <v>0.40311686900564953</v>
      </c>
      <c r="O109" s="18">
        <f>summary!Q139</f>
        <v>2.4050905836863796</v>
      </c>
      <c r="P109" s="18">
        <f>summary!R139</f>
        <v>-2.7093550821743242</v>
      </c>
      <c r="Q109" s="18">
        <f>summary!S139</f>
        <v>1.7141108249659733</v>
      </c>
      <c r="R109" s="18">
        <f>summary!T139</f>
        <v>-2.2716906441861937</v>
      </c>
      <c r="S109" s="1"/>
      <c r="T109" s="27">
        <f>AVERAGE(C109:N109)</f>
        <v>7.4190267881575025E-2</v>
      </c>
      <c r="U109" s="27">
        <f>STDEV(C109:N109)/SQRT(COUNT(C109:N109))</f>
        <v>1.0984258236921352</v>
      </c>
      <c r="V109" s="27"/>
      <c r="Y109">
        <f>MEDIAN(C109:H109)</f>
        <v>-1.4649535201392403</v>
      </c>
    </row>
    <row r="110" spans="1:25" x14ac:dyDescent="0.15">
      <c r="A110">
        <v>52</v>
      </c>
      <c r="C110" s="3">
        <f>summary!E140</f>
        <v>-3.3301493372772764</v>
      </c>
      <c r="D110" s="3">
        <f>summary!F140</f>
        <v>1.3788090575959704</v>
      </c>
      <c r="E110" s="3">
        <f>summary!G140</f>
        <v>5.3697090284115241</v>
      </c>
      <c r="F110" s="3">
        <f>summary!H140</f>
        <v>4.4995229190583057</v>
      </c>
      <c r="G110" s="3">
        <f>summary!I140</f>
        <v>-1.9980374744808831</v>
      </c>
      <c r="H110" s="3">
        <f>summary!J140</f>
        <v>-4.9067513210216038</v>
      </c>
      <c r="I110" s="3">
        <f>summary!K140</f>
        <v>0.6914113400987657</v>
      </c>
      <c r="J110" s="3">
        <f>summary!L140</f>
        <v>-1.4768383932176059</v>
      </c>
      <c r="K110" s="3">
        <f>summary!M140</f>
        <v>2.2420784198804928</v>
      </c>
      <c r="L110" s="18">
        <f>summary!N140</f>
        <v>-0.36518885344589047</v>
      </c>
      <c r="M110" s="18">
        <f>summary!O140</f>
        <v>-0.28376870922969216</v>
      </c>
      <c r="N110" s="18">
        <f>summary!P140</f>
        <v>-0.18748549473235593</v>
      </c>
      <c r="O110" s="18">
        <f>summary!Q140</f>
        <v>2.2988183598535059</v>
      </c>
      <c r="P110" s="18">
        <f>summary!R140</f>
        <v>-2.0236609021248988</v>
      </c>
      <c r="Q110" s="18">
        <f>summary!S140</f>
        <v>2.1495174826807282</v>
      </c>
      <c r="R110" s="18">
        <f>summary!T140</f>
        <v>-1.3134009405337546</v>
      </c>
      <c r="S110" s="1"/>
      <c r="T110" s="27">
        <f>AVERAGE(C110:N110)</f>
        <v>0.13610926513664595</v>
      </c>
      <c r="U110" s="27">
        <f>STDEV(C110:N110)/SQRT(COUNT(C110:N110))</f>
        <v>0.86098780205285985</v>
      </c>
      <c r="V110" s="27"/>
      <c r="Y110">
        <f>MEDIAN(C110:H110)</f>
        <v>-0.30961420844245646</v>
      </c>
    </row>
    <row r="111" spans="1:25" x14ac:dyDescent="0.15">
      <c r="A111">
        <v>52.5</v>
      </c>
      <c r="B111" s="3"/>
      <c r="C111" s="3">
        <f>summary!E141</f>
        <v>-3.8853217016132953</v>
      </c>
      <c r="D111" s="3">
        <f>summary!F141</f>
        <v>0.38508263693450256</v>
      </c>
      <c r="E111" s="3">
        <f>summary!G141</f>
        <v>5.7875772042928642</v>
      </c>
      <c r="F111" s="3">
        <f>summary!H141</f>
        <v>2.5603763758214844</v>
      </c>
      <c r="G111" s="3">
        <f>summary!I141</f>
        <v>-1.086318054597776</v>
      </c>
      <c r="H111" s="3">
        <f>summary!J141</f>
        <v>-3.2299369418488126</v>
      </c>
      <c r="I111" s="3">
        <f>summary!K141</f>
        <v>1.6238378739107544</v>
      </c>
      <c r="J111" s="3">
        <f>summary!L141</f>
        <v>-0.44456162516450237</v>
      </c>
      <c r="K111" s="3">
        <f>summary!M141</f>
        <v>0.95292634968278089</v>
      </c>
      <c r="L111" s="18">
        <f>summary!N141</f>
        <v>-0.26307878025807052</v>
      </c>
      <c r="M111" s="18">
        <f>summary!O141</f>
        <v>0.70978337407683911</v>
      </c>
      <c r="N111" s="18">
        <f>summary!P141</f>
        <v>-0.32787362454570823</v>
      </c>
      <c r="O111" s="18">
        <f>summary!Q141</f>
        <v>1.3939293829450718</v>
      </c>
      <c r="P111" s="18">
        <f>summary!R141</f>
        <v>-1.3128033239569918</v>
      </c>
      <c r="Q111" s="18">
        <f>summary!S141</f>
        <v>2.5170939262164098</v>
      </c>
      <c r="R111" s="18">
        <f>summary!T141</f>
        <v>-0.62227417276986419</v>
      </c>
      <c r="S111" s="39"/>
      <c r="T111" s="30">
        <f>AVERAGE(C111:N111)</f>
        <v>0.23187442389092169</v>
      </c>
      <c r="U111" s="30">
        <f>STDEV(C111:N111)/SQRT(COUNT(C111:N111))</f>
        <v>0.73177885243024665</v>
      </c>
      <c r="V111" s="27"/>
      <c r="Y111">
        <f>MEDIAN(C111:H111)</f>
        <v>-0.35061770883163668</v>
      </c>
    </row>
    <row r="112" spans="1:25" x14ac:dyDescent="0.15">
      <c r="A112">
        <v>53</v>
      </c>
      <c r="C112" s="3">
        <f>summary!E142</f>
        <v>-2.9398466885704102</v>
      </c>
      <c r="D112" s="3">
        <f>summary!F142</f>
        <v>1.6030378823880185</v>
      </c>
      <c r="E112" s="3">
        <f>summary!G142</f>
        <v>5.195965170903956</v>
      </c>
      <c r="F112" s="3">
        <f>summary!H142</f>
        <v>4.9774107332368827</v>
      </c>
      <c r="G112" s="3">
        <f>summary!I142</f>
        <v>-1.3621130658875928</v>
      </c>
      <c r="H112" s="3">
        <f>summary!J142</f>
        <v>-1.1781850625623802</v>
      </c>
      <c r="I112" s="3">
        <f>summary!K142</f>
        <v>1.9789564602847511</v>
      </c>
      <c r="J112" s="3">
        <f>summary!L142</f>
        <v>-0.99100095230962959</v>
      </c>
      <c r="K112" s="3">
        <f>summary!M142</f>
        <v>1.5720844217620797</v>
      </c>
      <c r="L112" s="18">
        <f>summary!N142</f>
        <v>-0.14160244016775517</v>
      </c>
      <c r="M112" s="18">
        <f>summary!O142</f>
        <v>1.316651327541682</v>
      </c>
      <c r="N112" s="18">
        <f>summary!P142</f>
        <v>3.1470177255226632</v>
      </c>
      <c r="O112" s="18">
        <f>summary!Q142</f>
        <v>3.0223688814717535</v>
      </c>
      <c r="P112" s="18">
        <f>summary!R142</f>
        <v>-0.15986259627732502</v>
      </c>
      <c r="Q112" s="18">
        <f>summary!S142</f>
        <v>2.4636674839967112</v>
      </c>
      <c r="R112" s="18">
        <f>summary!T142</f>
        <v>-0.82506273170668898</v>
      </c>
      <c r="T112" s="27">
        <f>AVERAGE(C112:N112)</f>
        <v>1.0981979593451887</v>
      </c>
      <c r="U112" s="27">
        <f>STDEV(C112:N112)/SQRT(COUNT(C112:N112))</f>
        <v>0.73228187952530377</v>
      </c>
      <c r="V112" s="27"/>
      <c r="Y112">
        <f>MEDIAN(C112:H112)</f>
        <v>0.21242640991281903</v>
      </c>
    </row>
    <row r="113" spans="1:25" x14ac:dyDescent="0.15">
      <c r="A113">
        <v>53.5</v>
      </c>
      <c r="C113" s="3">
        <f>summary!E143</f>
        <v>-3.018493422111943</v>
      </c>
      <c r="D113" s="3">
        <f>summary!F143</f>
        <v>0.73722783221055133</v>
      </c>
      <c r="E113" s="3">
        <f>summary!G143</f>
        <v>6.686902141390064</v>
      </c>
      <c r="F113" s="3">
        <f>summary!H143</f>
        <v>3.3934344438846145</v>
      </c>
      <c r="G113" s="3">
        <f>summary!I143</f>
        <v>-1.6017140295007108</v>
      </c>
      <c r="H113" s="3">
        <f>summary!J143</f>
        <v>3.3599716842764651E-2</v>
      </c>
      <c r="I113" s="3">
        <f>summary!K143</f>
        <v>2.4365126925781211</v>
      </c>
      <c r="J113" s="3">
        <f>summary!L143</f>
        <v>-0.49930480598029015</v>
      </c>
      <c r="K113" s="3">
        <f>summary!M143</f>
        <v>2.215447986162602</v>
      </c>
      <c r="L113" s="18">
        <f>summary!N143</f>
        <v>-0.68184921509859098</v>
      </c>
      <c r="M113" s="18">
        <f>summary!O143</f>
        <v>1.6133831501500959</v>
      </c>
      <c r="N113" s="18">
        <f>summary!P143</f>
        <v>1.5949155466382938</v>
      </c>
      <c r="O113" s="18">
        <f>summary!Q143</f>
        <v>3.6072460829810664</v>
      </c>
      <c r="P113" s="18">
        <f>summary!R143</f>
        <v>1.0441922033314071</v>
      </c>
      <c r="Q113" s="18">
        <f>summary!S143</f>
        <v>1.9635140899489083</v>
      </c>
      <c r="R113" s="18">
        <f>summary!T143</f>
        <v>0.67254759203668402</v>
      </c>
      <c r="T113" s="27">
        <f>AVERAGE(C113:N113)</f>
        <v>1.0758385030971309</v>
      </c>
      <c r="U113" s="27">
        <f>STDEV(C113:N113)/SQRT(COUNT(C113:N113))</f>
        <v>0.73478572560868427</v>
      </c>
      <c r="V113" s="27"/>
      <c r="Y113">
        <f>MEDIAN(C113:H113)</f>
        <v>0.38541377452665798</v>
      </c>
    </row>
    <row r="114" spans="1:25" x14ac:dyDescent="0.15">
      <c r="A114">
        <v>54</v>
      </c>
      <c r="C114" s="3">
        <f>summary!E144</f>
        <v>-3.1219832848791924</v>
      </c>
      <c r="D114" s="3">
        <f>summary!F144</f>
        <v>2.042414147136844</v>
      </c>
      <c r="E114" s="3">
        <f>summary!G144</f>
        <v>7.0716788542632552</v>
      </c>
      <c r="F114" s="3">
        <f>summary!H144</f>
        <v>2.2092207176205307</v>
      </c>
      <c r="G114" s="3">
        <f>summary!I144</f>
        <v>-0.67742756554656847</v>
      </c>
      <c r="H114" s="3">
        <f>summary!J144</f>
        <v>1.2736466382238254</v>
      </c>
      <c r="I114" s="3">
        <f>summary!K144</f>
        <v>3.3896562208162235</v>
      </c>
      <c r="J114" s="3">
        <f>summary!L144</f>
        <v>-3.1122882915110714E-2</v>
      </c>
      <c r="K114" s="3">
        <f>summary!M144</f>
        <v>4.1633928647428915</v>
      </c>
      <c r="L114" s="18">
        <f>summary!N144</f>
        <v>0.30692677480401925</v>
      </c>
      <c r="M114" s="18">
        <f>summary!O144</f>
        <v>2.1295320909952258</v>
      </c>
      <c r="N114" s="18">
        <f>summary!P144</f>
        <v>0.19836949840202409</v>
      </c>
      <c r="O114" s="18">
        <f>summary!Q144</f>
        <v>2.3013773388580887</v>
      </c>
      <c r="P114" s="18">
        <f>summary!R144</f>
        <v>1.7466063737365183</v>
      </c>
      <c r="Q114" s="18">
        <f>summary!S144</f>
        <v>2.7055839334102822</v>
      </c>
      <c r="R114" s="18">
        <f>summary!T144</f>
        <v>0.65894755471069133</v>
      </c>
      <c r="T114" s="27">
        <f>AVERAGE(C114:N114)</f>
        <v>1.5795253394719972</v>
      </c>
      <c r="U114" s="27">
        <f>STDEV(C114:N114)/SQRT(COUNT(C114:N114))</f>
        <v>0.75097337326509606</v>
      </c>
      <c r="V114" s="27"/>
      <c r="Y114">
        <f>MEDIAN(C114:H114)</f>
        <v>1.6580303926803346</v>
      </c>
    </row>
    <row r="115" spans="1:25" x14ac:dyDescent="0.15">
      <c r="A115">
        <v>54.5</v>
      </c>
      <c r="C115" s="3">
        <f>summary!E145</f>
        <v>-2.4748862020605906</v>
      </c>
      <c r="D115" s="3">
        <f>summary!F145</f>
        <v>0.57808788988323523</v>
      </c>
      <c r="E115" s="3">
        <f>summary!G145</f>
        <v>8.1030316597555352</v>
      </c>
      <c r="F115" s="3">
        <f>summary!H145</f>
        <v>3.3069360744616167</v>
      </c>
      <c r="G115" s="3">
        <f>summary!I145</f>
        <v>-0.87523552746211353</v>
      </c>
      <c r="H115" s="3">
        <f>summary!J145</f>
        <v>2.3679242654502159</v>
      </c>
      <c r="I115" s="3">
        <f>summary!K145</f>
        <v>3.4290996663982067</v>
      </c>
      <c r="J115" s="3">
        <f>summary!L145</f>
        <v>9.0298956585248294E-2</v>
      </c>
      <c r="K115" s="3">
        <f>summary!M145</f>
        <v>2.9731202017920006</v>
      </c>
      <c r="L115" s="18">
        <f>summary!N145</f>
        <v>0.62146163153246192</v>
      </c>
      <c r="M115" s="18">
        <f>summary!O145</f>
        <v>2.6909872273366733</v>
      </c>
      <c r="N115" s="18">
        <f>summary!P145</f>
        <v>0.74199320875380603</v>
      </c>
      <c r="O115" s="18">
        <f>summary!Q145</f>
        <v>3.8762594107371493</v>
      </c>
      <c r="P115" s="18">
        <f>summary!R145</f>
        <v>2.7806974400116071</v>
      </c>
      <c r="Q115" s="18">
        <f>summary!S145</f>
        <v>3.2891985129900667</v>
      </c>
      <c r="R115" s="18">
        <f>summary!T145</f>
        <v>1.1187085731075312</v>
      </c>
      <c r="T115" s="27">
        <f>AVERAGE(C115:N115)</f>
        <v>1.7960682543688578</v>
      </c>
      <c r="U115" s="27">
        <f>STDEV(C115:N115)/SQRT(COUNT(C115:N115))</f>
        <v>0.77606948182240965</v>
      </c>
      <c r="V115" s="27"/>
      <c r="Y115">
        <f>MEDIAN(C115:H115)</f>
        <v>1.4730060776667258</v>
      </c>
    </row>
    <row r="116" spans="1:25" x14ac:dyDescent="0.15">
      <c r="A116" s="31">
        <v>55</v>
      </c>
      <c r="B116" s="31"/>
      <c r="C116" s="31">
        <f>summary!E146</f>
        <v>-2.3654850853966307</v>
      </c>
      <c r="D116" s="31">
        <f>summary!F146</f>
        <v>0.19297640782403389</v>
      </c>
      <c r="E116" s="31">
        <f>summary!G146</f>
        <v>8.9899924164306402</v>
      </c>
      <c r="F116" s="31">
        <f>summary!H146</f>
        <v>1.4614516542114775</v>
      </c>
      <c r="G116" s="31">
        <f>summary!I146</f>
        <v>-0.34358499148599569</v>
      </c>
      <c r="H116" s="31">
        <f>summary!J146</f>
        <v>2.6249394792559513</v>
      </c>
      <c r="I116" s="31">
        <f>summary!K146</f>
        <v>4.2789176491242742</v>
      </c>
      <c r="J116" s="31">
        <f>summary!L146</f>
        <v>0.19200864043408586</v>
      </c>
      <c r="K116" s="31">
        <f>summary!M146</f>
        <v>2.8049064040063101</v>
      </c>
      <c r="L116" s="32">
        <f>summary!N146</f>
        <v>0.4418710660281327</v>
      </c>
      <c r="M116" s="32">
        <f>summary!O146</f>
        <v>2.5340494800578508</v>
      </c>
      <c r="N116" s="32">
        <f>summary!P146</f>
        <v>-0.50289726426298675</v>
      </c>
      <c r="O116" s="32">
        <f>summary!Q146</f>
        <v>4.4823650280601761</v>
      </c>
      <c r="P116" s="32">
        <f>summary!R146</f>
        <v>1.9032087929206698</v>
      </c>
      <c r="Q116" s="32">
        <f>summary!S146</f>
        <v>2.8123610463891673</v>
      </c>
      <c r="R116" s="32">
        <f>summary!T146</f>
        <v>1.1223782064551979</v>
      </c>
      <c r="S116" s="31"/>
      <c r="T116" s="33">
        <f>AVERAGE(C116:N116)</f>
        <v>1.692428821352262</v>
      </c>
      <c r="U116" s="33">
        <f>STDEV(C116:N116)/SQRT(COUNT(C116:N116))</f>
        <v>0.8452550460816427</v>
      </c>
      <c r="V116" s="27"/>
      <c r="W116" s="2" t="s">
        <v>30</v>
      </c>
      <c r="X116" s="2"/>
      <c r="Y116">
        <f>MEDIAN(C116:H116)</f>
        <v>0.8272140310177557</v>
      </c>
    </row>
    <row r="117" spans="1:25" x14ac:dyDescent="0.15">
      <c r="E117"/>
      <c r="F117"/>
      <c r="T117" s="27"/>
      <c r="U117" s="27"/>
      <c r="V117" s="27"/>
    </row>
    <row r="118" spans="1:25" x14ac:dyDescent="0.15">
      <c r="E118"/>
      <c r="F118"/>
      <c r="T118" s="27"/>
      <c r="U118" s="27"/>
      <c r="V118" s="27"/>
    </row>
    <row r="119" spans="1:25" x14ac:dyDescent="0.15">
      <c r="E119"/>
      <c r="F119"/>
      <c r="T119" s="27"/>
      <c r="U119" s="27"/>
      <c r="V119" s="27"/>
    </row>
    <row r="120" spans="1:25" x14ac:dyDescent="0.15">
      <c r="E120"/>
      <c r="T120" s="27"/>
      <c r="U120" s="27"/>
      <c r="V120" s="27"/>
    </row>
    <row r="121" spans="1:25" x14ac:dyDescent="0.15">
      <c r="E121"/>
      <c r="T121" s="27"/>
      <c r="U121" s="27"/>
      <c r="V121" s="27"/>
    </row>
    <row r="122" spans="1:25" x14ac:dyDescent="0.15">
      <c r="E122"/>
      <c r="T122" s="27"/>
      <c r="U122" s="27"/>
      <c r="V122" s="27"/>
    </row>
    <row r="123" spans="1:25" s="3" customFormat="1" x14ac:dyDescent="0.15">
      <c r="C123" s="29"/>
      <c r="D123" s="29"/>
      <c r="E123"/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T123" s="30"/>
      <c r="U123" s="30"/>
      <c r="V123" s="30"/>
    </row>
    <row r="124" spans="1:25" s="3" customFormat="1" x14ac:dyDescent="0.15">
      <c r="C124" s="29"/>
      <c r="D124" s="29"/>
      <c r="E124"/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T124" s="30"/>
      <c r="U124" s="30"/>
      <c r="V124" s="30"/>
    </row>
    <row r="125" spans="1:25" s="3" customFormat="1" x14ac:dyDescent="0.15">
      <c r="C125" s="29"/>
      <c r="D125" s="29"/>
      <c r="E125"/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T125" s="30"/>
      <c r="U125" s="30"/>
      <c r="V125" s="30"/>
    </row>
    <row r="126" spans="1:25" s="3" customFormat="1" x14ac:dyDescent="0.15">
      <c r="C126" s="29"/>
      <c r="D126" s="29"/>
      <c r="E126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T126" s="30"/>
      <c r="U126" s="30"/>
      <c r="V126" s="30"/>
    </row>
    <row r="127" spans="1:25" s="3" customFormat="1" x14ac:dyDescent="0.15">
      <c r="C127" s="29"/>
      <c r="D127" s="29"/>
      <c r="E127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T127" s="30"/>
      <c r="U127" s="30"/>
      <c r="V127" s="30"/>
    </row>
    <row r="128" spans="1:25" s="3" customFormat="1" x14ac:dyDescent="0.15">
      <c r="C128" s="29"/>
      <c r="D128" s="29"/>
      <c r="E128"/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T128" s="30"/>
      <c r="U128" s="30"/>
      <c r="V128" s="30"/>
    </row>
    <row r="129" spans="3:22" s="3" customFormat="1" x14ac:dyDescent="0.15">
      <c r="C129" s="29"/>
      <c r="D129" s="29"/>
      <c r="E129"/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T129" s="30"/>
      <c r="U129" s="30"/>
      <c r="V129" s="30"/>
    </row>
    <row r="130" spans="3:22" s="3" customFormat="1" x14ac:dyDescent="0.15">
      <c r="C130" s="29"/>
      <c r="D130" s="29"/>
      <c r="E130"/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T130" s="30"/>
      <c r="U130" s="30"/>
      <c r="V130" s="30"/>
    </row>
    <row r="131" spans="3:22" s="3" customFormat="1" x14ac:dyDescent="0.15">
      <c r="C131" s="29"/>
      <c r="D131" s="29"/>
      <c r="E131"/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T131" s="30"/>
      <c r="U131" s="30"/>
      <c r="V131" s="30"/>
    </row>
    <row r="132" spans="3:22" s="3" customFormat="1" x14ac:dyDescent="0.15">
      <c r="C132" s="29"/>
      <c r="D132" s="29"/>
      <c r="E132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T132" s="30"/>
      <c r="U132" s="30"/>
      <c r="V132" s="30"/>
    </row>
    <row r="133" spans="3:22" s="3" customFormat="1" x14ac:dyDescent="0.15">
      <c r="C133" s="29"/>
      <c r="D133" s="29"/>
      <c r="E133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T133" s="30"/>
      <c r="U133" s="30"/>
      <c r="V133" s="30"/>
    </row>
    <row r="134" spans="3:22" s="3" customFormat="1" x14ac:dyDescent="0.15">
      <c r="C134" s="29"/>
      <c r="D134" s="29"/>
      <c r="E134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T134" s="30"/>
      <c r="U134" s="30"/>
      <c r="V134" s="30"/>
    </row>
    <row r="135" spans="3:22" s="3" customFormat="1" x14ac:dyDescent="0.15">
      <c r="C135" s="29"/>
      <c r="D135" s="29"/>
      <c r="E135"/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T135" s="30"/>
      <c r="U135" s="30"/>
      <c r="V135" s="30"/>
    </row>
    <row r="136" spans="3:22" s="3" customFormat="1" x14ac:dyDescent="0.15">
      <c r="C136" s="29"/>
      <c r="D136" s="29"/>
      <c r="E136"/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T136" s="30"/>
      <c r="U136" s="30"/>
      <c r="V136" s="30"/>
    </row>
    <row r="137" spans="3:22" s="3" customFormat="1" x14ac:dyDescent="0.15">
      <c r="C137" s="29"/>
      <c r="D137" s="29"/>
      <c r="E137"/>
      <c r="F137" s="29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T137" s="30"/>
      <c r="U137" s="30"/>
      <c r="V137" s="30"/>
    </row>
    <row r="138" spans="3:22" s="3" customFormat="1" x14ac:dyDescent="0.15">
      <c r="C138" s="29"/>
      <c r="D138" s="29"/>
      <c r="E138"/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T138" s="30"/>
      <c r="U138" s="30"/>
      <c r="V138" s="30"/>
    </row>
    <row r="139" spans="3:22" s="3" customFormat="1" x14ac:dyDescent="0.15">
      <c r="C139" s="29"/>
      <c r="D139" s="29"/>
      <c r="E139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T139" s="30"/>
      <c r="U139" s="30"/>
      <c r="V139" s="30"/>
    </row>
    <row r="140" spans="3:22" s="3" customFormat="1" x14ac:dyDescent="0.15">
      <c r="C140" s="29"/>
      <c r="D140" s="29"/>
      <c r="E140"/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T140" s="30"/>
      <c r="U140" s="30"/>
      <c r="V140" s="30"/>
    </row>
    <row r="141" spans="3:22" s="3" customFormat="1" x14ac:dyDescent="0.15">
      <c r="C141" s="29"/>
      <c r="D141" s="29"/>
      <c r="E141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T141" s="30"/>
      <c r="U141" s="30"/>
      <c r="V141" s="30"/>
    </row>
    <row r="142" spans="3:22" s="3" customFormat="1" x14ac:dyDescent="0.15">
      <c r="C142" s="29"/>
      <c r="D142" s="29"/>
      <c r="E142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T142" s="30"/>
      <c r="U142" s="30"/>
      <c r="V142" s="30"/>
    </row>
    <row r="143" spans="3:22" s="3" customFormat="1" x14ac:dyDescent="0.15">
      <c r="C143" s="29"/>
      <c r="D143" s="29"/>
      <c r="E143"/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T143" s="30"/>
      <c r="U143" s="30"/>
      <c r="V143" s="30"/>
    </row>
    <row r="144" spans="3:22" s="3" customFormat="1" x14ac:dyDescent="0.15">
      <c r="C144" s="29"/>
      <c r="D144" s="29"/>
      <c r="E144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T144" s="30"/>
      <c r="U144" s="30"/>
      <c r="V144" s="30"/>
    </row>
    <row r="145" spans="3:22" s="3" customFormat="1" x14ac:dyDescent="0.15">
      <c r="C145" s="29"/>
      <c r="D145" s="29"/>
      <c r="E145"/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T145" s="30"/>
      <c r="U145" s="30"/>
      <c r="V145" s="38"/>
    </row>
    <row r="146" spans="3:22" s="3" customFormat="1" x14ac:dyDescent="0.15">
      <c r="C146" s="29"/>
      <c r="D146" s="29"/>
      <c r="E146"/>
      <c r="F146" s="29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T146" s="30"/>
      <c r="U146" s="30"/>
      <c r="V146" s="38"/>
    </row>
    <row r="147" spans="3:22" s="3" customFormat="1" x14ac:dyDescent="0.15">
      <c r="C147" s="29"/>
      <c r="D147" s="29"/>
      <c r="E147"/>
      <c r="F147" s="29"/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T147" s="30"/>
      <c r="U147" s="30"/>
      <c r="V147" s="38"/>
    </row>
    <row r="148" spans="3:22" s="3" customFormat="1" x14ac:dyDescent="0.15">
      <c r="C148" s="29"/>
      <c r="D148" s="29"/>
      <c r="E148"/>
      <c r="F148" s="29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T148" s="30"/>
      <c r="U148" s="30"/>
    </row>
    <row r="149" spans="3:22" s="3" customFormat="1" x14ac:dyDescent="0.15">
      <c r="C149" s="29"/>
      <c r="D149" s="29"/>
      <c r="E14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T149" s="30"/>
      <c r="U149" s="30"/>
    </row>
    <row r="150" spans="3:22" s="3" customFormat="1" x14ac:dyDescent="0.15">
      <c r="C150" s="29"/>
      <c r="D150" s="29"/>
      <c r="E150"/>
      <c r="F150" s="29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T150" s="30"/>
      <c r="U150" s="30"/>
    </row>
    <row r="151" spans="3:22" s="3" customFormat="1" x14ac:dyDescent="0.15">
      <c r="C151" s="29"/>
      <c r="D151" s="29"/>
      <c r="E151"/>
      <c r="F151" s="29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T151" s="30"/>
      <c r="U151" s="30"/>
    </row>
    <row r="152" spans="3:22" s="3" customFormat="1" x14ac:dyDescent="0.15">
      <c r="C152" s="29"/>
      <c r="D152" s="29"/>
      <c r="E152"/>
      <c r="F152" s="29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T152" s="30"/>
      <c r="U152" s="30"/>
    </row>
    <row r="153" spans="3:22" s="3" customFormat="1" x14ac:dyDescent="0.15">
      <c r="C153" s="29"/>
      <c r="D153" s="29"/>
      <c r="E153"/>
      <c r="F153" s="29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T153" s="30"/>
      <c r="U153" s="30"/>
    </row>
    <row r="154" spans="3:22" s="3" customFormat="1" x14ac:dyDescent="0.15">
      <c r="C154" s="29"/>
      <c r="D154" s="29"/>
      <c r="E154"/>
      <c r="F154" s="29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T154" s="30"/>
      <c r="U154" s="30"/>
    </row>
    <row r="155" spans="3:22" s="3" customFormat="1" x14ac:dyDescent="0.15">
      <c r="C155" s="29"/>
      <c r="D155" s="29"/>
      <c r="E155" s="29"/>
      <c r="F155" s="29"/>
      <c r="G155" s="29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T155" s="30"/>
      <c r="U155" s="30"/>
    </row>
    <row r="156" spans="3:22" s="3" customFormat="1" x14ac:dyDescent="0.15">
      <c r="C156" s="29"/>
      <c r="D156" s="29"/>
      <c r="E156" s="29"/>
      <c r="F156" s="29"/>
      <c r="G156" s="29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T156" s="30"/>
      <c r="U156" s="30"/>
    </row>
    <row r="157" spans="3:22" s="3" customFormat="1" x14ac:dyDescent="0.15">
      <c r="C157" s="29"/>
      <c r="D157" s="29"/>
      <c r="E157" s="29"/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T157" s="30"/>
      <c r="U157" s="30"/>
    </row>
    <row r="158" spans="3:22" s="3" customFormat="1" x14ac:dyDescent="0.15">
      <c r="C158" s="29"/>
      <c r="D158" s="29"/>
      <c r="E158" s="29"/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T158" s="30"/>
      <c r="U158" s="30"/>
    </row>
    <row r="159" spans="3:22" s="3" customFormat="1" x14ac:dyDescent="0.15">
      <c r="C159" s="29"/>
      <c r="D159" s="29"/>
      <c r="E159" s="29"/>
      <c r="F159" s="29"/>
      <c r="G159" s="29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T159" s="30"/>
      <c r="U159" s="30"/>
    </row>
    <row r="160" spans="3:22" s="3" customFormat="1" x14ac:dyDescent="0.15">
      <c r="C160" s="29"/>
      <c r="D160" s="29"/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T160" s="30"/>
      <c r="U160" s="30"/>
    </row>
    <row r="161" spans="3:21" s="3" customFormat="1" x14ac:dyDescent="0.15">
      <c r="C161" s="29"/>
      <c r="D161" s="29"/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T161" s="30"/>
      <c r="U161" s="30"/>
    </row>
    <row r="162" spans="3:21" s="3" customFormat="1" x14ac:dyDescent="0.15">
      <c r="C162" s="29"/>
      <c r="D162" s="29"/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T162" s="30"/>
      <c r="U162" s="30"/>
    </row>
  </sheetData>
  <mergeCells count="1">
    <mergeCell ref="T2:U2"/>
  </mergeCells>
  <pageMargins left="0.7" right="0.7" top="0.75" bottom="0.75" header="0.3" footer="0.3"/>
  <pageSetup orientation="portrait" horizontalDpi="4294967292" verticalDpi="4294967292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V798"/>
  <sheetViews>
    <sheetView zoomScale="75" zoomScaleNormal="75" zoomScalePageLayoutView="75" workbookViewId="0">
      <selection activeCell="D22" sqref="D1:G1048576"/>
    </sheetView>
  </sheetViews>
  <sheetFormatPr baseColWidth="10" defaultColWidth="11.5" defaultRowHeight="13" x14ac:dyDescent="0.15"/>
  <cols>
    <col min="1" max="2" width="11.5" style="6"/>
    <col min="3" max="3" width="13.5" style="6" customWidth="1"/>
    <col min="8" max="8" width="4.5" style="6" customWidth="1"/>
    <col min="9" max="10" width="8.5" style="6" customWidth="1"/>
    <col min="11" max="11" width="13.5" style="6" customWidth="1"/>
    <col min="12" max="12" width="17.5" style="6" customWidth="1"/>
    <col min="13" max="13" width="12.5" style="6" customWidth="1"/>
    <col min="14" max="14" width="11.5" style="6"/>
    <col min="15" max="15" width="6.5" style="6" customWidth="1"/>
    <col min="16" max="16" width="9.5" style="6" customWidth="1"/>
    <col min="17" max="16384" width="11.5" style="6"/>
  </cols>
  <sheetData>
    <row r="1" spans="1:16" s="4" customFormat="1" ht="55.5" customHeight="1" x14ac:dyDescent="0.2">
      <c r="A1" s="4" t="s">
        <v>11</v>
      </c>
      <c r="B1" s="4" t="s">
        <v>6</v>
      </c>
      <c r="C1" s="4" t="s">
        <v>4</v>
      </c>
      <c r="D1" t="s">
        <v>39</v>
      </c>
      <c r="E1" t="s">
        <v>40</v>
      </c>
      <c r="F1" t="s">
        <v>41</v>
      </c>
      <c r="G1" t="s">
        <v>42</v>
      </c>
      <c r="I1" s="4" t="s">
        <v>0</v>
      </c>
      <c r="J1" s="4" t="s">
        <v>1</v>
      </c>
      <c r="K1" s="4" t="s">
        <v>2</v>
      </c>
      <c r="L1" s="4" t="s">
        <v>3</v>
      </c>
      <c r="M1" s="5" t="s">
        <v>12</v>
      </c>
      <c r="N1" s="5" t="s">
        <v>15</v>
      </c>
      <c r="O1" s="4" t="s">
        <v>13</v>
      </c>
      <c r="P1" s="4" t="s">
        <v>14</v>
      </c>
    </row>
    <row r="2" spans="1:16" x14ac:dyDescent="0.15">
      <c r="A2" s="6">
        <v>0.5</v>
      </c>
      <c r="B2" s="6">
        <v>0</v>
      </c>
      <c r="C2" s="6" t="s">
        <v>9</v>
      </c>
      <c r="D2">
        <v>756.13037109375</v>
      </c>
      <c r="E2">
        <v>606.69482421875</v>
      </c>
      <c r="F2">
        <v>503.80264282226602</v>
      </c>
      <c r="G2">
        <v>485.60122680664102</v>
      </c>
      <c r="I2" s="7">
        <f t="shared" ref="I2:I33" si="0">D2-F2</f>
        <v>252.32772827148398</v>
      </c>
      <c r="J2" s="7">
        <f t="shared" ref="J2:J33" si="1">E2-G2</f>
        <v>121.09359741210898</v>
      </c>
      <c r="K2" s="7">
        <f t="shared" ref="K2:K65" si="2">I2-0.7*J2</f>
        <v>167.5622100830077</v>
      </c>
      <c r="L2" s="8">
        <f t="shared" ref="L2:L65" si="3">K2/J2</f>
        <v>1.3837412849562598</v>
      </c>
      <c r="M2" s="8"/>
      <c r="N2" s="18">
        <f>LINEST(V64:V104,U64:U104)</f>
        <v>-2.4623410265441358E-2</v>
      </c>
      <c r="O2" s="9">
        <f>AVERAGE(M38:M45)</f>
        <v>2.499074643530331</v>
      </c>
    </row>
    <row r="3" spans="1:16" x14ac:dyDescent="0.15">
      <c r="A3" s="6">
        <v>1</v>
      </c>
      <c r="B3" s="6">
        <v>1</v>
      </c>
      <c r="C3" s="6" t="s">
        <v>7</v>
      </c>
      <c r="D3">
        <v>750.63909912109398</v>
      </c>
      <c r="E3">
        <v>601.4658203125</v>
      </c>
      <c r="F3">
        <v>502.16613769531301</v>
      </c>
      <c r="G3">
        <v>484.900146484375</v>
      </c>
      <c r="I3" s="7">
        <f t="shared" si="0"/>
        <v>248.47296142578097</v>
      </c>
      <c r="J3" s="7">
        <f t="shared" si="1"/>
        <v>116.565673828125</v>
      </c>
      <c r="K3" s="7">
        <f t="shared" si="2"/>
        <v>166.87698974609347</v>
      </c>
      <c r="L3" s="8">
        <f t="shared" si="3"/>
        <v>1.4316134781852849</v>
      </c>
      <c r="M3" s="8"/>
      <c r="N3" s="18"/>
    </row>
    <row r="4" spans="1:16" ht="15" x14ac:dyDescent="0.15">
      <c r="A4" s="6">
        <v>1.5</v>
      </c>
      <c r="B4" s="6">
        <v>2</v>
      </c>
      <c r="D4">
        <v>746.06146240234398</v>
      </c>
      <c r="E4">
        <v>598.25091552734398</v>
      </c>
      <c r="F4">
        <v>502.299560546875</v>
      </c>
      <c r="G4">
        <v>484.61279296875</v>
      </c>
      <c r="I4" s="7">
        <f t="shared" si="0"/>
        <v>243.76190185546898</v>
      </c>
      <c r="J4" s="7">
        <f t="shared" si="1"/>
        <v>113.63812255859398</v>
      </c>
      <c r="K4" s="7">
        <f t="shared" si="2"/>
        <v>164.21521606445322</v>
      </c>
      <c r="L4" s="8">
        <f t="shared" si="3"/>
        <v>1.4450715338048701</v>
      </c>
      <c r="M4" s="8"/>
      <c r="N4" s="16" t="s">
        <v>16</v>
      </c>
    </row>
    <row r="5" spans="1:16" x14ac:dyDescent="0.15">
      <c r="A5" s="6">
        <v>2</v>
      </c>
      <c r="B5" s="6">
        <v>3</v>
      </c>
      <c r="D5">
        <v>744.74578857421898</v>
      </c>
      <c r="E5">
        <v>596.57733154296898</v>
      </c>
      <c r="F5">
        <v>502.15435791015602</v>
      </c>
      <c r="G5">
        <v>484.85739135742199</v>
      </c>
      <c r="I5" s="7">
        <f t="shared" si="0"/>
        <v>242.59143066406295</v>
      </c>
      <c r="J5" s="7">
        <f t="shared" si="1"/>
        <v>111.71994018554699</v>
      </c>
      <c r="K5" s="7">
        <f t="shared" si="2"/>
        <v>164.38747253418006</v>
      </c>
      <c r="L5" s="8">
        <f t="shared" si="3"/>
        <v>1.4714246379040452</v>
      </c>
      <c r="M5" s="8"/>
      <c r="N5" s="18">
        <f>RSQ(V64:V104,U64:U104)</f>
        <v>0.9889422758089399</v>
      </c>
    </row>
    <row r="6" spans="1:16" x14ac:dyDescent="0.15">
      <c r="A6" s="6">
        <v>2.5</v>
      </c>
      <c r="B6" s="6">
        <v>4</v>
      </c>
      <c r="C6" s="6" t="s">
        <v>5</v>
      </c>
      <c r="D6">
        <v>747.8369140625</v>
      </c>
      <c r="E6">
        <v>595.58215332031295</v>
      </c>
      <c r="F6">
        <v>502.08273315429699</v>
      </c>
      <c r="G6">
        <v>485.19778442382801</v>
      </c>
      <c r="I6" s="7">
        <f t="shared" si="0"/>
        <v>245.75418090820301</v>
      </c>
      <c r="J6" s="7">
        <f t="shared" si="1"/>
        <v>110.38436889648494</v>
      </c>
      <c r="K6" s="7">
        <f t="shared" si="2"/>
        <v>168.48512268066355</v>
      </c>
      <c r="L6" s="8">
        <f t="shared" si="3"/>
        <v>1.5263494674564269</v>
      </c>
      <c r="M6" s="8">
        <f t="shared" ref="M6:M37" si="4">L6+ABS($N$2)*A6</f>
        <v>1.5879079931200302</v>
      </c>
      <c r="P6" s="6">
        <f t="shared" ref="P6:P69" si="5">(M6-$O$2)/$O$2*100</f>
        <v>-36.460161474934438</v>
      </c>
    </row>
    <row r="7" spans="1:16" x14ac:dyDescent="0.15">
      <c r="A7" s="6">
        <v>3</v>
      </c>
      <c r="B7" s="6">
        <v>5</v>
      </c>
      <c r="C7" s="6" t="s">
        <v>8</v>
      </c>
      <c r="D7">
        <v>745.863037109375</v>
      </c>
      <c r="E7">
        <v>593.05816650390602</v>
      </c>
      <c r="F7">
        <v>502.49838256835898</v>
      </c>
      <c r="G7">
        <v>485.44024658203102</v>
      </c>
      <c r="I7" s="7">
        <f t="shared" si="0"/>
        <v>243.36465454101602</v>
      </c>
      <c r="J7" s="7">
        <f t="shared" si="1"/>
        <v>107.617919921875</v>
      </c>
      <c r="K7" s="7">
        <f t="shared" si="2"/>
        <v>168.03211059570353</v>
      </c>
      <c r="L7" s="8">
        <f t="shared" si="3"/>
        <v>1.5613766807394724</v>
      </c>
      <c r="M7" s="8">
        <f t="shared" si="4"/>
        <v>1.6352469115357966</v>
      </c>
      <c r="P7" s="6">
        <f t="shared" si="5"/>
        <v>-34.565903592789191</v>
      </c>
    </row>
    <row r="8" spans="1:16" x14ac:dyDescent="0.15">
      <c r="A8" s="6">
        <v>3.5</v>
      </c>
      <c r="B8" s="6">
        <v>6</v>
      </c>
      <c r="D8">
        <v>739.98352050781295</v>
      </c>
      <c r="E8">
        <v>594.696044921875</v>
      </c>
      <c r="F8">
        <v>501.86508178710898</v>
      </c>
      <c r="G8">
        <v>484.623046875</v>
      </c>
      <c r="I8" s="7">
        <f t="shared" si="0"/>
        <v>238.11843872070398</v>
      </c>
      <c r="J8" s="7">
        <f t="shared" si="1"/>
        <v>110.072998046875</v>
      </c>
      <c r="K8" s="7">
        <f t="shared" si="2"/>
        <v>161.06734008789147</v>
      </c>
      <c r="L8" s="8">
        <f t="shared" si="3"/>
        <v>1.4632774880838653</v>
      </c>
      <c r="M8" s="8">
        <f t="shared" si="4"/>
        <v>1.54945942401291</v>
      </c>
      <c r="P8" s="6">
        <f t="shared" si="5"/>
        <v>-37.998673708118694</v>
      </c>
    </row>
    <row r="9" spans="1:16" x14ac:dyDescent="0.15">
      <c r="A9" s="6">
        <v>4</v>
      </c>
      <c r="B9" s="6">
        <v>7</v>
      </c>
      <c r="D9">
        <v>738.33575439453102</v>
      </c>
      <c r="E9">
        <v>594.57043457031295</v>
      </c>
      <c r="F9">
        <v>501.05453491210898</v>
      </c>
      <c r="G9">
        <v>484.36648559570301</v>
      </c>
      <c r="I9" s="7">
        <f t="shared" si="0"/>
        <v>237.28121948242205</v>
      </c>
      <c r="J9" s="7">
        <f t="shared" si="1"/>
        <v>110.20394897460994</v>
      </c>
      <c r="K9" s="7">
        <f t="shared" si="2"/>
        <v>160.1384552001951</v>
      </c>
      <c r="L9" s="8">
        <f t="shared" si="3"/>
        <v>1.4531099537738856</v>
      </c>
      <c r="M9" s="8">
        <f t="shared" si="4"/>
        <v>1.551603594835651</v>
      </c>
      <c r="P9" s="6">
        <f t="shared" si="5"/>
        <v>-37.912875117496689</v>
      </c>
    </row>
    <row r="10" spans="1:16" x14ac:dyDescent="0.15">
      <c r="A10" s="6">
        <v>4.5</v>
      </c>
      <c r="B10" s="6">
        <v>8</v>
      </c>
      <c r="D10">
        <v>755.04168701171898</v>
      </c>
      <c r="E10">
        <v>596.550048828125</v>
      </c>
      <c r="F10">
        <v>501.13876342773398</v>
      </c>
      <c r="G10">
        <v>484.07974243164102</v>
      </c>
      <c r="I10" s="7">
        <f t="shared" si="0"/>
        <v>253.902923583985</v>
      </c>
      <c r="J10" s="7">
        <f t="shared" si="1"/>
        <v>112.47030639648398</v>
      </c>
      <c r="K10" s="7">
        <f t="shared" si="2"/>
        <v>175.17370910644621</v>
      </c>
      <c r="L10" s="8">
        <f t="shared" si="3"/>
        <v>1.5575107307782923</v>
      </c>
      <c r="M10" s="8">
        <f t="shared" si="4"/>
        <v>1.6683160769727783</v>
      </c>
      <c r="P10" s="6">
        <f t="shared" si="5"/>
        <v>-33.242647181757533</v>
      </c>
    </row>
    <row r="11" spans="1:16" x14ac:dyDescent="0.15">
      <c r="A11" s="6">
        <v>5</v>
      </c>
      <c r="B11" s="6">
        <v>9</v>
      </c>
      <c r="D11">
        <v>732.51647949218795</v>
      </c>
      <c r="E11">
        <v>581.197265625</v>
      </c>
      <c r="F11">
        <v>501.02053833007801</v>
      </c>
      <c r="G11">
        <v>483.94717407226602</v>
      </c>
      <c r="I11" s="7">
        <f t="shared" si="0"/>
        <v>231.49594116210994</v>
      </c>
      <c r="J11" s="7">
        <f t="shared" si="1"/>
        <v>97.250091552733977</v>
      </c>
      <c r="K11" s="7">
        <f t="shared" si="2"/>
        <v>163.42087707519616</v>
      </c>
      <c r="L11" s="8">
        <f t="shared" si="3"/>
        <v>1.6804187478484891</v>
      </c>
      <c r="M11" s="8">
        <f t="shared" si="4"/>
        <v>1.803535799175696</v>
      </c>
      <c r="P11" s="6">
        <f t="shared" si="5"/>
        <v>-27.831855529216142</v>
      </c>
    </row>
    <row r="12" spans="1:16" x14ac:dyDescent="0.15">
      <c r="A12" s="6">
        <v>5.5</v>
      </c>
      <c r="B12" s="6">
        <v>10</v>
      </c>
      <c r="D12">
        <v>763.82342529296898</v>
      </c>
      <c r="E12">
        <v>592.078857421875</v>
      </c>
      <c r="F12">
        <v>501.58541870117199</v>
      </c>
      <c r="G12">
        <v>484.41223144531301</v>
      </c>
      <c r="I12" s="7">
        <f t="shared" si="0"/>
        <v>262.23800659179699</v>
      </c>
      <c r="J12" s="7">
        <f t="shared" si="1"/>
        <v>107.66662597656199</v>
      </c>
      <c r="K12" s="7">
        <f t="shared" si="2"/>
        <v>186.87136840820361</v>
      </c>
      <c r="L12" s="8">
        <f t="shared" si="3"/>
        <v>1.7356480405440007</v>
      </c>
      <c r="M12" s="8">
        <f t="shared" si="4"/>
        <v>1.8710767970039281</v>
      </c>
      <c r="P12" s="6">
        <f t="shared" si="5"/>
        <v>-25.129215253821247</v>
      </c>
    </row>
    <row r="13" spans="1:16" x14ac:dyDescent="0.15">
      <c r="A13" s="6">
        <v>6</v>
      </c>
      <c r="B13" s="6">
        <v>11</v>
      </c>
      <c r="D13">
        <v>763.46673583984398</v>
      </c>
      <c r="E13">
        <v>590.048583984375</v>
      </c>
      <c r="F13">
        <v>501.26770019531301</v>
      </c>
      <c r="G13">
        <v>484.50482177734398</v>
      </c>
      <c r="I13" s="7">
        <f t="shared" si="0"/>
        <v>262.19903564453097</v>
      </c>
      <c r="J13" s="7">
        <f t="shared" si="1"/>
        <v>105.54376220703102</v>
      </c>
      <c r="K13" s="7">
        <f t="shared" si="2"/>
        <v>188.31840209960927</v>
      </c>
      <c r="L13" s="8">
        <f t="shared" si="3"/>
        <v>1.7842684225166274</v>
      </c>
      <c r="M13" s="8">
        <f t="shared" si="4"/>
        <v>1.9320088841092755</v>
      </c>
      <c r="P13" s="6">
        <f t="shared" si="5"/>
        <v>-22.691029293146165</v>
      </c>
    </row>
    <row r="14" spans="1:16" x14ac:dyDescent="0.15">
      <c r="A14" s="6">
        <v>6.5</v>
      </c>
      <c r="B14" s="6">
        <v>12</v>
      </c>
      <c r="D14">
        <v>761.97930908203102</v>
      </c>
      <c r="E14">
        <v>586.46911621093795</v>
      </c>
      <c r="F14">
        <v>500.84390258789102</v>
      </c>
      <c r="G14">
        <v>483.90869140625</v>
      </c>
      <c r="I14" s="7">
        <f t="shared" si="0"/>
        <v>261.13540649414</v>
      </c>
      <c r="J14" s="7">
        <f t="shared" si="1"/>
        <v>102.56042480468795</v>
      </c>
      <c r="K14" s="7">
        <f t="shared" si="2"/>
        <v>189.34310913085844</v>
      </c>
      <c r="L14" s="8">
        <f t="shared" si="3"/>
        <v>1.8461615139702865</v>
      </c>
      <c r="M14" s="8">
        <f t="shared" si="4"/>
        <v>2.0062136806956552</v>
      </c>
      <c r="P14" s="6">
        <f t="shared" si="5"/>
        <v>-19.721738368664056</v>
      </c>
    </row>
    <row r="15" spans="1:16" x14ac:dyDescent="0.15">
      <c r="A15" s="6">
        <v>7</v>
      </c>
      <c r="B15" s="6">
        <v>13</v>
      </c>
      <c r="D15">
        <v>761.25482177734398</v>
      </c>
      <c r="E15">
        <v>584.85729980468795</v>
      </c>
      <c r="F15">
        <v>500.64337158203102</v>
      </c>
      <c r="G15">
        <v>483.93478393554699</v>
      </c>
      <c r="I15" s="7">
        <f t="shared" si="0"/>
        <v>260.61145019531295</v>
      </c>
      <c r="J15" s="7">
        <f t="shared" si="1"/>
        <v>100.92251586914097</v>
      </c>
      <c r="K15" s="7">
        <f t="shared" si="2"/>
        <v>189.96568908691427</v>
      </c>
      <c r="L15" s="8">
        <f t="shared" si="3"/>
        <v>1.8822924443662228</v>
      </c>
      <c r="M15" s="8">
        <f t="shared" si="4"/>
        <v>2.0546563162243121</v>
      </c>
      <c r="P15" s="6">
        <f t="shared" si="5"/>
        <v>-17.783315454644004</v>
      </c>
    </row>
    <row r="16" spans="1:16" x14ac:dyDescent="0.15">
      <c r="A16" s="6">
        <v>7.5</v>
      </c>
      <c r="B16" s="6">
        <v>14</v>
      </c>
      <c r="D16">
        <v>765.80126953125</v>
      </c>
      <c r="E16">
        <v>585.08062744140602</v>
      </c>
      <c r="F16">
        <v>501.12509155273398</v>
      </c>
      <c r="G16">
        <v>484.31750488281301</v>
      </c>
      <c r="I16" s="7">
        <f t="shared" si="0"/>
        <v>264.67617797851602</v>
      </c>
      <c r="J16" s="7">
        <f t="shared" si="1"/>
        <v>100.76312255859301</v>
      </c>
      <c r="K16" s="7">
        <f t="shared" si="2"/>
        <v>194.14199218750093</v>
      </c>
      <c r="L16" s="8">
        <f t="shared" si="3"/>
        <v>1.9267167120055138</v>
      </c>
      <c r="M16" s="8">
        <f t="shared" si="4"/>
        <v>2.1113922889963241</v>
      </c>
      <c r="P16" s="6">
        <f t="shared" si="5"/>
        <v>-15.513036216731221</v>
      </c>
    </row>
    <row r="17" spans="1:16" x14ac:dyDescent="0.15">
      <c r="A17" s="6">
        <v>8</v>
      </c>
      <c r="B17" s="6">
        <v>15</v>
      </c>
      <c r="D17">
        <v>769.89447021484398</v>
      </c>
      <c r="E17">
        <v>585.523681640625</v>
      </c>
      <c r="F17">
        <v>501.552490234375</v>
      </c>
      <c r="G17">
        <v>484.34957885742199</v>
      </c>
      <c r="I17" s="7">
        <f t="shared" si="0"/>
        <v>268.34197998046898</v>
      </c>
      <c r="J17" s="7">
        <f t="shared" si="1"/>
        <v>101.17410278320301</v>
      </c>
      <c r="K17" s="7">
        <f t="shared" si="2"/>
        <v>197.52010803222686</v>
      </c>
      <c r="L17" s="8">
        <f t="shared" si="3"/>
        <v>1.9522793145541912</v>
      </c>
      <c r="M17" s="8">
        <f t="shared" si="4"/>
        <v>2.1492665966777222</v>
      </c>
      <c r="P17" s="6">
        <f t="shared" si="5"/>
        <v>-13.997502946068494</v>
      </c>
    </row>
    <row r="18" spans="1:16" x14ac:dyDescent="0.15">
      <c r="A18" s="6">
        <v>8.5</v>
      </c>
      <c r="B18" s="6">
        <v>16</v>
      </c>
      <c r="D18">
        <v>766.87591552734398</v>
      </c>
      <c r="E18">
        <v>583.84832763671898</v>
      </c>
      <c r="F18">
        <v>500.38613891601602</v>
      </c>
      <c r="G18">
        <v>483.84500122070301</v>
      </c>
      <c r="I18" s="7">
        <f t="shared" si="0"/>
        <v>266.48977661132795</v>
      </c>
      <c r="J18" s="7">
        <f t="shared" si="1"/>
        <v>100.00332641601597</v>
      </c>
      <c r="K18" s="7">
        <f t="shared" si="2"/>
        <v>196.48744812011677</v>
      </c>
      <c r="L18" s="8">
        <f t="shared" si="3"/>
        <v>1.9648091234758012</v>
      </c>
      <c r="M18" s="8">
        <f t="shared" si="4"/>
        <v>2.1741081107320528</v>
      </c>
      <c r="P18" s="6">
        <f t="shared" si="5"/>
        <v>-13.00347445161592</v>
      </c>
    </row>
    <row r="19" spans="1:16" x14ac:dyDescent="0.15">
      <c r="A19" s="6">
        <v>9</v>
      </c>
      <c r="B19" s="6">
        <v>17</v>
      </c>
      <c r="D19">
        <v>768.88519287109398</v>
      </c>
      <c r="E19">
        <v>583.298583984375</v>
      </c>
      <c r="F19">
        <v>500.50204467773398</v>
      </c>
      <c r="G19">
        <v>483.74386596679699</v>
      </c>
      <c r="I19" s="7">
        <f t="shared" si="0"/>
        <v>268.38314819336</v>
      </c>
      <c r="J19" s="7">
        <f t="shared" si="1"/>
        <v>99.554718017578011</v>
      </c>
      <c r="K19" s="7">
        <f t="shared" si="2"/>
        <v>198.6948455810554</v>
      </c>
      <c r="L19" s="8">
        <f t="shared" si="3"/>
        <v>1.9958355519220352</v>
      </c>
      <c r="M19" s="8">
        <f t="shared" si="4"/>
        <v>2.2174462443110072</v>
      </c>
      <c r="P19" s="6">
        <f t="shared" si="5"/>
        <v>-11.269307219310583</v>
      </c>
    </row>
    <row r="20" spans="1:16" x14ac:dyDescent="0.15">
      <c r="A20" s="6">
        <v>9.5</v>
      </c>
      <c r="B20" s="6">
        <v>18</v>
      </c>
      <c r="D20">
        <v>771.14837646484398</v>
      </c>
      <c r="E20">
        <v>584.4775390625</v>
      </c>
      <c r="F20">
        <v>500.59759521484398</v>
      </c>
      <c r="G20">
        <v>483.66217041015602</v>
      </c>
      <c r="I20" s="7">
        <f t="shared" si="0"/>
        <v>270.55078125</v>
      </c>
      <c r="J20" s="7">
        <f t="shared" si="1"/>
        <v>100.81536865234398</v>
      </c>
      <c r="K20" s="7">
        <f t="shared" si="2"/>
        <v>199.98002319335922</v>
      </c>
      <c r="L20" s="8">
        <f t="shared" si="3"/>
        <v>1.9836263643788168</v>
      </c>
      <c r="M20" s="8">
        <f t="shared" si="4"/>
        <v>2.2175487619005096</v>
      </c>
      <c r="P20" s="6">
        <f t="shared" si="5"/>
        <v>-11.265204997323423</v>
      </c>
    </row>
    <row r="21" spans="1:16" x14ac:dyDescent="0.15">
      <c r="A21" s="6">
        <v>10</v>
      </c>
      <c r="B21" s="6">
        <v>19</v>
      </c>
      <c r="D21">
        <v>767.96643066406295</v>
      </c>
      <c r="E21">
        <v>581.11358642578102</v>
      </c>
      <c r="F21">
        <v>500.35983276367199</v>
      </c>
      <c r="G21">
        <v>483.57238769531301</v>
      </c>
      <c r="I21" s="7">
        <f t="shared" si="0"/>
        <v>267.60659790039097</v>
      </c>
      <c r="J21" s="7">
        <f t="shared" si="1"/>
        <v>97.541198730468011</v>
      </c>
      <c r="K21" s="7">
        <f t="shared" si="2"/>
        <v>199.32775878906335</v>
      </c>
      <c r="L21" s="8">
        <f t="shared" si="3"/>
        <v>2.0435237764491534</v>
      </c>
      <c r="M21" s="8">
        <f t="shared" si="4"/>
        <v>2.2897578791035671</v>
      </c>
      <c r="P21" s="6">
        <f t="shared" si="5"/>
        <v>-8.3757708065522802</v>
      </c>
    </row>
    <row r="22" spans="1:16" x14ac:dyDescent="0.15">
      <c r="A22" s="6">
        <v>10.5</v>
      </c>
      <c r="B22" s="6">
        <v>20</v>
      </c>
      <c r="D22">
        <v>768.02490234375</v>
      </c>
      <c r="E22">
        <v>581.434326171875</v>
      </c>
      <c r="F22">
        <v>499.78790283203102</v>
      </c>
      <c r="G22">
        <v>483.26150512695301</v>
      </c>
      <c r="I22" s="7">
        <f t="shared" si="0"/>
        <v>268.23699951171898</v>
      </c>
      <c r="J22" s="7">
        <f t="shared" si="1"/>
        <v>98.172821044921989</v>
      </c>
      <c r="K22" s="7">
        <f t="shared" si="2"/>
        <v>199.5160247802736</v>
      </c>
      <c r="L22" s="8">
        <f t="shared" si="3"/>
        <v>2.0322938941418309</v>
      </c>
      <c r="M22" s="8">
        <f t="shared" si="4"/>
        <v>2.2908397019289652</v>
      </c>
      <c r="P22" s="6">
        <f t="shared" si="5"/>
        <v>-8.3324818704575225</v>
      </c>
    </row>
    <row r="23" spans="1:16" x14ac:dyDescent="0.15">
      <c r="A23" s="6">
        <v>11</v>
      </c>
      <c r="B23" s="6">
        <v>21</v>
      </c>
      <c r="D23">
        <v>768.69757080078102</v>
      </c>
      <c r="E23">
        <v>580.22180175781295</v>
      </c>
      <c r="F23">
        <v>499.69659423828102</v>
      </c>
      <c r="G23">
        <v>482.88262939453102</v>
      </c>
      <c r="I23" s="7">
        <f t="shared" si="0"/>
        <v>269.0009765625</v>
      </c>
      <c r="J23" s="7">
        <f t="shared" si="1"/>
        <v>97.339172363281932</v>
      </c>
      <c r="K23" s="7">
        <f t="shared" si="2"/>
        <v>200.86355590820267</v>
      </c>
      <c r="L23" s="8">
        <f t="shared" si="3"/>
        <v>2.0635428782829059</v>
      </c>
      <c r="M23" s="8">
        <f t="shared" si="4"/>
        <v>2.3344003912027609</v>
      </c>
      <c r="P23" s="6">
        <f t="shared" si="5"/>
        <v>-6.5894091140447975</v>
      </c>
    </row>
    <row r="24" spans="1:16" x14ac:dyDescent="0.15">
      <c r="A24" s="6">
        <v>11.5</v>
      </c>
      <c r="B24" s="6">
        <v>22</v>
      </c>
      <c r="D24">
        <v>766.85308837890602</v>
      </c>
      <c r="E24">
        <v>579.62292480468795</v>
      </c>
      <c r="F24">
        <v>499.98931884765602</v>
      </c>
      <c r="G24">
        <v>483.34423828125</v>
      </c>
      <c r="I24" s="7">
        <f t="shared" si="0"/>
        <v>266.86376953125</v>
      </c>
      <c r="J24" s="7">
        <f t="shared" si="1"/>
        <v>96.278686523437955</v>
      </c>
      <c r="K24" s="7">
        <f t="shared" si="2"/>
        <v>199.46868896484344</v>
      </c>
      <c r="L24" s="8">
        <f t="shared" si="3"/>
        <v>2.071784484889966</v>
      </c>
      <c r="M24" s="8">
        <f t="shared" si="4"/>
        <v>2.3549537029425416</v>
      </c>
      <c r="P24" s="6">
        <f t="shared" si="5"/>
        <v>-5.766972225535298</v>
      </c>
    </row>
    <row r="25" spans="1:16" x14ac:dyDescent="0.15">
      <c r="A25" s="6">
        <v>12</v>
      </c>
      <c r="B25" s="6">
        <v>23</v>
      </c>
      <c r="D25">
        <v>766.439453125</v>
      </c>
      <c r="E25">
        <v>578.67175292968795</v>
      </c>
      <c r="F25">
        <v>498.97348022460898</v>
      </c>
      <c r="G25">
        <v>482.69104003906301</v>
      </c>
      <c r="I25" s="7">
        <f t="shared" si="0"/>
        <v>267.46597290039102</v>
      </c>
      <c r="J25" s="7">
        <f t="shared" si="1"/>
        <v>95.980712890624943</v>
      </c>
      <c r="K25" s="7">
        <f t="shared" si="2"/>
        <v>200.27947387695355</v>
      </c>
      <c r="L25" s="8">
        <f t="shared" si="3"/>
        <v>2.0866637457171473</v>
      </c>
      <c r="M25" s="8">
        <f t="shared" si="4"/>
        <v>2.3821446689024435</v>
      </c>
      <c r="P25" s="6">
        <f t="shared" si="5"/>
        <v>-4.6789308566912515</v>
      </c>
    </row>
    <row r="26" spans="1:16" x14ac:dyDescent="0.15">
      <c r="A26" s="6">
        <v>12.5</v>
      </c>
      <c r="B26" s="6">
        <v>24</v>
      </c>
      <c r="D26">
        <v>761.72662353515602</v>
      </c>
      <c r="E26">
        <v>579.02850341796898</v>
      </c>
      <c r="F26">
        <v>499.5576171875</v>
      </c>
      <c r="G26">
        <v>482.92474365234398</v>
      </c>
      <c r="I26" s="7">
        <f t="shared" si="0"/>
        <v>262.16900634765602</v>
      </c>
      <c r="J26" s="7">
        <f t="shared" si="1"/>
        <v>96.103759765625</v>
      </c>
      <c r="K26" s="7">
        <f t="shared" si="2"/>
        <v>194.89637451171853</v>
      </c>
      <c r="L26" s="8">
        <f t="shared" si="3"/>
        <v>2.0279786658401924</v>
      </c>
      <c r="M26" s="8">
        <f t="shared" si="4"/>
        <v>2.3357712941582092</v>
      </c>
      <c r="P26" s="6">
        <f t="shared" si="5"/>
        <v>-6.5345526911285274</v>
      </c>
    </row>
    <row r="27" spans="1:16" x14ac:dyDescent="0.15">
      <c r="A27" s="6">
        <v>13</v>
      </c>
      <c r="B27" s="6">
        <v>25</v>
      </c>
      <c r="D27">
        <v>758.43914794921898</v>
      </c>
      <c r="E27">
        <v>577.14990234375</v>
      </c>
      <c r="F27">
        <v>498.66024780273398</v>
      </c>
      <c r="G27">
        <v>482.35043334960898</v>
      </c>
      <c r="I27" s="7">
        <f t="shared" si="0"/>
        <v>259.778900146485</v>
      </c>
      <c r="J27" s="7">
        <f t="shared" si="1"/>
        <v>94.799468994141023</v>
      </c>
      <c r="K27" s="7">
        <f t="shared" si="2"/>
        <v>193.41927185058628</v>
      </c>
      <c r="L27" s="8">
        <f t="shared" si="3"/>
        <v>2.0402991061325495</v>
      </c>
      <c r="M27" s="8">
        <f t="shared" si="4"/>
        <v>2.3604034395832869</v>
      </c>
      <c r="P27" s="6">
        <f t="shared" si="5"/>
        <v>-5.5489020428437268</v>
      </c>
    </row>
    <row r="28" spans="1:16" x14ac:dyDescent="0.15">
      <c r="A28" s="6">
        <v>13.5</v>
      </c>
      <c r="B28" s="6">
        <v>26</v>
      </c>
      <c r="D28">
        <v>756.77545166015602</v>
      </c>
      <c r="E28">
        <v>576.81207275390602</v>
      </c>
      <c r="F28">
        <v>499.43106079101602</v>
      </c>
      <c r="G28">
        <v>482.44024658203102</v>
      </c>
      <c r="I28" s="7">
        <f t="shared" si="0"/>
        <v>257.34439086914</v>
      </c>
      <c r="J28" s="7">
        <f t="shared" si="1"/>
        <v>94.371826171875</v>
      </c>
      <c r="K28" s="7">
        <f t="shared" si="2"/>
        <v>191.28411254882752</v>
      </c>
      <c r="L28" s="8">
        <f t="shared" si="3"/>
        <v>2.0269196889382082</v>
      </c>
      <c r="M28" s="8">
        <f t="shared" si="4"/>
        <v>2.3593357275216666</v>
      </c>
      <c r="P28" s="6">
        <f t="shared" si="5"/>
        <v>-5.5916263393902259</v>
      </c>
    </row>
    <row r="29" spans="1:16" x14ac:dyDescent="0.15">
      <c r="A29" s="6">
        <v>14</v>
      </c>
      <c r="B29" s="6">
        <v>27</v>
      </c>
      <c r="D29">
        <v>756.54528808593795</v>
      </c>
      <c r="E29">
        <v>577.08630371093795</v>
      </c>
      <c r="F29">
        <v>498.59268188476602</v>
      </c>
      <c r="G29">
        <v>481.70642089843801</v>
      </c>
      <c r="I29" s="7">
        <f t="shared" si="0"/>
        <v>257.95260620117193</v>
      </c>
      <c r="J29" s="7">
        <f t="shared" si="1"/>
        <v>95.379882812499943</v>
      </c>
      <c r="K29" s="7">
        <f t="shared" si="2"/>
        <v>191.18668823242197</v>
      </c>
      <c r="L29" s="8">
        <f t="shared" si="3"/>
        <v>2.0044760236103598</v>
      </c>
      <c r="M29" s="8">
        <f t="shared" si="4"/>
        <v>2.3492037673265389</v>
      </c>
      <c r="P29" s="6">
        <f t="shared" si="5"/>
        <v>-5.9970548135399531</v>
      </c>
    </row>
    <row r="30" spans="1:16" x14ac:dyDescent="0.15">
      <c r="A30" s="6">
        <v>14.5</v>
      </c>
      <c r="B30" s="6">
        <v>28</v>
      </c>
      <c r="D30">
        <v>754.54705810546898</v>
      </c>
      <c r="E30">
        <v>576.55816650390602</v>
      </c>
      <c r="F30">
        <v>498.13577270507801</v>
      </c>
      <c r="G30">
        <v>481.80755615234398</v>
      </c>
      <c r="I30" s="7">
        <f t="shared" si="0"/>
        <v>256.41128540039097</v>
      </c>
      <c r="J30" s="7">
        <f t="shared" si="1"/>
        <v>94.750610351562045</v>
      </c>
      <c r="K30" s="7">
        <f t="shared" si="2"/>
        <v>190.08585815429754</v>
      </c>
      <c r="L30" s="8">
        <f t="shared" si="3"/>
        <v>2.0061702763602707</v>
      </c>
      <c r="M30" s="8">
        <f t="shared" si="4"/>
        <v>2.3632097252091704</v>
      </c>
      <c r="P30" s="6">
        <f t="shared" si="5"/>
        <v>-5.4366090533906721</v>
      </c>
    </row>
    <row r="31" spans="1:16" x14ac:dyDescent="0.15">
      <c r="A31" s="6">
        <v>15</v>
      </c>
      <c r="B31" s="6">
        <v>29</v>
      </c>
      <c r="D31">
        <v>753.18646240234398</v>
      </c>
      <c r="E31">
        <v>576.32824707031295</v>
      </c>
      <c r="F31">
        <v>498.34017944335898</v>
      </c>
      <c r="G31">
        <v>481.74685668945301</v>
      </c>
      <c r="I31" s="7">
        <f t="shared" si="0"/>
        <v>254.846282958985</v>
      </c>
      <c r="J31" s="7">
        <f t="shared" si="1"/>
        <v>94.581390380859943</v>
      </c>
      <c r="K31" s="7">
        <f t="shared" si="2"/>
        <v>188.63930969238305</v>
      </c>
      <c r="L31" s="8">
        <f t="shared" si="3"/>
        <v>1.994465390419522</v>
      </c>
      <c r="M31" s="8">
        <f t="shared" si="4"/>
        <v>2.3638165444011423</v>
      </c>
      <c r="P31" s="6">
        <f t="shared" si="5"/>
        <v>-5.4123272980000179</v>
      </c>
    </row>
    <row r="32" spans="1:16" x14ac:dyDescent="0.15">
      <c r="A32" s="6">
        <v>15.5</v>
      </c>
      <c r="B32" s="6">
        <v>30</v>
      </c>
      <c r="D32">
        <v>750.806640625</v>
      </c>
      <c r="E32">
        <v>575.11328125</v>
      </c>
      <c r="F32">
        <v>497.87469482421898</v>
      </c>
      <c r="G32">
        <v>481.428466796875</v>
      </c>
      <c r="I32" s="7">
        <f t="shared" si="0"/>
        <v>252.93194580078102</v>
      </c>
      <c r="J32" s="7">
        <f t="shared" si="1"/>
        <v>93.684814453125</v>
      </c>
      <c r="K32" s="7">
        <f t="shared" si="2"/>
        <v>187.35257568359353</v>
      </c>
      <c r="L32" s="8">
        <f t="shared" si="3"/>
        <v>1.99981797239226</v>
      </c>
      <c r="M32" s="8">
        <f t="shared" si="4"/>
        <v>2.3814808315066012</v>
      </c>
      <c r="P32" s="6">
        <f t="shared" si="5"/>
        <v>-4.705494184743932</v>
      </c>
    </row>
    <row r="33" spans="1:16" x14ac:dyDescent="0.15">
      <c r="A33" s="6">
        <v>16</v>
      </c>
      <c r="B33" s="6">
        <v>31</v>
      </c>
      <c r="D33">
        <v>754.2685546875</v>
      </c>
      <c r="E33">
        <v>577.261962890625</v>
      </c>
      <c r="F33">
        <v>498.53216552734398</v>
      </c>
      <c r="G33">
        <v>481.44152832031301</v>
      </c>
      <c r="I33" s="7">
        <f t="shared" si="0"/>
        <v>255.73638916015602</v>
      </c>
      <c r="J33" s="7">
        <f t="shared" si="1"/>
        <v>95.820434570311988</v>
      </c>
      <c r="K33" s="7">
        <f t="shared" si="2"/>
        <v>188.66208496093765</v>
      </c>
      <c r="L33" s="8">
        <f t="shared" si="3"/>
        <v>1.9689128504473592</v>
      </c>
      <c r="M33" s="8">
        <f t="shared" si="4"/>
        <v>2.3628874146944208</v>
      </c>
      <c r="P33" s="6">
        <f t="shared" si="5"/>
        <v>-5.4495062477815654</v>
      </c>
    </row>
    <row r="34" spans="1:16" x14ac:dyDescent="0.15">
      <c r="A34" s="6">
        <v>16.5</v>
      </c>
      <c r="B34" s="6">
        <v>32</v>
      </c>
      <c r="D34">
        <v>758.559326171875</v>
      </c>
      <c r="E34">
        <v>578.16009521484398</v>
      </c>
      <c r="F34">
        <v>498.31921386718801</v>
      </c>
      <c r="G34">
        <v>481.71905517578102</v>
      </c>
      <c r="I34" s="7">
        <f t="shared" ref="I34:I65" si="6">D34-F34</f>
        <v>260.24011230468699</v>
      </c>
      <c r="J34" s="7">
        <f t="shared" ref="J34:J65" si="7">E34-G34</f>
        <v>96.441040039062955</v>
      </c>
      <c r="K34" s="7">
        <f t="shared" si="2"/>
        <v>192.73138427734293</v>
      </c>
      <c r="L34" s="8">
        <f t="shared" si="3"/>
        <v>1.9984374307792414</v>
      </c>
      <c r="M34" s="8">
        <f t="shared" si="4"/>
        <v>2.4047237001590238</v>
      </c>
      <c r="P34" s="6">
        <f t="shared" si="5"/>
        <v>-3.775435184201696</v>
      </c>
    </row>
    <row r="35" spans="1:16" x14ac:dyDescent="0.15">
      <c r="A35" s="6">
        <v>17</v>
      </c>
      <c r="B35" s="6">
        <v>33</v>
      </c>
      <c r="D35">
        <v>758.53985595703102</v>
      </c>
      <c r="E35">
        <v>573.4775390625</v>
      </c>
      <c r="F35">
        <v>497.95617675781301</v>
      </c>
      <c r="G35">
        <v>481.47125244140602</v>
      </c>
      <c r="I35" s="7">
        <f t="shared" si="6"/>
        <v>260.58367919921801</v>
      </c>
      <c r="J35" s="7">
        <f t="shared" si="7"/>
        <v>92.006286621093977</v>
      </c>
      <c r="K35" s="7">
        <f t="shared" si="2"/>
        <v>196.17927856445223</v>
      </c>
      <c r="L35" s="8">
        <f t="shared" si="3"/>
        <v>2.1322377607996503</v>
      </c>
      <c r="M35" s="8">
        <f t="shared" si="4"/>
        <v>2.5508357353121536</v>
      </c>
      <c r="P35" s="6">
        <f t="shared" si="5"/>
        <v>2.0712103144186984</v>
      </c>
    </row>
    <row r="36" spans="1:16" x14ac:dyDescent="0.15">
      <c r="A36" s="6">
        <v>17.5</v>
      </c>
      <c r="B36" s="6">
        <v>34</v>
      </c>
      <c r="D36">
        <v>760.76348876953102</v>
      </c>
      <c r="E36">
        <v>573.88342285156295</v>
      </c>
      <c r="F36">
        <v>498.35983276367199</v>
      </c>
      <c r="G36">
        <v>481.667724609375</v>
      </c>
      <c r="I36" s="7">
        <f t="shared" si="6"/>
        <v>262.40365600585903</v>
      </c>
      <c r="J36" s="7">
        <f t="shared" si="7"/>
        <v>92.215698242187955</v>
      </c>
      <c r="K36" s="7">
        <f t="shared" si="2"/>
        <v>197.85266723632748</v>
      </c>
      <c r="L36" s="8">
        <f t="shared" si="3"/>
        <v>2.1455421474628213</v>
      </c>
      <c r="M36" s="8">
        <f t="shared" si="4"/>
        <v>2.5764518271080452</v>
      </c>
      <c r="P36" s="6">
        <f t="shared" si="5"/>
        <v>3.0962333909485347</v>
      </c>
    </row>
    <row r="37" spans="1:16" x14ac:dyDescent="0.15">
      <c r="A37" s="6">
        <v>18</v>
      </c>
      <c r="B37" s="6">
        <v>35</v>
      </c>
      <c r="D37">
        <v>756.11572265625</v>
      </c>
      <c r="E37">
        <v>573.58544921875</v>
      </c>
      <c r="F37">
        <v>498.84347534179699</v>
      </c>
      <c r="G37">
        <v>482.48641967773398</v>
      </c>
      <c r="I37" s="7">
        <f t="shared" si="6"/>
        <v>257.27224731445301</v>
      </c>
      <c r="J37" s="7">
        <f t="shared" si="7"/>
        <v>91.099029541016023</v>
      </c>
      <c r="K37" s="7">
        <f t="shared" si="2"/>
        <v>193.5029266357418</v>
      </c>
      <c r="L37" s="8">
        <f t="shared" si="3"/>
        <v>2.1240942698365397</v>
      </c>
      <c r="M37" s="8">
        <f t="shared" si="4"/>
        <v>2.5673156546144842</v>
      </c>
      <c r="P37" s="6">
        <f t="shared" si="5"/>
        <v>2.7306511736581074</v>
      </c>
    </row>
    <row r="38" spans="1:16" x14ac:dyDescent="0.15">
      <c r="A38" s="6">
        <v>18.5</v>
      </c>
      <c r="B38" s="6">
        <v>36</v>
      </c>
      <c r="D38">
        <v>757.40197753906295</v>
      </c>
      <c r="E38">
        <v>573.13098144531295</v>
      </c>
      <c r="F38">
        <v>499.04147338867199</v>
      </c>
      <c r="G38">
        <v>482.64337158203102</v>
      </c>
      <c r="I38" s="7">
        <f t="shared" si="6"/>
        <v>258.36050415039097</v>
      </c>
      <c r="J38" s="7">
        <f t="shared" si="7"/>
        <v>90.487609863281932</v>
      </c>
      <c r="K38" s="7">
        <f t="shared" si="2"/>
        <v>195.01917724609362</v>
      </c>
      <c r="L38" s="8">
        <f t="shared" si="3"/>
        <v>2.155203099526541</v>
      </c>
      <c r="M38" s="8">
        <f t="shared" ref="M38:M69" si="8">L38+ABS($N$2)*A38</f>
        <v>2.6107361894372061</v>
      </c>
      <c r="P38" s="6">
        <f t="shared" si="5"/>
        <v>4.4681156761742731</v>
      </c>
    </row>
    <row r="39" spans="1:16" x14ac:dyDescent="0.15">
      <c r="A39" s="6">
        <v>19</v>
      </c>
      <c r="B39" s="6">
        <v>37</v>
      </c>
      <c r="D39">
        <v>754.36749267578102</v>
      </c>
      <c r="E39">
        <v>573.684326171875</v>
      </c>
      <c r="F39">
        <v>498.51080322265602</v>
      </c>
      <c r="G39">
        <v>481.87747192382801</v>
      </c>
      <c r="I39" s="7">
        <f t="shared" si="6"/>
        <v>255.856689453125</v>
      </c>
      <c r="J39" s="7">
        <f t="shared" si="7"/>
        <v>91.806854248046989</v>
      </c>
      <c r="K39" s="7">
        <f t="shared" si="2"/>
        <v>191.59189147949212</v>
      </c>
      <c r="L39" s="8">
        <f t="shared" si="3"/>
        <v>2.0869018228403995</v>
      </c>
      <c r="M39" s="8">
        <f t="shared" si="8"/>
        <v>2.5547466178837852</v>
      </c>
      <c r="P39" s="6">
        <f t="shared" si="5"/>
        <v>2.2277035420922386</v>
      </c>
    </row>
    <row r="40" spans="1:16" x14ac:dyDescent="0.15">
      <c r="A40" s="6">
        <v>19.5</v>
      </c>
      <c r="B40" s="6">
        <v>38</v>
      </c>
      <c r="D40">
        <v>750.68072509765602</v>
      </c>
      <c r="E40">
        <v>572.21789550781295</v>
      </c>
      <c r="F40">
        <v>497.77978515625</v>
      </c>
      <c r="G40">
        <v>481.07653808593801</v>
      </c>
      <c r="I40" s="7">
        <f t="shared" si="6"/>
        <v>252.90093994140602</v>
      </c>
      <c r="J40" s="7">
        <f t="shared" si="7"/>
        <v>91.141357421874943</v>
      </c>
      <c r="K40" s="7">
        <f t="shared" si="2"/>
        <v>189.10198974609358</v>
      </c>
      <c r="L40" s="8">
        <f t="shared" si="3"/>
        <v>2.0748208617387456</v>
      </c>
      <c r="M40" s="8">
        <f t="shared" si="8"/>
        <v>2.5549773619148519</v>
      </c>
      <c r="P40" s="6">
        <f t="shared" si="5"/>
        <v>2.2369367209276154</v>
      </c>
    </row>
    <row r="41" spans="1:16" x14ac:dyDescent="0.15">
      <c r="A41" s="6">
        <v>20</v>
      </c>
      <c r="B41" s="6">
        <v>39</v>
      </c>
      <c r="D41">
        <v>749.10461425781295</v>
      </c>
      <c r="E41">
        <v>573.43463134765602</v>
      </c>
      <c r="F41">
        <v>497.323486328125</v>
      </c>
      <c r="G41">
        <v>480.70816040039102</v>
      </c>
      <c r="I41" s="7">
        <f t="shared" si="6"/>
        <v>251.78112792968795</v>
      </c>
      <c r="J41" s="7">
        <f t="shared" si="7"/>
        <v>92.726470947265</v>
      </c>
      <c r="K41" s="7">
        <f t="shared" si="2"/>
        <v>186.87259826660244</v>
      </c>
      <c r="L41" s="8">
        <f t="shared" si="3"/>
        <v>2.015310152080303</v>
      </c>
      <c r="M41" s="8">
        <f t="shared" si="8"/>
        <v>2.5077783573891299</v>
      </c>
      <c r="P41" s="6">
        <f t="shared" si="5"/>
        <v>0.34827746667476561</v>
      </c>
    </row>
    <row r="42" spans="1:16" x14ac:dyDescent="0.15">
      <c r="A42" s="6">
        <v>20.5</v>
      </c>
      <c r="B42" s="6">
        <v>40</v>
      </c>
      <c r="D42">
        <v>745.10369873046898</v>
      </c>
      <c r="E42">
        <v>576.44873046875</v>
      </c>
      <c r="F42">
        <v>497.76992797851602</v>
      </c>
      <c r="G42">
        <v>481.15951538085898</v>
      </c>
      <c r="I42" s="7">
        <f t="shared" si="6"/>
        <v>247.33377075195295</v>
      </c>
      <c r="J42" s="7">
        <f t="shared" si="7"/>
        <v>95.289215087891023</v>
      </c>
      <c r="K42" s="7">
        <f t="shared" si="2"/>
        <v>180.63132019042922</v>
      </c>
      <c r="L42" s="8">
        <f t="shared" si="3"/>
        <v>1.8956113766266414</v>
      </c>
      <c r="M42" s="8">
        <f t="shared" si="8"/>
        <v>2.4003912870681892</v>
      </c>
      <c r="P42" s="6">
        <f t="shared" si="5"/>
        <v>-3.9487958760101827</v>
      </c>
    </row>
    <row r="43" spans="1:16" x14ac:dyDescent="0.15">
      <c r="A43" s="6">
        <v>21</v>
      </c>
      <c r="B43" s="6">
        <v>41</v>
      </c>
      <c r="D43">
        <v>744.64147949218795</v>
      </c>
      <c r="E43">
        <v>573.9580078125</v>
      </c>
      <c r="F43">
        <v>498.36068725585898</v>
      </c>
      <c r="G43">
        <v>481.62646484375</v>
      </c>
      <c r="I43" s="7">
        <f t="shared" si="6"/>
        <v>246.28079223632898</v>
      </c>
      <c r="J43" s="7">
        <f t="shared" si="7"/>
        <v>92.33154296875</v>
      </c>
      <c r="K43" s="7">
        <f t="shared" si="2"/>
        <v>181.64871215820398</v>
      </c>
      <c r="L43" s="8">
        <f t="shared" si="3"/>
        <v>1.9673527195325193</v>
      </c>
      <c r="M43" s="8">
        <f t="shared" si="8"/>
        <v>2.484444335106788</v>
      </c>
      <c r="P43" s="6">
        <f t="shared" si="5"/>
        <v>-0.5854290291575881</v>
      </c>
    </row>
    <row r="44" spans="1:16" x14ac:dyDescent="0.15">
      <c r="A44" s="6">
        <v>21.5</v>
      </c>
      <c r="B44" s="6">
        <v>42</v>
      </c>
      <c r="D44">
        <v>742.50598144531295</v>
      </c>
      <c r="E44">
        <v>575.81115722656295</v>
      </c>
      <c r="F44">
        <v>498.10754394531301</v>
      </c>
      <c r="G44">
        <v>481.74664306640602</v>
      </c>
      <c r="I44" s="7">
        <f t="shared" si="6"/>
        <v>244.39843749999994</v>
      </c>
      <c r="J44" s="7">
        <f t="shared" si="7"/>
        <v>94.064514160156932</v>
      </c>
      <c r="K44" s="7">
        <f t="shared" si="2"/>
        <v>178.55327758789008</v>
      </c>
      <c r="L44" s="8">
        <f t="shared" si="3"/>
        <v>1.8982001786973584</v>
      </c>
      <c r="M44" s="8">
        <f t="shared" si="8"/>
        <v>2.4276034994043476</v>
      </c>
      <c r="P44" s="6">
        <f t="shared" si="5"/>
        <v>-2.859904337431848</v>
      </c>
    </row>
    <row r="45" spans="1:16" x14ac:dyDescent="0.15">
      <c r="A45" s="6">
        <v>22</v>
      </c>
      <c r="B45" s="6">
        <v>43</v>
      </c>
      <c r="D45">
        <v>740.16247558593795</v>
      </c>
      <c r="E45">
        <v>574.80218505859398</v>
      </c>
      <c r="F45">
        <v>497.90805053710898</v>
      </c>
      <c r="G45">
        <v>481.99166870117199</v>
      </c>
      <c r="I45" s="7">
        <f t="shared" si="6"/>
        <v>242.25442504882898</v>
      </c>
      <c r="J45" s="7">
        <f t="shared" si="7"/>
        <v>92.810516357421989</v>
      </c>
      <c r="K45" s="7">
        <f t="shared" si="2"/>
        <v>177.28706359863361</v>
      </c>
      <c r="L45" s="8">
        <f t="shared" si="3"/>
        <v>1.9102044741986406</v>
      </c>
      <c r="M45" s="8">
        <f t="shared" si="8"/>
        <v>2.4519195000383505</v>
      </c>
      <c r="P45" s="6">
        <f t="shared" si="5"/>
        <v>-1.8869041632692738</v>
      </c>
    </row>
    <row r="46" spans="1:16" ht="15" x14ac:dyDescent="0.2">
      <c r="A46" s="6">
        <v>22.5</v>
      </c>
      <c r="B46" s="6">
        <v>44</v>
      </c>
      <c r="C46" s="24" t="s">
        <v>27</v>
      </c>
      <c r="D46">
        <v>742.83123779296898</v>
      </c>
      <c r="E46">
        <v>574.48712158203102</v>
      </c>
      <c r="F46">
        <v>498.50546264648398</v>
      </c>
      <c r="G46">
        <v>482.00384521484398</v>
      </c>
      <c r="I46" s="7">
        <f t="shared" si="6"/>
        <v>244.325775146485</v>
      </c>
      <c r="J46" s="7">
        <f t="shared" si="7"/>
        <v>92.483276367187045</v>
      </c>
      <c r="K46" s="7">
        <f t="shared" si="2"/>
        <v>179.58748168945408</v>
      </c>
      <c r="L46" s="8">
        <f t="shared" si="3"/>
        <v>1.9418373650219372</v>
      </c>
      <c r="M46" s="8">
        <f t="shared" si="8"/>
        <v>2.4958640959943676</v>
      </c>
      <c r="P46" s="6">
        <f t="shared" si="5"/>
        <v>-0.12846945345449931</v>
      </c>
    </row>
    <row r="47" spans="1:16" x14ac:dyDescent="0.15">
      <c r="A47" s="6">
        <v>23</v>
      </c>
      <c r="B47" s="6">
        <v>45</v>
      </c>
      <c r="D47">
        <v>741.96673583984398</v>
      </c>
      <c r="E47">
        <v>575.40948486328102</v>
      </c>
      <c r="F47">
        <v>498.04660034179699</v>
      </c>
      <c r="G47">
        <v>481.81677246093801</v>
      </c>
      <c r="I47" s="7">
        <f t="shared" si="6"/>
        <v>243.92013549804699</v>
      </c>
      <c r="J47" s="7">
        <f t="shared" si="7"/>
        <v>93.592712402343011</v>
      </c>
      <c r="K47" s="7">
        <f t="shared" si="2"/>
        <v>178.4052368164069</v>
      </c>
      <c r="L47" s="8">
        <f t="shared" si="3"/>
        <v>1.9061872686140966</v>
      </c>
      <c r="M47" s="8">
        <f t="shared" si="8"/>
        <v>2.4725257047192479</v>
      </c>
      <c r="P47" s="6">
        <f t="shared" si="5"/>
        <v>-1.0623507737079279</v>
      </c>
    </row>
    <row r="48" spans="1:16" x14ac:dyDescent="0.15">
      <c r="A48" s="6">
        <v>23.5</v>
      </c>
      <c r="B48" s="6">
        <v>46</v>
      </c>
      <c r="D48">
        <v>741.92474365234398</v>
      </c>
      <c r="E48">
        <v>573.82281494140602</v>
      </c>
      <c r="F48">
        <v>498.31088256835898</v>
      </c>
      <c r="G48">
        <v>481.67071533203102</v>
      </c>
      <c r="I48" s="7">
        <f t="shared" si="6"/>
        <v>243.613861083985</v>
      </c>
      <c r="J48" s="7">
        <f t="shared" si="7"/>
        <v>92.152099609375</v>
      </c>
      <c r="K48" s="7">
        <f t="shared" si="2"/>
        <v>179.1073913574225</v>
      </c>
      <c r="L48" s="8">
        <f t="shared" si="3"/>
        <v>1.9436061914665392</v>
      </c>
      <c r="M48" s="8">
        <f t="shared" si="8"/>
        <v>2.5222563327044112</v>
      </c>
      <c r="P48" s="6">
        <f t="shared" si="5"/>
        <v>0.92761091526791728</v>
      </c>
    </row>
    <row r="49" spans="1:22" x14ac:dyDescent="0.15">
      <c r="A49" s="6">
        <v>24</v>
      </c>
      <c r="B49" s="6">
        <v>47</v>
      </c>
      <c r="D49">
        <v>737.67059326171898</v>
      </c>
      <c r="E49">
        <v>573.427734375</v>
      </c>
      <c r="F49">
        <v>497.78704833984398</v>
      </c>
      <c r="G49">
        <v>481.60122680664102</v>
      </c>
      <c r="I49" s="7">
        <f t="shared" si="6"/>
        <v>239.883544921875</v>
      </c>
      <c r="J49" s="7">
        <f t="shared" si="7"/>
        <v>91.826507568358977</v>
      </c>
      <c r="K49" s="7">
        <f t="shared" si="2"/>
        <v>175.60498962402372</v>
      </c>
      <c r="L49" s="8">
        <f t="shared" si="3"/>
        <v>1.9123561842237875</v>
      </c>
      <c r="M49" s="8">
        <f t="shared" si="8"/>
        <v>2.5033180305943801</v>
      </c>
      <c r="P49" s="6">
        <f t="shared" si="5"/>
        <v>0.16979833215604109</v>
      </c>
    </row>
    <row r="50" spans="1:22" x14ac:dyDescent="0.15">
      <c r="A50" s="6">
        <v>24.5</v>
      </c>
      <c r="B50" s="6">
        <v>48</v>
      </c>
      <c r="D50">
        <v>739.05456542968795</v>
      </c>
      <c r="E50">
        <v>573.97003173828102</v>
      </c>
      <c r="F50">
        <v>497.60336303710898</v>
      </c>
      <c r="G50">
        <v>481.46762084960898</v>
      </c>
      <c r="I50" s="7">
        <f t="shared" si="6"/>
        <v>241.45120239257898</v>
      </c>
      <c r="J50" s="7">
        <f t="shared" si="7"/>
        <v>92.502410888672046</v>
      </c>
      <c r="K50" s="7">
        <f t="shared" si="2"/>
        <v>176.69951477050853</v>
      </c>
      <c r="L50" s="8">
        <f t="shared" si="3"/>
        <v>1.9102152373430448</v>
      </c>
      <c r="M50" s="8">
        <f t="shared" si="8"/>
        <v>2.5134887888463582</v>
      </c>
      <c r="P50" s="6">
        <f t="shared" si="5"/>
        <v>0.5767793032250097</v>
      </c>
    </row>
    <row r="51" spans="1:22" x14ac:dyDescent="0.15">
      <c r="A51" s="6">
        <v>25</v>
      </c>
      <c r="B51" s="6">
        <v>49</v>
      </c>
      <c r="D51">
        <v>732.82464599609398</v>
      </c>
      <c r="E51">
        <v>575.20501708984398</v>
      </c>
      <c r="F51">
        <v>497.45712280273398</v>
      </c>
      <c r="G51">
        <v>481.33676147460898</v>
      </c>
      <c r="I51" s="7">
        <f t="shared" si="6"/>
        <v>235.36752319336</v>
      </c>
      <c r="J51" s="7">
        <f t="shared" si="7"/>
        <v>93.868255615235</v>
      </c>
      <c r="K51" s="7">
        <f t="shared" si="2"/>
        <v>169.65974426269548</v>
      </c>
      <c r="L51" s="8">
        <f t="shared" si="3"/>
        <v>1.8074240663225809</v>
      </c>
      <c r="M51" s="8">
        <f t="shared" si="8"/>
        <v>2.4230093229586149</v>
      </c>
      <c r="P51" s="6">
        <f t="shared" si="5"/>
        <v>-3.0437394404619318</v>
      </c>
    </row>
    <row r="52" spans="1:22" x14ac:dyDescent="0.15">
      <c r="A52" s="6">
        <v>25.5</v>
      </c>
      <c r="B52" s="6">
        <v>50</v>
      </c>
      <c r="D52">
        <v>733.89959716796898</v>
      </c>
      <c r="E52">
        <v>576.90734863281295</v>
      </c>
      <c r="F52">
        <v>498.02908325195301</v>
      </c>
      <c r="G52">
        <v>481.48941040039102</v>
      </c>
      <c r="I52" s="7">
        <f t="shared" si="6"/>
        <v>235.87051391601597</v>
      </c>
      <c r="J52" s="7">
        <f t="shared" si="7"/>
        <v>95.417938232421932</v>
      </c>
      <c r="K52" s="7">
        <f t="shared" si="2"/>
        <v>169.0779571533206</v>
      </c>
      <c r="L52" s="8">
        <f t="shared" si="3"/>
        <v>1.7719724433939805</v>
      </c>
      <c r="M52" s="8">
        <f t="shared" si="8"/>
        <v>2.3998694051627352</v>
      </c>
      <c r="P52" s="6">
        <f t="shared" si="5"/>
        <v>-3.9696788819181914</v>
      </c>
      <c r="R52" s="29"/>
      <c r="S52" s="29"/>
      <c r="T52" s="29"/>
    </row>
    <row r="53" spans="1:22" x14ac:dyDescent="0.15">
      <c r="A53" s="6">
        <v>26</v>
      </c>
      <c r="B53" s="6">
        <v>51</v>
      </c>
      <c r="D53">
        <v>736.44812011718795</v>
      </c>
      <c r="E53">
        <v>576.856689453125</v>
      </c>
      <c r="F53">
        <v>497.22171020507801</v>
      </c>
      <c r="G53">
        <v>480.92303466796898</v>
      </c>
      <c r="I53" s="7">
        <f t="shared" si="6"/>
        <v>239.22640991210994</v>
      </c>
      <c r="J53" s="7">
        <f t="shared" si="7"/>
        <v>95.933654785156023</v>
      </c>
      <c r="K53" s="7">
        <f t="shared" si="2"/>
        <v>172.07285156250072</v>
      </c>
      <c r="L53" s="8">
        <f t="shared" si="3"/>
        <v>1.793665131885769</v>
      </c>
      <c r="M53" s="8">
        <f t="shared" si="8"/>
        <v>2.4338737987872445</v>
      </c>
      <c r="P53" s="6">
        <f t="shared" si="5"/>
        <v>-2.6089994915470069</v>
      </c>
      <c r="R53" s="29"/>
      <c r="S53" s="34"/>
      <c r="T53" s="29"/>
    </row>
    <row r="54" spans="1:22" x14ac:dyDescent="0.15">
      <c r="A54" s="6">
        <v>26.5</v>
      </c>
      <c r="B54" s="6">
        <v>52</v>
      </c>
      <c r="D54">
        <v>732.98321533203102</v>
      </c>
      <c r="E54">
        <v>576.68914794921898</v>
      </c>
      <c r="F54">
        <v>497.17489624023398</v>
      </c>
      <c r="G54">
        <v>480.70449829101602</v>
      </c>
      <c r="I54" s="7">
        <f t="shared" si="6"/>
        <v>235.80831909179705</v>
      </c>
      <c r="J54" s="7">
        <f t="shared" si="7"/>
        <v>95.984649658202954</v>
      </c>
      <c r="K54" s="7">
        <f t="shared" si="2"/>
        <v>168.61906433105497</v>
      </c>
      <c r="L54" s="8">
        <f t="shared" si="3"/>
        <v>1.7567294867616845</v>
      </c>
      <c r="M54" s="8">
        <f t="shared" si="8"/>
        <v>2.4092498587958806</v>
      </c>
      <c r="P54" s="6">
        <f t="shared" si="5"/>
        <v>-3.5943218009510502</v>
      </c>
      <c r="R54" s="29"/>
      <c r="S54" s="34"/>
      <c r="T54" s="29"/>
    </row>
    <row r="55" spans="1:22" x14ac:dyDescent="0.15">
      <c r="A55" s="6">
        <v>27</v>
      </c>
      <c r="B55" s="6">
        <v>53</v>
      </c>
      <c r="D55">
        <v>733.83782958984398</v>
      </c>
      <c r="E55">
        <v>577.44036865234398</v>
      </c>
      <c r="F55">
        <v>497.04232788085898</v>
      </c>
      <c r="G55">
        <v>480.72653198242199</v>
      </c>
      <c r="I55" s="7">
        <f t="shared" si="6"/>
        <v>236.795501708985</v>
      </c>
      <c r="J55" s="7">
        <f t="shared" si="7"/>
        <v>96.713836669921989</v>
      </c>
      <c r="K55" s="7">
        <f t="shared" si="2"/>
        <v>169.09581604003961</v>
      </c>
      <c r="L55" s="8">
        <f t="shared" si="3"/>
        <v>1.748413896732818</v>
      </c>
      <c r="M55" s="8">
        <f t="shared" si="8"/>
        <v>2.4132459738997349</v>
      </c>
      <c r="P55" s="6">
        <f t="shared" si="5"/>
        <v>-3.4344180095937342</v>
      </c>
      <c r="R55" s="35"/>
      <c r="S55" s="34"/>
      <c r="T55" s="29"/>
    </row>
    <row r="56" spans="1:22" x14ac:dyDescent="0.15">
      <c r="A56" s="6">
        <v>27.5</v>
      </c>
      <c r="B56" s="6">
        <v>54</v>
      </c>
      <c r="D56">
        <v>732.13189697265602</v>
      </c>
      <c r="E56">
        <v>579.510498046875</v>
      </c>
      <c r="F56">
        <v>496.20269775390602</v>
      </c>
      <c r="G56">
        <v>480.06884765625</v>
      </c>
      <c r="I56" s="7">
        <f t="shared" si="6"/>
        <v>235.92919921875</v>
      </c>
      <c r="J56" s="7">
        <f t="shared" si="7"/>
        <v>99.441650390625</v>
      </c>
      <c r="K56" s="7">
        <f t="shared" si="2"/>
        <v>166.32004394531251</v>
      </c>
      <c r="L56" s="8">
        <f t="shared" si="3"/>
        <v>1.6725390547318648</v>
      </c>
      <c r="M56" s="8">
        <f t="shared" si="8"/>
        <v>2.3496828370315024</v>
      </c>
      <c r="P56" s="6">
        <f t="shared" si="5"/>
        <v>-5.9778849297510188</v>
      </c>
      <c r="R56" s="35"/>
      <c r="S56" s="34"/>
      <c r="T56" s="29"/>
    </row>
    <row r="57" spans="1:22" x14ac:dyDescent="0.15">
      <c r="A57" s="6">
        <v>28</v>
      </c>
      <c r="B57" s="6">
        <v>55</v>
      </c>
      <c r="D57">
        <v>731.41516113281295</v>
      </c>
      <c r="E57">
        <v>576.79107666015602</v>
      </c>
      <c r="F57">
        <v>496.364990234375</v>
      </c>
      <c r="G57">
        <v>480.52191162109398</v>
      </c>
      <c r="I57" s="7">
        <f t="shared" si="6"/>
        <v>235.05017089843795</v>
      </c>
      <c r="J57" s="7">
        <f t="shared" si="7"/>
        <v>96.269165039062045</v>
      </c>
      <c r="K57" s="7">
        <f t="shared" si="2"/>
        <v>167.66175537109453</v>
      </c>
      <c r="L57" s="8">
        <f t="shared" si="3"/>
        <v>1.7415935341608533</v>
      </c>
      <c r="M57" s="8">
        <f t="shared" si="8"/>
        <v>2.4310490215932115</v>
      </c>
      <c r="P57" s="6">
        <f t="shared" si="5"/>
        <v>-2.7220324176080961</v>
      </c>
      <c r="R57" s="29"/>
      <c r="S57" s="34"/>
      <c r="T57" s="29"/>
    </row>
    <row r="58" spans="1:22" x14ac:dyDescent="0.15">
      <c r="A58" s="6">
        <v>28.5</v>
      </c>
      <c r="B58" s="6">
        <v>56</v>
      </c>
      <c r="D58">
        <v>728.22930908203102</v>
      </c>
      <c r="E58">
        <v>575.817138671875</v>
      </c>
      <c r="F58">
        <v>496.15414428710898</v>
      </c>
      <c r="G58">
        <v>480.09579467773398</v>
      </c>
      <c r="I58" s="7">
        <f t="shared" si="6"/>
        <v>232.07516479492205</v>
      </c>
      <c r="J58" s="7">
        <f t="shared" si="7"/>
        <v>95.721343994141023</v>
      </c>
      <c r="K58" s="7">
        <f t="shared" si="2"/>
        <v>165.07022399902331</v>
      </c>
      <c r="L58" s="8">
        <f t="shared" si="3"/>
        <v>1.7244871113502862</v>
      </c>
      <c r="M58" s="8">
        <f t="shared" si="8"/>
        <v>2.426254303915365</v>
      </c>
      <c r="P58" s="6">
        <f t="shared" si="5"/>
        <v>-2.9138921401761735</v>
      </c>
      <c r="R58" s="29"/>
      <c r="S58" s="34"/>
      <c r="T58" s="29"/>
    </row>
    <row r="59" spans="1:22" x14ac:dyDescent="0.15">
      <c r="A59" s="6">
        <v>29</v>
      </c>
      <c r="B59" s="6">
        <v>57</v>
      </c>
      <c r="D59">
        <v>729.22662353515602</v>
      </c>
      <c r="E59">
        <v>573.536865234375</v>
      </c>
      <c r="F59">
        <v>496.49133300781301</v>
      </c>
      <c r="G59">
        <v>480.51593017578102</v>
      </c>
      <c r="I59" s="7">
        <f t="shared" si="6"/>
        <v>232.73529052734301</v>
      </c>
      <c r="J59" s="7">
        <f t="shared" si="7"/>
        <v>93.020935058593977</v>
      </c>
      <c r="K59" s="7">
        <f t="shared" si="2"/>
        <v>167.62063598632722</v>
      </c>
      <c r="L59" s="8">
        <f t="shared" si="3"/>
        <v>1.8019667925370007</v>
      </c>
      <c r="M59" s="8">
        <f t="shared" si="8"/>
        <v>2.5160456902348001</v>
      </c>
      <c r="P59" s="6">
        <f t="shared" si="5"/>
        <v>0.67909322950413309</v>
      </c>
      <c r="R59" s="36"/>
      <c r="S59" s="34"/>
      <c r="T59" s="29"/>
    </row>
    <row r="60" spans="1:22" x14ac:dyDescent="0.15">
      <c r="A60" s="6">
        <v>29.5</v>
      </c>
      <c r="B60" s="6">
        <v>58</v>
      </c>
      <c r="D60">
        <v>727.326416015625</v>
      </c>
      <c r="E60">
        <v>575.88757324218795</v>
      </c>
      <c r="F60">
        <v>496.27282714843801</v>
      </c>
      <c r="G60">
        <v>480.40582275390602</v>
      </c>
      <c r="I60" s="7">
        <f t="shared" si="6"/>
        <v>231.05358886718699</v>
      </c>
      <c r="J60" s="7">
        <f t="shared" si="7"/>
        <v>95.481750488281932</v>
      </c>
      <c r="K60" s="7">
        <f t="shared" si="2"/>
        <v>164.21636352538962</v>
      </c>
      <c r="L60" s="8">
        <f t="shared" si="3"/>
        <v>1.7198717313581635</v>
      </c>
      <c r="M60" s="8">
        <f t="shared" si="8"/>
        <v>2.4462623341886838</v>
      </c>
      <c r="P60" s="6">
        <f t="shared" si="5"/>
        <v>-2.1132745865902458</v>
      </c>
      <c r="R60" s="35"/>
      <c r="S60" s="34"/>
      <c r="T60" s="29"/>
    </row>
    <row r="61" spans="1:22" x14ac:dyDescent="0.15">
      <c r="A61" s="6">
        <v>30</v>
      </c>
      <c r="B61" s="6">
        <v>59</v>
      </c>
      <c r="D61">
        <v>726.07373046875</v>
      </c>
      <c r="E61">
        <v>575.76525878906295</v>
      </c>
      <c r="F61">
        <v>496.51507568359398</v>
      </c>
      <c r="G61">
        <v>480.11267089843801</v>
      </c>
      <c r="I61" s="7">
        <f t="shared" si="6"/>
        <v>229.55865478515602</v>
      </c>
      <c r="J61" s="7">
        <f t="shared" si="7"/>
        <v>95.652587890624943</v>
      </c>
      <c r="K61" s="7">
        <f t="shared" si="2"/>
        <v>162.60184326171856</v>
      </c>
      <c r="L61" s="8">
        <f t="shared" si="3"/>
        <v>1.6999210042037494</v>
      </c>
      <c r="M61" s="8">
        <f t="shared" si="8"/>
        <v>2.4386233121669902</v>
      </c>
      <c r="P61" s="6">
        <f t="shared" si="5"/>
        <v>-2.4189486104322162</v>
      </c>
      <c r="R61" s="35"/>
      <c r="S61" s="34"/>
      <c r="T61" s="29"/>
    </row>
    <row r="62" spans="1:22" x14ac:dyDescent="0.15">
      <c r="A62" s="6">
        <v>30.5</v>
      </c>
      <c r="B62" s="6">
        <v>60</v>
      </c>
      <c r="D62">
        <v>721.57464599609398</v>
      </c>
      <c r="E62">
        <v>575.27398681640602</v>
      </c>
      <c r="F62">
        <v>495.91769409179699</v>
      </c>
      <c r="G62">
        <v>480.34317016601602</v>
      </c>
      <c r="I62" s="7">
        <f t="shared" si="6"/>
        <v>225.65695190429699</v>
      </c>
      <c r="J62" s="7">
        <f t="shared" si="7"/>
        <v>94.93081665039</v>
      </c>
      <c r="K62" s="7">
        <f t="shared" si="2"/>
        <v>159.20538024902399</v>
      </c>
      <c r="L62" s="8">
        <f t="shared" si="3"/>
        <v>1.6770674251686208</v>
      </c>
      <c r="M62" s="8">
        <f t="shared" si="8"/>
        <v>2.4280814382645821</v>
      </c>
      <c r="P62" s="6">
        <f t="shared" si="5"/>
        <v>-2.8407797041812244</v>
      </c>
      <c r="R62" s="29"/>
      <c r="S62" s="29"/>
      <c r="T62" s="29"/>
      <c r="U62" s="4" t="s">
        <v>17</v>
      </c>
    </row>
    <row r="63" spans="1:22" x14ac:dyDescent="0.15">
      <c r="A63" s="6">
        <v>31</v>
      </c>
      <c r="B63" s="6">
        <v>61</v>
      </c>
      <c r="D63">
        <v>726.12408447265602</v>
      </c>
      <c r="E63">
        <v>574.652587890625</v>
      </c>
      <c r="F63">
        <v>496.75305175781301</v>
      </c>
      <c r="G63">
        <v>480.65618896484398</v>
      </c>
      <c r="I63" s="7">
        <f t="shared" si="6"/>
        <v>229.37103271484301</v>
      </c>
      <c r="J63" s="7">
        <f t="shared" si="7"/>
        <v>93.996398925781023</v>
      </c>
      <c r="K63" s="7">
        <f t="shared" si="2"/>
        <v>163.57355346679628</v>
      </c>
      <c r="L63" s="8">
        <f t="shared" si="3"/>
        <v>1.7402108520769286</v>
      </c>
      <c r="M63" s="8">
        <f t="shared" si="8"/>
        <v>2.5035365703056107</v>
      </c>
      <c r="P63" s="6">
        <f t="shared" si="5"/>
        <v>0.17854315743752711</v>
      </c>
      <c r="R63" s="29"/>
      <c r="S63" s="29"/>
      <c r="T63" s="29"/>
    </row>
    <row r="64" spans="1:22" x14ac:dyDescent="0.15">
      <c r="A64" s="6">
        <v>31.5</v>
      </c>
      <c r="B64" s="6">
        <v>62</v>
      </c>
      <c r="D64">
        <v>728.90979003906295</v>
      </c>
      <c r="E64">
        <v>575.84503173828102</v>
      </c>
      <c r="F64">
        <v>496.83941650390602</v>
      </c>
      <c r="G64">
        <v>480.82211303710898</v>
      </c>
      <c r="I64" s="7">
        <f t="shared" si="6"/>
        <v>232.07037353515693</v>
      </c>
      <c r="J64" s="7">
        <f t="shared" si="7"/>
        <v>95.022918701172046</v>
      </c>
      <c r="K64" s="7">
        <f t="shared" si="2"/>
        <v>165.5543304443365</v>
      </c>
      <c r="L64" s="8">
        <f t="shared" si="3"/>
        <v>1.7422568440038297</v>
      </c>
      <c r="M64" s="8">
        <f t="shared" si="8"/>
        <v>2.5178942673652323</v>
      </c>
      <c r="P64" s="6">
        <f t="shared" si="5"/>
        <v>0.75306369434070086</v>
      </c>
      <c r="U64" s="18">
        <v>12.5</v>
      </c>
      <c r="V64" s="20">
        <f t="shared" ref="V64:V83" si="9">L26</f>
        <v>2.0279786658401924</v>
      </c>
    </row>
    <row r="65" spans="1:22" x14ac:dyDescent="0.15">
      <c r="A65" s="6">
        <v>32</v>
      </c>
      <c r="B65" s="6">
        <v>63</v>
      </c>
      <c r="D65">
        <v>727.39660644531295</v>
      </c>
      <c r="E65">
        <v>577.43792724609398</v>
      </c>
      <c r="F65">
        <v>495.78192138671898</v>
      </c>
      <c r="G65">
        <v>479.791748046875</v>
      </c>
      <c r="I65" s="7">
        <f t="shared" si="6"/>
        <v>231.61468505859398</v>
      </c>
      <c r="J65" s="7">
        <f t="shared" si="7"/>
        <v>97.646179199218977</v>
      </c>
      <c r="K65" s="7">
        <f t="shared" si="2"/>
        <v>163.26235961914068</v>
      </c>
      <c r="L65" s="8">
        <f t="shared" si="3"/>
        <v>1.671978985332859</v>
      </c>
      <c r="M65" s="8">
        <f t="shared" si="8"/>
        <v>2.4599281138269826</v>
      </c>
      <c r="P65" s="6">
        <f t="shared" si="5"/>
        <v>-1.5664409946574414</v>
      </c>
      <c r="U65" s="18">
        <v>13</v>
      </c>
      <c r="V65" s="20">
        <f t="shared" si="9"/>
        <v>2.0402991061325495</v>
      </c>
    </row>
    <row r="66" spans="1:22" x14ac:dyDescent="0.15">
      <c r="A66" s="6">
        <v>32.5</v>
      </c>
      <c r="B66" s="6">
        <v>64</v>
      </c>
      <c r="D66">
        <v>723.81982421875</v>
      </c>
      <c r="E66">
        <v>576.13848876953102</v>
      </c>
      <c r="F66">
        <v>495.70816040039102</v>
      </c>
      <c r="G66">
        <v>479.91082763671898</v>
      </c>
      <c r="I66" s="7">
        <f t="shared" ref="I66:I97" si="10">D66-F66</f>
        <v>228.11166381835898</v>
      </c>
      <c r="J66" s="7">
        <f t="shared" ref="J66:J97" si="11">E66-G66</f>
        <v>96.227661132812045</v>
      </c>
      <c r="K66" s="7">
        <f t="shared" ref="K66:K129" si="12">I66-0.7*J66</f>
        <v>160.75230102539055</v>
      </c>
      <c r="L66" s="8">
        <f t="shared" ref="L66:L129" si="13">K66/J66</f>
        <v>1.6705414964156982</v>
      </c>
      <c r="M66" s="8">
        <f t="shared" si="8"/>
        <v>2.4708023300425426</v>
      </c>
      <c r="P66" s="6">
        <f t="shared" si="5"/>
        <v>-1.1313112859986221</v>
      </c>
      <c r="U66" s="18">
        <v>13.5</v>
      </c>
      <c r="V66" s="20">
        <f t="shared" si="9"/>
        <v>2.0269196889382082</v>
      </c>
    </row>
    <row r="67" spans="1:22" x14ac:dyDescent="0.15">
      <c r="A67" s="6">
        <v>33</v>
      </c>
      <c r="B67" s="6">
        <v>65</v>
      </c>
      <c r="D67">
        <v>724.529052734375</v>
      </c>
      <c r="E67">
        <v>579.4130859375</v>
      </c>
      <c r="F67">
        <v>496.43597412109398</v>
      </c>
      <c r="G67">
        <v>480.70364379882801</v>
      </c>
      <c r="I67" s="7">
        <f t="shared" si="10"/>
        <v>228.09307861328102</v>
      </c>
      <c r="J67" s="7">
        <f t="shared" si="11"/>
        <v>98.709442138671989</v>
      </c>
      <c r="K67" s="7">
        <f t="shared" si="12"/>
        <v>158.99646911621062</v>
      </c>
      <c r="L67" s="8">
        <f t="shared" si="13"/>
        <v>1.610752382663093</v>
      </c>
      <c r="M67" s="8">
        <f t="shared" si="8"/>
        <v>2.4233249214226578</v>
      </c>
      <c r="P67" s="6">
        <f t="shared" si="5"/>
        <v>-3.0311108275127405</v>
      </c>
      <c r="U67" s="18">
        <v>14</v>
      </c>
      <c r="V67" s="20">
        <f t="shared" si="9"/>
        <v>2.0044760236103598</v>
      </c>
    </row>
    <row r="68" spans="1:22" x14ac:dyDescent="0.15">
      <c r="A68" s="6">
        <v>33.5</v>
      </c>
      <c r="B68" s="6">
        <v>66</v>
      </c>
      <c r="D68">
        <v>724.39300537109398</v>
      </c>
      <c r="E68">
        <v>578.71942138671898</v>
      </c>
      <c r="F68">
        <v>497.12530517578102</v>
      </c>
      <c r="G68">
        <v>481.044677734375</v>
      </c>
      <c r="I68" s="7">
        <f t="shared" si="10"/>
        <v>227.26770019531295</v>
      </c>
      <c r="J68" s="7">
        <f t="shared" si="11"/>
        <v>97.674743652343977</v>
      </c>
      <c r="K68" s="7">
        <f t="shared" si="12"/>
        <v>158.89537963867218</v>
      </c>
      <c r="L68" s="8">
        <f t="shared" si="13"/>
        <v>1.6267806159208593</v>
      </c>
      <c r="M68" s="8">
        <f t="shared" si="8"/>
        <v>2.4516648598131447</v>
      </c>
      <c r="P68" s="6">
        <f t="shared" si="5"/>
        <v>-1.8970935438011811</v>
      </c>
      <c r="U68" s="18">
        <v>14.5</v>
      </c>
      <c r="V68" s="20">
        <f t="shared" si="9"/>
        <v>2.0061702763602707</v>
      </c>
    </row>
    <row r="69" spans="1:22" x14ac:dyDescent="0.15">
      <c r="A69" s="6">
        <v>34</v>
      </c>
      <c r="B69" s="6">
        <v>67</v>
      </c>
      <c r="D69">
        <v>719.12469482421898</v>
      </c>
      <c r="E69">
        <v>578.58361816406295</v>
      </c>
      <c r="F69">
        <v>496.16036987304699</v>
      </c>
      <c r="G69">
        <v>480.30596923828102</v>
      </c>
      <c r="I69" s="7">
        <f t="shared" si="10"/>
        <v>222.96432495117199</v>
      </c>
      <c r="J69" s="7">
        <f t="shared" si="11"/>
        <v>98.277648925781932</v>
      </c>
      <c r="K69" s="7">
        <f t="shared" si="12"/>
        <v>154.16997070312465</v>
      </c>
      <c r="L69" s="8">
        <f t="shared" si="13"/>
        <v>1.5687185477905756</v>
      </c>
      <c r="M69" s="8">
        <f t="shared" si="8"/>
        <v>2.4059144968155817</v>
      </c>
      <c r="P69" s="6">
        <f t="shared" si="5"/>
        <v>-3.7277856808288927</v>
      </c>
      <c r="U69" s="18">
        <v>15</v>
      </c>
      <c r="V69" s="20">
        <f t="shared" si="9"/>
        <v>1.994465390419522</v>
      </c>
    </row>
    <row r="70" spans="1:22" x14ac:dyDescent="0.15">
      <c r="A70" s="6">
        <v>34.5</v>
      </c>
      <c r="B70" s="6">
        <v>68</v>
      </c>
      <c r="D70">
        <v>723.01110839843795</v>
      </c>
      <c r="E70">
        <v>578.63879394531295</v>
      </c>
      <c r="F70">
        <v>495.35726928710898</v>
      </c>
      <c r="G70">
        <v>479.25357055664102</v>
      </c>
      <c r="I70" s="7">
        <f t="shared" si="10"/>
        <v>227.65383911132898</v>
      </c>
      <c r="J70" s="7">
        <f t="shared" si="11"/>
        <v>99.385223388671932</v>
      </c>
      <c r="K70" s="7">
        <f t="shared" si="12"/>
        <v>158.08418273925864</v>
      </c>
      <c r="L70" s="8">
        <f t="shared" si="13"/>
        <v>1.5906205907595443</v>
      </c>
      <c r="M70" s="8">
        <f t="shared" ref="M70:M101" si="14">L70+ABS($N$2)*A70</f>
        <v>2.440128244917271</v>
      </c>
      <c r="P70" s="6">
        <f t="shared" ref="P70:P133" si="15">(M70-$O$2)/$O$2*100</f>
        <v>-2.3587290105824574</v>
      </c>
      <c r="U70" s="18">
        <v>15.5</v>
      </c>
      <c r="V70" s="20">
        <f t="shared" si="9"/>
        <v>1.99981797239226</v>
      </c>
    </row>
    <row r="71" spans="1:22" x14ac:dyDescent="0.15">
      <c r="A71" s="6">
        <v>35</v>
      </c>
      <c r="B71" s="6">
        <v>69</v>
      </c>
      <c r="D71">
        <v>719.78118896484398</v>
      </c>
      <c r="E71">
        <v>580.21343994140602</v>
      </c>
      <c r="F71">
        <v>496.316650390625</v>
      </c>
      <c r="G71">
        <v>480.14218139648398</v>
      </c>
      <c r="I71" s="7">
        <f t="shared" si="10"/>
        <v>223.46453857421898</v>
      </c>
      <c r="J71" s="7">
        <f t="shared" si="11"/>
        <v>100.07125854492205</v>
      </c>
      <c r="K71" s="7">
        <f t="shared" si="12"/>
        <v>153.41465759277355</v>
      </c>
      <c r="L71" s="8">
        <f t="shared" si="13"/>
        <v>1.5330541438519594</v>
      </c>
      <c r="M71" s="8">
        <f t="shared" si="14"/>
        <v>2.3948735031424069</v>
      </c>
      <c r="P71" s="6">
        <f t="shared" si="15"/>
        <v>-4.1695889579642111</v>
      </c>
      <c r="U71" s="18">
        <v>16</v>
      </c>
      <c r="V71" s="20">
        <f t="shared" si="9"/>
        <v>1.9689128504473592</v>
      </c>
    </row>
    <row r="72" spans="1:22" x14ac:dyDescent="0.15">
      <c r="A72" s="6">
        <v>35.5</v>
      </c>
      <c r="B72" s="6">
        <v>70</v>
      </c>
      <c r="D72">
        <v>713.36419677734398</v>
      </c>
      <c r="E72">
        <v>579.56262207031295</v>
      </c>
      <c r="F72">
        <v>496.21636962890602</v>
      </c>
      <c r="G72">
        <v>480.30746459960898</v>
      </c>
      <c r="I72" s="7">
        <f t="shared" si="10"/>
        <v>217.14782714843795</v>
      </c>
      <c r="J72" s="7">
        <f t="shared" si="11"/>
        <v>99.255157470703978</v>
      </c>
      <c r="K72" s="7">
        <f t="shared" si="12"/>
        <v>147.66921691894518</v>
      </c>
      <c r="L72" s="8">
        <f t="shared" si="13"/>
        <v>1.487773740750258</v>
      </c>
      <c r="M72" s="8">
        <f t="shared" si="14"/>
        <v>2.3619048051734262</v>
      </c>
      <c r="P72" s="6">
        <f t="shared" si="15"/>
        <v>-5.4888251822334997</v>
      </c>
      <c r="U72" s="18">
        <v>16.5</v>
      </c>
      <c r="V72" s="20">
        <f t="shared" si="9"/>
        <v>1.9984374307792414</v>
      </c>
    </row>
    <row r="73" spans="1:22" x14ac:dyDescent="0.15">
      <c r="A73" s="6">
        <v>36</v>
      </c>
      <c r="B73" s="6">
        <v>71</v>
      </c>
      <c r="D73">
        <v>718.62261962890602</v>
      </c>
      <c r="E73">
        <v>582.13189697265602</v>
      </c>
      <c r="F73">
        <v>496.15673828125</v>
      </c>
      <c r="G73">
        <v>480.31173706054699</v>
      </c>
      <c r="I73" s="7">
        <f t="shared" si="10"/>
        <v>222.46588134765602</v>
      </c>
      <c r="J73" s="7">
        <f t="shared" si="11"/>
        <v>101.82015991210903</v>
      </c>
      <c r="K73" s="7">
        <f t="shared" si="12"/>
        <v>151.1917694091797</v>
      </c>
      <c r="L73" s="8">
        <f t="shared" si="13"/>
        <v>1.4848903158243725</v>
      </c>
      <c r="M73" s="8">
        <f t="shared" si="14"/>
        <v>2.3713330853802614</v>
      </c>
      <c r="P73" s="6">
        <f t="shared" si="15"/>
        <v>-5.111554329950498</v>
      </c>
      <c r="U73" s="18">
        <v>17</v>
      </c>
      <c r="V73" s="20">
        <f t="shared" si="9"/>
        <v>2.1322377607996503</v>
      </c>
    </row>
    <row r="74" spans="1:22" x14ac:dyDescent="0.15">
      <c r="A74" s="6">
        <v>36.5</v>
      </c>
      <c r="B74" s="6">
        <v>72</v>
      </c>
      <c r="D74">
        <v>714.00897216796898</v>
      </c>
      <c r="E74">
        <v>580.872314453125</v>
      </c>
      <c r="F74">
        <v>495.36627197265602</v>
      </c>
      <c r="G74">
        <v>479.61514282226602</v>
      </c>
      <c r="I74" s="7">
        <f t="shared" si="10"/>
        <v>218.64270019531295</v>
      </c>
      <c r="J74" s="7">
        <f t="shared" si="11"/>
        <v>101.25717163085898</v>
      </c>
      <c r="K74" s="7">
        <f t="shared" si="12"/>
        <v>147.76268005371168</v>
      </c>
      <c r="L74" s="8">
        <f t="shared" si="13"/>
        <v>1.4592811321295069</v>
      </c>
      <c r="M74" s="8">
        <f t="shared" si="14"/>
        <v>2.3580356068181167</v>
      </c>
      <c r="P74" s="6">
        <f t="shared" si="15"/>
        <v>-5.6436504238614802</v>
      </c>
      <c r="U74" s="18">
        <v>17.5</v>
      </c>
      <c r="V74" s="20">
        <f t="shared" si="9"/>
        <v>2.1455421474628213</v>
      </c>
    </row>
    <row r="75" spans="1:22" x14ac:dyDescent="0.15">
      <c r="A75" s="6">
        <v>37</v>
      </c>
      <c r="B75" s="6">
        <v>73</v>
      </c>
      <c r="D75">
        <v>710.50842285156295</v>
      </c>
      <c r="E75">
        <v>582.302734375</v>
      </c>
      <c r="F75">
        <v>495.54095458984398</v>
      </c>
      <c r="G75">
        <v>479.77786254882801</v>
      </c>
      <c r="I75" s="7">
        <f t="shared" si="10"/>
        <v>214.96746826171898</v>
      </c>
      <c r="J75" s="7">
        <f t="shared" si="11"/>
        <v>102.52487182617199</v>
      </c>
      <c r="K75" s="7">
        <f t="shared" si="12"/>
        <v>143.20005798339861</v>
      </c>
      <c r="L75" s="8">
        <f t="shared" si="13"/>
        <v>1.3967348159789972</v>
      </c>
      <c r="M75" s="8">
        <f t="shared" si="14"/>
        <v>2.3078009958003274</v>
      </c>
      <c r="P75" s="6">
        <f t="shared" si="15"/>
        <v>-7.6537788987286888</v>
      </c>
      <c r="U75" s="18">
        <v>18</v>
      </c>
      <c r="V75" s="20">
        <f t="shared" si="9"/>
        <v>2.1240942698365397</v>
      </c>
    </row>
    <row r="76" spans="1:22" x14ac:dyDescent="0.15">
      <c r="A76" s="6">
        <v>37.5</v>
      </c>
      <c r="B76" s="6">
        <v>74</v>
      </c>
      <c r="D76">
        <v>705.65106201171898</v>
      </c>
      <c r="E76">
        <v>585.12860107421898</v>
      </c>
      <c r="F76">
        <v>496.30789184570301</v>
      </c>
      <c r="G76">
        <v>479.95831298828102</v>
      </c>
      <c r="I76" s="7">
        <f t="shared" si="10"/>
        <v>209.34317016601597</v>
      </c>
      <c r="J76" s="7">
        <f t="shared" si="11"/>
        <v>105.17028808593795</v>
      </c>
      <c r="K76" s="7">
        <f t="shared" si="12"/>
        <v>135.7239685058594</v>
      </c>
      <c r="L76" s="8">
        <f t="shared" si="13"/>
        <v>1.2905162758036288</v>
      </c>
      <c r="M76" s="8">
        <f t="shared" si="14"/>
        <v>2.2138941607576799</v>
      </c>
      <c r="P76" s="6">
        <f t="shared" si="15"/>
        <v>-11.41144317201304</v>
      </c>
      <c r="U76" s="18">
        <v>18.5</v>
      </c>
      <c r="V76" s="20">
        <f t="shared" si="9"/>
        <v>2.155203099526541</v>
      </c>
    </row>
    <row r="77" spans="1:22" x14ac:dyDescent="0.15">
      <c r="A77" s="6">
        <v>38</v>
      </c>
      <c r="B77" s="6">
        <v>75</v>
      </c>
      <c r="D77">
        <v>701.056640625</v>
      </c>
      <c r="E77">
        <v>588.18255615234398</v>
      </c>
      <c r="F77">
        <v>496.35235595703102</v>
      </c>
      <c r="G77">
        <v>480.50396728515602</v>
      </c>
      <c r="I77" s="7">
        <f t="shared" si="10"/>
        <v>204.70428466796898</v>
      </c>
      <c r="J77" s="7">
        <f t="shared" si="11"/>
        <v>107.67858886718795</v>
      </c>
      <c r="K77" s="7">
        <f t="shared" si="12"/>
        <v>129.32927246093743</v>
      </c>
      <c r="L77" s="8">
        <f t="shared" si="13"/>
        <v>1.2010676757702841</v>
      </c>
      <c r="M77" s="8">
        <f t="shared" si="14"/>
        <v>2.1367572658570557</v>
      </c>
      <c r="P77" s="6">
        <f t="shared" si="15"/>
        <v>-14.498061456917741</v>
      </c>
      <c r="U77" s="18">
        <v>19</v>
      </c>
      <c r="V77" s="20">
        <f t="shared" si="9"/>
        <v>2.0869018228403995</v>
      </c>
    </row>
    <row r="78" spans="1:22" x14ac:dyDescent="0.15">
      <c r="A78" s="6">
        <v>38.5</v>
      </c>
      <c r="B78" s="6">
        <v>76</v>
      </c>
      <c r="D78">
        <v>698.11810302734398</v>
      </c>
      <c r="E78">
        <v>590.81506347656295</v>
      </c>
      <c r="F78">
        <v>496.18792724609398</v>
      </c>
      <c r="G78">
        <v>480.16250610351602</v>
      </c>
      <c r="I78" s="7">
        <f t="shared" si="10"/>
        <v>201.93017578125</v>
      </c>
      <c r="J78" s="7">
        <f t="shared" si="11"/>
        <v>110.65255737304693</v>
      </c>
      <c r="K78" s="7">
        <f t="shared" si="12"/>
        <v>124.47338562011716</v>
      </c>
      <c r="L78" s="8">
        <f t="shared" si="13"/>
        <v>1.1249029265584487</v>
      </c>
      <c r="M78" s="8">
        <f t="shared" si="14"/>
        <v>2.0729042217779412</v>
      </c>
      <c r="P78" s="6">
        <f t="shared" si="15"/>
        <v>-17.053128959379858</v>
      </c>
      <c r="U78" s="18">
        <v>19.5</v>
      </c>
      <c r="V78" s="20">
        <f t="shared" si="9"/>
        <v>2.0748208617387456</v>
      </c>
    </row>
    <row r="79" spans="1:22" x14ac:dyDescent="0.15">
      <c r="A79" s="6">
        <v>39</v>
      </c>
      <c r="B79" s="6">
        <v>77</v>
      </c>
      <c r="D79">
        <v>691.97003173828102</v>
      </c>
      <c r="E79">
        <v>591.80126953125</v>
      </c>
      <c r="F79">
        <v>495.79025268554699</v>
      </c>
      <c r="G79">
        <v>479.98397827148398</v>
      </c>
      <c r="I79" s="7">
        <f t="shared" si="10"/>
        <v>196.17977905273403</v>
      </c>
      <c r="J79" s="7">
        <f t="shared" si="11"/>
        <v>111.81729125976602</v>
      </c>
      <c r="K79" s="7">
        <f t="shared" si="12"/>
        <v>117.90767517089782</v>
      </c>
      <c r="L79" s="8">
        <f t="shared" si="13"/>
        <v>1.0544672817818761</v>
      </c>
      <c r="M79" s="8">
        <f t="shared" si="14"/>
        <v>2.014780282134089</v>
      </c>
      <c r="P79" s="6">
        <f t="shared" si="15"/>
        <v>-19.378947429601425</v>
      </c>
      <c r="U79" s="18">
        <v>20</v>
      </c>
      <c r="V79" s="20">
        <f t="shared" si="9"/>
        <v>2.015310152080303</v>
      </c>
    </row>
    <row r="80" spans="1:22" x14ac:dyDescent="0.15">
      <c r="A80" s="6">
        <v>39.5</v>
      </c>
      <c r="B80" s="6">
        <v>78</v>
      </c>
      <c r="D80">
        <v>695.38037109375</v>
      </c>
      <c r="E80">
        <v>592.446044921875</v>
      </c>
      <c r="F80">
        <v>494.61557006835898</v>
      </c>
      <c r="G80">
        <v>479.09558105468801</v>
      </c>
      <c r="I80" s="7">
        <f t="shared" si="10"/>
        <v>200.76480102539102</v>
      </c>
      <c r="J80" s="7">
        <f t="shared" si="11"/>
        <v>113.35046386718699</v>
      </c>
      <c r="K80" s="7">
        <f t="shared" si="12"/>
        <v>121.41947631836014</v>
      </c>
      <c r="L80" s="8">
        <f t="shared" si="13"/>
        <v>1.0711864087351917</v>
      </c>
      <c r="M80" s="8">
        <f t="shared" si="14"/>
        <v>2.0438111142201252</v>
      </c>
      <c r="P80" s="6">
        <f t="shared" si="15"/>
        <v>-18.217284165113028</v>
      </c>
      <c r="U80" s="18">
        <v>20.5</v>
      </c>
      <c r="V80" s="20">
        <f t="shared" si="9"/>
        <v>1.8956113766266414</v>
      </c>
    </row>
    <row r="81" spans="1:22" x14ac:dyDescent="0.15">
      <c r="A81" s="6">
        <v>40</v>
      </c>
      <c r="B81" s="6">
        <v>79</v>
      </c>
      <c r="D81">
        <v>693.93316650390602</v>
      </c>
      <c r="E81">
        <v>592.65020751953102</v>
      </c>
      <c r="F81">
        <v>495.624755859375</v>
      </c>
      <c r="G81">
        <v>480.03079223632801</v>
      </c>
      <c r="I81" s="7">
        <f t="shared" si="10"/>
        <v>198.30841064453102</v>
      </c>
      <c r="J81" s="7">
        <f t="shared" si="11"/>
        <v>112.61941528320301</v>
      </c>
      <c r="K81" s="7">
        <f t="shared" si="12"/>
        <v>119.47481994628892</v>
      </c>
      <c r="L81" s="8">
        <f t="shared" si="13"/>
        <v>1.060872316250681</v>
      </c>
      <c r="M81" s="8">
        <f t="shared" si="14"/>
        <v>2.0458087268683354</v>
      </c>
      <c r="P81" s="6">
        <f t="shared" si="15"/>
        <v>-18.137350072172602</v>
      </c>
      <c r="U81" s="18">
        <v>21</v>
      </c>
      <c r="V81" s="20">
        <f t="shared" si="9"/>
        <v>1.9673527195325193</v>
      </c>
    </row>
    <row r="82" spans="1:22" x14ac:dyDescent="0.15">
      <c r="A82" s="6">
        <v>40.5</v>
      </c>
      <c r="B82" s="6">
        <v>80</v>
      </c>
      <c r="D82">
        <v>692.89990234375</v>
      </c>
      <c r="E82">
        <v>591.27490234375</v>
      </c>
      <c r="F82">
        <v>495.92282104492199</v>
      </c>
      <c r="G82">
        <v>480.13000488281301</v>
      </c>
      <c r="I82" s="7">
        <f t="shared" si="10"/>
        <v>196.97708129882801</v>
      </c>
      <c r="J82" s="7">
        <f t="shared" si="11"/>
        <v>111.14489746093699</v>
      </c>
      <c r="K82" s="7">
        <f t="shared" si="12"/>
        <v>119.17565307617213</v>
      </c>
      <c r="L82" s="8">
        <f t="shared" si="13"/>
        <v>1.072254829494603</v>
      </c>
      <c r="M82" s="8">
        <f t="shared" si="14"/>
        <v>2.0695029452449782</v>
      </c>
      <c r="P82" s="6">
        <f t="shared" si="15"/>
        <v>-17.189230397636944</v>
      </c>
      <c r="U82" s="18">
        <v>21.5</v>
      </c>
      <c r="V82" s="20">
        <f t="shared" si="9"/>
        <v>1.8982001786973584</v>
      </c>
    </row>
    <row r="83" spans="1:22" x14ac:dyDescent="0.15">
      <c r="A83" s="6">
        <v>41</v>
      </c>
      <c r="B83" s="6">
        <v>81</v>
      </c>
      <c r="D83">
        <v>690.36962890625</v>
      </c>
      <c r="E83">
        <v>592.423583984375</v>
      </c>
      <c r="F83">
        <v>495.66195678710898</v>
      </c>
      <c r="G83">
        <v>479.98974609375</v>
      </c>
      <c r="I83" s="7">
        <f t="shared" si="10"/>
        <v>194.70767211914102</v>
      </c>
      <c r="J83" s="7">
        <f t="shared" si="11"/>
        <v>112.433837890625</v>
      </c>
      <c r="K83" s="7">
        <f t="shared" si="12"/>
        <v>116.00398559570353</v>
      </c>
      <c r="L83" s="8">
        <f t="shared" si="13"/>
        <v>1.0317533206377918</v>
      </c>
      <c r="M83" s="8">
        <f t="shared" si="14"/>
        <v>2.0413131415208872</v>
      </c>
      <c r="P83" s="6">
        <f t="shared" si="15"/>
        <v>-18.317240071020237</v>
      </c>
      <c r="U83" s="18">
        <v>22</v>
      </c>
      <c r="V83" s="20">
        <f t="shared" si="9"/>
        <v>1.9102044741986406</v>
      </c>
    </row>
    <row r="84" spans="1:22" x14ac:dyDescent="0.15">
      <c r="A84" s="6">
        <v>41.5</v>
      </c>
      <c r="B84" s="6">
        <v>82</v>
      </c>
      <c r="D84">
        <v>685.38128662109398</v>
      </c>
      <c r="E84">
        <v>593.20056152343795</v>
      </c>
      <c r="F84">
        <v>494.85354614257801</v>
      </c>
      <c r="G84">
        <v>479.55847167968801</v>
      </c>
      <c r="I84" s="7">
        <f t="shared" si="10"/>
        <v>190.52774047851597</v>
      </c>
      <c r="J84" s="7">
        <f t="shared" si="11"/>
        <v>113.64208984374994</v>
      </c>
      <c r="K84" s="7">
        <f t="shared" si="12"/>
        <v>110.97827758789101</v>
      </c>
      <c r="L84" s="8">
        <f t="shared" si="13"/>
        <v>0.97655963332316853</v>
      </c>
      <c r="M84" s="8">
        <f t="shared" si="14"/>
        <v>1.998431159338985</v>
      </c>
      <c r="P84" s="6">
        <f t="shared" si="15"/>
        <v>-20.033154491300404</v>
      </c>
      <c r="U84" s="18">
        <v>65</v>
      </c>
      <c r="V84" s="20">
        <f t="shared" ref="V84:V104" si="16">L131</f>
        <v>0.83568853582390035</v>
      </c>
    </row>
    <row r="85" spans="1:22" x14ac:dyDescent="0.15">
      <c r="A85" s="6">
        <v>42</v>
      </c>
      <c r="B85" s="6">
        <v>83</v>
      </c>
      <c r="D85">
        <v>685.90856933593795</v>
      </c>
      <c r="E85">
        <v>596.60699462890602</v>
      </c>
      <c r="F85">
        <v>494.90783691406301</v>
      </c>
      <c r="G85">
        <v>478.81057739257801</v>
      </c>
      <c r="I85" s="7">
        <f t="shared" si="10"/>
        <v>191.00073242187494</v>
      </c>
      <c r="J85" s="7">
        <f t="shared" si="11"/>
        <v>117.79641723632801</v>
      </c>
      <c r="K85" s="7">
        <f t="shared" si="12"/>
        <v>108.54324035644534</v>
      </c>
      <c r="L85" s="8">
        <f t="shared" si="13"/>
        <v>0.9214477222909202</v>
      </c>
      <c r="M85" s="8">
        <f t="shared" si="14"/>
        <v>1.9556309534394574</v>
      </c>
      <c r="P85" s="6">
        <f t="shared" si="15"/>
        <v>-21.745796649081882</v>
      </c>
      <c r="U85" s="18">
        <v>65.5</v>
      </c>
      <c r="V85" s="20">
        <f t="shared" si="16"/>
        <v>0.81553864831701417</v>
      </c>
    </row>
    <row r="86" spans="1:22" x14ac:dyDescent="0.15">
      <c r="A86" s="6">
        <v>42.5</v>
      </c>
      <c r="B86" s="6">
        <v>84</v>
      </c>
      <c r="D86">
        <v>687.68017578125</v>
      </c>
      <c r="E86">
        <v>598.14630126953102</v>
      </c>
      <c r="F86">
        <v>494.64443969726602</v>
      </c>
      <c r="G86">
        <v>479.09152221679699</v>
      </c>
      <c r="I86" s="7">
        <f t="shared" si="10"/>
        <v>193.03573608398398</v>
      </c>
      <c r="J86" s="7">
        <f t="shared" si="11"/>
        <v>119.05477905273403</v>
      </c>
      <c r="K86" s="7">
        <f t="shared" si="12"/>
        <v>109.69739074707016</v>
      </c>
      <c r="L86" s="8">
        <f t="shared" si="13"/>
        <v>0.92140266539389304</v>
      </c>
      <c r="M86" s="8">
        <f t="shared" si="14"/>
        <v>1.9678976016751508</v>
      </c>
      <c r="P86" s="6">
        <f t="shared" si="15"/>
        <v>-21.254949036048405</v>
      </c>
      <c r="U86" s="18">
        <v>66</v>
      </c>
      <c r="V86" s="20">
        <f t="shared" si="16"/>
        <v>0.80518529777940206</v>
      </c>
    </row>
    <row r="87" spans="1:22" ht="15" x14ac:dyDescent="0.2">
      <c r="A87" s="6">
        <v>43</v>
      </c>
      <c r="B87" s="6">
        <v>85</v>
      </c>
      <c r="C87" s="26" t="s">
        <v>28</v>
      </c>
      <c r="D87">
        <v>688.77215576171898</v>
      </c>
      <c r="E87">
        <v>597.16009521484398</v>
      </c>
      <c r="F87">
        <v>494.83001708984398</v>
      </c>
      <c r="G87">
        <v>479.46182250976602</v>
      </c>
      <c r="I87" s="7">
        <f t="shared" si="10"/>
        <v>193.942138671875</v>
      </c>
      <c r="J87" s="7">
        <f t="shared" si="11"/>
        <v>117.69827270507795</v>
      </c>
      <c r="K87" s="7">
        <f t="shared" si="12"/>
        <v>111.55334777832044</v>
      </c>
      <c r="L87" s="8">
        <f t="shared" si="13"/>
        <v>0.9477908656981302</v>
      </c>
      <c r="M87" s="8">
        <f t="shared" si="14"/>
        <v>2.0065975071121089</v>
      </c>
      <c r="P87" s="6">
        <f t="shared" si="15"/>
        <v>-19.706379627081553</v>
      </c>
      <c r="U87" s="18">
        <v>66.5</v>
      </c>
      <c r="V87" s="20">
        <f t="shared" si="16"/>
        <v>0.7743640607478034</v>
      </c>
    </row>
    <row r="88" spans="1:22" x14ac:dyDescent="0.15">
      <c r="A88" s="6">
        <v>43.5</v>
      </c>
      <c r="B88" s="6">
        <v>86</v>
      </c>
      <c r="D88">
        <v>686.6328125</v>
      </c>
      <c r="E88">
        <v>595.38726806640602</v>
      </c>
      <c r="F88">
        <v>494.96813964843801</v>
      </c>
      <c r="G88">
        <v>479.92324829101602</v>
      </c>
      <c r="I88" s="7">
        <f t="shared" si="10"/>
        <v>191.66467285156199</v>
      </c>
      <c r="J88" s="7">
        <f t="shared" si="11"/>
        <v>115.46401977539</v>
      </c>
      <c r="K88" s="7">
        <f t="shared" si="12"/>
        <v>110.83985900878899</v>
      </c>
      <c r="L88" s="8">
        <f t="shared" si="13"/>
        <v>0.95995150025439702</v>
      </c>
      <c r="M88" s="8">
        <f t="shared" si="14"/>
        <v>2.0310698468010964</v>
      </c>
      <c r="P88" s="6">
        <f t="shared" si="15"/>
        <v>-18.72712357515281</v>
      </c>
      <c r="U88" s="18">
        <v>67</v>
      </c>
      <c r="V88" s="20">
        <f t="shared" si="16"/>
        <v>0.76483886304026172</v>
      </c>
    </row>
    <row r="89" spans="1:22" x14ac:dyDescent="0.15">
      <c r="A89" s="6">
        <v>44</v>
      </c>
      <c r="B89" s="6">
        <v>87</v>
      </c>
      <c r="D89">
        <v>685.63757324218795</v>
      </c>
      <c r="E89">
        <v>597.314453125</v>
      </c>
      <c r="F89">
        <v>494.66387939453102</v>
      </c>
      <c r="G89">
        <v>478.676513671875</v>
      </c>
      <c r="I89" s="7">
        <f t="shared" si="10"/>
        <v>190.97369384765693</v>
      </c>
      <c r="J89" s="7">
        <f t="shared" si="11"/>
        <v>118.637939453125</v>
      </c>
      <c r="K89" s="7">
        <f t="shared" si="12"/>
        <v>107.92713623046944</v>
      </c>
      <c r="L89" s="8">
        <f t="shared" si="13"/>
        <v>0.90971856665727491</v>
      </c>
      <c r="M89" s="8">
        <f t="shared" si="14"/>
        <v>1.9931486183366947</v>
      </c>
      <c r="P89" s="6">
        <f t="shared" si="15"/>
        <v>-20.244534372088115</v>
      </c>
      <c r="U89" s="18">
        <v>67.5</v>
      </c>
      <c r="V89" s="20">
        <f t="shared" si="16"/>
        <v>0.74458189543013398</v>
      </c>
    </row>
    <row r="90" spans="1:22" x14ac:dyDescent="0.15">
      <c r="A90" s="6">
        <v>44.5</v>
      </c>
      <c r="B90" s="6">
        <v>88</v>
      </c>
      <c r="D90">
        <v>684.38366699218795</v>
      </c>
      <c r="E90">
        <v>595.855224609375</v>
      </c>
      <c r="F90">
        <v>494.37225341796898</v>
      </c>
      <c r="G90">
        <v>479.09921264648398</v>
      </c>
      <c r="I90" s="7">
        <f t="shared" si="10"/>
        <v>190.01141357421898</v>
      </c>
      <c r="J90" s="7">
        <f t="shared" si="11"/>
        <v>116.75601196289102</v>
      </c>
      <c r="K90" s="7">
        <f t="shared" si="12"/>
        <v>108.28220520019526</v>
      </c>
      <c r="L90" s="8">
        <f t="shared" si="13"/>
        <v>0.92742295133042896</v>
      </c>
      <c r="M90" s="8">
        <f t="shared" si="14"/>
        <v>2.0231647081425694</v>
      </c>
      <c r="P90" s="6">
        <f t="shared" si="15"/>
        <v>-19.043446205971058</v>
      </c>
      <c r="U90" s="18">
        <v>68</v>
      </c>
      <c r="V90" s="20">
        <f t="shared" si="16"/>
        <v>0.73519458889071798</v>
      </c>
    </row>
    <row r="91" spans="1:22" x14ac:dyDescent="0.15">
      <c r="A91" s="6">
        <v>45</v>
      </c>
      <c r="B91" s="6">
        <v>89</v>
      </c>
      <c r="D91">
        <v>683.52874755859398</v>
      </c>
      <c r="E91">
        <v>596.04705810546898</v>
      </c>
      <c r="F91">
        <v>495.26599121093801</v>
      </c>
      <c r="G91">
        <v>479.89651489257801</v>
      </c>
      <c r="I91" s="7">
        <f t="shared" si="10"/>
        <v>188.26275634765597</v>
      </c>
      <c r="J91" s="7">
        <f t="shared" si="11"/>
        <v>116.15054321289097</v>
      </c>
      <c r="K91" s="7">
        <f t="shared" si="12"/>
        <v>106.9573760986323</v>
      </c>
      <c r="L91" s="8">
        <f t="shared" si="13"/>
        <v>0.92085127748900297</v>
      </c>
      <c r="M91" s="8">
        <f t="shared" si="14"/>
        <v>2.0289047394338642</v>
      </c>
      <c r="P91" s="6">
        <f t="shared" si="15"/>
        <v>-18.813759937649515</v>
      </c>
      <c r="U91" s="18">
        <v>68.5</v>
      </c>
      <c r="V91" s="20">
        <f t="shared" si="16"/>
        <v>0.73192344495532813</v>
      </c>
    </row>
    <row r="92" spans="1:22" x14ac:dyDescent="0.15">
      <c r="A92" s="6">
        <v>45.5</v>
      </c>
      <c r="B92" s="6">
        <v>90</v>
      </c>
      <c r="D92">
        <v>685.03088378906295</v>
      </c>
      <c r="E92">
        <v>595.60852050781295</v>
      </c>
      <c r="F92">
        <v>494.74301147460898</v>
      </c>
      <c r="G92">
        <v>479.56402587890602</v>
      </c>
      <c r="I92" s="7">
        <f t="shared" si="10"/>
        <v>190.28787231445398</v>
      </c>
      <c r="J92" s="7">
        <f t="shared" si="11"/>
        <v>116.04449462890693</v>
      </c>
      <c r="K92" s="7">
        <f t="shared" si="12"/>
        <v>109.05672607421913</v>
      </c>
      <c r="L92" s="8">
        <f t="shared" si="13"/>
        <v>0.93978371333311717</v>
      </c>
      <c r="M92" s="8">
        <f t="shared" si="14"/>
        <v>2.0601488804106989</v>
      </c>
      <c r="P92" s="6">
        <f t="shared" si="15"/>
        <v>-17.563531535800042</v>
      </c>
      <c r="U92" s="18">
        <v>69</v>
      </c>
      <c r="V92" s="20">
        <f t="shared" si="16"/>
        <v>0.71199975925047176</v>
      </c>
    </row>
    <row r="93" spans="1:22" x14ac:dyDescent="0.15">
      <c r="A93" s="6">
        <v>46</v>
      </c>
      <c r="B93" s="6">
        <v>91</v>
      </c>
      <c r="D93">
        <v>687.45593261718795</v>
      </c>
      <c r="E93">
        <v>596.55187988281295</v>
      </c>
      <c r="F93">
        <v>494.552490234375</v>
      </c>
      <c r="G93">
        <v>478.94738769531301</v>
      </c>
      <c r="I93" s="7">
        <f t="shared" si="10"/>
        <v>192.90344238281295</v>
      </c>
      <c r="J93" s="7">
        <f t="shared" si="11"/>
        <v>117.60449218749994</v>
      </c>
      <c r="K93" s="7">
        <f t="shared" si="12"/>
        <v>110.580297851563</v>
      </c>
      <c r="L93" s="8">
        <f t="shared" si="13"/>
        <v>0.94027273784118648</v>
      </c>
      <c r="M93" s="8">
        <f t="shared" si="14"/>
        <v>2.0729496100514888</v>
      </c>
      <c r="P93" s="6">
        <f t="shared" si="15"/>
        <v>-17.051312756183805</v>
      </c>
      <c r="U93" s="18">
        <v>69.5</v>
      </c>
      <c r="V93" s="20">
        <f t="shared" si="16"/>
        <v>0.70452471240256664</v>
      </c>
    </row>
    <row r="94" spans="1:22" x14ac:dyDescent="0.15">
      <c r="A94" s="6">
        <v>46.5</v>
      </c>
      <c r="B94" s="6">
        <v>92</v>
      </c>
      <c r="D94">
        <v>687.2763671875</v>
      </c>
      <c r="E94">
        <v>594.23199462890602</v>
      </c>
      <c r="F94">
        <v>495.1513671875</v>
      </c>
      <c r="G94">
        <v>479.42953491210898</v>
      </c>
      <c r="I94" s="7">
        <f t="shared" si="10"/>
        <v>192.125</v>
      </c>
      <c r="J94" s="7">
        <f t="shared" si="11"/>
        <v>114.80245971679705</v>
      </c>
      <c r="K94" s="7">
        <f t="shared" si="12"/>
        <v>111.76327819824208</v>
      </c>
      <c r="L94" s="8">
        <f t="shared" si="13"/>
        <v>0.97352686060862947</v>
      </c>
      <c r="M94" s="8">
        <f t="shared" si="14"/>
        <v>2.1185154379516526</v>
      </c>
      <c r="P94" s="6">
        <f t="shared" si="15"/>
        <v>-15.22800475623567</v>
      </c>
      <c r="U94" s="18">
        <v>70</v>
      </c>
      <c r="V94" s="20">
        <f t="shared" si="16"/>
        <v>0.67833883548483709</v>
      </c>
    </row>
    <row r="95" spans="1:22" x14ac:dyDescent="0.15">
      <c r="A95" s="6">
        <v>47</v>
      </c>
      <c r="B95" s="6">
        <v>93</v>
      </c>
      <c r="D95">
        <v>686.62109375</v>
      </c>
      <c r="E95">
        <v>592.41998291015602</v>
      </c>
      <c r="F95">
        <v>495.38485717773398</v>
      </c>
      <c r="G95">
        <v>479.69104003906301</v>
      </c>
      <c r="I95" s="7">
        <f t="shared" si="10"/>
        <v>191.23623657226602</v>
      </c>
      <c r="J95" s="7">
        <f t="shared" si="11"/>
        <v>112.72894287109301</v>
      </c>
      <c r="K95" s="7">
        <f t="shared" si="12"/>
        <v>112.32597656250093</v>
      </c>
      <c r="L95" s="8">
        <f t="shared" si="13"/>
        <v>0.99642535183663627</v>
      </c>
      <c r="M95" s="8">
        <f t="shared" si="14"/>
        <v>2.1537256343123801</v>
      </c>
      <c r="P95" s="6">
        <f t="shared" si="15"/>
        <v>-13.81907539704744</v>
      </c>
      <c r="U95" s="18">
        <v>70.5</v>
      </c>
      <c r="V95" s="20">
        <f t="shared" si="16"/>
        <v>0.68965525666398608</v>
      </c>
    </row>
    <row r="96" spans="1:22" x14ac:dyDescent="0.15">
      <c r="A96" s="6">
        <v>47.5</v>
      </c>
      <c r="B96" s="6">
        <v>94</v>
      </c>
      <c r="D96">
        <v>687.8486328125</v>
      </c>
      <c r="E96">
        <v>591.83935546875</v>
      </c>
      <c r="F96">
        <v>494.93756103515602</v>
      </c>
      <c r="G96">
        <v>479.39706420898398</v>
      </c>
      <c r="I96" s="7">
        <f t="shared" si="10"/>
        <v>192.91107177734398</v>
      </c>
      <c r="J96" s="7">
        <f t="shared" si="11"/>
        <v>112.44229125976602</v>
      </c>
      <c r="K96" s="7">
        <f t="shared" si="12"/>
        <v>114.20146789550776</v>
      </c>
      <c r="L96" s="8">
        <f t="shared" si="13"/>
        <v>1.0156451510906841</v>
      </c>
      <c r="M96" s="8">
        <f t="shared" si="14"/>
        <v>2.1852571386991486</v>
      </c>
      <c r="P96" s="6">
        <f t="shared" si="15"/>
        <v>-12.557348202607766</v>
      </c>
      <c r="U96" s="18">
        <v>71</v>
      </c>
      <c r="V96" s="20">
        <f t="shared" si="16"/>
        <v>0.67537811095536415</v>
      </c>
    </row>
    <row r="97" spans="1:22" x14ac:dyDescent="0.15">
      <c r="A97" s="6">
        <v>48</v>
      </c>
      <c r="B97" s="6">
        <v>95</v>
      </c>
      <c r="D97">
        <v>689.97149658203102</v>
      </c>
      <c r="E97">
        <v>592.294677734375</v>
      </c>
      <c r="F97">
        <v>494.46954345703102</v>
      </c>
      <c r="G97">
        <v>478.968994140625</v>
      </c>
      <c r="I97" s="7">
        <f t="shared" si="10"/>
        <v>195.501953125</v>
      </c>
      <c r="J97" s="7">
        <f t="shared" si="11"/>
        <v>113.32568359375</v>
      </c>
      <c r="K97" s="7">
        <f t="shared" si="12"/>
        <v>116.17397460937501</v>
      </c>
      <c r="L97" s="8">
        <f t="shared" si="13"/>
        <v>1.0251336760150114</v>
      </c>
      <c r="M97" s="8">
        <f t="shared" si="14"/>
        <v>2.2070573687561965</v>
      </c>
      <c r="P97" s="6">
        <f t="shared" si="15"/>
        <v>-11.685016113068746</v>
      </c>
      <c r="U97" s="18">
        <v>71.5</v>
      </c>
      <c r="V97" s="20">
        <f t="shared" si="16"/>
        <v>0.66048011690360264</v>
      </c>
    </row>
    <row r="98" spans="1:22" x14ac:dyDescent="0.15">
      <c r="A98" s="6">
        <v>48.5</v>
      </c>
      <c r="B98" s="6">
        <v>96</v>
      </c>
      <c r="D98">
        <v>689.184326171875</v>
      </c>
      <c r="E98">
        <v>589.442138671875</v>
      </c>
      <c r="F98">
        <v>494.83728027343801</v>
      </c>
      <c r="G98">
        <v>479.61471557617199</v>
      </c>
      <c r="I98" s="7">
        <f t="shared" ref="I98:I129" si="17">D98-F98</f>
        <v>194.34704589843699</v>
      </c>
      <c r="J98" s="7">
        <f t="shared" ref="J98:J129" si="18">E98-G98</f>
        <v>109.82742309570301</v>
      </c>
      <c r="K98" s="7">
        <f t="shared" si="12"/>
        <v>117.46784973144489</v>
      </c>
      <c r="L98" s="8">
        <f t="shared" si="13"/>
        <v>1.0695675671920668</v>
      </c>
      <c r="M98" s="8">
        <f t="shared" si="14"/>
        <v>2.263802965065973</v>
      </c>
      <c r="P98" s="6">
        <f t="shared" si="15"/>
        <v>-9.4143517911093788</v>
      </c>
      <c r="U98" s="18">
        <v>72</v>
      </c>
      <c r="V98" s="20">
        <f t="shared" si="16"/>
        <v>0.66433985088662617</v>
      </c>
    </row>
    <row r="99" spans="1:22" x14ac:dyDescent="0.15">
      <c r="A99" s="6">
        <v>49</v>
      </c>
      <c r="B99" s="6">
        <v>97</v>
      </c>
      <c r="D99">
        <v>689.324951171875</v>
      </c>
      <c r="E99">
        <v>589.88098144531295</v>
      </c>
      <c r="F99">
        <v>495.37609863281301</v>
      </c>
      <c r="G99">
        <v>479.79473876953102</v>
      </c>
      <c r="I99" s="7">
        <f t="shared" si="17"/>
        <v>193.94885253906199</v>
      </c>
      <c r="J99" s="7">
        <f t="shared" si="18"/>
        <v>110.08624267578193</v>
      </c>
      <c r="K99" s="7">
        <f t="shared" si="12"/>
        <v>116.88848266601464</v>
      </c>
      <c r="L99" s="8">
        <f t="shared" si="13"/>
        <v>1.0617901004239574</v>
      </c>
      <c r="M99" s="8">
        <f t="shared" si="14"/>
        <v>2.2683372034305842</v>
      </c>
      <c r="P99" s="6">
        <f t="shared" si="15"/>
        <v>-9.2329150990782072</v>
      </c>
      <c r="U99" s="18">
        <v>72.5</v>
      </c>
      <c r="V99" s="20">
        <f t="shared" si="16"/>
        <v>0.65476216132019371</v>
      </c>
    </row>
    <row r="100" spans="1:22" x14ac:dyDescent="0.15">
      <c r="A100" s="6">
        <v>49.5</v>
      </c>
      <c r="B100" s="6">
        <v>98</v>
      </c>
      <c r="D100">
        <v>690.12652587890602</v>
      </c>
      <c r="E100">
        <v>589.25451660156295</v>
      </c>
      <c r="F100">
        <v>494.69488525390602</v>
      </c>
      <c r="G100">
        <v>478.90997314453102</v>
      </c>
      <c r="I100" s="7">
        <f t="shared" si="17"/>
        <v>195.431640625</v>
      </c>
      <c r="J100" s="7">
        <f t="shared" si="18"/>
        <v>110.34454345703193</v>
      </c>
      <c r="K100" s="7">
        <f t="shared" si="12"/>
        <v>118.19046020507766</v>
      </c>
      <c r="L100" s="8">
        <f t="shared" si="13"/>
        <v>1.0711038036158165</v>
      </c>
      <c r="M100" s="8">
        <f t="shared" si="14"/>
        <v>2.2899626117551639</v>
      </c>
      <c r="P100" s="6">
        <f t="shared" si="15"/>
        <v>-8.3675784681550738</v>
      </c>
      <c r="U100" s="18">
        <v>73</v>
      </c>
      <c r="V100" s="20">
        <f t="shared" si="16"/>
        <v>0.66068839965852755</v>
      </c>
    </row>
    <row r="101" spans="1:22" x14ac:dyDescent="0.15">
      <c r="A101" s="6">
        <v>50</v>
      </c>
      <c r="B101" s="6">
        <v>99</v>
      </c>
      <c r="D101">
        <v>692.31384277343795</v>
      </c>
      <c r="E101">
        <v>588.02667236328102</v>
      </c>
      <c r="F101">
        <v>494.57794189453102</v>
      </c>
      <c r="G101">
        <v>479.02993774414102</v>
      </c>
      <c r="I101" s="7">
        <f t="shared" si="17"/>
        <v>197.73590087890693</v>
      </c>
      <c r="J101" s="7">
        <f t="shared" si="18"/>
        <v>108.99673461914</v>
      </c>
      <c r="K101" s="7">
        <f t="shared" si="12"/>
        <v>121.43818664550894</v>
      </c>
      <c r="L101" s="8">
        <f t="shared" si="13"/>
        <v>1.1141451812280641</v>
      </c>
      <c r="M101" s="8">
        <f t="shared" si="14"/>
        <v>2.3453156945001319</v>
      </c>
      <c r="P101" s="6">
        <f t="shared" si="15"/>
        <v>-6.1526353135651339</v>
      </c>
      <c r="U101" s="18">
        <v>73.5</v>
      </c>
      <c r="V101" s="20">
        <f t="shared" si="16"/>
        <v>0.65193068457742642</v>
      </c>
    </row>
    <row r="102" spans="1:22" x14ac:dyDescent="0.15">
      <c r="A102" s="6">
        <v>50.5</v>
      </c>
      <c r="B102" s="6">
        <v>100</v>
      </c>
      <c r="D102">
        <v>692.34802246093795</v>
      </c>
      <c r="E102">
        <v>588.62261962890602</v>
      </c>
      <c r="F102">
        <v>494.726318359375</v>
      </c>
      <c r="G102">
        <v>479.70642089843801</v>
      </c>
      <c r="I102" s="7">
        <f t="shared" si="17"/>
        <v>197.62170410156295</v>
      </c>
      <c r="J102" s="7">
        <f t="shared" si="18"/>
        <v>108.91619873046801</v>
      </c>
      <c r="K102" s="7">
        <f t="shared" si="12"/>
        <v>121.38036499023535</v>
      </c>
      <c r="L102" s="8">
        <f t="shared" si="13"/>
        <v>1.114438131380366</v>
      </c>
      <c r="M102" s="8">
        <f t="shared" ref="M102:M133" si="19">L102+ABS($N$2)*A102</f>
        <v>2.3579203497851546</v>
      </c>
      <c r="P102" s="6">
        <f t="shared" si="15"/>
        <v>-5.6482624122732901</v>
      </c>
      <c r="U102" s="18">
        <v>74</v>
      </c>
      <c r="V102" s="20">
        <f t="shared" si="16"/>
        <v>0.70631937073719464</v>
      </c>
    </row>
    <row r="103" spans="1:22" x14ac:dyDescent="0.15">
      <c r="A103" s="6">
        <v>51</v>
      </c>
      <c r="B103" s="6">
        <v>101</v>
      </c>
      <c r="D103">
        <v>694.20953369140602</v>
      </c>
      <c r="E103">
        <v>590.00360107421898</v>
      </c>
      <c r="F103">
        <v>494.30938720703102</v>
      </c>
      <c r="G103">
        <v>478.81826782226602</v>
      </c>
      <c r="I103" s="7">
        <f t="shared" si="17"/>
        <v>199.900146484375</v>
      </c>
      <c r="J103" s="7">
        <f t="shared" si="18"/>
        <v>111.18533325195295</v>
      </c>
      <c r="K103" s="7">
        <f t="shared" si="12"/>
        <v>122.07041320800793</v>
      </c>
      <c r="L103" s="8">
        <f t="shared" si="13"/>
        <v>1.0979003222609289</v>
      </c>
      <c r="M103" s="8">
        <f t="shared" si="19"/>
        <v>2.3536942457984384</v>
      </c>
      <c r="P103" s="6">
        <f t="shared" si="15"/>
        <v>-5.8173691653531483</v>
      </c>
      <c r="U103" s="18">
        <v>74.5</v>
      </c>
      <c r="V103" s="20">
        <f t="shared" si="16"/>
        <v>0.68797660702005947</v>
      </c>
    </row>
    <row r="104" spans="1:22" x14ac:dyDescent="0.15">
      <c r="A104" s="6">
        <v>51.5</v>
      </c>
      <c r="B104" s="6">
        <v>102</v>
      </c>
      <c r="D104">
        <v>692.8369140625</v>
      </c>
      <c r="E104">
        <v>589.989501953125</v>
      </c>
      <c r="F104">
        <v>494.22042846679699</v>
      </c>
      <c r="G104">
        <v>478.8759765625</v>
      </c>
      <c r="I104" s="7">
        <f t="shared" si="17"/>
        <v>198.61648559570301</v>
      </c>
      <c r="J104" s="7">
        <f t="shared" si="18"/>
        <v>111.113525390625</v>
      </c>
      <c r="K104" s="7">
        <f t="shared" si="12"/>
        <v>120.83701782226552</v>
      </c>
      <c r="L104" s="8">
        <f t="shared" si="13"/>
        <v>1.0875095304325653</v>
      </c>
      <c r="M104" s="8">
        <f t="shared" si="19"/>
        <v>2.3556151591027952</v>
      </c>
      <c r="P104" s="6">
        <f t="shared" si="15"/>
        <v>-5.7405041821750897</v>
      </c>
      <c r="U104" s="18">
        <v>75</v>
      </c>
      <c r="V104" s="20">
        <f t="shared" si="16"/>
        <v>0.68060643635518447</v>
      </c>
    </row>
    <row r="105" spans="1:22" x14ac:dyDescent="0.15">
      <c r="A105" s="6">
        <v>52</v>
      </c>
      <c r="B105" s="6">
        <v>103</v>
      </c>
      <c r="D105">
        <v>691.95233154296898</v>
      </c>
      <c r="E105">
        <v>589.03985595703102</v>
      </c>
      <c r="F105">
        <v>494.98654174804699</v>
      </c>
      <c r="G105">
        <v>479.53689575195301</v>
      </c>
      <c r="I105" s="7">
        <f t="shared" si="17"/>
        <v>196.96578979492199</v>
      </c>
      <c r="J105" s="7">
        <f t="shared" si="18"/>
        <v>109.50296020507801</v>
      </c>
      <c r="K105" s="7">
        <f t="shared" si="12"/>
        <v>120.31371765136738</v>
      </c>
      <c r="L105" s="8">
        <f t="shared" si="13"/>
        <v>1.0987257095702518</v>
      </c>
      <c r="M105" s="8">
        <f t="shared" si="19"/>
        <v>2.3791430433732024</v>
      </c>
      <c r="P105" s="6">
        <f t="shared" si="15"/>
        <v>-4.7990403354942073</v>
      </c>
      <c r="U105" s="18"/>
      <c r="V105" s="20"/>
    </row>
    <row r="106" spans="1:22" x14ac:dyDescent="0.15">
      <c r="A106" s="6">
        <v>52.5</v>
      </c>
      <c r="B106" s="6">
        <v>104</v>
      </c>
      <c r="D106">
        <v>690.97125244140602</v>
      </c>
      <c r="E106">
        <v>590.22064208984398</v>
      </c>
      <c r="F106">
        <v>494.84521484375</v>
      </c>
      <c r="G106">
        <v>479.36175537109398</v>
      </c>
      <c r="I106" s="7">
        <f t="shared" si="17"/>
        <v>196.12603759765602</v>
      </c>
      <c r="J106" s="7">
        <f t="shared" si="18"/>
        <v>110.85888671875</v>
      </c>
      <c r="K106" s="7">
        <f t="shared" si="12"/>
        <v>118.52481689453103</v>
      </c>
      <c r="L106" s="8">
        <f t="shared" si="13"/>
        <v>1.0691503442139876</v>
      </c>
      <c r="M106" s="8">
        <f t="shared" si="19"/>
        <v>2.3618793831496587</v>
      </c>
      <c r="P106" s="6">
        <f t="shared" si="15"/>
        <v>-5.489842439714514</v>
      </c>
    </row>
    <row r="107" spans="1:22" x14ac:dyDescent="0.15">
      <c r="A107" s="6">
        <v>53</v>
      </c>
      <c r="B107" s="6">
        <v>105</v>
      </c>
      <c r="D107">
        <v>693.26470947265602</v>
      </c>
      <c r="E107">
        <v>591.49072265625</v>
      </c>
      <c r="F107">
        <v>494.07205200195301</v>
      </c>
      <c r="G107">
        <v>478.67178344726602</v>
      </c>
      <c r="I107" s="7">
        <f t="shared" si="17"/>
        <v>199.19265747070301</v>
      </c>
      <c r="J107" s="7">
        <f t="shared" si="18"/>
        <v>112.81893920898398</v>
      </c>
      <c r="K107" s="7">
        <f t="shared" si="12"/>
        <v>120.21940002441423</v>
      </c>
      <c r="L107" s="8">
        <f t="shared" si="13"/>
        <v>1.0655959085178222</v>
      </c>
      <c r="M107" s="8">
        <f t="shared" si="19"/>
        <v>2.3706366525862141</v>
      </c>
      <c r="P107" s="6">
        <f t="shared" si="15"/>
        <v>-5.1394219567078752</v>
      </c>
    </row>
    <row r="108" spans="1:22" x14ac:dyDescent="0.15">
      <c r="A108" s="6">
        <v>53.5</v>
      </c>
      <c r="B108" s="6">
        <v>106</v>
      </c>
      <c r="D108">
        <v>691.87677001953102</v>
      </c>
      <c r="E108">
        <v>590.59051513671898</v>
      </c>
      <c r="F108">
        <v>494.45285034179699</v>
      </c>
      <c r="G108">
        <v>478.9208984375</v>
      </c>
      <c r="I108" s="7">
        <f t="shared" si="17"/>
        <v>197.42391967773403</v>
      </c>
      <c r="J108" s="7">
        <f t="shared" si="18"/>
        <v>111.66961669921898</v>
      </c>
      <c r="K108" s="7">
        <f t="shared" si="12"/>
        <v>119.25518798828075</v>
      </c>
      <c r="L108" s="8">
        <f t="shared" si="13"/>
        <v>1.0679286946018041</v>
      </c>
      <c r="M108" s="8">
        <f t="shared" si="19"/>
        <v>2.3852811438029167</v>
      </c>
      <c r="P108" s="6">
        <f t="shared" si="15"/>
        <v>-4.553425405759925</v>
      </c>
    </row>
    <row r="109" spans="1:22" x14ac:dyDescent="0.15">
      <c r="A109" s="6">
        <v>54</v>
      </c>
      <c r="B109" s="6">
        <v>107</v>
      </c>
      <c r="D109">
        <v>688.28088378906295</v>
      </c>
      <c r="E109">
        <v>588.59710693359398</v>
      </c>
      <c r="F109">
        <v>494.34658813476602</v>
      </c>
      <c r="G109">
        <v>478.94076538085898</v>
      </c>
      <c r="I109" s="7">
        <f t="shared" si="17"/>
        <v>193.93429565429693</v>
      </c>
      <c r="J109" s="7">
        <f t="shared" si="18"/>
        <v>109.656341552735</v>
      </c>
      <c r="K109" s="7">
        <f t="shared" si="12"/>
        <v>117.17485656738243</v>
      </c>
      <c r="L109" s="8">
        <f t="shared" si="13"/>
        <v>1.0685643430027409</v>
      </c>
      <c r="M109" s="8">
        <f t="shared" si="19"/>
        <v>2.3982284973365742</v>
      </c>
      <c r="P109" s="6">
        <f t="shared" si="15"/>
        <v>-4.0353394987552687</v>
      </c>
    </row>
    <row r="110" spans="1:22" x14ac:dyDescent="0.15">
      <c r="A110" s="6">
        <v>54.5</v>
      </c>
      <c r="B110" s="6">
        <v>108</v>
      </c>
      <c r="D110">
        <v>692.25811767578102</v>
      </c>
      <c r="E110">
        <v>592.050048828125</v>
      </c>
      <c r="F110">
        <v>493.08981323242199</v>
      </c>
      <c r="G110">
        <v>478.12466430664102</v>
      </c>
      <c r="I110" s="7">
        <f t="shared" si="17"/>
        <v>199.16830444335903</v>
      </c>
      <c r="J110" s="7">
        <f t="shared" si="18"/>
        <v>113.92538452148398</v>
      </c>
      <c r="K110" s="7">
        <f t="shared" si="12"/>
        <v>119.42053527832026</v>
      </c>
      <c r="L110" s="8">
        <f t="shared" si="13"/>
        <v>1.0482346474397899</v>
      </c>
      <c r="M110" s="8">
        <f t="shared" si="19"/>
        <v>2.3902105069063442</v>
      </c>
      <c r="P110" s="6">
        <f t="shared" si="15"/>
        <v>-4.3561778719101945</v>
      </c>
    </row>
    <row r="111" spans="1:22" x14ac:dyDescent="0.15">
      <c r="A111" s="6">
        <v>55</v>
      </c>
      <c r="B111" s="6">
        <v>109</v>
      </c>
      <c r="D111">
        <v>691.15319824218795</v>
      </c>
      <c r="E111">
        <v>591.939453125</v>
      </c>
      <c r="F111">
        <v>494.32049560546898</v>
      </c>
      <c r="G111">
        <v>479.24011230468801</v>
      </c>
      <c r="I111" s="7">
        <f t="shared" si="17"/>
        <v>196.83270263671898</v>
      </c>
      <c r="J111" s="7">
        <f t="shared" si="18"/>
        <v>112.69934082031199</v>
      </c>
      <c r="K111" s="7">
        <f t="shared" si="12"/>
        <v>117.94316406250059</v>
      </c>
      <c r="L111" s="8">
        <f t="shared" si="13"/>
        <v>1.0465293160014961</v>
      </c>
      <c r="M111" s="8">
        <f t="shared" si="19"/>
        <v>2.4008168806007708</v>
      </c>
      <c r="P111" s="6">
        <f t="shared" si="15"/>
        <v>-3.9317658311620449</v>
      </c>
    </row>
    <row r="112" spans="1:22" x14ac:dyDescent="0.15">
      <c r="A112" s="6">
        <v>55.5</v>
      </c>
      <c r="B112" s="6">
        <v>110</v>
      </c>
      <c r="D112">
        <v>688.40557861328102</v>
      </c>
      <c r="E112">
        <v>590.68646240234398</v>
      </c>
      <c r="F112">
        <v>494.70513916015602</v>
      </c>
      <c r="G112">
        <v>479.454345703125</v>
      </c>
      <c r="I112" s="7">
        <f t="shared" si="17"/>
        <v>193.700439453125</v>
      </c>
      <c r="J112" s="7">
        <f t="shared" si="18"/>
        <v>111.23211669921898</v>
      </c>
      <c r="K112" s="7">
        <f t="shared" si="12"/>
        <v>115.83795776367172</v>
      </c>
      <c r="L112" s="8">
        <f t="shared" si="13"/>
        <v>1.0414074747575588</v>
      </c>
      <c r="M112" s="8">
        <f t="shared" si="19"/>
        <v>2.4080067444895539</v>
      </c>
      <c r="P112" s="6">
        <f t="shared" si="15"/>
        <v>-3.6440647852010377</v>
      </c>
    </row>
    <row r="113" spans="1:16" x14ac:dyDescent="0.15">
      <c r="A113" s="6">
        <v>56</v>
      </c>
      <c r="B113" s="6">
        <v>111</v>
      </c>
      <c r="D113">
        <v>691.73382568359398</v>
      </c>
      <c r="E113">
        <v>591.51770019531295</v>
      </c>
      <c r="F113">
        <v>493.92431640625</v>
      </c>
      <c r="G113">
        <v>478.35235595703102</v>
      </c>
      <c r="I113" s="7">
        <f t="shared" si="17"/>
        <v>197.80950927734398</v>
      </c>
      <c r="J113" s="7">
        <f t="shared" si="18"/>
        <v>113.16534423828193</v>
      </c>
      <c r="K113" s="7">
        <f t="shared" si="12"/>
        <v>118.59376831054664</v>
      </c>
      <c r="L113" s="8">
        <f t="shared" si="13"/>
        <v>1.0479689617771548</v>
      </c>
      <c r="M113" s="8">
        <f t="shared" si="19"/>
        <v>2.4268799366418712</v>
      </c>
      <c r="P113" s="6">
        <f t="shared" si="15"/>
        <v>-2.8888575647533927</v>
      </c>
    </row>
    <row r="114" spans="1:16" x14ac:dyDescent="0.15">
      <c r="A114" s="6">
        <v>56.5</v>
      </c>
      <c r="B114" s="6">
        <v>112</v>
      </c>
      <c r="D114">
        <v>687.37829589843795</v>
      </c>
      <c r="E114">
        <v>590.00628662109398</v>
      </c>
      <c r="F114">
        <v>493.92858886718801</v>
      </c>
      <c r="G114">
        <v>478.60122680664102</v>
      </c>
      <c r="I114" s="7">
        <f t="shared" si="17"/>
        <v>193.44970703124994</v>
      </c>
      <c r="J114" s="7">
        <f t="shared" si="18"/>
        <v>111.40505981445295</v>
      </c>
      <c r="K114" s="7">
        <f t="shared" si="12"/>
        <v>115.46616516113288</v>
      </c>
      <c r="L114" s="8">
        <f t="shared" si="13"/>
        <v>1.036453508964887</v>
      </c>
      <c r="M114" s="8">
        <f t="shared" si="19"/>
        <v>2.427676188962324</v>
      </c>
      <c r="P114" s="6">
        <f t="shared" si="15"/>
        <v>-2.8569956784942478</v>
      </c>
    </row>
    <row r="115" spans="1:16" x14ac:dyDescent="0.15">
      <c r="A115" s="6">
        <v>57</v>
      </c>
      <c r="B115" s="6">
        <v>113</v>
      </c>
      <c r="D115">
        <v>685.96374511718795</v>
      </c>
      <c r="E115">
        <v>589.26257324218795</v>
      </c>
      <c r="F115">
        <v>494.16122436523398</v>
      </c>
      <c r="G115">
        <v>478.61834716796898</v>
      </c>
      <c r="I115" s="7">
        <f t="shared" si="17"/>
        <v>191.80252075195398</v>
      </c>
      <c r="J115" s="7">
        <f t="shared" si="18"/>
        <v>110.64422607421898</v>
      </c>
      <c r="K115" s="7">
        <f t="shared" si="12"/>
        <v>114.3515625000007</v>
      </c>
      <c r="L115" s="8">
        <f t="shared" si="13"/>
        <v>1.0335068223378858</v>
      </c>
      <c r="M115" s="8">
        <f t="shared" si="19"/>
        <v>2.4370412074680434</v>
      </c>
      <c r="P115" s="6">
        <f t="shared" si="15"/>
        <v>-2.4822562312366849</v>
      </c>
    </row>
    <row r="116" spans="1:16" x14ac:dyDescent="0.15">
      <c r="A116" s="6">
        <v>57.5</v>
      </c>
      <c r="B116" s="6">
        <v>114</v>
      </c>
      <c r="D116">
        <v>687.85491943359398</v>
      </c>
      <c r="E116">
        <v>590.27667236328102</v>
      </c>
      <c r="F116">
        <v>493.38400268554699</v>
      </c>
      <c r="G116">
        <v>477.72760009765602</v>
      </c>
      <c r="I116" s="7">
        <f t="shared" si="17"/>
        <v>194.47091674804699</v>
      </c>
      <c r="J116" s="7">
        <f t="shared" si="18"/>
        <v>112.549072265625</v>
      </c>
      <c r="K116" s="7">
        <f t="shared" si="12"/>
        <v>115.6865661621095</v>
      </c>
      <c r="L116" s="8">
        <f t="shared" si="13"/>
        <v>1.027876674887908</v>
      </c>
      <c r="M116" s="8">
        <f t="shared" si="19"/>
        <v>2.443722765150786</v>
      </c>
      <c r="P116" s="6">
        <f t="shared" si="15"/>
        <v>-2.2148949621349407</v>
      </c>
    </row>
    <row r="117" spans="1:16" x14ac:dyDescent="0.15">
      <c r="A117" s="6">
        <v>58</v>
      </c>
      <c r="B117" s="6">
        <v>115</v>
      </c>
      <c r="D117">
        <v>683.91156005859398</v>
      </c>
      <c r="E117">
        <v>587.49578857421898</v>
      </c>
      <c r="F117">
        <v>493.78192138671898</v>
      </c>
      <c r="G117">
        <v>478.45477294921898</v>
      </c>
      <c r="I117" s="7">
        <f t="shared" si="17"/>
        <v>190.129638671875</v>
      </c>
      <c r="J117" s="7">
        <f t="shared" si="18"/>
        <v>109.041015625</v>
      </c>
      <c r="K117" s="7">
        <f t="shared" si="12"/>
        <v>113.80092773437501</v>
      </c>
      <c r="L117" s="8">
        <f t="shared" si="13"/>
        <v>1.0436524924322486</v>
      </c>
      <c r="M117" s="8">
        <f t="shared" si="19"/>
        <v>2.4718102878278474</v>
      </c>
      <c r="P117" s="6">
        <f t="shared" si="15"/>
        <v>-1.0909780455364273</v>
      </c>
    </row>
    <row r="118" spans="1:16" x14ac:dyDescent="0.15">
      <c r="A118" s="6">
        <v>58.5</v>
      </c>
      <c r="B118" s="6">
        <v>116</v>
      </c>
      <c r="D118">
        <v>681.40319824218795</v>
      </c>
      <c r="E118">
        <v>586.81292724609398</v>
      </c>
      <c r="F118">
        <v>493.68078613281301</v>
      </c>
      <c r="G118">
        <v>478.74407958984398</v>
      </c>
      <c r="I118" s="7">
        <f t="shared" si="17"/>
        <v>187.72241210937494</v>
      </c>
      <c r="J118" s="7">
        <f t="shared" si="18"/>
        <v>108.06884765625</v>
      </c>
      <c r="K118" s="7">
        <f t="shared" si="12"/>
        <v>112.07421874999994</v>
      </c>
      <c r="L118" s="8">
        <f t="shared" si="13"/>
        <v>1.0370631424375913</v>
      </c>
      <c r="M118" s="8">
        <f t="shared" si="19"/>
        <v>2.4775326429659108</v>
      </c>
      <c r="P118" s="6">
        <f t="shared" si="15"/>
        <v>-0.86199908514892598</v>
      </c>
    </row>
    <row r="119" spans="1:16" x14ac:dyDescent="0.15">
      <c r="A119" s="6">
        <v>59</v>
      </c>
      <c r="B119" s="6">
        <v>117</v>
      </c>
      <c r="D119">
        <v>687.24609375</v>
      </c>
      <c r="E119">
        <v>590.86901855468795</v>
      </c>
      <c r="F119">
        <v>494.02609252929699</v>
      </c>
      <c r="G119">
        <v>478.22341918945301</v>
      </c>
      <c r="I119" s="7">
        <f t="shared" si="17"/>
        <v>193.22000122070301</v>
      </c>
      <c r="J119" s="7">
        <f t="shared" si="18"/>
        <v>112.64559936523494</v>
      </c>
      <c r="K119" s="7">
        <f t="shared" si="12"/>
        <v>114.36808166503856</v>
      </c>
      <c r="L119" s="8">
        <f t="shared" si="13"/>
        <v>1.0152911636984481</v>
      </c>
      <c r="M119" s="8">
        <f t="shared" si="19"/>
        <v>2.4680723693594881</v>
      </c>
      <c r="P119" s="6">
        <f t="shared" si="15"/>
        <v>-1.2405501472756078</v>
      </c>
    </row>
    <row r="120" spans="1:16" x14ac:dyDescent="0.15">
      <c r="A120" s="6">
        <v>59.5</v>
      </c>
      <c r="B120" s="6">
        <v>118</v>
      </c>
      <c r="D120">
        <v>682.24761962890602</v>
      </c>
      <c r="E120">
        <v>586.71221923828102</v>
      </c>
      <c r="F120">
        <v>493.71713256835898</v>
      </c>
      <c r="G120">
        <v>478.32733154296898</v>
      </c>
      <c r="I120" s="7">
        <f t="shared" si="17"/>
        <v>188.53048706054705</v>
      </c>
      <c r="J120" s="7">
        <f t="shared" si="18"/>
        <v>108.38488769531205</v>
      </c>
      <c r="K120" s="7">
        <f t="shared" si="12"/>
        <v>112.66106567382862</v>
      </c>
      <c r="L120" s="8">
        <f t="shared" si="13"/>
        <v>1.0394536366595464</v>
      </c>
      <c r="M120" s="8">
        <f t="shared" si="19"/>
        <v>2.5045465474533071</v>
      </c>
      <c r="P120" s="6">
        <f t="shared" si="15"/>
        <v>0.21895720230453442</v>
      </c>
    </row>
    <row r="121" spans="1:16" x14ac:dyDescent="0.15">
      <c r="A121" s="6">
        <v>60</v>
      </c>
      <c r="B121" s="6">
        <v>119</v>
      </c>
      <c r="D121">
        <v>681.10070800781295</v>
      </c>
      <c r="E121">
        <v>586.46160888671898</v>
      </c>
      <c r="F121">
        <v>493.60638427734398</v>
      </c>
      <c r="G121">
        <v>478.68292236328102</v>
      </c>
      <c r="I121" s="7">
        <f t="shared" si="17"/>
        <v>187.49432373046898</v>
      </c>
      <c r="J121" s="7">
        <f t="shared" si="18"/>
        <v>107.77868652343795</v>
      </c>
      <c r="K121" s="7">
        <f t="shared" si="12"/>
        <v>112.04924316406242</v>
      </c>
      <c r="L121" s="8">
        <f t="shared" si="13"/>
        <v>1.0396233873168956</v>
      </c>
      <c r="M121" s="8">
        <f t="shared" si="19"/>
        <v>2.5170280032433769</v>
      </c>
      <c r="P121" s="6">
        <f t="shared" si="15"/>
        <v>0.71840029906765779</v>
      </c>
    </row>
    <row r="122" spans="1:16" x14ac:dyDescent="0.15">
      <c r="A122" s="6">
        <v>60.5</v>
      </c>
      <c r="B122" s="6">
        <v>120</v>
      </c>
      <c r="D122">
        <v>683.38818359375</v>
      </c>
      <c r="E122">
        <v>587.73858642578102</v>
      </c>
      <c r="F122">
        <v>493.37567138671898</v>
      </c>
      <c r="G122">
        <v>477.56765747070301</v>
      </c>
      <c r="I122" s="7">
        <f t="shared" si="17"/>
        <v>190.01251220703102</v>
      </c>
      <c r="J122" s="7">
        <f t="shared" si="18"/>
        <v>110.17092895507801</v>
      </c>
      <c r="K122" s="7">
        <f t="shared" si="12"/>
        <v>112.89286193847641</v>
      </c>
      <c r="L122" s="8">
        <f t="shared" si="13"/>
        <v>1.0247064539549109</v>
      </c>
      <c r="M122" s="8">
        <f t="shared" si="19"/>
        <v>2.514422775014113</v>
      </c>
      <c r="P122" s="6">
        <f t="shared" si="15"/>
        <v>0.61415258337783707</v>
      </c>
    </row>
    <row r="123" spans="1:16" x14ac:dyDescent="0.15">
      <c r="A123" s="6">
        <v>61</v>
      </c>
      <c r="B123" s="6">
        <v>121</v>
      </c>
      <c r="D123">
        <v>685.18463134765602</v>
      </c>
      <c r="E123">
        <v>587.434326171875</v>
      </c>
      <c r="F123">
        <v>494.19201660156301</v>
      </c>
      <c r="G123">
        <v>478.96621704101602</v>
      </c>
      <c r="I123" s="7">
        <f t="shared" si="17"/>
        <v>190.99261474609301</v>
      </c>
      <c r="J123" s="7">
        <f t="shared" si="18"/>
        <v>108.46810913085898</v>
      </c>
      <c r="K123" s="7">
        <f t="shared" si="12"/>
        <v>115.06493835449173</v>
      </c>
      <c r="L123" s="8">
        <f t="shared" si="13"/>
        <v>1.0608181453193228</v>
      </c>
      <c r="M123" s="8">
        <f t="shared" si="19"/>
        <v>2.5628461715112456</v>
      </c>
      <c r="P123" s="6">
        <f t="shared" si="15"/>
        <v>2.551805651184047</v>
      </c>
    </row>
    <row r="124" spans="1:16" x14ac:dyDescent="0.15">
      <c r="A124" s="6">
        <v>61.5</v>
      </c>
      <c r="B124" s="6">
        <v>122</v>
      </c>
      <c r="D124">
        <v>687.08331298828102</v>
      </c>
      <c r="E124">
        <v>589.72900390625</v>
      </c>
      <c r="F124">
        <v>494.51934814453102</v>
      </c>
      <c r="G124">
        <v>478.94674682617199</v>
      </c>
      <c r="I124" s="7">
        <f t="shared" si="17"/>
        <v>192.56396484375</v>
      </c>
      <c r="J124" s="7">
        <f t="shared" si="18"/>
        <v>110.78225708007801</v>
      </c>
      <c r="K124" s="7">
        <f t="shared" si="12"/>
        <v>115.01638488769539</v>
      </c>
      <c r="L124" s="8">
        <f t="shared" si="13"/>
        <v>1.0382202702780896</v>
      </c>
      <c r="M124" s="8">
        <f t="shared" si="19"/>
        <v>2.5525600016027332</v>
      </c>
      <c r="P124" s="6">
        <f t="shared" si="15"/>
        <v>2.140206504470223</v>
      </c>
    </row>
    <row r="125" spans="1:16" x14ac:dyDescent="0.15">
      <c r="A125" s="6">
        <v>62</v>
      </c>
      <c r="B125" s="6">
        <v>123</v>
      </c>
      <c r="D125">
        <v>684.55187988281295</v>
      </c>
      <c r="E125">
        <v>590.32135009765602</v>
      </c>
      <c r="F125">
        <v>493.37673950195301</v>
      </c>
      <c r="G125">
        <v>477.72396850585898</v>
      </c>
      <c r="I125" s="7">
        <f t="shared" si="17"/>
        <v>191.17514038085994</v>
      </c>
      <c r="J125" s="7">
        <f t="shared" si="18"/>
        <v>112.59738159179705</v>
      </c>
      <c r="K125" s="7">
        <f t="shared" si="12"/>
        <v>112.35697326660201</v>
      </c>
      <c r="L125" s="8">
        <f t="shared" si="13"/>
        <v>0.9978648852948766</v>
      </c>
      <c r="M125" s="8">
        <f t="shared" si="19"/>
        <v>2.5245163217522411</v>
      </c>
      <c r="P125" s="6">
        <f t="shared" si="15"/>
        <v>1.0180439502987271</v>
      </c>
    </row>
    <row r="126" spans="1:16" x14ac:dyDescent="0.15">
      <c r="A126" s="6">
        <v>62.5</v>
      </c>
      <c r="B126" s="6">
        <v>124</v>
      </c>
      <c r="D126">
        <v>679.60308837890602</v>
      </c>
      <c r="E126">
        <v>587.48889160156295</v>
      </c>
      <c r="F126">
        <v>493.67630004882801</v>
      </c>
      <c r="G126">
        <v>478.50994873046898</v>
      </c>
      <c r="I126" s="7">
        <f t="shared" si="17"/>
        <v>185.92678833007801</v>
      </c>
      <c r="J126" s="7">
        <f t="shared" si="18"/>
        <v>108.97894287109398</v>
      </c>
      <c r="K126" s="7">
        <f t="shared" si="12"/>
        <v>109.64152832031223</v>
      </c>
      <c r="L126" s="8">
        <f t="shared" si="13"/>
        <v>1.006079940140381</v>
      </c>
      <c r="M126" s="8">
        <f t="shared" si="19"/>
        <v>2.5450430817304657</v>
      </c>
      <c r="P126" s="6">
        <f t="shared" si="15"/>
        <v>1.8394183750829094</v>
      </c>
    </row>
    <row r="127" spans="1:16" x14ac:dyDescent="0.15">
      <c r="A127" s="6">
        <v>63</v>
      </c>
      <c r="B127" s="6">
        <v>125</v>
      </c>
      <c r="D127">
        <v>678.31146240234398</v>
      </c>
      <c r="E127">
        <v>589.28778076171898</v>
      </c>
      <c r="F127">
        <v>493.99102783203102</v>
      </c>
      <c r="G127">
        <v>478.85995483398398</v>
      </c>
      <c r="I127" s="7">
        <f t="shared" si="17"/>
        <v>184.32043457031295</v>
      </c>
      <c r="J127" s="7">
        <f t="shared" si="18"/>
        <v>110.427825927735</v>
      </c>
      <c r="K127" s="7">
        <f t="shared" si="12"/>
        <v>107.02095642089846</v>
      </c>
      <c r="L127" s="8">
        <f t="shared" si="13"/>
        <v>0.96914845078027678</v>
      </c>
      <c r="M127" s="8">
        <f t="shared" si="19"/>
        <v>2.5204232975030822</v>
      </c>
      <c r="P127" s="6">
        <f t="shared" si="15"/>
        <v>0.85426235778987858</v>
      </c>
    </row>
    <row r="128" spans="1:16" x14ac:dyDescent="0.15">
      <c r="A128" s="6">
        <v>63.5</v>
      </c>
      <c r="B128" s="6">
        <v>126</v>
      </c>
      <c r="D128">
        <v>673.196044921875</v>
      </c>
      <c r="E128">
        <v>587.69305419921898</v>
      </c>
      <c r="F128">
        <v>493.26620483398398</v>
      </c>
      <c r="G128">
        <v>477.98223876953102</v>
      </c>
      <c r="I128" s="7">
        <f t="shared" si="17"/>
        <v>179.92984008789102</v>
      </c>
      <c r="J128" s="7">
        <f t="shared" si="18"/>
        <v>109.71081542968795</v>
      </c>
      <c r="K128" s="7">
        <f t="shared" si="12"/>
        <v>103.13226928710947</v>
      </c>
      <c r="L128" s="8">
        <f t="shared" si="13"/>
        <v>0.94003739634225414</v>
      </c>
      <c r="M128" s="8">
        <f t="shared" si="19"/>
        <v>2.5036239481977804</v>
      </c>
      <c r="P128" s="6">
        <f t="shared" si="15"/>
        <v>0.1820395672945089</v>
      </c>
    </row>
    <row r="129" spans="1:16" x14ac:dyDescent="0.15">
      <c r="A129" s="6">
        <v>64</v>
      </c>
      <c r="B129" s="6">
        <v>127</v>
      </c>
      <c r="D129">
        <v>670.05603027343795</v>
      </c>
      <c r="E129">
        <v>588.64508056640602</v>
      </c>
      <c r="F129">
        <v>494.58242797851602</v>
      </c>
      <c r="G129">
        <v>478.98867797851602</v>
      </c>
      <c r="I129" s="7">
        <f t="shared" si="17"/>
        <v>175.47360229492193</v>
      </c>
      <c r="J129" s="7">
        <f t="shared" si="18"/>
        <v>109.65640258789</v>
      </c>
      <c r="K129" s="7">
        <f t="shared" si="12"/>
        <v>98.714120483398943</v>
      </c>
      <c r="L129" s="8">
        <f t="shared" si="13"/>
        <v>0.90021301222497452</v>
      </c>
      <c r="M129" s="8">
        <f t="shared" si="19"/>
        <v>2.4761112692132214</v>
      </c>
      <c r="P129" s="6">
        <f t="shared" si="15"/>
        <v>-0.91887508748719338</v>
      </c>
    </row>
    <row r="130" spans="1:16" x14ac:dyDescent="0.15">
      <c r="A130" s="6">
        <v>64.5</v>
      </c>
      <c r="B130" s="6">
        <v>128</v>
      </c>
      <c r="D130">
        <v>668.082763671875</v>
      </c>
      <c r="E130">
        <v>589.25927734375</v>
      </c>
      <c r="F130">
        <v>494.01580810546898</v>
      </c>
      <c r="G130">
        <v>479.01004028320301</v>
      </c>
      <c r="I130" s="7">
        <f t="shared" ref="I130:I149" si="20">D130-F130</f>
        <v>174.06695556640602</v>
      </c>
      <c r="J130" s="7">
        <f t="shared" ref="J130:J149" si="21">E130-G130</f>
        <v>110.24923706054699</v>
      </c>
      <c r="K130" s="7">
        <f t="shared" ref="K130:K149" si="22">I130-0.7*J130</f>
        <v>96.892489624023142</v>
      </c>
      <c r="L130" s="8">
        <f t="shared" ref="L130:L149" si="23">K130/J130</f>
        <v>0.87884952501586433</v>
      </c>
      <c r="M130" s="8">
        <f t="shared" si="19"/>
        <v>2.4670594871368321</v>
      </c>
      <c r="P130" s="6">
        <f t="shared" si="15"/>
        <v>-1.2810804381686081</v>
      </c>
    </row>
    <row r="131" spans="1:16" x14ac:dyDescent="0.15">
      <c r="A131" s="6">
        <v>65</v>
      </c>
      <c r="B131" s="6">
        <v>129</v>
      </c>
      <c r="D131">
        <v>665.98083496093795</v>
      </c>
      <c r="E131">
        <v>590.42687988281295</v>
      </c>
      <c r="F131">
        <v>492.88327026367199</v>
      </c>
      <c r="G131">
        <v>477.71029663085898</v>
      </c>
      <c r="I131" s="7">
        <f t="shared" si="20"/>
        <v>173.09756469726597</v>
      </c>
      <c r="J131" s="7">
        <f t="shared" si="21"/>
        <v>112.71658325195398</v>
      </c>
      <c r="K131" s="7">
        <f t="shared" si="22"/>
        <v>94.195956420898185</v>
      </c>
      <c r="L131" s="8">
        <f t="shared" si="23"/>
        <v>0.83568853582390035</v>
      </c>
      <c r="M131" s="8">
        <f t="shared" si="19"/>
        <v>2.4362102030775885</v>
      </c>
      <c r="P131" s="6">
        <f t="shared" si="15"/>
        <v>-2.5155087150152808</v>
      </c>
    </row>
    <row r="132" spans="1:16" x14ac:dyDescent="0.15">
      <c r="A132" s="6">
        <v>65.5</v>
      </c>
      <c r="B132" s="6">
        <v>130</v>
      </c>
      <c r="D132">
        <v>664.86541748046898</v>
      </c>
      <c r="E132">
        <v>591.64929199218795</v>
      </c>
      <c r="F132">
        <v>494.08209228515602</v>
      </c>
      <c r="G132">
        <v>478.96109008789102</v>
      </c>
      <c r="I132" s="7">
        <f t="shared" si="20"/>
        <v>170.78332519531295</v>
      </c>
      <c r="J132" s="7">
        <f t="shared" si="21"/>
        <v>112.68820190429693</v>
      </c>
      <c r="K132" s="7">
        <f t="shared" si="22"/>
        <v>91.901583862305102</v>
      </c>
      <c r="L132" s="8">
        <f t="shared" si="23"/>
        <v>0.81553864831701417</v>
      </c>
      <c r="M132" s="8">
        <f t="shared" si="19"/>
        <v>2.4283720207034234</v>
      </c>
      <c r="P132" s="6">
        <f t="shared" si="15"/>
        <v>-2.8291521027570914</v>
      </c>
    </row>
    <row r="133" spans="1:16" x14ac:dyDescent="0.15">
      <c r="A133" s="6">
        <v>66</v>
      </c>
      <c r="B133" s="6">
        <v>131</v>
      </c>
      <c r="D133">
        <v>661.79254150390602</v>
      </c>
      <c r="E133">
        <v>590.61993408203102</v>
      </c>
      <c r="F133">
        <v>493.77099609375</v>
      </c>
      <c r="G133">
        <v>478.991455078125</v>
      </c>
      <c r="I133" s="7">
        <f t="shared" si="20"/>
        <v>168.02154541015602</v>
      </c>
      <c r="J133" s="7">
        <f t="shared" si="21"/>
        <v>111.62847900390602</v>
      </c>
      <c r="K133" s="7">
        <f t="shared" si="22"/>
        <v>89.881610107421807</v>
      </c>
      <c r="L133" s="8">
        <f t="shared" si="23"/>
        <v>0.80518529777940206</v>
      </c>
      <c r="M133" s="8">
        <f t="shared" si="19"/>
        <v>2.4303303752985315</v>
      </c>
      <c r="P133" s="6">
        <f t="shared" si="15"/>
        <v>-2.7507889133990657</v>
      </c>
    </row>
    <row r="134" spans="1:16" x14ac:dyDescent="0.15">
      <c r="A134" s="6">
        <v>66.5</v>
      </c>
      <c r="B134" s="6">
        <v>132</v>
      </c>
      <c r="D134">
        <v>663.48858642578102</v>
      </c>
      <c r="E134">
        <v>593.78869628906295</v>
      </c>
      <c r="F134">
        <v>493.48727416992199</v>
      </c>
      <c r="G134">
        <v>478.48385620117199</v>
      </c>
      <c r="I134" s="7">
        <f t="shared" si="20"/>
        <v>170.00131225585903</v>
      </c>
      <c r="J134" s="7">
        <f t="shared" si="21"/>
        <v>115.30484008789097</v>
      </c>
      <c r="K134" s="7">
        <f t="shared" si="22"/>
        <v>89.287924194335361</v>
      </c>
      <c r="L134" s="8">
        <f t="shared" si="23"/>
        <v>0.7743640607478034</v>
      </c>
      <c r="M134" s="8">
        <f t="shared" ref="M134:M149" si="24">L134+ABS($N$2)*A134</f>
        <v>2.4118208433996537</v>
      </c>
      <c r="P134" s="6">
        <f t="shared" ref="P134:P149" si="25">(M134-$O$2)/$O$2*100</f>
        <v>-3.4914443374695585</v>
      </c>
    </row>
    <row r="135" spans="1:16" x14ac:dyDescent="0.15">
      <c r="A135" s="6">
        <v>67</v>
      </c>
      <c r="B135" s="6">
        <v>133</v>
      </c>
      <c r="D135">
        <v>661.00842285156295</v>
      </c>
      <c r="E135">
        <v>592.76110839843795</v>
      </c>
      <c r="F135">
        <v>493.63824462890602</v>
      </c>
      <c r="G135">
        <v>478.502685546875</v>
      </c>
      <c r="I135" s="7">
        <f t="shared" si="20"/>
        <v>167.37017822265693</v>
      </c>
      <c r="J135" s="7">
        <f t="shared" si="21"/>
        <v>114.25842285156295</v>
      </c>
      <c r="K135" s="7">
        <f t="shared" si="22"/>
        <v>87.389282226562869</v>
      </c>
      <c r="L135" s="8">
        <f t="shared" si="23"/>
        <v>0.76483886304026172</v>
      </c>
      <c r="M135" s="8">
        <f t="shared" si="24"/>
        <v>2.4146073508248329</v>
      </c>
      <c r="P135" s="6">
        <f t="shared" si="25"/>
        <v>-3.3799427689832808</v>
      </c>
    </row>
    <row r="136" spans="1:16" x14ac:dyDescent="0.15">
      <c r="A136" s="6">
        <v>67.5</v>
      </c>
      <c r="B136" s="6">
        <v>134</v>
      </c>
      <c r="D136">
        <v>658.984130859375</v>
      </c>
      <c r="E136">
        <v>593.011962890625</v>
      </c>
      <c r="F136">
        <v>493.628173828125</v>
      </c>
      <c r="G136">
        <v>478.545654296875</v>
      </c>
      <c r="I136" s="7">
        <f t="shared" si="20"/>
        <v>165.35595703125</v>
      </c>
      <c r="J136" s="7">
        <f t="shared" si="21"/>
        <v>114.46630859375</v>
      </c>
      <c r="K136" s="7">
        <f t="shared" si="22"/>
        <v>85.229541015625003</v>
      </c>
      <c r="L136" s="8">
        <f t="shared" si="23"/>
        <v>0.74458189543013398</v>
      </c>
      <c r="M136" s="8">
        <f t="shared" si="24"/>
        <v>2.4066620883474257</v>
      </c>
      <c r="P136" s="6">
        <f t="shared" si="25"/>
        <v>-3.6978709468380777</v>
      </c>
    </row>
    <row r="137" spans="1:16" x14ac:dyDescent="0.15">
      <c r="A137" s="6">
        <v>68</v>
      </c>
      <c r="B137" s="6">
        <v>135</v>
      </c>
      <c r="D137">
        <v>656.838134765625</v>
      </c>
      <c r="E137">
        <v>591.93463134765602</v>
      </c>
      <c r="F137">
        <v>493.218505859375</v>
      </c>
      <c r="G137">
        <v>477.929443359375</v>
      </c>
      <c r="I137" s="7">
        <f t="shared" si="20"/>
        <v>163.61962890625</v>
      </c>
      <c r="J137" s="7">
        <f t="shared" si="21"/>
        <v>114.00518798828102</v>
      </c>
      <c r="K137" s="7">
        <f t="shared" si="22"/>
        <v>83.815997314453284</v>
      </c>
      <c r="L137" s="8">
        <f t="shared" si="23"/>
        <v>0.73519458889071798</v>
      </c>
      <c r="M137" s="8">
        <f t="shared" si="24"/>
        <v>2.4095864869407304</v>
      </c>
      <c r="P137" s="6">
        <f t="shared" si="25"/>
        <v>-3.5808516892950712</v>
      </c>
    </row>
    <row r="138" spans="1:16" x14ac:dyDescent="0.15">
      <c r="A138" s="6">
        <v>68.5</v>
      </c>
      <c r="B138" s="6">
        <v>136</v>
      </c>
      <c r="D138">
        <v>655.53179931640602</v>
      </c>
      <c r="E138">
        <v>591.96044921875</v>
      </c>
      <c r="F138">
        <v>494.27859497070301</v>
      </c>
      <c r="G138">
        <v>479.34744262695301</v>
      </c>
      <c r="I138" s="7">
        <f t="shared" si="20"/>
        <v>161.25320434570301</v>
      </c>
      <c r="J138" s="7">
        <f t="shared" si="21"/>
        <v>112.61300659179699</v>
      </c>
      <c r="K138" s="7">
        <f t="shared" si="22"/>
        <v>82.424099731445125</v>
      </c>
      <c r="L138" s="8">
        <f t="shared" si="23"/>
        <v>0.73192344495532813</v>
      </c>
      <c r="M138" s="8">
        <f t="shared" si="24"/>
        <v>2.418627048138061</v>
      </c>
      <c r="P138" s="6">
        <f t="shared" si="25"/>
        <v>-3.2190953399705324</v>
      </c>
    </row>
    <row r="139" spans="1:16" x14ac:dyDescent="0.15">
      <c r="A139" s="6">
        <v>69</v>
      </c>
      <c r="B139" s="6">
        <v>137</v>
      </c>
      <c r="D139">
        <v>654.57196044921898</v>
      </c>
      <c r="E139">
        <v>592.41754150390602</v>
      </c>
      <c r="F139">
        <v>493.48449707031301</v>
      </c>
      <c r="G139">
        <v>478.33291625976602</v>
      </c>
      <c r="I139" s="7">
        <f t="shared" si="20"/>
        <v>161.08746337890597</v>
      </c>
      <c r="J139" s="7">
        <f t="shared" si="21"/>
        <v>114.08462524414</v>
      </c>
      <c r="K139" s="7">
        <f t="shared" si="22"/>
        <v>81.228225708007969</v>
      </c>
      <c r="L139" s="8">
        <f t="shared" si="23"/>
        <v>0.71199975925047176</v>
      </c>
      <c r="M139" s="8">
        <f t="shared" si="24"/>
        <v>2.4110150675659257</v>
      </c>
      <c r="P139" s="6">
        <f t="shared" si="25"/>
        <v>-3.5236873053142408</v>
      </c>
    </row>
    <row r="140" spans="1:16" x14ac:dyDescent="0.15">
      <c r="A140" s="6">
        <v>69.5</v>
      </c>
      <c r="B140" s="6">
        <v>138</v>
      </c>
      <c r="D140">
        <v>651.74609375</v>
      </c>
      <c r="E140">
        <v>591.2158203125</v>
      </c>
      <c r="F140">
        <v>493.89715576171898</v>
      </c>
      <c r="G140">
        <v>478.82980346679699</v>
      </c>
      <c r="I140" s="7">
        <f t="shared" si="20"/>
        <v>157.84893798828102</v>
      </c>
      <c r="J140" s="7">
        <f t="shared" si="21"/>
        <v>112.38601684570301</v>
      </c>
      <c r="K140" s="7">
        <f t="shared" si="22"/>
        <v>79.17872619628892</v>
      </c>
      <c r="L140" s="8">
        <f t="shared" si="23"/>
        <v>0.70452471240256664</v>
      </c>
      <c r="M140" s="8">
        <f t="shared" si="24"/>
        <v>2.4158517258507413</v>
      </c>
      <c r="P140" s="6">
        <f t="shared" si="25"/>
        <v>-3.3301493372772764</v>
      </c>
    </row>
    <row r="141" spans="1:16" x14ac:dyDescent="0.15">
      <c r="A141" s="6">
        <v>70</v>
      </c>
      <c r="B141" s="6">
        <v>139</v>
      </c>
      <c r="D141">
        <v>653.01800537109398</v>
      </c>
      <c r="E141">
        <v>593.78509521484398</v>
      </c>
      <c r="F141">
        <v>493.22622680664102</v>
      </c>
      <c r="G141">
        <v>477.85440063476602</v>
      </c>
      <c r="I141" s="7">
        <f t="shared" si="20"/>
        <v>159.79177856445295</v>
      </c>
      <c r="J141" s="7">
        <f t="shared" si="21"/>
        <v>115.93069458007795</v>
      </c>
      <c r="K141" s="7">
        <f t="shared" si="22"/>
        <v>78.640292358398398</v>
      </c>
      <c r="L141" s="8">
        <f t="shared" si="23"/>
        <v>0.67833883548483709</v>
      </c>
      <c r="M141" s="8">
        <f t="shared" si="24"/>
        <v>2.401977554065732</v>
      </c>
      <c r="P141" s="6">
        <f t="shared" si="25"/>
        <v>-3.8853217016132953</v>
      </c>
    </row>
    <row r="142" spans="1:16" x14ac:dyDescent="0.15">
      <c r="A142" s="6">
        <v>70.5</v>
      </c>
      <c r="B142" s="6">
        <v>140</v>
      </c>
      <c r="D142">
        <v>649.76525878906295</v>
      </c>
      <c r="E142">
        <v>590.92266845703102</v>
      </c>
      <c r="F142">
        <v>493.54736328125</v>
      </c>
      <c r="G142">
        <v>478.5078125</v>
      </c>
      <c r="I142" s="7">
        <f t="shared" si="20"/>
        <v>156.21789550781295</v>
      </c>
      <c r="J142" s="7">
        <f t="shared" si="21"/>
        <v>112.41485595703102</v>
      </c>
      <c r="K142" s="7">
        <f t="shared" si="22"/>
        <v>77.52749633789125</v>
      </c>
      <c r="L142" s="8">
        <f t="shared" si="23"/>
        <v>0.68965525666398608</v>
      </c>
      <c r="M142" s="8">
        <f t="shared" si="24"/>
        <v>2.4256056803776018</v>
      </c>
      <c r="P142" s="6">
        <f t="shared" si="25"/>
        <v>-2.9398466885704102</v>
      </c>
    </row>
    <row r="143" spans="1:16" x14ac:dyDescent="0.15">
      <c r="A143" s="6">
        <v>71</v>
      </c>
      <c r="B143" s="6">
        <v>141</v>
      </c>
      <c r="D143">
        <v>648.747314453125</v>
      </c>
      <c r="E143">
        <v>591.44696044921898</v>
      </c>
      <c r="F143">
        <v>493.23947143554699</v>
      </c>
      <c r="G143">
        <v>478.38143920898398</v>
      </c>
      <c r="I143" s="7">
        <f t="shared" si="20"/>
        <v>155.50784301757801</v>
      </c>
      <c r="J143" s="7">
        <f t="shared" si="21"/>
        <v>113.065521240235</v>
      </c>
      <c r="K143" s="7">
        <f t="shared" si="22"/>
        <v>76.361978149413517</v>
      </c>
      <c r="L143" s="8">
        <f t="shared" si="23"/>
        <v>0.67537811095536415</v>
      </c>
      <c r="M143" s="8">
        <f t="shared" si="24"/>
        <v>2.4236402398017005</v>
      </c>
      <c r="P143" s="6">
        <f t="shared" si="25"/>
        <v>-3.018493422111943</v>
      </c>
    </row>
    <row r="144" spans="1:16" x14ac:dyDescent="0.15">
      <c r="A144" s="6">
        <v>71.5</v>
      </c>
      <c r="B144" s="6">
        <v>142</v>
      </c>
      <c r="D144">
        <v>649.363037109375</v>
      </c>
      <c r="E144">
        <v>593.15618896484398</v>
      </c>
      <c r="F144">
        <v>493.948486328125</v>
      </c>
      <c r="G144">
        <v>478.92111206054699</v>
      </c>
      <c r="I144" s="7">
        <f t="shared" si="20"/>
        <v>155.41455078125</v>
      </c>
      <c r="J144" s="7">
        <f t="shared" si="21"/>
        <v>114.23507690429699</v>
      </c>
      <c r="K144" s="7">
        <f t="shared" si="22"/>
        <v>75.449996948242116</v>
      </c>
      <c r="L144" s="8">
        <f t="shared" si="23"/>
        <v>0.66048011690360264</v>
      </c>
      <c r="M144" s="8">
        <f t="shared" si="24"/>
        <v>2.4210539508826598</v>
      </c>
      <c r="P144" s="6">
        <f t="shared" si="25"/>
        <v>-3.1219832848791924</v>
      </c>
    </row>
    <row r="145" spans="1:16" x14ac:dyDescent="0.15">
      <c r="A145" s="6">
        <v>72</v>
      </c>
      <c r="B145" s="6">
        <v>143</v>
      </c>
      <c r="D145">
        <v>647.10223388671898</v>
      </c>
      <c r="E145">
        <v>591.04437255859398</v>
      </c>
      <c r="F145">
        <v>494.66152954101602</v>
      </c>
      <c r="G145">
        <v>479.31216430664102</v>
      </c>
      <c r="I145" s="7">
        <f t="shared" si="20"/>
        <v>152.44070434570295</v>
      </c>
      <c r="J145" s="7">
        <f t="shared" si="21"/>
        <v>111.73220825195295</v>
      </c>
      <c r="K145" s="7">
        <f t="shared" si="22"/>
        <v>74.228158569335889</v>
      </c>
      <c r="L145" s="8">
        <f t="shared" si="23"/>
        <v>0.66433985088662617</v>
      </c>
      <c r="M145" s="8">
        <f t="shared" si="24"/>
        <v>2.437225389998404</v>
      </c>
      <c r="P145" s="6">
        <f t="shared" si="25"/>
        <v>-2.4748862020605906</v>
      </c>
    </row>
    <row r="146" spans="1:16" x14ac:dyDescent="0.15">
      <c r="A146" s="6">
        <v>72.5</v>
      </c>
      <c r="B146" s="6">
        <v>144</v>
      </c>
      <c r="D146">
        <v>648.00360107421898</v>
      </c>
      <c r="E146">
        <v>592.49969482421898</v>
      </c>
      <c r="F146">
        <v>492.99380493164102</v>
      </c>
      <c r="G146">
        <v>478.08123779296898</v>
      </c>
      <c r="I146" s="7">
        <f t="shared" si="20"/>
        <v>155.00979614257795</v>
      </c>
      <c r="J146" s="7">
        <f t="shared" si="21"/>
        <v>114.41845703125</v>
      </c>
      <c r="K146" s="7">
        <f t="shared" si="22"/>
        <v>74.91687622070296</v>
      </c>
      <c r="L146" s="8">
        <f t="shared" si="23"/>
        <v>0.65476216132019371</v>
      </c>
      <c r="M146" s="8">
        <f t="shared" si="24"/>
        <v>2.439959405564692</v>
      </c>
      <c r="P146" s="6">
        <f t="shared" si="25"/>
        <v>-2.3654850853966307</v>
      </c>
    </row>
    <row r="147" spans="1:16" x14ac:dyDescent="0.15">
      <c r="A147" s="6">
        <v>73</v>
      </c>
      <c r="B147" s="6">
        <v>145</v>
      </c>
      <c r="D147">
        <v>646.07611083984398</v>
      </c>
      <c r="E147">
        <v>590.74279785156295</v>
      </c>
      <c r="F147">
        <v>494.11801147460898</v>
      </c>
      <c r="G147">
        <v>479.0654296875</v>
      </c>
      <c r="I147" s="7">
        <f t="shared" si="20"/>
        <v>151.958099365235</v>
      </c>
      <c r="J147" s="7">
        <f t="shared" si="21"/>
        <v>111.67736816406295</v>
      </c>
      <c r="K147" s="7">
        <f t="shared" si="22"/>
        <v>73.783941650390943</v>
      </c>
      <c r="L147" s="8">
        <f t="shared" si="23"/>
        <v>0.66068839965852755</v>
      </c>
      <c r="M147" s="8">
        <f t="shared" si="24"/>
        <v>2.4581973490357467</v>
      </c>
      <c r="P147" s="6">
        <f t="shared" si="25"/>
        <v>-1.6356972209857163</v>
      </c>
    </row>
    <row r="148" spans="1:16" x14ac:dyDescent="0.15">
      <c r="A148" s="6">
        <v>73.5</v>
      </c>
      <c r="B148" s="6">
        <v>146</v>
      </c>
      <c r="D148">
        <v>647.77667236328102</v>
      </c>
      <c r="E148">
        <v>592.11657714843795</v>
      </c>
      <c r="F148">
        <v>492.88241577148398</v>
      </c>
      <c r="G148">
        <v>477.5439453125</v>
      </c>
      <c r="I148" s="7">
        <f t="shared" si="20"/>
        <v>154.89425659179705</v>
      </c>
      <c r="J148" s="7">
        <f t="shared" si="21"/>
        <v>114.57263183593795</v>
      </c>
      <c r="K148" s="7">
        <f t="shared" si="22"/>
        <v>74.693414306640477</v>
      </c>
      <c r="L148" s="8">
        <f t="shared" si="23"/>
        <v>0.65193068457742642</v>
      </c>
      <c r="M148" s="8">
        <f t="shared" si="24"/>
        <v>2.4617513390873662</v>
      </c>
      <c r="P148" s="6">
        <f t="shared" si="25"/>
        <v>-1.4934849801140742</v>
      </c>
    </row>
    <row r="149" spans="1:16" x14ac:dyDescent="0.15">
      <c r="A149" s="6">
        <v>74</v>
      </c>
      <c r="B149" s="6">
        <v>147</v>
      </c>
      <c r="D149">
        <v>649.08392333984398</v>
      </c>
      <c r="E149">
        <v>588.87109375</v>
      </c>
      <c r="F149">
        <v>494.37823486328102</v>
      </c>
      <c r="G149">
        <v>478.86358642578102</v>
      </c>
      <c r="I149" s="7">
        <f t="shared" si="20"/>
        <v>154.70568847656295</v>
      </c>
      <c r="J149" s="7">
        <f t="shared" si="21"/>
        <v>110.00750732421898</v>
      </c>
      <c r="K149" s="7">
        <f t="shared" si="22"/>
        <v>77.700433349609682</v>
      </c>
      <c r="L149" s="8">
        <f t="shared" si="23"/>
        <v>0.70631937073719464</v>
      </c>
      <c r="M149" s="8">
        <f t="shared" si="24"/>
        <v>2.5284517303798548</v>
      </c>
      <c r="P149" s="6">
        <f t="shared" si="25"/>
        <v>1.1755185834715238</v>
      </c>
    </row>
    <row r="150" spans="1:16" x14ac:dyDescent="0.15">
      <c r="A150" s="18">
        <v>74.5</v>
      </c>
      <c r="B150" s="18">
        <v>148</v>
      </c>
      <c r="D150">
        <v>649.2841796875</v>
      </c>
      <c r="E150">
        <v>590.24670410156295</v>
      </c>
      <c r="F150">
        <v>493.07141113281301</v>
      </c>
      <c r="G150">
        <v>477.69958496093801</v>
      </c>
      <c r="I150" s="19">
        <f t="shared" ref="I150:I191" si="26">D150-F150</f>
        <v>156.21276855468699</v>
      </c>
      <c r="J150" s="19">
        <f t="shared" ref="J150:J191" si="27">E150-G150</f>
        <v>112.54711914062494</v>
      </c>
      <c r="K150" s="19">
        <f t="shared" ref="K150:K191" si="28">I150-0.7*J150</f>
        <v>77.429785156249537</v>
      </c>
      <c r="L150" s="20">
        <f t="shared" ref="L150:L191" si="29">K150/J150</f>
        <v>0.68797660702005947</v>
      </c>
      <c r="M150" s="20">
        <f t="shared" ref="M150:M191" si="30">L150+ABS($N$2)*A150</f>
        <v>2.5224206717954409</v>
      </c>
      <c r="N150" s="18"/>
      <c r="O150" s="18"/>
      <c r="P150" s="18">
        <f t="shared" ref="P150:P191" si="31">(M150-$O$2)/$O$2*100</f>
        <v>0.93418691296591316</v>
      </c>
    </row>
    <row r="151" spans="1:16" x14ac:dyDescent="0.15">
      <c r="A151" s="18">
        <v>75</v>
      </c>
      <c r="B151" s="18">
        <v>149</v>
      </c>
      <c r="D151">
        <v>645.48828125</v>
      </c>
      <c r="E151">
        <v>588.44903564453102</v>
      </c>
      <c r="F151">
        <v>493.80691528320301</v>
      </c>
      <c r="G151">
        <v>478.58328247070301</v>
      </c>
      <c r="I151" s="19">
        <f t="shared" si="26"/>
        <v>151.68136596679699</v>
      </c>
      <c r="J151" s="19">
        <f t="shared" si="27"/>
        <v>109.86575317382801</v>
      </c>
      <c r="K151" s="19">
        <f t="shared" si="28"/>
        <v>74.775338745117381</v>
      </c>
      <c r="L151" s="20">
        <f t="shared" si="29"/>
        <v>0.68060643635518447</v>
      </c>
      <c r="M151" s="20">
        <f t="shared" si="30"/>
        <v>2.5273622062632866</v>
      </c>
      <c r="N151" s="18"/>
      <c r="O151" s="18"/>
      <c r="P151" s="18">
        <f t="shared" si="31"/>
        <v>1.131921481664707</v>
      </c>
    </row>
    <row r="152" spans="1:16" x14ac:dyDescent="0.15">
      <c r="A152" s="18">
        <v>75.5</v>
      </c>
      <c r="B152" s="18">
        <v>150</v>
      </c>
      <c r="D152">
        <v>652.432861328125</v>
      </c>
      <c r="E152">
        <v>592.77850341796898</v>
      </c>
      <c r="F152">
        <v>493.01687622070301</v>
      </c>
      <c r="G152">
        <v>477.92175292968801</v>
      </c>
      <c r="I152" s="19">
        <f t="shared" si="26"/>
        <v>159.41598510742199</v>
      </c>
      <c r="J152" s="19">
        <f t="shared" si="27"/>
        <v>114.85675048828097</v>
      </c>
      <c r="K152" s="19">
        <f t="shared" si="28"/>
        <v>79.016259765625321</v>
      </c>
      <c r="L152" s="20">
        <f t="shared" si="29"/>
        <v>0.68795486055203592</v>
      </c>
      <c r="M152" s="20">
        <f t="shared" si="30"/>
        <v>2.5470223355928585</v>
      </c>
      <c r="N152" s="18"/>
      <c r="O152" s="18"/>
      <c r="P152" s="18">
        <f t="shared" si="31"/>
        <v>1.9186178446752558</v>
      </c>
    </row>
    <row r="153" spans="1:16" x14ac:dyDescent="0.15">
      <c r="A153" s="18">
        <v>76</v>
      </c>
      <c r="B153" s="18">
        <v>151</v>
      </c>
      <c r="D153">
        <v>658.96643066406295</v>
      </c>
      <c r="E153">
        <v>595.95953369140602</v>
      </c>
      <c r="F153">
        <v>494.06564331054699</v>
      </c>
      <c r="G153">
        <v>478.86273193359398</v>
      </c>
      <c r="I153" s="19">
        <f t="shared" si="26"/>
        <v>164.90078735351597</v>
      </c>
      <c r="J153" s="19">
        <f t="shared" si="27"/>
        <v>117.09680175781205</v>
      </c>
      <c r="K153" s="19">
        <f t="shared" si="28"/>
        <v>82.93302612304754</v>
      </c>
      <c r="L153" s="20">
        <f t="shared" si="29"/>
        <v>0.70824330705953475</v>
      </c>
      <c r="M153" s="20">
        <f t="shared" si="30"/>
        <v>2.579622487233078</v>
      </c>
      <c r="N153" s="18"/>
      <c r="O153" s="18"/>
      <c r="P153" s="18">
        <f t="shared" si="31"/>
        <v>3.2231067571859553</v>
      </c>
    </row>
    <row r="154" spans="1:16" x14ac:dyDescent="0.15">
      <c r="A154" s="18">
        <v>76.5</v>
      </c>
      <c r="B154" s="18">
        <v>152</v>
      </c>
      <c r="D154">
        <v>660.24493408203102</v>
      </c>
      <c r="E154">
        <v>595.79644775390602</v>
      </c>
      <c r="F154">
        <v>492.90933227539102</v>
      </c>
      <c r="G154">
        <v>477.87811279296898</v>
      </c>
      <c r="I154" s="19">
        <f t="shared" si="26"/>
        <v>167.33560180664</v>
      </c>
      <c r="J154" s="19">
        <f t="shared" si="27"/>
        <v>117.91833496093705</v>
      </c>
      <c r="K154" s="19">
        <f t="shared" si="28"/>
        <v>84.792767333984074</v>
      </c>
      <c r="L154" s="20">
        <f t="shared" si="29"/>
        <v>0.71908043275944733</v>
      </c>
      <c r="M154" s="20">
        <f t="shared" si="30"/>
        <v>2.6027713180657113</v>
      </c>
      <c r="N154" s="18"/>
      <c r="O154" s="18"/>
      <c r="P154" s="18">
        <f t="shared" si="31"/>
        <v>4.1494028521249993</v>
      </c>
    </row>
    <row r="155" spans="1:16" x14ac:dyDescent="0.15">
      <c r="A155" s="18">
        <v>77</v>
      </c>
      <c r="B155" s="18">
        <v>153</v>
      </c>
      <c r="D155">
        <v>661.071044921875</v>
      </c>
      <c r="E155">
        <v>594.18737792968795</v>
      </c>
      <c r="F155">
        <v>493.93499755859398</v>
      </c>
      <c r="G155">
        <v>478.69039916992199</v>
      </c>
      <c r="I155" s="19">
        <f t="shared" si="26"/>
        <v>167.13604736328102</v>
      </c>
      <c r="J155" s="19">
        <f t="shared" si="27"/>
        <v>115.49697875976597</v>
      </c>
      <c r="K155" s="19">
        <f t="shared" si="28"/>
        <v>86.288162231444858</v>
      </c>
      <c r="L155" s="20">
        <f t="shared" si="29"/>
        <v>0.7471031983522658</v>
      </c>
      <c r="M155" s="20">
        <f t="shared" si="30"/>
        <v>2.6431057887912504</v>
      </c>
      <c r="N155" s="18"/>
      <c r="O155" s="18"/>
      <c r="P155" s="18">
        <f t="shared" si="31"/>
        <v>5.7633790824852253</v>
      </c>
    </row>
    <row r="156" spans="1:16" x14ac:dyDescent="0.15">
      <c r="A156" s="18">
        <v>77.5</v>
      </c>
      <c r="B156" s="18">
        <v>154</v>
      </c>
      <c r="D156">
        <v>664.09680175781295</v>
      </c>
      <c r="E156">
        <v>594.90350341796898</v>
      </c>
      <c r="F156">
        <v>493.356201171875</v>
      </c>
      <c r="G156">
        <v>478.47531127929699</v>
      </c>
      <c r="I156" s="19">
        <f t="shared" si="26"/>
        <v>170.74060058593795</v>
      </c>
      <c r="J156" s="19">
        <f t="shared" si="27"/>
        <v>116.42819213867199</v>
      </c>
      <c r="K156" s="19">
        <f t="shared" si="28"/>
        <v>89.240866088867563</v>
      </c>
      <c r="L156" s="20">
        <f t="shared" si="29"/>
        <v>0.76648846340048882</v>
      </c>
      <c r="M156" s="20">
        <f t="shared" si="30"/>
        <v>2.6748027589721941</v>
      </c>
      <c r="N156" s="18"/>
      <c r="O156" s="18"/>
      <c r="P156" s="18">
        <f t="shared" si="31"/>
        <v>7.0317273594365233</v>
      </c>
    </row>
    <row r="157" spans="1:16" x14ac:dyDescent="0.15">
      <c r="A157" s="18">
        <v>78</v>
      </c>
      <c r="B157" s="18">
        <v>155</v>
      </c>
      <c r="D157">
        <v>663.64807128906295</v>
      </c>
      <c r="E157">
        <v>594.37469482421898</v>
      </c>
      <c r="F157">
        <v>493.05838012695301</v>
      </c>
      <c r="G157">
        <v>478.23135375976602</v>
      </c>
      <c r="I157" s="19">
        <f t="shared" si="26"/>
        <v>170.58969116210994</v>
      </c>
      <c r="J157" s="19">
        <f t="shared" si="27"/>
        <v>116.14334106445295</v>
      </c>
      <c r="K157" s="19">
        <f t="shared" si="28"/>
        <v>89.289352416992884</v>
      </c>
      <c r="L157" s="20">
        <f t="shared" si="29"/>
        <v>0.76878580897240045</v>
      </c>
      <c r="M157" s="20">
        <f t="shared" si="30"/>
        <v>2.6894118096768267</v>
      </c>
      <c r="N157" s="18"/>
      <c r="O157" s="18"/>
      <c r="P157" s="18">
        <f t="shared" si="31"/>
        <v>7.6163057649856691</v>
      </c>
    </row>
    <row r="158" spans="1:16" x14ac:dyDescent="0.15">
      <c r="A158" s="18">
        <v>78.5</v>
      </c>
      <c r="B158" s="18">
        <v>156</v>
      </c>
      <c r="D158">
        <v>666.33905029296898</v>
      </c>
      <c r="E158">
        <v>594.17626953125</v>
      </c>
      <c r="F158">
        <v>493.63952636718801</v>
      </c>
      <c r="G158">
        <v>478.55697631835898</v>
      </c>
      <c r="I158" s="19">
        <f t="shared" si="26"/>
        <v>172.69952392578097</v>
      </c>
      <c r="J158" s="19">
        <f t="shared" si="27"/>
        <v>115.61929321289102</v>
      </c>
      <c r="K158" s="19">
        <f t="shared" si="28"/>
        <v>91.766018676757255</v>
      </c>
      <c r="L158" s="20">
        <f t="shared" si="29"/>
        <v>0.79369122684211124</v>
      </c>
      <c r="M158" s="20">
        <f t="shared" si="30"/>
        <v>2.7266289326792581</v>
      </c>
      <c r="N158" s="18"/>
      <c r="O158" s="18"/>
      <c r="P158" s="18">
        <f t="shared" si="31"/>
        <v>9.1055419148053645</v>
      </c>
    </row>
    <row r="159" spans="1:16" x14ac:dyDescent="0.15">
      <c r="A159" s="18">
        <v>79</v>
      </c>
      <c r="B159" s="18">
        <v>157</v>
      </c>
      <c r="D159">
        <v>669.29168701171898</v>
      </c>
      <c r="E159">
        <v>596.57257080078102</v>
      </c>
      <c r="F159">
        <v>492.95788574218801</v>
      </c>
      <c r="G159">
        <v>477.90975952148398</v>
      </c>
      <c r="I159" s="19">
        <f t="shared" si="26"/>
        <v>176.33380126953097</v>
      </c>
      <c r="J159" s="19">
        <f t="shared" si="27"/>
        <v>118.66281127929705</v>
      </c>
      <c r="K159" s="19">
        <f t="shared" si="28"/>
        <v>93.269833374023037</v>
      </c>
      <c r="L159" s="20">
        <f t="shared" si="29"/>
        <v>0.78600727867885689</v>
      </c>
      <c r="M159" s="20">
        <f t="shared" si="30"/>
        <v>2.731256689648724</v>
      </c>
      <c r="N159" s="18"/>
      <c r="O159" s="18"/>
      <c r="P159" s="18">
        <f t="shared" si="31"/>
        <v>9.2907207361521547</v>
      </c>
    </row>
    <row r="160" spans="1:16" x14ac:dyDescent="0.15">
      <c r="A160" s="18">
        <v>79.5</v>
      </c>
      <c r="B160" s="18">
        <v>158</v>
      </c>
      <c r="D160">
        <v>666.71820068359398</v>
      </c>
      <c r="E160">
        <v>593.66394042968795</v>
      </c>
      <c r="F160">
        <v>493.96578979492199</v>
      </c>
      <c r="G160">
        <v>478.92816162109398</v>
      </c>
      <c r="I160" s="19">
        <f t="shared" si="26"/>
        <v>172.75241088867199</v>
      </c>
      <c r="J160" s="19">
        <f t="shared" si="27"/>
        <v>114.73577880859398</v>
      </c>
      <c r="K160" s="19">
        <f t="shared" si="28"/>
        <v>92.43736572265621</v>
      </c>
      <c r="L160" s="20">
        <f t="shared" si="29"/>
        <v>0.80565423168359085</v>
      </c>
      <c r="M160" s="20">
        <f t="shared" si="30"/>
        <v>2.7632153477861787</v>
      </c>
      <c r="N160" s="18"/>
      <c r="O160" s="18"/>
      <c r="P160" s="18">
        <f t="shared" si="31"/>
        <v>10.569540407272825</v>
      </c>
    </row>
    <row r="161" spans="1:16" x14ac:dyDescent="0.15">
      <c r="A161" s="18">
        <v>80</v>
      </c>
      <c r="B161" s="18">
        <v>159</v>
      </c>
      <c r="D161">
        <v>667.33905029296898</v>
      </c>
      <c r="E161">
        <v>594.14239501953102</v>
      </c>
      <c r="F161">
        <v>492.72738647460898</v>
      </c>
      <c r="G161">
        <v>477.63803100585898</v>
      </c>
      <c r="I161" s="19">
        <f t="shared" si="26"/>
        <v>174.61166381836</v>
      </c>
      <c r="J161" s="19">
        <f t="shared" si="27"/>
        <v>116.50436401367205</v>
      </c>
      <c r="K161" s="19">
        <f t="shared" si="28"/>
        <v>93.058609008789574</v>
      </c>
      <c r="L161" s="20">
        <f t="shared" si="29"/>
        <v>0.79875642253082413</v>
      </c>
      <c r="M161" s="20">
        <f t="shared" si="30"/>
        <v>2.7686292437661328</v>
      </c>
      <c r="N161" s="18"/>
      <c r="O161" s="18"/>
      <c r="P161" s="18">
        <f t="shared" si="31"/>
        <v>10.786176432690064</v>
      </c>
    </row>
    <row r="162" spans="1:16" x14ac:dyDescent="0.15">
      <c r="A162" s="18">
        <v>80.5</v>
      </c>
      <c r="B162" s="18">
        <v>160</v>
      </c>
      <c r="D162">
        <v>665.78869628906295</v>
      </c>
      <c r="E162">
        <v>593.05126953125</v>
      </c>
      <c r="F162">
        <v>493.68612670898398</v>
      </c>
      <c r="G162">
        <v>478.59118652343801</v>
      </c>
      <c r="I162" s="19">
        <f t="shared" si="26"/>
        <v>172.10256958007898</v>
      </c>
      <c r="J162" s="19">
        <f t="shared" si="27"/>
        <v>114.46008300781199</v>
      </c>
      <c r="K162" s="19">
        <f t="shared" si="28"/>
        <v>91.980511474610594</v>
      </c>
      <c r="L162" s="20">
        <f t="shared" si="29"/>
        <v>0.80360339655120516</v>
      </c>
      <c r="M162" s="20">
        <f t="shared" si="30"/>
        <v>2.7857879229192344</v>
      </c>
      <c r="N162" s="18"/>
      <c r="O162" s="18"/>
      <c r="P162" s="18">
        <f t="shared" si="31"/>
        <v>11.47277773919855</v>
      </c>
    </row>
    <row r="163" spans="1:16" x14ac:dyDescent="0.15">
      <c r="A163" s="18">
        <v>81</v>
      </c>
      <c r="B163" s="18">
        <v>161</v>
      </c>
      <c r="D163">
        <v>667.58392333984398</v>
      </c>
      <c r="E163">
        <v>593.56683349609398</v>
      </c>
      <c r="F163">
        <v>492.50375366210898</v>
      </c>
      <c r="G163">
        <v>477.41906738281301</v>
      </c>
      <c r="I163" s="19">
        <f t="shared" si="26"/>
        <v>175.080169677735</v>
      </c>
      <c r="J163" s="19">
        <f t="shared" si="27"/>
        <v>116.14776611328097</v>
      </c>
      <c r="K163" s="19">
        <f t="shared" si="28"/>
        <v>93.776733398438324</v>
      </c>
      <c r="L163" s="20">
        <f t="shared" si="29"/>
        <v>0.80739162307242496</v>
      </c>
      <c r="M163" s="20">
        <f t="shared" si="30"/>
        <v>2.8018878545731747</v>
      </c>
      <c r="N163" s="18"/>
      <c r="O163" s="18"/>
      <c r="P163" s="18">
        <f t="shared" si="31"/>
        <v>12.117013464434697</v>
      </c>
    </row>
    <row r="164" spans="1:16" x14ac:dyDescent="0.15">
      <c r="A164" s="18">
        <v>81.5</v>
      </c>
      <c r="B164" s="18">
        <v>162</v>
      </c>
      <c r="D164">
        <v>667.919677734375</v>
      </c>
      <c r="E164">
        <v>594.69091796875</v>
      </c>
      <c r="F164">
        <v>493.94525146484398</v>
      </c>
      <c r="G164">
        <v>478.79815673828102</v>
      </c>
      <c r="I164" s="19">
        <f t="shared" si="26"/>
        <v>173.97442626953102</v>
      </c>
      <c r="J164" s="19">
        <f t="shared" si="27"/>
        <v>115.89276123046898</v>
      </c>
      <c r="K164" s="19">
        <f t="shared" si="28"/>
        <v>92.849493408202747</v>
      </c>
      <c r="L164" s="20">
        <f t="shared" si="29"/>
        <v>0.80116732419170278</v>
      </c>
      <c r="M164" s="20">
        <f t="shared" si="30"/>
        <v>2.8079752608251733</v>
      </c>
      <c r="N164" s="18"/>
      <c r="O164" s="18"/>
      <c r="P164" s="18">
        <f t="shared" si="31"/>
        <v>12.360599876219473</v>
      </c>
    </row>
    <row r="165" spans="1:16" x14ac:dyDescent="0.15">
      <c r="A165" s="18">
        <v>82</v>
      </c>
      <c r="B165" s="18">
        <v>163</v>
      </c>
      <c r="D165">
        <v>668.63787841796898</v>
      </c>
      <c r="E165">
        <v>594.64569091796898</v>
      </c>
      <c r="F165">
        <v>493.71820068359398</v>
      </c>
      <c r="G165">
        <v>478.68698120117199</v>
      </c>
      <c r="I165" s="19">
        <f t="shared" si="26"/>
        <v>174.919677734375</v>
      </c>
      <c r="J165" s="19">
        <f t="shared" si="27"/>
        <v>115.95870971679699</v>
      </c>
      <c r="K165" s="19">
        <f t="shared" si="28"/>
        <v>93.748580932617116</v>
      </c>
      <c r="L165" s="20">
        <f t="shared" si="29"/>
        <v>0.80846519559916541</v>
      </c>
      <c r="M165" s="20">
        <f t="shared" si="30"/>
        <v>2.8275848373653565</v>
      </c>
      <c r="N165" s="18"/>
      <c r="O165" s="18"/>
      <c r="P165" s="18">
        <f t="shared" si="31"/>
        <v>13.145273378907712</v>
      </c>
    </row>
    <row r="166" spans="1:16" x14ac:dyDescent="0.15">
      <c r="A166" s="18">
        <v>82.5</v>
      </c>
      <c r="B166" s="18">
        <v>164</v>
      </c>
      <c r="D166">
        <v>666.94696044921898</v>
      </c>
      <c r="E166">
        <v>593.50238037109398</v>
      </c>
      <c r="F166">
        <v>493.59246826171898</v>
      </c>
      <c r="G166">
        <v>478.12057495117199</v>
      </c>
      <c r="I166" s="19">
        <f t="shared" si="26"/>
        <v>173.3544921875</v>
      </c>
      <c r="J166" s="19">
        <f t="shared" si="27"/>
        <v>115.38180541992199</v>
      </c>
      <c r="K166" s="19">
        <f t="shared" si="28"/>
        <v>92.587228393554611</v>
      </c>
      <c r="L166" s="20">
        <f t="shared" si="29"/>
        <v>0.80244218797401801</v>
      </c>
      <c r="M166" s="20">
        <f t="shared" si="30"/>
        <v>2.8338735348729305</v>
      </c>
      <c r="N166" s="18"/>
      <c r="O166" s="18"/>
      <c r="P166" s="18">
        <f t="shared" si="31"/>
        <v>13.39691442227768</v>
      </c>
    </row>
    <row r="167" spans="1:16" x14ac:dyDescent="0.15">
      <c r="A167" s="18">
        <v>83</v>
      </c>
      <c r="B167" s="18">
        <v>165</v>
      </c>
      <c r="D167">
        <v>664.76019287109398</v>
      </c>
      <c r="E167">
        <v>592.2236328125</v>
      </c>
      <c r="F167">
        <v>493.79986572265602</v>
      </c>
      <c r="G167">
        <v>479.01904296875</v>
      </c>
      <c r="I167" s="19">
        <f t="shared" si="26"/>
        <v>170.96032714843795</v>
      </c>
      <c r="J167" s="19">
        <f t="shared" si="27"/>
        <v>113.20458984375</v>
      </c>
      <c r="K167" s="19">
        <f t="shared" si="28"/>
        <v>91.717114257812966</v>
      </c>
      <c r="L167" s="20">
        <f t="shared" si="29"/>
        <v>0.81018900721609433</v>
      </c>
      <c r="M167" s="20">
        <f t="shared" si="30"/>
        <v>2.8539320592477271</v>
      </c>
      <c r="N167" s="18"/>
      <c r="O167" s="18"/>
      <c r="P167" s="18">
        <f t="shared" si="31"/>
        <v>14.199552487800238</v>
      </c>
    </row>
    <row r="168" spans="1:16" x14ac:dyDescent="0.15">
      <c r="A168" s="18">
        <v>83.5</v>
      </c>
      <c r="B168" s="18">
        <v>166</v>
      </c>
      <c r="D168">
        <v>665.061767578125</v>
      </c>
      <c r="E168">
        <v>592.40045166015602</v>
      </c>
      <c r="F168">
        <v>492.78875732421898</v>
      </c>
      <c r="G168">
        <v>477.85546875</v>
      </c>
      <c r="I168" s="19">
        <f t="shared" si="26"/>
        <v>172.27301025390602</v>
      </c>
      <c r="J168" s="19">
        <f t="shared" si="27"/>
        <v>114.54498291015602</v>
      </c>
      <c r="K168" s="19">
        <f t="shared" si="28"/>
        <v>92.091522216796818</v>
      </c>
      <c r="L168" s="20">
        <f t="shared" si="29"/>
        <v>0.80397691699015139</v>
      </c>
      <c r="M168" s="20">
        <f t="shared" si="30"/>
        <v>2.8600316741545049</v>
      </c>
      <c r="N168" s="18"/>
      <c r="O168" s="18"/>
      <c r="P168" s="18">
        <f t="shared" si="31"/>
        <v>14.44362742660083</v>
      </c>
    </row>
    <row r="169" spans="1:16" x14ac:dyDescent="0.15">
      <c r="A169" s="18">
        <v>84</v>
      </c>
      <c r="B169" s="18">
        <v>167</v>
      </c>
      <c r="D169">
        <v>664.885498046875</v>
      </c>
      <c r="E169">
        <v>592.63311767578102</v>
      </c>
      <c r="F169">
        <v>494.10348510742199</v>
      </c>
      <c r="G169">
        <v>479.20205688476602</v>
      </c>
      <c r="I169" s="19">
        <f t="shared" si="26"/>
        <v>170.78201293945301</v>
      </c>
      <c r="J169" s="19">
        <f t="shared" si="27"/>
        <v>113.431060791015</v>
      </c>
      <c r="K169" s="19">
        <f t="shared" si="28"/>
        <v>91.38027038574252</v>
      </c>
      <c r="L169" s="20">
        <f t="shared" si="29"/>
        <v>0.80560183205992597</v>
      </c>
      <c r="M169" s="20">
        <f t="shared" si="30"/>
        <v>2.8739682943570002</v>
      </c>
      <c r="N169" s="18"/>
      <c r="O169" s="18"/>
      <c r="P169" s="18">
        <f t="shared" si="31"/>
        <v>15.001298652571403</v>
      </c>
    </row>
    <row r="170" spans="1:16" x14ac:dyDescent="0.15">
      <c r="A170" s="18">
        <v>84.5</v>
      </c>
      <c r="B170" s="18">
        <v>168</v>
      </c>
      <c r="D170">
        <v>665.41937255859398</v>
      </c>
      <c r="E170">
        <v>593.63189697265602</v>
      </c>
      <c r="F170">
        <v>493.33547973632801</v>
      </c>
      <c r="G170">
        <v>478.3046875</v>
      </c>
      <c r="I170" s="19">
        <f t="shared" si="26"/>
        <v>172.08389282226597</v>
      </c>
      <c r="J170" s="19">
        <f t="shared" si="27"/>
        <v>115.32720947265602</v>
      </c>
      <c r="K170" s="19">
        <f t="shared" si="28"/>
        <v>91.35484619140675</v>
      </c>
      <c r="L170" s="20">
        <f t="shared" si="29"/>
        <v>0.79213610221850461</v>
      </c>
      <c r="M170" s="20">
        <f t="shared" si="30"/>
        <v>2.8728142696482992</v>
      </c>
      <c r="N170" s="18"/>
      <c r="O170" s="18"/>
      <c r="P170" s="18">
        <f t="shared" si="31"/>
        <v>14.955120571749026</v>
      </c>
    </row>
    <row r="171" spans="1:16" x14ac:dyDescent="0.15">
      <c r="A171" s="18">
        <v>85</v>
      </c>
      <c r="B171" s="18">
        <v>169</v>
      </c>
      <c r="D171">
        <v>663.39630126953102</v>
      </c>
      <c r="E171">
        <v>592.31536865234398</v>
      </c>
      <c r="F171">
        <v>493.91513061523398</v>
      </c>
      <c r="G171">
        <v>478.63952636718801</v>
      </c>
      <c r="I171" s="19">
        <f t="shared" si="26"/>
        <v>169.48117065429705</v>
      </c>
      <c r="J171" s="19">
        <f t="shared" si="27"/>
        <v>113.67584228515597</v>
      </c>
      <c r="K171" s="19">
        <f t="shared" si="28"/>
        <v>89.908081054687869</v>
      </c>
      <c r="L171" s="20">
        <f t="shared" si="29"/>
        <v>0.79091633936745642</v>
      </c>
      <c r="M171" s="20">
        <f t="shared" si="30"/>
        <v>2.8839062119299719</v>
      </c>
      <c r="N171" s="18"/>
      <c r="O171" s="18"/>
      <c r="P171" s="18">
        <f t="shared" si="31"/>
        <v>15.398962547833564</v>
      </c>
    </row>
    <row r="172" spans="1:16" x14ac:dyDescent="0.15">
      <c r="A172" s="18">
        <v>85.5</v>
      </c>
      <c r="B172" s="18">
        <v>170</v>
      </c>
      <c r="D172">
        <v>662.68737792968795</v>
      </c>
      <c r="E172">
        <v>592.65557861328102</v>
      </c>
      <c r="F172">
        <v>493.22341918945301</v>
      </c>
      <c r="G172">
        <v>477.98760986328102</v>
      </c>
      <c r="I172" s="19">
        <f t="shared" si="26"/>
        <v>169.46395874023494</v>
      </c>
      <c r="J172" s="19">
        <f t="shared" si="27"/>
        <v>114.66796875</v>
      </c>
      <c r="K172" s="19">
        <f t="shared" si="28"/>
        <v>89.196380615234943</v>
      </c>
      <c r="L172" s="20">
        <f t="shared" si="29"/>
        <v>0.77786657937319525</v>
      </c>
      <c r="M172" s="20">
        <f t="shared" si="30"/>
        <v>2.8831681570684311</v>
      </c>
      <c r="N172" s="18"/>
      <c r="O172" s="18"/>
      <c r="P172" s="18">
        <f t="shared" si="31"/>
        <v>15.369429421904274</v>
      </c>
    </row>
    <row r="173" spans="1:16" x14ac:dyDescent="0.15">
      <c r="A173" s="18">
        <v>86</v>
      </c>
      <c r="B173" s="18">
        <v>171</v>
      </c>
      <c r="D173">
        <v>661.60040283203102</v>
      </c>
      <c r="E173">
        <v>592.35760498046898</v>
      </c>
      <c r="F173">
        <v>493.03485107421898</v>
      </c>
      <c r="G173">
        <v>478.11288452148398</v>
      </c>
      <c r="I173" s="19">
        <f t="shared" si="26"/>
        <v>168.56555175781205</v>
      </c>
      <c r="J173" s="19">
        <f t="shared" si="27"/>
        <v>114.244720458985</v>
      </c>
      <c r="K173" s="19">
        <f t="shared" si="28"/>
        <v>88.594247436522551</v>
      </c>
      <c r="L173" s="20">
        <f t="shared" si="29"/>
        <v>0.7754778258512941</v>
      </c>
      <c r="M173" s="20">
        <f t="shared" si="30"/>
        <v>2.893091108679251</v>
      </c>
      <c r="N173" s="18"/>
      <c r="O173" s="18"/>
      <c r="P173" s="18">
        <f t="shared" si="31"/>
        <v>15.766494457016719</v>
      </c>
    </row>
    <row r="174" spans="1:16" x14ac:dyDescent="0.15">
      <c r="A174" s="18">
        <v>86.5</v>
      </c>
      <c r="B174" s="18">
        <v>172</v>
      </c>
      <c r="D174">
        <v>664.27819824218795</v>
      </c>
      <c r="E174">
        <v>595.12408447265602</v>
      </c>
      <c r="F174">
        <v>493.11416625976602</v>
      </c>
      <c r="G174">
        <v>478.08358764648398</v>
      </c>
      <c r="I174" s="19">
        <f t="shared" si="26"/>
        <v>171.16403198242193</v>
      </c>
      <c r="J174" s="19">
        <f t="shared" si="27"/>
        <v>117.04049682617205</v>
      </c>
      <c r="K174" s="19">
        <f t="shared" si="28"/>
        <v>89.235684204101503</v>
      </c>
      <c r="L174" s="20">
        <f t="shared" si="29"/>
        <v>0.76243425672255893</v>
      </c>
      <c r="M174" s="20">
        <f t="shared" si="30"/>
        <v>2.8923592446832367</v>
      </c>
      <c r="N174" s="18"/>
      <c r="O174" s="18"/>
      <c r="P174" s="18">
        <f t="shared" si="31"/>
        <v>15.737209057402545</v>
      </c>
    </row>
    <row r="175" spans="1:16" x14ac:dyDescent="0.15">
      <c r="A175" s="18">
        <v>87</v>
      </c>
      <c r="B175" s="18">
        <v>173</v>
      </c>
      <c r="D175">
        <v>662.50061035156295</v>
      </c>
      <c r="E175">
        <v>595.285400390625</v>
      </c>
      <c r="F175">
        <v>493.46417236328102</v>
      </c>
      <c r="G175">
        <v>478.27987670898398</v>
      </c>
      <c r="I175" s="19">
        <f t="shared" si="26"/>
        <v>169.03643798828193</v>
      </c>
      <c r="J175" s="19">
        <f t="shared" si="27"/>
        <v>117.00552368164102</v>
      </c>
      <c r="K175" s="19">
        <f t="shared" si="28"/>
        <v>87.132571411133227</v>
      </c>
      <c r="L175" s="20">
        <f t="shared" si="29"/>
        <v>0.74468767515806544</v>
      </c>
      <c r="M175" s="20">
        <f t="shared" si="30"/>
        <v>2.8869243682514636</v>
      </c>
      <c r="N175" s="18"/>
      <c r="O175" s="18"/>
      <c r="P175" s="18">
        <f t="shared" si="31"/>
        <v>15.519733503167179</v>
      </c>
    </row>
    <row r="176" spans="1:16" x14ac:dyDescent="0.15">
      <c r="A176" s="18">
        <v>87.5</v>
      </c>
      <c r="B176" s="18">
        <v>174</v>
      </c>
      <c r="D176">
        <v>660.70416259765602</v>
      </c>
      <c r="E176">
        <v>593.43225097656295</v>
      </c>
      <c r="F176">
        <v>494.20846557617199</v>
      </c>
      <c r="G176">
        <v>479.22085571289102</v>
      </c>
      <c r="I176" s="19">
        <f t="shared" si="26"/>
        <v>166.49569702148403</v>
      </c>
      <c r="J176" s="19">
        <f t="shared" si="27"/>
        <v>114.21139526367193</v>
      </c>
      <c r="K176" s="19">
        <f t="shared" si="28"/>
        <v>86.547720336913684</v>
      </c>
      <c r="L176" s="20">
        <f t="shared" si="29"/>
        <v>0.75778533426640104</v>
      </c>
      <c r="M176" s="20">
        <f t="shared" si="30"/>
        <v>2.9123337324925198</v>
      </c>
      <c r="N176" s="18"/>
      <c r="O176" s="18"/>
      <c r="P176" s="18">
        <f t="shared" si="31"/>
        <v>16.536484415623381</v>
      </c>
    </row>
    <row r="177" spans="1:16" x14ac:dyDescent="0.15">
      <c r="A177" s="18">
        <v>88</v>
      </c>
      <c r="B177" s="18">
        <v>175</v>
      </c>
      <c r="D177">
        <v>656.50567626953102</v>
      </c>
      <c r="E177">
        <v>592.21435546875</v>
      </c>
      <c r="F177">
        <v>492.80862426757801</v>
      </c>
      <c r="G177">
        <v>478</v>
      </c>
      <c r="I177" s="19">
        <f t="shared" si="26"/>
        <v>163.69705200195301</v>
      </c>
      <c r="J177" s="19">
        <f t="shared" si="27"/>
        <v>114.21435546875</v>
      </c>
      <c r="K177" s="19">
        <f t="shared" si="28"/>
        <v>83.74700317382802</v>
      </c>
      <c r="L177" s="20">
        <f t="shared" si="29"/>
        <v>0.73324410780168436</v>
      </c>
      <c r="M177" s="20">
        <f t="shared" si="30"/>
        <v>2.900104211160524</v>
      </c>
      <c r="N177" s="18"/>
      <c r="O177" s="18"/>
      <c r="P177" s="18">
        <f t="shared" si="31"/>
        <v>16.047122428631276</v>
      </c>
    </row>
    <row r="178" spans="1:16" x14ac:dyDescent="0.15">
      <c r="A178" s="18">
        <v>88.5</v>
      </c>
      <c r="B178" s="18">
        <v>176</v>
      </c>
      <c r="D178">
        <v>651.92388916015602</v>
      </c>
      <c r="E178">
        <v>589.25720214843795</v>
      </c>
      <c r="F178">
        <v>494.46267700195301</v>
      </c>
      <c r="G178">
        <v>479.13470458984398</v>
      </c>
      <c r="I178" s="19">
        <f t="shared" si="26"/>
        <v>157.46121215820301</v>
      </c>
      <c r="J178" s="19">
        <f t="shared" si="27"/>
        <v>110.12249755859398</v>
      </c>
      <c r="K178" s="19">
        <f t="shared" si="28"/>
        <v>80.375463867187236</v>
      </c>
      <c r="L178" s="20">
        <f t="shared" si="29"/>
        <v>0.72987323797683634</v>
      </c>
      <c r="M178" s="20">
        <f t="shared" si="30"/>
        <v>2.9090450464683966</v>
      </c>
      <c r="N178" s="18"/>
      <c r="O178" s="18"/>
      <c r="P178" s="18">
        <f t="shared" si="31"/>
        <v>16.404888265318824</v>
      </c>
    </row>
    <row r="179" spans="1:16" x14ac:dyDescent="0.15">
      <c r="A179" s="18">
        <v>89</v>
      </c>
      <c r="B179" s="18">
        <v>177</v>
      </c>
      <c r="D179">
        <v>645.4169921875</v>
      </c>
      <c r="E179">
        <v>587.177734375</v>
      </c>
      <c r="F179">
        <v>492.958740234375</v>
      </c>
      <c r="G179">
        <v>477.778076171875</v>
      </c>
      <c r="I179" s="19">
        <f t="shared" si="26"/>
        <v>152.458251953125</v>
      </c>
      <c r="J179" s="19">
        <f t="shared" si="27"/>
        <v>109.399658203125</v>
      </c>
      <c r="K179" s="19">
        <f t="shared" si="28"/>
        <v>75.878491210937511</v>
      </c>
      <c r="L179" s="20">
        <f t="shared" si="29"/>
        <v>0.69358983800527119</v>
      </c>
      <c r="M179" s="20">
        <f t="shared" si="30"/>
        <v>2.8850733516295519</v>
      </c>
      <c r="N179" s="18"/>
      <c r="O179" s="18"/>
      <c r="P179" s="18">
        <f t="shared" si="31"/>
        <v>15.445665422539671</v>
      </c>
    </row>
    <row r="180" spans="1:16" x14ac:dyDescent="0.15">
      <c r="A180" s="18">
        <v>89.5</v>
      </c>
      <c r="B180" s="18">
        <v>178</v>
      </c>
      <c r="D180">
        <v>642.11511230468795</v>
      </c>
      <c r="E180">
        <v>584.96643066406295</v>
      </c>
      <c r="F180">
        <v>494.11437988281301</v>
      </c>
      <c r="G180">
        <v>478.972412109375</v>
      </c>
      <c r="I180" s="19">
        <f t="shared" si="26"/>
        <v>148.00073242187494</v>
      </c>
      <c r="J180" s="19">
        <f t="shared" si="27"/>
        <v>105.99401855468795</v>
      </c>
      <c r="K180" s="19">
        <f t="shared" si="28"/>
        <v>73.804919433593383</v>
      </c>
      <c r="L180" s="20">
        <f t="shared" si="29"/>
        <v>0.69631211685321182</v>
      </c>
      <c r="M180" s="20">
        <f t="shared" si="30"/>
        <v>2.9001073356102132</v>
      </c>
      <c r="N180" s="18"/>
      <c r="O180" s="18"/>
      <c r="P180" s="18">
        <f t="shared" si="31"/>
        <v>16.047247452895654</v>
      </c>
    </row>
    <row r="181" spans="1:16" x14ac:dyDescent="0.15">
      <c r="A181" s="18">
        <v>90</v>
      </c>
      <c r="B181" s="18">
        <v>179</v>
      </c>
      <c r="D181">
        <v>640.48498535156295</v>
      </c>
      <c r="E181">
        <v>585.42443847656295</v>
      </c>
      <c r="F181">
        <v>492.87341308593801</v>
      </c>
      <c r="G181">
        <v>477.67886352539102</v>
      </c>
      <c r="I181" s="19">
        <f t="shared" si="26"/>
        <v>147.61157226562494</v>
      </c>
      <c r="J181" s="19">
        <f t="shared" si="27"/>
        <v>107.74557495117193</v>
      </c>
      <c r="K181" s="19">
        <f t="shared" si="28"/>
        <v>72.189669799804591</v>
      </c>
      <c r="L181" s="20">
        <f t="shared" si="29"/>
        <v>0.67000124907699887</v>
      </c>
      <c r="M181" s="20">
        <f t="shared" si="30"/>
        <v>2.8861081729667211</v>
      </c>
      <c r="N181" s="18"/>
      <c r="O181" s="18"/>
      <c r="P181" s="18">
        <f t="shared" si="31"/>
        <v>15.487073602957496</v>
      </c>
    </row>
    <row r="182" spans="1:16" x14ac:dyDescent="0.15">
      <c r="A182" s="18">
        <v>90.5</v>
      </c>
      <c r="B182" s="18">
        <v>180</v>
      </c>
      <c r="D182">
        <v>638.77008056640602</v>
      </c>
      <c r="E182">
        <v>585.66455078125</v>
      </c>
      <c r="F182">
        <v>494.20932006835898</v>
      </c>
      <c r="G182">
        <v>479.08059692382801</v>
      </c>
      <c r="I182" s="19">
        <f t="shared" si="26"/>
        <v>144.56076049804705</v>
      </c>
      <c r="J182" s="19">
        <f t="shared" si="27"/>
        <v>106.58395385742199</v>
      </c>
      <c r="K182" s="19">
        <f t="shared" si="28"/>
        <v>69.951992797851659</v>
      </c>
      <c r="L182" s="20">
        <f t="shared" si="29"/>
        <v>0.65630885575352993</v>
      </c>
      <c r="M182" s="20">
        <f t="shared" si="30"/>
        <v>2.884727484775973</v>
      </c>
      <c r="N182" s="18"/>
      <c r="O182" s="18"/>
      <c r="P182" s="18">
        <f t="shared" si="31"/>
        <v>15.431825625698295</v>
      </c>
    </row>
    <row r="183" spans="1:16" x14ac:dyDescent="0.15">
      <c r="A183" s="18">
        <v>91</v>
      </c>
      <c r="B183" s="18">
        <v>181</v>
      </c>
      <c r="D183">
        <v>636.58630371093795</v>
      </c>
      <c r="E183">
        <v>586.44244384765602</v>
      </c>
      <c r="F183">
        <v>493.03591918945301</v>
      </c>
      <c r="G183">
        <v>477.76095581054699</v>
      </c>
      <c r="I183" s="19">
        <f t="shared" si="26"/>
        <v>143.55038452148494</v>
      </c>
      <c r="J183" s="19">
        <f t="shared" si="27"/>
        <v>108.68148803710903</v>
      </c>
      <c r="K183" s="19">
        <f t="shared" si="28"/>
        <v>67.473342895508623</v>
      </c>
      <c r="L183" s="20">
        <f t="shared" si="29"/>
        <v>0.62083565576936162</v>
      </c>
      <c r="M183" s="20">
        <f t="shared" si="30"/>
        <v>2.8615659899245252</v>
      </c>
      <c r="N183" s="18"/>
      <c r="O183" s="18"/>
      <c r="P183" s="18">
        <f t="shared" si="31"/>
        <v>14.505022782437536</v>
      </c>
    </row>
    <row r="184" spans="1:16" x14ac:dyDescent="0.15">
      <c r="A184" s="18">
        <v>91.5</v>
      </c>
      <c r="B184" s="18">
        <v>182</v>
      </c>
      <c r="D184">
        <v>635.78594970703102</v>
      </c>
      <c r="E184">
        <v>584.66638183593795</v>
      </c>
      <c r="F184">
        <v>493.76159667968801</v>
      </c>
      <c r="G184">
        <v>478.51058959960898</v>
      </c>
      <c r="I184" s="19">
        <f t="shared" si="26"/>
        <v>142.02435302734301</v>
      </c>
      <c r="J184" s="19">
        <f t="shared" si="27"/>
        <v>106.15579223632898</v>
      </c>
      <c r="K184" s="19">
        <f t="shared" si="28"/>
        <v>67.715298461912738</v>
      </c>
      <c r="L184" s="20">
        <f t="shared" si="29"/>
        <v>0.63788604498529655</v>
      </c>
      <c r="M184" s="20">
        <f t="shared" si="30"/>
        <v>2.890928084273181</v>
      </c>
      <c r="N184" s="18"/>
      <c r="O184" s="18"/>
      <c r="P184" s="18">
        <f t="shared" si="31"/>
        <v>15.679941443817627</v>
      </c>
    </row>
    <row r="185" spans="1:16" x14ac:dyDescent="0.15">
      <c r="A185" s="18">
        <v>92</v>
      </c>
      <c r="B185" s="18">
        <v>183</v>
      </c>
      <c r="D185">
        <v>636.927734375</v>
      </c>
      <c r="E185">
        <v>587.78118896484398</v>
      </c>
      <c r="F185">
        <v>492.7177734375</v>
      </c>
      <c r="G185">
        <v>477.364990234375</v>
      </c>
      <c r="I185" s="19">
        <f t="shared" si="26"/>
        <v>144.2099609375</v>
      </c>
      <c r="J185" s="19">
        <f t="shared" si="27"/>
        <v>110.41619873046898</v>
      </c>
      <c r="K185" s="19">
        <f t="shared" si="28"/>
        <v>66.918621826171716</v>
      </c>
      <c r="L185" s="20">
        <f t="shared" si="29"/>
        <v>0.60605801137497184</v>
      </c>
      <c r="M185" s="20">
        <f t="shared" si="30"/>
        <v>2.8714117557955765</v>
      </c>
      <c r="N185" s="18"/>
      <c r="O185" s="18"/>
      <c r="P185" s="18">
        <f t="shared" si="31"/>
        <v>14.898999244746905</v>
      </c>
    </row>
    <row r="186" spans="1:16" x14ac:dyDescent="0.15">
      <c r="A186" s="18">
        <v>92.5</v>
      </c>
      <c r="B186" s="18">
        <v>184</v>
      </c>
      <c r="D186">
        <v>635.06951904296898</v>
      </c>
      <c r="E186">
        <v>586.984130859375</v>
      </c>
      <c r="F186">
        <v>493.91384887695301</v>
      </c>
      <c r="G186">
        <v>478.94375610351602</v>
      </c>
      <c r="I186" s="19">
        <f t="shared" si="26"/>
        <v>141.15567016601597</v>
      </c>
      <c r="J186" s="19">
        <f t="shared" si="27"/>
        <v>108.04037475585898</v>
      </c>
      <c r="K186" s="19">
        <f t="shared" si="28"/>
        <v>65.527407836914691</v>
      </c>
      <c r="L186" s="20">
        <f t="shared" si="29"/>
        <v>0.60650852040256531</v>
      </c>
      <c r="M186" s="20">
        <f t="shared" si="30"/>
        <v>2.8841739699558908</v>
      </c>
      <c r="N186" s="18"/>
      <c r="O186" s="18"/>
      <c r="P186" s="18">
        <f t="shared" si="31"/>
        <v>15.409676834684182</v>
      </c>
    </row>
    <row r="187" spans="1:16" x14ac:dyDescent="0.15">
      <c r="A187" s="18">
        <v>93</v>
      </c>
      <c r="B187" s="18">
        <v>185</v>
      </c>
      <c r="D187">
        <v>636.52099609375</v>
      </c>
      <c r="E187">
        <v>588.06982421875</v>
      </c>
      <c r="F187">
        <v>492.67630004882801</v>
      </c>
      <c r="G187">
        <v>477.87063598632801</v>
      </c>
      <c r="I187" s="19">
        <f t="shared" si="26"/>
        <v>143.84469604492199</v>
      </c>
      <c r="J187" s="19">
        <f t="shared" si="27"/>
        <v>110.19918823242199</v>
      </c>
      <c r="K187" s="19">
        <f t="shared" si="28"/>
        <v>66.705264282226608</v>
      </c>
      <c r="L187" s="20">
        <f t="shared" si="29"/>
        <v>0.60531538709285226</v>
      </c>
      <c r="M187" s="20">
        <f t="shared" si="30"/>
        <v>2.8952925417788986</v>
      </c>
      <c r="N187" s="18"/>
      <c r="O187" s="18"/>
      <c r="P187" s="18">
        <f t="shared" si="31"/>
        <v>15.854584386837212</v>
      </c>
    </row>
    <row r="188" spans="1:16" x14ac:dyDescent="0.15">
      <c r="A188" s="18">
        <v>93.5</v>
      </c>
      <c r="B188" s="18">
        <v>186</v>
      </c>
      <c r="D188">
        <v>636.70593261718795</v>
      </c>
      <c r="E188">
        <v>589.12890625</v>
      </c>
      <c r="F188">
        <v>494.27496337890602</v>
      </c>
      <c r="G188">
        <v>479.19180297851602</v>
      </c>
      <c r="I188" s="19">
        <f t="shared" si="26"/>
        <v>142.43096923828193</v>
      </c>
      <c r="J188" s="19">
        <f t="shared" si="27"/>
        <v>109.93710327148398</v>
      </c>
      <c r="K188" s="19">
        <f t="shared" si="28"/>
        <v>65.47499694824316</v>
      </c>
      <c r="L188" s="20">
        <f t="shared" si="29"/>
        <v>0.5955677837586465</v>
      </c>
      <c r="M188" s="20">
        <f t="shared" si="30"/>
        <v>2.8978566435774136</v>
      </c>
      <c r="N188" s="18"/>
      <c r="O188" s="18"/>
      <c r="P188" s="18">
        <f t="shared" si="31"/>
        <v>15.957186436165868</v>
      </c>
    </row>
    <row r="189" spans="1:16" x14ac:dyDescent="0.15">
      <c r="A189" s="18">
        <v>94</v>
      </c>
      <c r="B189" s="18">
        <v>187</v>
      </c>
      <c r="I189" s="19">
        <f t="shared" si="26"/>
        <v>0</v>
      </c>
      <c r="J189" s="19">
        <f t="shared" si="27"/>
        <v>0</v>
      </c>
      <c r="K189" s="19">
        <f t="shared" si="28"/>
        <v>0</v>
      </c>
      <c r="L189" s="20" t="e">
        <f t="shared" si="29"/>
        <v>#DIV/0!</v>
      </c>
      <c r="M189" s="20" t="e">
        <f t="shared" si="30"/>
        <v>#DIV/0!</v>
      </c>
      <c r="N189" s="18"/>
      <c r="O189" s="18"/>
      <c r="P189" s="18" t="e">
        <f t="shared" si="31"/>
        <v>#DIV/0!</v>
      </c>
    </row>
    <row r="190" spans="1:16" x14ac:dyDescent="0.15">
      <c r="A190" s="18">
        <v>94.5</v>
      </c>
      <c r="B190" s="18">
        <v>188</v>
      </c>
      <c r="I190" s="19">
        <f t="shared" si="26"/>
        <v>0</v>
      </c>
      <c r="J190" s="19">
        <f t="shared" si="27"/>
        <v>0</v>
      </c>
      <c r="K190" s="19">
        <f t="shared" si="28"/>
        <v>0</v>
      </c>
      <c r="L190" s="20" t="e">
        <f t="shared" si="29"/>
        <v>#DIV/0!</v>
      </c>
      <c r="M190" s="20" t="e">
        <f t="shared" si="30"/>
        <v>#DIV/0!</v>
      </c>
      <c r="N190" s="18"/>
      <c r="O190" s="18"/>
      <c r="P190" s="18" t="e">
        <f t="shared" si="31"/>
        <v>#DIV/0!</v>
      </c>
    </row>
    <row r="191" spans="1:16" x14ac:dyDescent="0.15">
      <c r="A191" s="18">
        <v>95</v>
      </c>
      <c r="B191" s="18">
        <v>189</v>
      </c>
      <c r="I191" s="19">
        <f t="shared" si="26"/>
        <v>0</v>
      </c>
      <c r="J191" s="19">
        <f t="shared" si="27"/>
        <v>0</v>
      </c>
      <c r="K191" s="19">
        <f t="shared" si="28"/>
        <v>0</v>
      </c>
      <c r="L191" s="20" t="e">
        <f t="shared" si="29"/>
        <v>#DIV/0!</v>
      </c>
      <c r="M191" s="20" t="e">
        <f t="shared" si="30"/>
        <v>#DIV/0!</v>
      </c>
      <c r="N191" s="18"/>
      <c r="O191" s="18"/>
      <c r="P191" s="18" t="e">
        <f t="shared" si="31"/>
        <v>#DIV/0!</v>
      </c>
    </row>
    <row r="192" spans="1:16" x14ac:dyDescent="0.15">
      <c r="I192" s="7"/>
      <c r="J192" s="7"/>
      <c r="K192" s="7"/>
      <c r="L192" s="7"/>
    </row>
    <row r="193" spans="9:12" x14ac:dyDescent="0.15">
      <c r="I193" s="7"/>
      <c r="J193" s="7"/>
      <c r="K193" s="7"/>
      <c r="L193" s="7"/>
    </row>
    <row r="194" spans="9:12" x14ac:dyDescent="0.15">
      <c r="I194" s="7"/>
      <c r="J194" s="7"/>
      <c r="K194" s="7"/>
      <c r="L194" s="7"/>
    </row>
    <row r="195" spans="9:12" x14ac:dyDescent="0.15">
      <c r="I195" s="7"/>
      <c r="J195" s="7"/>
      <c r="K195" s="7"/>
      <c r="L195" s="7"/>
    </row>
    <row r="196" spans="9:12" x14ac:dyDescent="0.15">
      <c r="I196" s="7"/>
      <c r="J196" s="7"/>
      <c r="K196" s="7"/>
      <c r="L196" s="7"/>
    </row>
    <row r="197" spans="9:12" x14ac:dyDescent="0.15">
      <c r="I197" s="7"/>
      <c r="J197" s="7"/>
      <c r="K197" s="7"/>
      <c r="L197" s="7"/>
    </row>
    <row r="198" spans="9:12" x14ac:dyDescent="0.15">
      <c r="I198" s="7"/>
      <c r="J198" s="7"/>
      <c r="K198" s="7"/>
      <c r="L198" s="7"/>
    </row>
    <row r="199" spans="9:12" x14ac:dyDescent="0.15">
      <c r="I199" s="7"/>
      <c r="J199" s="7"/>
      <c r="K199" s="7"/>
      <c r="L199" s="7"/>
    </row>
    <row r="200" spans="9:12" x14ac:dyDescent="0.15">
      <c r="I200" s="7"/>
      <c r="J200" s="7"/>
      <c r="K200" s="7"/>
      <c r="L200" s="7"/>
    </row>
    <row r="201" spans="9:12" x14ac:dyDescent="0.15">
      <c r="I201" s="7"/>
      <c r="J201" s="7"/>
      <c r="K201" s="7"/>
      <c r="L201" s="7"/>
    </row>
    <row r="202" spans="9:12" x14ac:dyDescent="0.15">
      <c r="I202" s="7"/>
      <c r="J202" s="7"/>
      <c r="K202" s="7"/>
      <c r="L202" s="7"/>
    </row>
    <row r="203" spans="9:12" x14ac:dyDescent="0.15">
      <c r="I203" s="7"/>
      <c r="J203" s="7"/>
      <c r="K203" s="7"/>
      <c r="L203" s="7"/>
    </row>
    <row r="204" spans="9:12" x14ac:dyDescent="0.15">
      <c r="I204" s="7"/>
      <c r="J204" s="7"/>
      <c r="K204" s="7"/>
      <c r="L204" s="7"/>
    </row>
    <row r="205" spans="9:12" x14ac:dyDescent="0.15">
      <c r="I205" s="7"/>
      <c r="J205" s="7"/>
      <c r="K205" s="7"/>
      <c r="L205" s="7"/>
    </row>
    <row r="206" spans="9:12" x14ac:dyDescent="0.15">
      <c r="I206" s="7"/>
      <c r="J206" s="7"/>
      <c r="K206" s="7"/>
      <c r="L206" s="7"/>
    </row>
    <row r="207" spans="9:12" x14ac:dyDescent="0.15">
      <c r="I207" s="7"/>
      <c r="J207" s="7"/>
      <c r="K207" s="7"/>
      <c r="L207" s="7"/>
    </row>
    <row r="208" spans="9:12" x14ac:dyDescent="0.15">
      <c r="I208" s="7"/>
      <c r="J208" s="7"/>
      <c r="K208" s="7"/>
      <c r="L208" s="7"/>
    </row>
    <row r="209" spans="9:12" x14ac:dyDescent="0.15">
      <c r="I209" s="7"/>
      <c r="J209" s="7"/>
      <c r="K209" s="7"/>
      <c r="L209" s="7"/>
    </row>
    <row r="210" spans="9:12" x14ac:dyDescent="0.15">
      <c r="I210" s="7"/>
      <c r="J210" s="7"/>
      <c r="K210" s="7"/>
      <c r="L210" s="7"/>
    </row>
    <row r="211" spans="9:12" x14ac:dyDescent="0.15">
      <c r="I211" s="7"/>
      <c r="J211" s="7"/>
      <c r="K211" s="7"/>
      <c r="L211" s="7"/>
    </row>
    <row r="212" spans="9:12" x14ac:dyDescent="0.15">
      <c r="I212" s="7"/>
      <c r="J212" s="7"/>
      <c r="K212" s="7"/>
      <c r="L212" s="7"/>
    </row>
    <row r="213" spans="9:12" x14ac:dyDescent="0.15">
      <c r="I213" s="7"/>
      <c r="J213" s="7"/>
      <c r="K213" s="7"/>
      <c r="L213" s="7"/>
    </row>
    <row r="214" spans="9:12" x14ac:dyDescent="0.15">
      <c r="I214" s="7"/>
      <c r="J214" s="7"/>
      <c r="K214" s="7"/>
      <c r="L214" s="7"/>
    </row>
    <row r="215" spans="9:12" x14ac:dyDescent="0.15">
      <c r="I215" s="7"/>
      <c r="J215" s="7"/>
      <c r="K215" s="7"/>
      <c r="L215" s="7"/>
    </row>
    <row r="216" spans="9:12" x14ac:dyDescent="0.15">
      <c r="I216" s="7"/>
      <c r="J216" s="7"/>
      <c r="K216" s="7"/>
      <c r="L216" s="7"/>
    </row>
    <row r="217" spans="9:12" x14ac:dyDescent="0.15">
      <c r="I217" s="7"/>
      <c r="J217" s="7"/>
      <c r="K217" s="7"/>
      <c r="L217" s="7"/>
    </row>
    <row r="218" spans="9:12" x14ac:dyDescent="0.15">
      <c r="I218" s="7"/>
      <c r="J218" s="7"/>
      <c r="K218" s="7"/>
      <c r="L218" s="7"/>
    </row>
    <row r="219" spans="9:12" x14ac:dyDescent="0.15">
      <c r="I219" s="7"/>
      <c r="J219" s="7"/>
      <c r="K219" s="7"/>
      <c r="L219" s="7"/>
    </row>
    <row r="220" spans="9:12" x14ac:dyDescent="0.15">
      <c r="I220" s="7"/>
      <c r="J220" s="7"/>
      <c r="K220" s="7"/>
      <c r="L220" s="7"/>
    </row>
    <row r="221" spans="9:12" x14ac:dyDescent="0.15">
      <c r="I221" s="7"/>
      <c r="J221" s="7"/>
      <c r="K221" s="7"/>
      <c r="L221" s="7"/>
    </row>
    <row r="222" spans="9:12" x14ac:dyDescent="0.15">
      <c r="I222" s="7"/>
      <c r="J222" s="7"/>
      <c r="K222" s="7"/>
      <c r="L222" s="7"/>
    </row>
    <row r="223" spans="9:12" x14ac:dyDescent="0.15">
      <c r="I223" s="7"/>
      <c r="J223" s="7"/>
      <c r="K223" s="7"/>
      <c r="L223" s="7"/>
    </row>
    <row r="224" spans="9:12" x14ac:dyDescent="0.15">
      <c r="I224" s="7"/>
      <c r="J224" s="7"/>
      <c r="K224" s="7"/>
      <c r="L224" s="7"/>
    </row>
    <row r="225" spans="9:12" x14ac:dyDescent="0.15">
      <c r="I225" s="7"/>
      <c r="J225" s="7"/>
      <c r="K225" s="7"/>
      <c r="L225" s="7"/>
    </row>
    <row r="226" spans="9:12" x14ac:dyDescent="0.15">
      <c r="I226" s="7"/>
      <c r="J226" s="7"/>
      <c r="K226" s="7"/>
      <c r="L226" s="7"/>
    </row>
    <row r="227" spans="9:12" x14ac:dyDescent="0.15">
      <c r="I227" s="7"/>
      <c r="J227" s="7"/>
      <c r="K227" s="7"/>
      <c r="L227" s="7"/>
    </row>
    <row r="228" spans="9:12" x14ac:dyDescent="0.15">
      <c r="I228" s="7"/>
      <c r="J228" s="7"/>
      <c r="K228" s="7"/>
      <c r="L228" s="7"/>
    </row>
    <row r="229" spans="9:12" x14ac:dyDescent="0.15">
      <c r="I229" s="7"/>
      <c r="J229" s="7"/>
      <c r="K229" s="7"/>
      <c r="L229" s="7"/>
    </row>
    <row r="230" spans="9:12" x14ac:dyDescent="0.15">
      <c r="I230" s="7"/>
      <c r="J230" s="7"/>
      <c r="K230" s="7"/>
      <c r="L230" s="7"/>
    </row>
    <row r="231" spans="9:12" x14ac:dyDescent="0.15">
      <c r="I231" s="7"/>
      <c r="J231" s="7"/>
      <c r="K231" s="7"/>
      <c r="L231" s="7"/>
    </row>
    <row r="232" spans="9:12" x14ac:dyDescent="0.15">
      <c r="I232" s="7"/>
      <c r="J232" s="7"/>
      <c r="K232" s="7"/>
      <c r="L232" s="7"/>
    </row>
    <row r="233" spans="9:12" x14ac:dyDescent="0.15">
      <c r="I233" s="7"/>
      <c r="J233" s="7"/>
      <c r="K233" s="7"/>
      <c r="L233" s="7"/>
    </row>
    <row r="234" spans="9:12" x14ac:dyDescent="0.15">
      <c r="I234" s="7"/>
      <c r="J234" s="7"/>
      <c r="K234" s="7"/>
      <c r="L234" s="7"/>
    </row>
    <row r="235" spans="9:12" x14ac:dyDescent="0.15">
      <c r="I235" s="7"/>
      <c r="J235" s="7"/>
      <c r="K235" s="7"/>
      <c r="L235" s="7"/>
    </row>
    <row r="236" spans="9:12" x14ac:dyDescent="0.15">
      <c r="I236" s="7"/>
      <c r="J236" s="7"/>
      <c r="K236" s="7"/>
      <c r="L236" s="7"/>
    </row>
    <row r="237" spans="9:12" x14ac:dyDescent="0.15">
      <c r="I237" s="7"/>
      <c r="J237" s="7"/>
      <c r="K237" s="7"/>
      <c r="L237" s="7"/>
    </row>
    <row r="238" spans="9:12" x14ac:dyDescent="0.15">
      <c r="I238" s="7"/>
      <c r="J238" s="7"/>
      <c r="K238" s="7"/>
      <c r="L238" s="7"/>
    </row>
    <row r="239" spans="9:12" x14ac:dyDescent="0.15">
      <c r="I239" s="7"/>
      <c r="J239" s="7"/>
      <c r="K239" s="7"/>
      <c r="L239" s="7"/>
    </row>
    <row r="240" spans="9:12" x14ac:dyDescent="0.15">
      <c r="I240" s="7"/>
      <c r="J240" s="7"/>
      <c r="K240" s="7"/>
      <c r="L240" s="7"/>
    </row>
    <row r="241" spans="9:12" x14ac:dyDescent="0.15">
      <c r="I241" s="7"/>
      <c r="J241" s="7"/>
      <c r="K241" s="7"/>
      <c r="L241" s="7"/>
    </row>
    <row r="242" spans="9:12" x14ac:dyDescent="0.15">
      <c r="I242" s="7"/>
      <c r="J242" s="7"/>
      <c r="K242" s="7"/>
      <c r="L242" s="7"/>
    </row>
    <row r="243" spans="9:12" x14ac:dyDescent="0.15">
      <c r="I243" s="7"/>
      <c r="J243" s="7"/>
      <c r="K243" s="7"/>
      <c r="L243" s="7"/>
    </row>
    <row r="244" spans="9:12" x14ac:dyDescent="0.15">
      <c r="I244" s="7"/>
      <c r="J244" s="7"/>
      <c r="K244" s="7"/>
      <c r="L244" s="7"/>
    </row>
    <row r="245" spans="9:12" x14ac:dyDescent="0.15">
      <c r="I245" s="7"/>
      <c r="J245" s="7"/>
      <c r="K245" s="7"/>
      <c r="L245" s="7"/>
    </row>
    <row r="246" spans="9:12" x14ac:dyDescent="0.15">
      <c r="I246" s="7"/>
      <c r="J246" s="7"/>
      <c r="K246" s="7"/>
      <c r="L246" s="7"/>
    </row>
    <row r="247" spans="9:12" x14ac:dyDescent="0.15">
      <c r="I247" s="7"/>
      <c r="J247" s="7"/>
      <c r="K247" s="7"/>
      <c r="L247" s="7"/>
    </row>
    <row r="248" spans="9:12" x14ac:dyDescent="0.15">
      <c r="I248" s="7"/>
      <c r="J248" s="7"/>
      <c r="K248" s="7"/>
      <c r="L248" s="7"/>
    </row>
    <row r="249" spans="9:12" x14ac:dyDescent="0.15">
      <c r="I249" s="7"/>
      <c r="J249" s="7"/>
      <c r="K249" s="7"/>
      <c r="L249" s="7"/>
    </row>
    <row r="250" spans="9:12" x14ac:dyDescent="0.15">
      <c r="I250" s="7"/>
      <c r="J250" s="7"/>
      <c r="K250" s="7"/>
      <c r="L250" s="7"/>
    </row>
    <row r="251" spans="9:12" x14ac:dyDescent="0.15">
      <c r="I251" s="7"/>
      <c r="J251" s="7"/>
      <c r="K251" s="7"/>
      <c r="L251" s="7"/>
    </row>
    <row r="252" spans="9:12" x14ac:dyDescent="0.15">
      <c r="I252" s="7"/>
      <c r="J252" s="7"/>
      <c r="K252" s="7"/>
      <c r="L252" s="7"/>
    </row>
    <row r="253" spans="9:12" x14ac:dyDescent="0.15">
      <c r="I253" s="7"/>
      <c r="J253" s="7"/>
      <c r="K253" s="7"/>
      <c r="L253" s="7"/>
    </row>
    <row r="254" spans="9:12" x14ac:dyDescent="0.15">
      <c r="I254" s="7"/>
      <c r="J254" s="7"/>
      <c r="K254" s="7"/>
      <c r="L254" s="7"/>
    </row>
    <row r="255" spans="9:12" x14ac:dyDescent="0.15">
      <c r="I255" s="7"/>
      <c r="J255" s="7"/>
      <c r="K255" s="7"/>
      <c r="L255" s="7"/>
    </row>
    <row r="256" spans="9:12" x14ac:dyDescent="0.15">
      <c r="I256" s="7"/>
      <c r="J256" s="7"/>
      <c r="K256" s="7"/>
      <c r="L256" s="7"/>
    </row>
    <row r="257" spans="9:12" x14ac:dyDescent="0.15">
      <c r="I257" s="7"/>
      <c r="J257" s="7"/>
      <c r="K257" s="7"/>
      <c r="L257" s="7"/>
    </row>
    <row r="258" spans="9:12" x14ac:dyDescent="0.15">
      <c r="I258" s="7"/>
      <c r="J258" s="7"/>
      <c r="K258" s="7"/>
      <c r="L258" s="7"/>
    </row>
    <row r="259" spans="9:12" x14ac:dyDescent="0.15">
      <c r="I259" s="7"/>
      <c r="J259" s="7"/>
      <c r="K259" s="7"/>
      <c r="L259" s="7"/>
    </row>
    <row r="260" spans="9:12" x14ac:dyDescent="0.15">
      <c r="I260" s="7"/>
      <c r="J260" s="7"/>
      <c r="K260" s="7"/>
      <c r="L260" s="7"/>
    </row>
    <row r="261" spans="9:12" x14ac:dyDescent="0.15">
      <c r="I261" s="7"/>
      <c r="J261" s="7"/>
      <c r="K261" s="7"/>
      <c r="L261" s="7"/>
    </row>
    <row r="262" spans="9:12" x14ac:dyDescent="0.15">
      <c r="I262" s="7"/>
      <c r="J262" s="7"/>
      <c r="K262" s="7"/>
      <c r="L262" s="7"/>
    </row>
    <row r="263" spans="9:12" x14ac:dyDescent="0.15">
      <c r="I263" s="7"/>
      <c r="J263" s="7"/>
      <c r="K263" s="7"/>
      <c r="L263" s="7"/>
    </row>
    <row r="264" spans="9:12" x14ac:dyDescent="0.15">
      <c r="I264" s="7"/>
      <c r="J264" s="7"/>
      <c r="K264" s="7"/>
      <c r="L264" s="7"/>
    </row>
    <row r="265" spans="9:12" x14ac:dyDescent="0.15">
      <c r="I265" s="7"/>
      <c r="J265" s="7"/>
      <c r="K265" s="7"/>
      <c r="L265" s="7"/>
    </row>
    <row r="266" spans="9:12" x14ac:dyDescent="0.15">
      <c r="I266" s="7"/>
      <c r="J266" s="7"/>
      <c r="K266" s="7"/>
      <c r="L266" s="7"/>
    </row>
    <row r="267" spans="9:12" x14ac:dyDescent="0.15">
      <c r="I267" s="7"/>
      <c r="J267" s="7"/>
      <c r="K267" s="7"/>
      <c r="L267" s="7"/>
    </row>
    <row r="268" spans="9:12" x14ac:dyDescent="0.15">
      <c r="I268" s="7"/>
      <c r="J268" s="7"/>
      <c r="K268" s="7"/>
      <c r="L268" s="7"/>
    </row>
    <row r="269" spans="9:12" x14ac:dyDescent="0.15">
      <c r="I269" s="7"/>
      <c r="J269" s="7"/>
      <c r="K269" s="7"/>
      <c r="L269" s="7"/>
    </row>
    <row r="270" spans="9:12" x14ac:dyDescent="0.15">
      <c r="I270" s="7"/>
      <c r="J270" s="7"/>
      <c r="K270" s="7"/>
      <c r="L270" s="7"/>
    </row>
    <row r="271" spans="9:12" x14ac:dyDescent="0.15">
      <c r="I271" s="7"/>
      <c r="J271" s="7"/>
      <c r="K271" s="7"/>
      <c r="L271" s="7"/>
    </row>
    <row r="272" spans="9:12" x14ac:dyDescent="0.15">
      <c r="I272" s="7"/>
      <c r="J272" s="7"/>
      <c r="K272" s="7"/>
      <c r="L272" s="7"/>
    </row>
    <row r="273" spans="9:12" x14ac:dyDescent="0.15">
      <c r="I273" s="7"/>
      <c r="J273" s="7"/>
      <c r="K273" s="7"/>
      <c r="L273" s="7"/>
    </row>
    <row r="274" spans="9:12" x14ac:dyDescent="0.15">
      <c r="I274" s="7"/>
      <c r="J274" s="7"/>
      <c r="K274" s="7"/>
      <c r="L274" s="7"/>
    </row>
    <row r="275" spans="9:12" x14ac:dyDescent="0.15">
      <c r="I275" s="7"/>
      <c r="J275" s="7"/>
      <c r="K275" s="7"/>
      <c r="L275" s="7"/>
    </row>
    <row r="276" spans="9:12" x14ac:dyDescent="0.15">
      <c r="I276" s="7"/>
      <c r="J276" s="7"/>
      <c r="K276" s="7"/>
      <c r="L276" s="7"/>
    </row>
    <row r="277" spans="9:12" x14ac:dyDescent="0.15">
      <c r="I277" s="7"/>
      <c r="J277" s="7"/>
      <c r="K277" s="7"/>
      <c r="L277" s="7"/>
    </row>
    <row r="278" spans="9:12" x14ac:dyDescent="0.15">
      <c r="I278" s="7"/>
      <c r="J278" s="7"/>
      <c r="K278" s="7"/>
      <c r="L278" s="7"/>
    </row>
    <row r="279" spans="9:12" x14ac:dyDescent="0.15">
      <c r="I279" s="7"/>
      <c r="J279" s="7"/>
      <c r="K279" s="7"/>
      <c r="L279" s="7"/>
    </row>
    <row r="280" spans="9:12" x14ac:dyDescent="0.15">
      <c r="I280" s="7"/>
      <c r="J280" s="7"/>
      <c r="K280" s="7"/>
      <c r="L280" s="7"/>
    </row>
    <row r="281" spans="9:12" x14ac:dyDescent="0.15">
      <c r="I281" s="7"/>
      <c r="J281" s="7"/>
      <c r="K281" s="7"/>
      <c r="L281" s="7"/>
    </row>
    <row r="282" spans="9:12" x14ac:dyDescent="0.15">
      <c r="I282" s="7"/>
      <c r="J282" s="7"/>
      <c r="K282" s="7"/>
      <c r="L282" s="7"/>
    </row>
    <row r="283" spans="9:12" x14ac:dyDescent="0.15">
      <c r="I283" s="7"/>
      <c r="J283" s="7"/>
      <c r="K283" s="7"/>
      <c r="L283" s="7"/>
    </row>
    <row r="284" spans="9:12" x14ac:dyDescent="0.15">
      <c r="I284" s="7"/>
      <c r="J284" s="7"/>
      <c r="K284" s="7"/>
      <c r="L284" s="7"/>
    </row>
    <row r="285" spans="9:12" x14ac:dyDescent="0.15">
      <c r="I285" s="7"/>
      <c r="J285" s="7"/>
      <c r="K285" s="7"/>
      <c r="L285" s="7"/>
    </row>
    <row r="286" spans="9:12" x14ac:dyDescent="0.15">
      <c r="I286" s="7"/>
      <c r="J286" s="7"/>
      <c r="K286" s="7"/>
      <c r="L286" s="7"/>
    </row>
    <row r="287" spans="9:12" x14ac:dyDescent="0.15">
      <c r="I287" s="7"/>
      <c r="J287" s="7"/>
      <c r="K287" s="7"/>
      <c r="L287" s="7"/>
    </row>
    <row r="288" spans="9:12" x14ac:dyDescent="0.15">
      <c r="I288" s="7"/>
      <c r="J288" s="7"/>
      <c r="K288" s="7"/>
      <c r="L288" s="7"/>
    </row>
    <row r="289" spans="9:12" x14ac:dyDescent="0.15">
      <c r="I289" s="7"/>
      <c r="J289" s="7"/>
      <c r="K289" s="7"/>
      <c r="L289" s="7"/>
    </row>
    <row r="290" spans="9:12" x14ac:dyDescent="0.15">
      <c r="I290" s="7"/>
      <c r="J290" s="7"/>
      <c r="K290" s="7"/>
      <c r="L290" s="7"/>
    </row>
    <row r="291" spans="9:12" x14ac:dyDescent="0.15">
      <c r="I291" s="7"/>
      <c r="J291" s="7"/>
      <c r="K291" s="7"/>
      <c r="L291" s="7"/>
    </row>
    <row r="292" spans="9:12" x14ac:dyDescent="0.15">
      <c r="I292" s="7"/>
      <c r="J292" s="7"/>
      <c r="K292" s="7"/>
      <c r="L292" s="7"/>
    </row>
    <row r="293" spans="9:12" x14ac:dyDescent="0.15">
      <c r="I293" s="7"/>
      <c r="J293" s="7"/>
      <c r="K293" s="7"/>
      <c r="L293" s="7"/>
    </row>
    <row r="294" spans="9:12" x14ac:dyDescent="0.15">
      <c r="I294" s="7"/>
      <c r="J294" s="7"/>
      <c r="K294" s="7"/>
      <c r="L294" s="7"/>
    </row>
    <row r="295" spans="9:12" x14ac:dyDescent="0.15">
      <c r="I295" s="7"/>
      <c r="J295" s="7"/>
      <c r="K295" s="7"/>
      <c r="L295" s="7"/>
    </row>
    <row r="296" spans="9:12" x14ac:dyDescent="0.15">
      <c r="I296" s="7"/>
      <c r="J296" s="7"/>
      <c r="K296" s="7"/>
      <c r="L296" s="7"/>
    </row>
    <row r="297" spans="9:12" x14ac:dyDescent="0.15">
      <c r="I297" s="7"/>
      <c r="J297" s="7"/>
      <c r="K297" s="7"/>
      <c r="L297" s="7"/>
    </row>
    <row r="298" spans="9:12" x14ac:dyDescent="0.15">
      <c r="I298" s="7"/>
      <c r="J298" s="7"/>
      <c r="K298" s="7"/>
      <c r="L298" s="7"/>
    </row>
    <row r="299" spans="9:12" x14ac:dyDescent="0.15">
      <c r="I299" s="7"/>
      <c r="J299" s="7"/>
      <c r="K299" s="7"/>
      <c r="L299" s="7"/>
    </row>
    <row r="300" spans="9:12" x14ac:dyDescent="0.15">
      <c r="I300" s="7"/>
      <c r="J300" s="7"/>
      <c r="K300" s="7"/>
      <c r="L300" s="7"/>
    </row>
    <row r="301" spans="9:12" x14ac:dyDescent="0.15">
      <c r="I301" s="7"/>
      <c r="J301" s="7"/>
      <c r="K301" s="7"/>
      <c r="L301" s="7"/>
    </row>
    <row r="302" spans="9:12" x14ac:dyDescent="0.15">
      <c r="I302" s="7"/>
      <c r="J302" s="7"/>
      <c r="K302" s="7"/>
      <c r="L302" s="7"/>
    </row>
    <row r="303" spans="9:12" x14ac:dyDescent="0.15">
      <c r="I303" s="7"/>
      <c r="J303" s="7"/>
      <c r="K303" s="7"/>
      <c r="L303" s="7"/>
    </row>
    <row r="304" spans="9:12" x14ac:dyDescent="0.15">
      <c r="I304" s="7"/>
      <c r="J304" s="7"/>
      <c r="K304" s="7"/>
      <c r="L304" s="7"/>
    </row>
    <row r="305" spans="9:12" x14ac:dyDescent="0.15">
      <c r="I305" s="7"/>
      <c r="J305" s="7"/>
      <c r="K305" s="7"/>
      <c r="L305" s="7"/>
    </row>
    <row r="306" spans="9:12" x14ac:dyDescent="0.15">
      <c r="I306" s="7"/>
      <c r="J306" s="7"/>
      <c r="K306" s="7"/>
      <c r="L306" s="7"/>
    </row>
    <row r="307" spans="9:12" x14ac:dyDescent="0.15">
      <c r="I307" s="7"/>
      <c r="J307" s="7"/>
      <c r="K307" s="7"/>
      <c r="L307" s="7"/>
    </row>
    <row r="308" spans="9:12" x14ac:dyDescent="0.15">
      <c r="I308" s="7"/>
      <c r="J308" s="7"/>
      <c r="K308" s="7"/>
      <c r="L308" s="7"/>
    </row>
    <row r="309" spans="9:12" x14ac:dyDescent="0.15">
      <c r="I309" s="7"/>
      <c r="J309" s="7"/>
      <c r="K309" s="7"/>
      <c r="L309" s="7"/>
    </row>
    <row r="310" spans="9:12" x14ac:dyDescent="0.15">
      <c r="I310" s="7"/>
      <c r="J310" s="7"/>
      <c r="K310" s="7"/>
      <c r="L310" s="7"/>
    </row>
    <row r="311" spans="9:12" x14ac:dyDescent="0.15">
      <c r="I311" s="7"/>
      <c r="J311" s="7"/>
      <c r="K311" s="7"/>
      <c r="L311" s="7"/>
    </row>
    <row r="312" spans="9:12" x14ac:dyDescent="0.15">
      <c r="I312" s="7"/>
      <c r="J312" s="7"/>
      <c r="K312" s="7"/>
      <c r="L312" s="7"/>
    </row>
    <row r="313" spans="9:12" x14ac:dyDescent="0.15">
      <c r="I313" s="7"/>
      <c r="J313" s="7"/>
      <c r="K313" s="7"/>
      <c r="L313" s="7"/>
    </row>
    <row r="314" spans="9:12" x14ac:dyDescent="0.15">
      <c r="I314" s="7"/>
      <c r="J314" s="7"/>
      <c r="K314" s="7"/>
      <c r="L314" s="7"/>
    </row>
    <row r="315" spans="9:12" x14ac:dyDescent="0.15">
      <c r="I315" s="7"/>
      <c r="J315" s="7"/>
      <c r="K315" s="7"/>
      <c r="L315" s="7"/>
    </row>
    <row r="316" spans="9:12" x14ac:dyDescent="0.15">
      <c r="I316" s="7"/>
      <c r="J316" s="7"/>
      <c r="K316" s="7"/>
      <c r="L316" s="7"/>
    </row>
    <row r="317" spans="9:12" x14ac:dyDescent="0.15">
      <c r="I317" s="7"/>
      <c r="J317" s="7"/>
      <c r="K317" s="7"/>
      <c r="L317" s="7"/>
    </row>
    <row r="318" spans="9:12" x14ac:dyDescent="0.15">
      <c r="I318" s="7"/>
      <c r="J318" s="7"/>
      <c r="K318" s="7"/>
      <c r="L318" s="7"/>
    </row>
    <row r="319" spans="9:12" x14ac:dyDescent="0.15">
      <c r="I319" s="7"/>
      <c r="J319" s="7"/>
      <c r="K319" s="7"/>
      <c r="L319" s="7"/>
    </row>
    <row r="320" spans="9:12" x14ac:dyDescent="0.15">
      <c r="I320" s="7"/>
      <c r="J320" s="7"/>
      <c r="K320" s="7"/>
      <c r="L320" s="7"/>
    </row>
    <row r="321" spans="9:12" x14ac:dyDescent="0.15">
      <c r="I321" s="7"/>
      <c r="J321" s="7"/>
      <c r="K321" s="7"/>
      <c r="L321" s="7"/>
    </row>
    <row r="322" spans="9:12" x14ac:dyDescent="0.15">
      <c r="I322" s="7"/>
      <c r="J322" s="7"/>
      <c r="K322" s="7"/>
      <c r="L322" s="7"/>
    </row>
    <row r="323" spans="9:12" x14ac:dyDescent="0.15">
      <c r="I323" s="7"/>
      <c r="J323" s="7"/>
      <c r="K323" s="7"/>
      <c r="L323" s="7"/>
    </row>
    <row r="324" spans="9:12" x14ac:dyDescent="0.15">
      <c r="I324" s="7"/>
      <c r="J324" s="7"/>
      <c r="K324" s="7"/>
      <c r="L324" s="7"/>
    </row>
    <row r="325" spans="9:12" x14ac:dyDescent="0.15">
      <c r="I325" s="7"/>
      <c r="J325" s="7"/>
      <c r="K325" s="7"/>
      <c r="L325" s="7"/>
    </row>
    <row r="326" spans="9:12" x14ac:dyDescent="0.15">
      <c r="I326" s="7"/>
      <c r="J326" s="7"/>
      <c r="K326" s="7"/>
      <c r="L326" s="7"/>
    </row>
    <row r="327" spans="9:12" x14ac:dyDescent="0.15">
      <c r="I327" s="7"/>
      <c r="J327" s="7"/>
      <c r="K327" s="7"/>
      <c r="L327" s="7"/>
    </row>
    <row r="328" spans="9:12" x14ac:dyDescent="0.15">
      <c r="I328" s="7"/>
      <c r="J328" s="7"/>
      <c r="K328" s="7"/>
      <c r="L328" s="7"/>
    </row>
    <row r="329" spans="9:12" x14ac:dyDescent="0.15">
      <c r="I329" s="7"/>
      <c r="J329" s="7"/>
      <c r="K329" s="7"/>
      <c r="L329" s="7"/>
    </row>
    <row r="330" spans="9:12" x14ac:dyDescent="0.15">
      <c r="I330" s="7"/>
      <c r="J330" s="7"/>
      <c r="K330" s="7"/>
      <c r="L330" s="7"/>
    </row>
    <row r="331" spans="9:12" x14ac:dyDescent="0.15">
      <c r="I331" s="7"/>
      <c r="J331" s="7"/>
      <c r="K331" s="7"/>
      <c r="L331" s="7"/>
    </row>
    <row r="332" spans="9:12" x14ac:dyDescent="0.15">
      <c r="I332" s="7"/>
      <c r="J332" s="7"/>
      <c r="K332" s="7"/>
      <c r="L332" s="7"/>
    </row>
    <row r="333" spans="9:12" x14ac:dyDescent="0.15">
      <c r="I333" s="7"/>
      <c r="J333" s="7"/>
      <c r="K333" s="7"/>
      <c r="L333" s="7"/>
    </row>
    <row r="334" spans="9:12" x14ac:dyDescent="0.15">
      <c r="I334" s="7"/>
      <c r="J334" s="7"/>
      <c r="K334" s="7"/>
      <c r="L334" s="7"/>
    </row>
    <row r="335" spans="9:12" x14ac:dyDescent="0.15">
      <c r="I335" s="7"/>
      <c r="J335" s="7"/>
      <c r="K335" s="7"/>
      <c r="L335" s="7"/>
    </row>
    <row r="336" spans="9:12" x14ac:dyDescent="0.15">
      <c r="I336" s="7"/>
      <c r="J336" s="7"/>
      <c r="K336" s="7"/>
      <c r="L336" s="7"/>
    </row>
    <row r="337" spans="9:12" x14ac:dyDescent="0.15">
      <c r="I337" s="7"/>
      <c r="J337" s="7"/>
      <c r="K337" s="7"/>
      <c r="L337" s="7"/>
    </row>
    <row r="338" spans="9:12" x14ac:dyDescent="0.15">
      <c r="I338" s="7"/>
      <c r="J338" s="7"/>
      <c r="K338" s="7"/>
      <c r="L338" s="7"/>
    </row>
    <row r="339" spans="9:12" x14ac:dyDescent="0.15">
      <c r="I339" s="7"/>
      <c r="J339" s="7"/>
      <c r="K339" s="7"/>
      <c r="L339" s="7"/>
    </row>
    <row r="340" spans="9:12" x14ac:dyDescent="0.15">
      <c r="I340" s="7"/>
      <c r="J340" s="7"/>
      <c r="K340" s="7"/>
      <c r="L340" s="7"/>
    </row>
    <row r="341" spans="9:12" x14ac:dyDescent="0.15">
      <c r="I341" s="7"/>
      <c r="J341" s="7"/>
      <c r="K341" s="7"/>
      <c r="L341" s="7"/>
    </row>
    <row r="342" spans="9:12" x14ac:dyDescent="0.15">
      <c r="I342" s="7"/>
      <c r="J342" s="7"/>
      <c r="K342" s="7"/>
      <c r="L342" s="7"/>
    </row>
    <row r="343" spans="9:12" x14ac:dyDescent="0.15">
      <c r="I343" s="7"/>
      <c r="J343" s="7"/>
      <c r="K343" s="7"/>
      <c r="L343" s="7"/>
    </row>
    <row r="344" spans="9:12" x14ac:dyDescent="0.15">
      <c r="I344" s="7"/>
      <c r="J344" s="7"/>
      <c r="K344" s="7"/>
      <c r="L344" s="7"/>
    </row>
    <row r="345" spans="9:12" x14ac:dyDescent="0.15">
      <c r="I345" s="7"/>
      <c r="J345" s="7"/>
      <c r="K345" s="7"/>
      <c r="L345" s="7"/>
    </row>
    <row r="346" spans="9:12" x14ac:dyDescent="0.15">
      <c r="I346" s="7"/>
      <c r="J346" s="7"/>
      <c r="K346" s="7"/>
      <c r="L346" s="7"/>
    </row>
    <row r="347" spans="9:12" x14ac:dyDescent="0.15">
      <c r="I347" s="7"/>
      <c r="J347" s="7"/>
      <c r="K347" s="7"/>
      <c r="L347" s="7"/>
    </row>
    <row r="348" spans="9:12" x14ac:dyDescent="0.15">
      <c r="I348" s="7"/>
      <c r="J348" s="7"/>
      <c r="K348" s="7"/>
      <c r="L348" s="7"/>
    </row>
    <row r="349" spans="9:12" x14ac:dyDescent="0.15">
      <c r="I349" s="7"/>
      <c r="J349" s="7"/>
      <c r="K349" s="7"/>
      <c r="L349" s="7"/>
    </row>
    <row r="350" spans="9:12" x14ac:dyDescent="0.15">
      <c r="I350" s="7"/>
      <c r="J350" s="7"/>
      <c r="K350" s="7"/>
      <c r="L350" s="7"/>
    </row>
    <row r="351" spans="9:12" x14ac:dyDescent="0.15">
      <c r="I351" s="7"/>
      <c r="J351" s="7"/>
      <c r="K351" s="7"/>
      <c r="L351" s="7"/>
    </row>
    <row r="352" spans="9:12" x14ac:dyDescent="0.15">
      <c r="I352" s="7"/>
      <c r="J352" s="7"/>
      <c r="K352" s="7"/>
      <c r="L352" s="7"/>
    </row>
    <row r="353" spans="9:12" x14ac:dyDescent="0.15">
      <c r="I353" s="7"/>
      <c r="J353" s="7"/>
      <c r="K353" s="7"/>
      <c r="L353" s="7"/>
    </row>
    <row r="354" spans="9:12" x14ac:dyDescent="0.15">
      <c r="I354" s="7"/>
      <c r="J354" s="7"/>
      <c r="K354" s="7"/>
      <c r="L354" s="7"/>
    </row>
    <row r="355" spans="9:12" x14ac:dyDescent="0.15">
      <c r="I355" s="7"/>
      <c r="J355" s="7"/>
      <c r="K355" s="7"/>
      <c r="L355" s="7"/>
    </row>
    <row r="356" spans="9:12" x14ac:dyDescent="0.15">
      <c r="I356" s="7"/>
      <c r="J356" s="7"/>
      <c r="K356" s="7"/>
      <c r="L356" s="7"/>
    </row>
    <row r="357" spans="9:12" x14ac:dyDescent="0.15">
      <c r="I357" s="7"/>
      <c r="J357" s="7"/>
      <c r="K357" s="7"/>
      <c r="L357" s="7"/>
    </row>
    <row r="358" spans="9:12" x14ac:dyDescent="0.15">
      <c r="I358" s="7"/>
      <c r="J358" s="7"/>
      <c r="K358" s="7"/>
      <c r="L358" s="7"/>
    </row>
    <row r="359" spans="9:12" x14ac:dyDescent="0.15">
      <c r="I359" s="7"/>
      <c r="J359" s="7"/>
      <c r="K359" s="7"/>
      <c r="L359" s="7"/>
    </row>
    <row r="360" spans="9:12" x14ac:dyDescent="0.15">
      <c r="I360" s="7"/>
      <c r="J360" s="7"/>
      <c r="K360" s="7"/>
      <c r="L360" s="7"/>
    </row>
    <row r="361" spans="9:12" x14ac:dyDescent="0.15">
      <c r="I361" s="7"/>
      <c r="J361" s="7"/>
      <c r="K361" s="7"/>
      <c r="L361" s="7"/>
    </row>
    <row r="362" spans="9:12" x14ac:dyDescent="0.15">
      <c r="I362" s="7"/>
      <c r="J362" s="7"/>
      <c r="K362" s="7"/>
      <c r="L362" s="7"/>
    </row>
    <row r="363" spans="9:12" x14ac:dyDescent="0.15">
      <c r="I363" s="7"/>
      <c r="J363" s="7"/>
      <c r="K363" s="7"/>
      <c r="L363" s="7"/>
    </row>
    <row r="364" spans="9:12" x14ac:dyDescent="0.15">
      <c r="I364" s="7"/>
      <c r="J364" s="7"/>
      <c r="K364" s="7"/>
      <c r="L364" s="7"/>
    </row>
    <row r="365" spans="9:12" x14ac:dyDescent="0.15">
      <c r="I365" s="7"/>
      <c r="J365" s="7"/>
      <c r="K365" s="7"/>
      <c r="L365" s="7"/>
    </row>
    <row r="366" spans="9:12" x14ac:dyDescent="0.15">
      <c r="I366" s="7"/>
      <c r="J366" s="7"/>
      <c r="K366" s="7"/>
      <c r="L366" s="7"/>
    </row>
    <row r="367" spans="9:12" x14ac:dyDescent="0.15">
      <c r="I367" s="7"/>
      <c r="J367" s="7"/>
      <c r="K367" s="7"/>
      <c r="L367" s="7"/>
    </row>
    <row r="368" spans="9:12" x14ac:dyDescent="0.15">
      <c r="I368" s="7"/>
      <c r="J368" s="7"/>
      <c r="K368" s="7"/>
      <c r="L368" s="7"/>
    </row>
    <row r="369" spans="9:12" x14ac:dyDescent="0.15">
      <c r="I369" s="7"/>
      <c r="J369" s="7"/>
      <c r="K369" s="7"/>
      <c r="L369" s="7"/>
    </row>
    <row r="370" spans="9:12" x14ac:dyDescent="0.15">
      <c r="I370" s="7"/>
      <c r="J370" s="7"/>
      <c r="K370" s="7"/>
      <c r="L370" s="7"/>
    </row>
    <row r="371" spans="9:12" x14ac:dyDescent="0.15">
      <c r="I371" s="7"/>
      <c r="J371" s="7"/>
      <c r="K371" s="7"/>
      <c r="L371" s="7"/>
    </row>
    <row r="372" spans="9:12" x14ac:dyDescent="0.15">
      <c r="I372" s="7"/>
      <c r="J372" s="7"/>
      <c r="K372" s="7"/>
      <c r="L372" s="7"/>
    </row>
    <row r="373" spans="9:12" x14ac:dyDescent="0.15">
      <c r="I373" s="7"/>
      <c r="J373" s="7"/>
      <c r="K373" s="7"/>
      <c r="L373" s="7"/>
    </row>
    <row r="374" spans="9:12" x14ac:dyDescent="0.15">
      <c r="I374" s="7"/>
      <c r="J374" s="7"/>
      <c r="K374" s="7"/>
      <c r="L374" s="7"/>
    </row>
    <row r="375" spans="9:12" x14ac:dyDescent="0.15">
      <c r="I375" s="7"/>
      <c r="J375" s="7"/>
      <c r="K375" s="7"/>
      <c r="L375" s="7"/>
    </row>
    <row r="376" spans="9:12" x14ac:dyDescent="0.15">
      <c r="I376" s="7"/>
      <c r="J376" s="7"/>
      <c r="K376" s="7"/>
      <c r="L376" s="7"/>
    </row>
    <row r="377" spans="9:12" x14ac:dyDescent="0.15">
      <c r="I377" s="7"/>
      <c r="J377" s="7"/>
      <c r="K377" s="7"/>
      <c r="L377" s="7"/>
    </row>
    <row r="378" spans="9:12" x14ac:dyDescent="0.15">
      <c r="I378" s="7"/>
      <c r="J378" s="7"/>
      <c r="K378" s="7"/>
      <c r="L378" s="7"/>
    </row>
    <row r="379" spans="9:12" x14ac:dyDescent="0.15">
      <c r="I379" s="7"/>
      <c r="J379" s="7"/>
      <c r="K379" s="7"/>
      <c r="L379" s="7"/>
    </row>
    <row r="380" spans="9:12" x14ac:dyDescent="0.15">
      <c r="I380" s="7"/>
      <c r="J380" s="7"/>
      <c r="K380" s="7"/>
      <c r="L380" s="7"/>
    </row>
    <row r="381" spans="9:12" x14ac:dyDescent="0.15">
      <c r="I381" s="7"/>
      <c r="J381" s="7"/>
      <c r="K381" s="7"/>
      <c r="L381" s="7"/>
    </row>
    <row r="382" spans="9:12" x14ac:dyDescent="0.15">
      <c r="I382" s="7"/>
      <c r="J382" s="7"/>
      <c r="K382" s="7"/>
      <c r="L382" s="7"/>
    </row>
    <row r="383" spans="9:12" x14ac:dyDescent="0.15">
      <c r="I383" s="7"/>
      <c r="J383" s="7"/>
      <c r="K383" s="7"/>
      <c r="L383" s="7"/>
    </row>
    <row r="384" spans="9:12" x14ac:dyDescent="0.15">
      <c r="I384" s="7"/>
      <c r="J384" s="7"/>
      <c r="K384" s="7"/>
      <c r="L384" s="7"/>
    </row>
    <row r="385" spans="9:12" x14ac:dyDescent="0.15">
      <c r="I385" s="7"/>
      <c r="J385" s="7"/>
      <c r="K385" s="7"/>
      <c r="L385" s="7"/>
    </row>
    <row r="386" spans="9:12" x14ac:dyDescent="0.15">
      <c r="I386" s="7"/>
      <c r="J386" s="7"/>
      <c r="K386" s="7"/>
      <c r="L386" s="7"/>
    </row>
    <row r="387" spans="9:12" x14ac:dyDescent="0.15">
      <c r="I387" s="7"/>
      <c r="J387" s="7"/>
      <c r="K387" s="7"/>
      <c r="L387" s="7"/>
    </row>
    <row r="388" spans="9:12" x14ac:dyDescent="0.15">
      <c r="I388" s="7"/>
      <c r="J388" s="7"/>
      <c r="K388" s="7"/>
      <c r="L388" s="7"/>
    </row>
    <row r="389" spans="9:12" x14ac:dyDescent="0.15">
      <c r="I389" s="7"/>
      <c r="J389" s="7"/>
      <c r="K389" s="7"/>
      <c r="L389" s="7"/>
    </row>
    <row r="390" spans="9:12" x14ac:dyDescent="0.15">
      <c r="I390" s="7"/>
      <c r="J390" s="7"/>
      <c r="K390" s="7"/>
      <c r="L390" s="7"/>
    </row>
    <row r="391" spans="9:12" x14ac:dyDescent="0.15">
      <c r="I391" s="7"/>
      <c r="J391" s="7"/>
      <c r="K391" s="7"/>
      <c r="L391" s="7"/>
    </row>
    <row r="392" spans="9:12" x14ac:dyDescent="0.15">
      <c r="I392" s="7"/>
      <c r="J392" s="7"/>
      <c r="K392" s="7"/>
      <c r="L392" s="7"/>
    </row>
    <row r="393" spans="9:12" x14ac:dyDescent="0.15">
      <c r="I393" s="7"/>
      <c r="J393" s="7"/>
      <c r="K393" s="7"/>
      <c r="L393" s="7"/>
    </row>
    <row r="394" spans="9:12" x14ac:dyDescent="0.15">
      <c r="I394" s="7"/>
      <c r="J394" s="7"/>
      <c r="K394" s="7"/>
      <c r="L394" s="7"/>
    </row>
    <row r="395" spans="9:12" x14ac:dyDescent="0.15">
      <c r="I395" s="7"/>
      <c r="J395" s="7"/>
      <c r="K395" s="7"/>
      <c r="L395" s="7"/>
    </row>
    <row r="396" spans="9:12" x14ac:dyDescent="0.15">
      <c r="I396" s="7"/>
      <c r="J396" s="7"/>
      <c r="K396" s="7"/>
      <c r="L396" s="7"/>
    </row>
    <row r="397" spans="9:12" x14ac:dyDescent="0.15">
      <c r="I397" s="7"/>
      <c r="J397" s="7"/>
      <c r="K397" s="7"/>
      <c r="L397" s="7"/>
    </row>
    <row r="398" spans="9:12" x14ac:dyDescent="0.15">
      <c r="I398" s="7"/>
      <c r="J398" s="7"/>
      <c r="K398" s="7"/>
      <c r="L398" s="7"/>
    </row>
    <row r="399" spans="9:12" x14ac:dyDescent="0.15">
      <c r="I399" s="7"/>
      <c r="J399" s="7"/>
      <c r="K399" s="7"/>
      <c r="L399" s="7"/>
    </row>
    <row r="400" spans="9:12" x14ac:dyDescent="0.15">
      <c r="I400" s="7"/>
      <c r="J400" s="7"/>
      <c r="K400" s="7"/>
      <c r="L400" s="7"/>
    </row>
    <row r="401" spans="9:12" x14ac:dyDescent="0.15">
      <c r="I401" s="7"/>
      <c r="J401" s="7"/>
      <c r="K401" s="7"/>
      <c r="L401" s="7"/>
    </row>
    <row r="402" spans="9:12" x14ac:dyDescent="0.15">
      <c r="I402" s="7"/>
      <c r="J402" s="7"/>
      <c r="K402" s="7"/>
      <c r="L402" s="7"/>
    </row>
    <row r="403" spans="9:12" x14ac:dyDescent="0.15">
      <c r="I403" s="7"/>
      <c r="J403" s="7"/>
      <c r="K403" s="7"/>
      <c r="L403" s="7"/>
    </row>
    <row r="404" spans="9:12" x14ac:dyDescent="0.15">
      <c r="I404" s="7"/>
      <c r="J404" s="7"/>
      <c r="K404" s="7"/>
      <c r="L404" s="7"/>
    </row>
    <row r="405" spans="9:12" x14ac:dyDescent="0.15">
      <c r="I405" s="7"/>
      <c r="J405" s="7"/>
      <c r="K405" s="7"/>
      <c r="L405" s="7"/>
    </row>
    <row r="406" spans="9:12" x14ac:dyDescent="0.15">
      <c r="I406" s="7"/>
      <c r="J406" s="7"/>
      <c r="K406" s="7"/>
      <c r="L406" s="7"/>
    </row>
    <row r="407" spans="9:12" x14ac:dyDescent="0.15">
      <c r="I407" s="7"/>
      <c r="J407" s="7"/>
      <c r="K407" s="7"/>
      <c r="L407" s="7"/>
    </row>
    <row r="408" spans="9:12" x14ac:dyDescent="0.15">
      <c r="I408" s="7"/>
      <c r="J408" s="7"/>
      <c r="K408" s="7"/>
      <c r="L408" s="7"/>
    </row>
    <row r="409" spans="9:12" x14ac:dyDescent="0.15">
      <c r="I409" s="7"/>
      <c r="J409" s="7"/>
      <c r="K409" s="7"/>
      <c r="L409" s="7"/>
    </row>
    <row r="410" spans="9:12" x14ac:dyDescent="0.15">
      <c r="I410" s="7"/>
      <c r="J410" s="7"/>
      <c r="K410" s="7"/>
      <c r="L410" s="7"/>
    </row>
    <row r="411" spans="9:12" x14ac:dyDescent="0.15">
      <c r="I411" s="7"/>
      <c r="J411" s="7"/>
      <c r="K411" s="7"/>
      <c r="L411" s="7"/>
    </row>
    <row r="412" spans="9:12" x14ac:dyDescent="0.15">
      <c r="I412" s="7"/>
      <c r="J412" s="7"/>
      <c r="K412" s="7"/>
      <c r="L412" s="7"/>
    </row>
    <row r="413" spans="9:12" x14ac:dyDescent="0.15">
      <c r="I413" s="7"/>
      <c r="J413" s="7"/>
      <c r="K413" s="7"/>
      <c r="L413" s="7"/>
    </row>
    <row r="414" spans="9:12" x14ac:dyDescent="0.15">
      <c r="I414" s="7"/>
      <c r="J414" s="7"/>
      <c r="K414" s="7"/>
      <c r="L414" s="7"/>
    </row>
    <row r="415" spans="9:12" x14ac:dyDescent="0.15">
      <c r="I415" s="7"/>
      <c r="J415" s="7"/>
      <c r="K415" s="7"/>
      <c r="L415" s="7"/>
    </row>
    <row r="416" spans="9:12" x14ac:dyDescent="0.15">
      <c r="I416" s="7"/>
      <c r="J416" s="7"/>
      <c r="K416" s="7"/>
      <c r="L416" s="7"/>
    </row>
    <row r="417" spans="9:12" x14ac:dyDescent="0.15">
      <c r="I417" s="7"/>
      <c r="J417" s="7"/>
      <c r="K417" s="7"/>
      <c r="L417" s="7"/>
    </row>
    <row r="418" spans="9:12" x14ac:dyDescent="0.15">
      <c r="I418" s="7"/>
      <c r="J418" s="7"/>
      <c r="K418" s="7"/>
      <c r="L418" s="7"/>
    </row>
    <row r="419" spans="9:12" x14ac:dyDescent="0.15">
      <c r="I419" s="7"/>
      <c r="J419" s="7"/>
      <c r="K419" s="7"/>
      <c r="L419" s="7"/>
    </row>
    <row r="420" spans="9:12" x14ac:dyDescent="0.15">
      <c r="I420" s="7"/>
      <c r="J420" s="7"/>
      <c r="K420" s="7"/>
      <c r="L420" s="7"/>
    </row>
    <row r="421" spans="9:12" x14ac:dyDescent="0.15">
      <c r="I421" s="7"/>
      <c r="J421" s="7"/>
      <c r="K421" s="7"/>
      <c r="L421" s="7"/>
    </row>
    <row r="422" spans="9:12" x14ac:dyDescent="0.15">
      <c r="I422" s="7"/>
      <c r="J422" s="7"/>
      <c r="K422" s="7"/>
      <c r="L422" s="7"/>
    </row>
    <row r="423" spans="9:12" x14ac:dyDescent="0.15">
      <c r="I423" s="7"/>
      <c r="J423" s="7"/>
      <c r="K423" s="7"/>
      <c r="L423" s="7"/>
    </row>
    <row r="424" spans="9:12" x14ac:dyDescent="0.15">
      <c r="I424" s="7"/>
      <c r="J424" s="7"/>
      <c r="K424" s="7"/>
      <c r="L424" s="7"/>
    </row>
    <row r="425" spans="9:12" x14ac:dyDescent="0.15">
      <c r="I425" s="7"/>
      <c r="J425" s="7"/>
      <c r="K425" s="7"/>
      <c r="L425" s="7"/>
    </row>
    <row r="426" spans="9:12" x14ac:dyDescent="0.15">
      <c r="I426" s="7"/>
      <c r="J426" s="7"/>
      <c r="K426" s="7"/>
      <c r="L426" s="7"/>
    </row>
    <row r="427" spans="9:12" x14ac:dyDescent="0.15">
      <c r="I427" s="7"/>
      <c r="J427" s="7"/>
      <c r="K427" s="7"/>
      <c r="L427" s="7"/>
    </row>
    <row r="428" spans="9:12" x14ac:dyDescent="0.15">
      <c r="I428" s="7"/>
      <c r="J428" s="7"/>
      <c r="K428" s="7"/>
      <c r="L428" s="7"/>
    </row>
    <row r="429" spans="9:12" x14ac:dyDescent="0.15">
      <c r="I429" s="7"/>
      <c r="J429" s="7"/>
      <c r="K429" s="7"/>
      <c r="L429" s="7"/>
    </row>
    <row r="430" spans="9:12" x14ac:dyDescent="0.15">
      <c r="I430" s="7"/>
      <c r="J430" s="7"/>
      <c r="K430" s="7"/>
      <c r="L430" s="7"/>
    </row>
    <row r="431" spans="9:12" x14ac:dyDescent="0.15">
      <c r="I431" s="7"/>
      <c r="J431" s="7"/>
      <c r="K431" s="7"/>
      <c r="L431" s="7"/>
    </row>
    <row r="432" spans="9:12" x14ac:dyDescent="0.15">
      <c r="I432" s="7"/>
      <c r="J432" s="7"/>
      <c r="K432" s="7"/>
      <c r="L432" s="7"/>
    </row>
    <row r="433" spans="9:12" x14ac:dyDescent="0.15">
      <c r="I433" s="7"/>
      <c r="J433" s="7"/>
      <c r="K433" s="7"/>
      <c r="L433" s="7"/>
    </row>
    <row r="434" spans="9:12" x14ac:dyDescent="0.15">
      <c r="I434" s="7"/>
      <c r="J434" s="7"/>
      <c r="K434" s="7"/>
      <c r="L434" s="7"/>
    </row>
    <row r="435" spans="9:12" x14ac:dyDescent="0.15">
      <c r="I435" s="7"/>
      <c r="J435" s="7"/>
      <c r="K435" s="7"/>
      <c r="L435" s="7"/>
    </row>
    <row r="436" spans="9:12" x14ac:dyDescent="0.15">
      <c r="I436" s="7"/>
      <c r="J436" s="7"/>
      <c r="K436" s="7"/>
      <c r="L436" s="7"/>
    </row>
    <row r="437" spans="9:12" x14ac:dyDescent="0.15">
      <c r="I437" s="7"/>
      <c r="J437" s="7"/>
      <c r="K437" s="7"/>
      <c r="L437" s="7"/>
    </row>
    <row r="438" spans="9:12" x14ac:dyDescent="0.15">
      <c r="I438" s="7"/>
      <c r="J438" s="7"/>
      <c r="K438" s="7"/>
      <c r="L438" s="7"/>
    </row>
    <row r="439" spans="9:12" x14ac:dyDescent="0.15">
      <c r="I439" s="7"/>
      <c r="J439" s="7"/>
      <c r="K439" s="7"/>
      <c r="L439" s="7"/>
    </row>
    <row r="440" spans="9:12" x14ac:dyDescent="0.15">
      <c r="I440" s="7"/>
      <c r="J440" s="7"/>
      <c r="K440" s="7"/>
      <c r="L440" s="7"/>
    </row>
    <row r="441" spans="9:12" x14ac:dyDescent="0.15">
      <c r="I441" s="7"/>
      <c r="J441" s="7"/>
      <c r="K441" s="7"/>
      <c r="L441" s="7"/>
    </row>
    <row r="442" spans="9:12" x14ac:dyDescent="0.15">
      <c r="I442" s="7"/>
      <c r="J442" s="7"/>
      <c r="K442" s="7"/>
      <c r="L442" s="7"/>
    </row>
    <row r="443" spans="9:12" x14ac:dyDescent="0.15">
      <c r="I443" s="7"/>
      <c r="J443" s="7"/>
      <c r="K443" s="7"/>
      <c r="L443" s="7"/>
    </row>
    <row r="444" spans="9:12" x14ac:dyDescent="0.15">
      <c r="I444" s="7"/>
      <c r="J444" s="7"/>
      <c r="K444" s="7"/>
      <c r="L444" s="7"/>
    </row>
    <row r="445" spans="9:12" x14ac:dyDescent="0.15">
      <c r="I445" s="7"/>
      <c r="J445" s="7"/>
      <c r="K445" s="7"/>
      <c r="L445" s="7"/>
    </row>
    <row r="446" spans="9:12" x14ac:dyDescent="0.15">
      <c r="I446" s="7"/>
      <c r="J446" s="7"/>
      <c r="K446" s="7"/>
      <c r="L446" s="7"/>
    </row>
    <row r="447" spans="9:12" x14ac:dyDescent="0.15">
      <c r="I447" s="7"/>
      <c r="J447" s="7"/>
      <c r="K447" s="7"/>
      <c r="L447" s="7"/>
    </row>
    <row r="448" spans="9:12" x14ac:dyDescent="0.15">
      <c r="I448" s="7"/>
      <c r="J448" s="7"/>
      <c r="K448" s="7"/>
      <c r="L448" s="7"/>
    </row>
    <row r="449" spans="9:12" x14ac:dyDescent="0.15">
      <c r="I449" s="7"/>
      <c r="J449" s="7"/>
      <c r="K449" s="7"/>
      <c r="L449" s="7"/>
    </row>
    <row r="450" spans="9:12" x14ac:dyDescent="0.15">
      <c r="I450" s="7"/>
      <c r="J450" s="7"/>
      <c r="K450" s="7"/>
      <c r="L450" s="7"/>
    </row>
    <row r="451" spans="9:12" x14ac:dyDescent="0.15">
      <c r="I451" s="7"/>
      <c r="J451" s="7"/>
      <c r="K451" s="7"/>
      <c r="L451" s="7"/>
    </row>
    <row r="452" spans="9:12" x14ac:dyDescent="0.15">
      <c r="I452" s="7"/>
      <c r="J452" s="7"/>
      <c r="K452" s="7"/>
      <c r="L452" s="7"/>
    </row>
    <row r="453" spans="9:12" x14ac:dyDescent="0.15">
      <c r="I453" s="7"/>
      <c r="J453" s="7"/>
      <c r="K453" s="7"/>
      <c r="L453" s="7"/>
    </row>
    <row r="454" spans="9:12" x14ac:dyDescent="0.15">
      <c r="I454" s="7"/>
      <c r="J454" s="7"/>
      <c r="K454" s="7"/>
      <c r="L454" s="7"/>
    </row>
    <row r="455" spans="9:12" x14ac:dyDescent="0.15">
      <c r="I455" s="7"/>
      <c r="J455" s="7"/>
      <c r="K455" s="7"/>
      <c r="L455" s="7"/>
    </row>
    <row r="456" spans="9:12" x14ac:dyDescent="0.15">
      <c r="I456" s="7"/>
      <c r="J456" s="7"/>
      <c r="K456" s="7"/>
      <c r="L456" s="7"/>
    </row>
    <row r="457" spans="9:12" x14ac:dyDescent="0.15">
      <c r="I457" s="7"/>
      <c r="J457" s="7"/>
      <c r="K457" s="7"/>
      <c r="L457" s="7"/>
    </row>
    <row r="458" spans="9:12" x14ac:dyDescent="0.15">
      <c r="I458" s="7"/>
      <c r="J458" s="7"/>
      <c r="K458" s="7"/>
      <c r="L458" s="7"/>
    </row>
    <row r="459" spans="9:12" x14ac:dyDescent="0.15">
      <c r="I459" s="7"/>
      <c r="J459" s="7"/>
      <c r="K459" s="7"/>
      <c r="L459" s="7"/>
    </row>
    <row r="460" spans="9:12" x14ac:dyDescent="0.15">
      <c r="I460" s="7"/>
      <c r="J460" s="7"/>
      <c r="K460" s="7"/>
      <c r="L460" s="7"/>
    </row>
    <row r="461" spans="9:12" x14ac:dyDescent="0.15">
      <c r="I461" s="7"/>
      <c r="J461" s="7"/>
      <c r="K461" s="7"/>
      <c r="L461" s="7"/>
    </row>
    <row r="462" spans="9:12" x14ac:dyDescent="0.15">
      <c r="I462" s="7"/>
      <c r="J462" s="7"/>
      <c r="K462" s="7"/>
      <c r="L462" s="7"/>
    </row>
    <row r="463" spans="9:12" x14ac:dyDescent="0.15">
      <c r="I463" s="7"/>
      <c r="J463" s="7"/>
      <c r="K463" s="7"/>
      <c r="L463" s="7"/>
    </row>
    <row r="464" spans="9:12" x14ac:dyDescent="0.15">
      <c r="I464" s="7"/>
      <c r="J464" s="7"/>
      <c r="K464" s="7"/>
      <c r="L464" s="7"/>
    </row>
    <row r="465" spans="9:12" x14ac:dyDescent="0.15">
      <c r="I465" s="7"/>
      <c r="J465" s="7"/>
      <c r="K465" s="7"/>
      <c r="L465" s="7"/>
    </row>
    <row r="466" spans="9:12" x14ac:dyDescent="0.15">
      <c r="I466" s="7"/>
      <c r="J466" s="7"/>
      <c r="K466" s="7"/>
      <c r="L466" s="7"/>
    </row>
    <row r="467" spans="9:12" x14ac:dyDescent="0.15">
      <c r="I467" s="7"/>
      <c r="J467" s="7"/>
      <c r="K467" s="7"/>
      <c r="L467" s="7"/>
    </row>
    <row r="468" spans="9:12" x14ac:dyDescent="0.15">
      <c r="I468" s="7"/>
      <c r="J468" s="7"/>
      <c r="K468" s="7"/>
      <c r="L468" s="7"/>
    </row>
    <row r="469" spans="9:12" x14ac:dyDescent="0.15">
      <c r="I469" s="7"/>
      <c r="J469" s="7"/>
      <c r="K469" s="7"/>
      <c r="L469" s="7"/>
    </row>
    <row r="470" spans="9:12" x14ac:dyDescent="0.15">
      <c r="I470" s="7"/>
      <c r="J470" s="7"/>
      <c r="K470" s="7"/>
      <c r="L470" s="7"/>
    </row>
    <row r="471" spans="9:12" x14ac:dyDescent="0.15">
      <c r="I471" s="7"/>
      <c r="J471" s="7"/>
      <c r="K471" s="7"/>
      <c r="L471" s="7"/>
    </row>
    <row r="472" spans="9:12" x14ac:dyDescent="0.15">
      <c r="I472" s="7"/>
      <c r="J472" s="7"/>
      <c r="K472" s="7"/>
      <c r="L472" s="7"/>
    </row>
    <row r="473" spans="9:12" x14ac:dyDescent="0.15">
      <c r="I473" s="7"/>
      <c r="J473" s="7"/>
      <c r="K473" s="7"/>
      <c r="L473" s="7"/>
    </row>
    <row r="474" spans="9:12" x14ac:dyDescent="0.15">
      <c r="I474" s="7"/>
      <c r="J474" s="7"/>
      <c r="K474" s="7"/>
      <c r="L474" s="7"/>
    </row>
    <row r="475" spans="9:12" x14ac:dyDescent="0.15">
      <c r="I475" s="7"/>
      <c r="J475" s="7"/>
      <c r="K475" s="7"/>
      <c r="L475" s="7"/>
    </row>
    <row r="476" spans="9:12" x14ac:dyDescent="0.15">
      <c r="I476" s="7"/>
      <c r="J476" s="7"/>
      <c r="K476" s="7"/>
      <c r="L476" s="7"/>
    </row>
    <row r="477" spans="9:12" x14ac:dyDescent="0.15">
      <c r="I477" s="7"/>
      <c r="J477" s="7"/>
      <c r="K477" s="7"/>
      <c r="L477" s="7"/>
    </row>
    <row r="478" spans="9:12" x14ac:dyDescent="0.15">
      <c r="I478" s="7"/>
      <c r="J478" s="7"/>
      <c r="K478" s="7"/>
      <c r="L478" s="7"/>
    </row>
    <row r="479" spans="9:12" x14ac:dyDescent="0.15">
      <c r="I479" s="7"/>
      <c r="J479" s="7"/>
      <c r="K479" s="7"/>
      <c r="L479" s="7"/>
    </row>
    <row r="480" spans="9:12" x14ac:dyDescent="0.15">
      <c r="I480" s="7"/>
      <c r="J480" s="7"/>
      <c r="K480" s="7"/>
      <c r="L480" s="7"/>
    </row>
    <row r="481" spans="9:12" x14ac:dyDescent="0.15">
      <c r="I481" s="7"/>
      <c r="J481" s="7"/>
      <c r="K481" s="7"/>
      <c r="L481" s="7"/>
    </row>
    <row r="482" spans="9:12" x14ac:dyDescent="0.15">
      <c r="I482" s="7"/>
      <c r="J482" s="7"/>
      <c r="K482" s="7"/>
      <c r="L482" s="7"/>
    </row>
    <row r="483" spans="9:12" x14ac:dyDescent="0.15">
      <c r="I483" s="7"/>
      <c r="J483" s="7"/>
      <c r="K483" s="7"/>
      <c r="L483" s="7"/>
    </row>
    <row r="484" spans="9:12" x14ac:dyDescent="0.15">
      <c r="I484" s="7"/>
      <c r="J484" s="7"/>
      <c r="K484" s="7"/>
      <c r="L484" s="7"/>
    </row>
    <row r="485" spans="9:12" x14ac:dyDescent="0.15">
      <c r="I485" s="7"/>
      <c r="J485" s="7"/>
      <c r="K485" s="7"/>
      <c r="L485" s="7"/>
    </row>
    <row r="486" spans="9:12" x14ac:dyDescent="0.15">
      <c r="I486" s="7"/>
      <c r="J486" s="7"/>
      <c r="K486" s="7"/>
      <c r="L486" s="7"/>
    </row>
    <row r="487" spans="9:12" x14ac:dyDescent="0.15">
      <c r="I487" s="7"/>
      <c r="J487" s="7"/>
      <c r="K487" s="7"/>
      <c r="L487" s="7"/>
    </row>
    <row r="488" spans="9:12" x14ac:dyDescent="0.15">
      <c r="I488" s="7"/>
      <c r="J488" s="7"/>
      <c r="K488" s="7"/>
      <c r="L488" s="7"/>
    </row>
    <row r="489" spans="9:12" x14ac:dyDescent="0.15">
      <c r="I489" s="7"/>
      <c r="J489" s="7"/>
      <c r="K489" s="7"/>
      <c r="L489" s="7"/>
    </row>
    <row r="490" spans="9:12" x14ac:dyDescent="0.15">
      <c r="I490" s="7"/>
      <c r="J490" s="7"/>
      <c r="K490" s="7"/>
      <c r="L490" s="7"/>
    </row>
    <row r="491" spans="9:12" x14ac:dyDescent="0.15">
      <c r="I491" s="7"/>
      <c r="J491" s="7"/>
      <c r="K491" s="7"/>
      <c r="L491" s="7"/>
    </row>
    <row r="492" spans="9:12" x14ac:dyDescent="0.15">
      <c r="I492" s="7"/>
      <c r="J492" s="7"/>
      <c r="K492" s="7"/>
      <c r="L492" s="7"/>
    </row>
    <row r="493" spans="9:12" x14ac:dyDescent="0.15">
      <c r="I493" s="7"/>
      <c r="J493" s="7"/>
      <c r="K493" s="7"/>
      <c r="L493" s="7"/>
    </row>
    <row r="494" spans="9:12" x14ac:dyDescent="0.15">
      <c r="I494" s="7"/>
      <c r="J494" s="7"/>
      <c r="K494" s="7"/>
      <c r="L494" s="7"/>
    </row>
    <row r="495" spans="9:12" x14ac:dyDescent="0.15">
      <c r="I495" s="7"/>
      <c r="J495" s="7"/>
      <c r="K495" s="7"/>
      <c r="L495" s="7"/>
    </row>
    <row r="496" spans="9:12" x14ac:dyDescent="0.15">
      <c r="I496" s="7"/>
      <c r="J496" s="7"/>
      <c r="K496" s="7"/>
      <c r="L496" s="7"/>
    </row>
    <row r="497" spans="9:12" x14ac:dyDescent="0.15">
      <c r="I497" s="7"/>
      <c r="J497" s="7"/>
      <c r="K497" s="7"/>
      <c r="L497" s="7"/>
    </row>
    <row r="498" spans="9:12" x14ac:dyDescent="0.15">
      <c r="I498" s="7"/>
      <c r="J498" s="7"/>
      <c r="K498" s="7"/>
      <c r="L498" s="7"/>
    </row>
    <row r="499" spans="9:12" x14ac:dyDescent="0.15">
      <c r="I499" s="7"/>
      <c r="J499" s="7"/>
      <c r="K499" s="7"/>
      <c r="L499" s="7"/>
    </row>
    <row r="500" spans="9:12" x14ac:dyDescent="0.15">
      <c r="I500" s="7"/>
      <c r="J500" s="7"/>
      <c r="K500" s="7"/>
      <c r="L500" s="7"/>
    </row>
    <row r="501" spans="9:12" x14ac:dyDescent="0.15">
      <c r="I501" s="7"/>
      <c r="J501" s="7"/>
      <c r="K501" s="7"/>
      <c r="L501" s="7"/>
    </row>
    <row r="502" spans="9:12" x14ac:dyDescent="0.15">
      <c r="I502" s="7"/>
      <c r="J502" s="7"/>
      <c r="K502" s="7"/>
      <c r="L502" s="7"/>
    </row>
    <row r="503" spans="9:12" x14ac:dyDescent="0.15">
      <c r="I503" s="7"/>
      <c r="J503" s="7"/>
      <c r="K503" s="7"/>
      <c r="L503" s="7"/>
    </row>
    <row r="504" spans="9:12" x14ac:dyDescent="0.15">
      <c r="I504" s="7"/>
      <c r="J504" s="7"/>
      <c r="K504" s="7"/>
      <c r="L504" s="7"/>
    </row>
    <row r="505" spans="9:12" x14ac:dyDescent="0.15">
      <c r="I505" s="7"/>
      <c r="J505" s="7"/>
      <c r="K505" s="7"/>
      <c r="L505" s="7"/>
    </row>
    <row r="506" spans="9:12" x14ac:dyDescent="0.15">
      <c r="I506" s="7"/>
      <c r="J506" s="7"/>
      <c r="K506" s="7"/>
      <c r="L506" s="7"/>
    </row>
    <row r="507" spans="9:12" x14ac:dyDescent="0.15">
      <c r="I507" s="7"/>
      <c r="J507" s="7"/>
      <c r="K507" s="7"/>
      <c r="L507" s="7"/>
    </row>
    <row r="508" spans="9:12" x14ac:dyDescent="0.15">
      <c r="I508" s="7"/>
      <c r="J508" s="7"/>
      <c r="K508" s="7"/>
      <c r="L508" s="7"/>
    </row>
    <row r="509" spans="9:12" x14ac:dyDescent="0.15">
      <c r="I509" s="7"/>
      <c r="J509" s="7"/>
      <c r="K509" s="7"/>
      <c r="L509" s="7"/>
    </row>
    <row r="510" spans="9:12" x14ac:dyDescent="0.15">
      <c r="I510" s="7"/>
      <c r="J510" s="7"/>
      <c r="K510" s="7"/>
      <c r="L510" s="7"/>
    </row>
    <row r="511" spans="9:12" x14ac:dyDescent="0.15">
      <c r="I511" s="7"/>
      <c r="J511" s="7"/>
      <c r="K511" s="7"/>
      <c r="L511" s="7"/>
    </row>
    <row r="512" spans="9:12" x14ac:dyDescent="0.15">
      <c r="I512" s="7"/>
      <c r="J512" s="7"/>
      <c r="K512" s="7"/>
      <c r="L512" s="7"/>
    </row>
    <row r="513" spans="9:12" x14ac:dyDescent="0.15">
      <c r="I513" s="7"/>
      <c r="J513" s="7"/>
      <c r="K513" s="7"/>
      <c r="L513" s="7"/>
    </row>
    <row r="514" spans="9:12" x14ac:dyDescent="0.15">
      <c r="I514" s="7"/>
      <c r="J514" s="7"/>
      <c r="K514" s="7"/>
      <c r="L514" s="7"/>
    </row>
    <row r="515" spans="9:12" x14ac:dyDescent="0.15">
      <c r="I515" s="7"/>
      <c r="J515" s="7"/>
      <c r="K515" s="7"/>
      <c r="L515" s="7"/>
    </row>
    <row r="516" spans="9:12" x14ac:dyDescent="0.15">
      <c r="I516" s="7"/>
      <c r="J516" s="7"/>
      <c r="K516" s="7"/>
      <c r="L516" s="7"/>
    </row>
    <row r="517" spans="9:12" x14ac:dyDescent="0.15">
      <c r="I517" s="7"/>
      <c r="J517" s="7"/>
      <c r="K517" s="7"/>
      <c r="L517" s="7"/>
    </row>
    <row r="518" spans="9:12" x14ac:dyDescent="0.15">
      <c r="I518" s="7"/>
      <c r="J518" s="7"/>
      <c r="K518" s="7"/>
      <c r="L518" s="7"/>
    </row>
    <row r="519" spans="9:12" x14ac:dyDescent="0.15">
      <c r="I519" s="7"/>
      <c r="J519" s="7"/>
      <c r="K519" s="7"/>
      <c r="L519" s="7"/>
    </row>
    <row r="520" spans="9:12" x14ac:dyDescent="0.15">
      <c r="I520" s="7"/>
      <c r="J520" s="7"/>
      <c r="K520" s="7"/>
      <c r="L520" s="7"/>
    </row>
    <row r="521" spans="9:12" x14ac:dyDescent="0.15">
      <c r="I521" s="7"/>
      <c r="J521" s="7"/>
      <c r="K521" s="7"/>
      <c r="L521" s="7"/>
    </row>
    <row r="522" spans="9:12" x14ac:dyDescent="0.15">
      <c r="I522" s="7"/>
      <c r="J522" s="7"/>
      <c r="K522" s="7"/>
      <c r="L522" s="7"/>
    </row>
    <row r="523" spans="9:12" x14ac:dyDescent="0.15">
      <c r="I523" s="7"/>
      <c r="J523" s="7"/>
      <c r="K523" s="7"/>
      <c r="L523" s="7"/>
    </row>
    <row r="524" spans="9:12" x14ac:dyDescent="0.15">
      <c r="I524" s="7"/>
      <c r="J524" s="7"/>
      <c r="K524" s="7"/>
      <c r="L524" s="7"/>
    </row>
    <row r="525" spans="9:12" x14ac:dyDescent="0.15">
      <c r="I525" s="7"/>
      <c r="J525" s="7"/>
      <c r="K525" s="7"/>
      <c r="L525" s="7"/>
    </row>
    <row r="526" spans="9:12" x14ac:dyDescent="0.15">
      <c r="I526" s="7"/>
      <c r="J526" s="7"/>
      <c r="K526" s="7"/>
      <c r="L526" s="7"/>
    </row>
    <row r="527" spans="9:12" x14ac:dyDescent="0.15">
      <c r="I527" s="7"/>
      <c r="J527" s="7"/>
      <c r="K527" s="7"/>
      <c r="L527" s="7"/>
    </row>
    <row r="528" spans="9:12" x14ac:dyDescent="0.15">
      <c r="I528" s="7"/>
      <c r="J528" s="7"/>
      <c r="K528" s="7"/>
      <c r="L528" s="7"/>
    </row>
    <row r="529" spans="9:12" x14ac:dyDescent="0.15">
      <c r="I529" s="7"/>
      <c r="J529" s="7"/>
      <c r="K529" s="7"/>
      <c r="L529" s="7"/>
    </row>
    <row r="530" spans="9:12" x14ac:dyDescent="0.15">
      <c r="I530" s="7"/>
      <c r="J530" s="7"/>
      <c r="K530" s="7"/>
      <c r="L530" s="7"/>
    </row>
    <row r="531" spans="9:12" x14ac:dyDescent="0.15">
      <c r="I531" s="7"/>
      <c r="J531" s="7"/>
      <c r="K531" s="7"/>
      <c r="L531" s="7"/>
    </row>
    <row r="532" spans="9:12" x14ac:dyDescent="0.15">
      <c r="I532" s="7"/>
      <c r="J532" s="7"/>
      <c r="K532" s="7"/>
      <c r="L532" s="7"/>
    </row>
    <row r="533" spans="9:12" x14ac:dyDescent="0.15">
      <c r="I533" s="7"/>
      <c r="J533" s="7"/>
      <c r="K533" s="7"/>
      <c r="L533" s="7"/>
    </row>
    <row r="534" spans="9:12" x14ac:dyDescent="0.15">
      <c r="I534" s="7"/>
      <c r="J534" s="7"/>
      <c r="K534" s="7"/>
      <c r="L534" s="7"/>
    </row>
    <row r="535" spans="9:12" x14ac:dyDescent="0.15">
      <c r="I535" s="7"/>
      <c r="J535" s="7"/>
      <c r="K535" s="7"/>
      <c r="L535" s="7"/>
    </row>
    <row r="536" spans="9:12" x14ac:dyDescent="0.15">
      <c r="I536" s="7"/>
      <c r="J536" s="7"/>
      <c r="K536" s="7"/>
      <c r="L536" s="7"/>
    </row>
    <row r="537" spans="9:12" x14ac:dyDescent="0.15">
      <c r="I537" s="7"/>
      <c r="J537" s="7"/>
      <c r="K537" s="7"/>
      <c r="L537" s="7"/>
    </row>
    <row r="538" spans="9:12" x14ac:dyDescent="0.15">
      <c r="I538" s="7"/>
      <c r="J538" s="7"/>
      <c r="K538" s="7"/>
      <c r="L538" s="7"/>
    </row>
    <row r="539" spans="9:12" x14ac:dyDescent="0.15">
      <c r="I539" s="7"/>
      <c r="J539" s="7"/>
      <c r="K539" s="7"/>
      <c r="L539" s="7"/>
    </row>
    <row r="540" spans="9:12" x14ac:dyDescent="0.15">
      <c r="I540" s="7"/>
      <c r="J540" s="7"/>
      <c r="K540" s="7"/>
      <c r="L540" s="7"/>
    </row>
    <row r="541" spans="9:12" x14ac:dyDescent="0.15">
      <c r="I541" s="7"/>
      <c r="J541" s="7"/>
      <c r="K541" s="7"/>
      <c r="L541" s="7"/>
    </row>
    <row r="542" spans="9:12" x14ac:dyDescent="0.15">
      <c r="I542" s="7"/>
      <c r="J542" s="7"/>
      <c r="K542" s="7"/>
      <c r="L542" s="7"/>
    </row>
    <row r="543" spans="9:12" x14ac:dyDescent="0.15">
      <c r="I543" s="7"/>
      <c r="J543" s="7"/>
      <c r="K543" s="7"/>
      <c r="L543" s="7"/>
    </row>
    <row r="544" spans="9:12" x14ac:dyDescent="0.15">
      <c r="I544" s="7"/>
      <c r="J544" s="7"/>
      <c r="K544" s="7"/>
      <c r="L544" s="7"/>
    </row>
    <row r="545" spans="9:12" x14ac:dyDescent="0.15">
      <c r="I545" s="7"/>
      <c r="J545" s="7"/>
      <c r="K545" s="7"/>
      <c r="L545" s="7"/>
    </row>
    <row r="546" spans="9:12" x14ac:dyDescent="0.15">
      <c r="I546" s="7"/>
      <c r="J546" s="7"/>
      <c r="K546" s="7"/>
      <c r="L546" s="7"/>
    </row>
    <row r="547" spans="9:12" x14ac:dyDescent="0.15">
      <c r="I547" s="7"/>
      <c r="J547" s="7"/>
      <c r="K547" s="7"/>
      <c r="L547" s="7"/>
    </row>
    <row r="548" spans="9:12" x14ac:dyDescent="0.15">
      <c r="I548" s="7"/>
      <c r="J548" s="7"/>
      <c r="K548" s="7"/>
      <c r="L548" s="7"/>
    </row>
    <row r="549" spans="9:12" x14ac:dyDescent="0.15">
      <c r="I549" s="7"/>
      <c r="J549" s="7"/>
      <c r="K549" s="7"/>
      <c r="L549" s="7"/>
    </row>
    <row r="550" spans="9:12" x14ac:dyDescent="0.15">
      <c r="I550" s="7"/>
      <c r="J550" s="7"/>
      <c r="K550" s="7"/>
      <c r="L550" s="7"/>
    </row>
    <row r="551" spans="9:12" x14ac:dyDescent="0.15">
      <c r="I551" s="7"/>
      <c r="J551" s="7"/>
      <c r="K551" s="7"/>
      <c r="L551" s="7"/>
    </row>
    <row r="552" spans="9:12" x14ac:dyDescent="0.15">
      <c r="I552" s="7"/>
      <c r="J552" s="7"/>
      <c r="K552" s="7"/>
      <c r="L552" s="7"/>
    </row>
    <row r="553" spans="9:12" x14ac:dyDescent="0.15">
      <c r="I553" s="7"/>
      <c r="J553" s="7"/>
      <c r="K553" s="7"/>
      <c r="L553" s="7"/>
    </row>
    <row r="554" spans="9:12" x14ac:dyDescent="0.15">
      <c r="I554" s="7"/>
      <c r="J554" s="7"/>
      <c r="K554" s="7"/>
      <c r="L554" s="7"/>
    </row>
    <row r="555" spans="9:12" x14ac:dyDescent="0.15">
      <c r="I555" s="7"/>
      <c r="J555" s="7"/>
      <c r="K555" s="7"/>
      <c r="L555" s="7"/>
    </row>
    <row r="556" spans="9:12" x14ac:dyDescent="0.15">
      <c r="I556" s="7"/>
      <c r="J556" s="7"/>
      <c r="K556" s="7"/>
      <c r="L556" s="7"/>
    </row>
    <row r="557" spans="9:12" x14ac:dyDescent="0.15">
      <c r="I557" s="7"/>
      <c r="J557" s="7"/>
      <c r="K557" s="7"/>
      <c r="L557" s="7"/>
    </row>
    <row r="558" spans="9:12" x14ac:dyDescent="0.15">
      <c r="I558" s="7"/>
      <c r="J558" s="7"/>
      <c r="K558" s="7"/>
      <c r="L558" s="7"/>
    </row>
    <row r="559" spans="9:12" x14ac:dyDescent="0.15">
      <c r="I559" s="7"/>
      <c r="J559" s="7"/>
      <c r="K559" s="7"/>
      <c r="L559" s="7"/>
    </row>
    <row r="560" spans="9:12" x14ac:dyDescent="0.15">
      <c r="I560" s="7"/>
      <c r="J560" s="7"/>
      <c r="K560" s="7"/>
      <c r="L560" s="7"/>
    </row>
    <row r="561" spans="9:12" x14ac:dyDescent="0.15">
      <c r="I561" s="7"/>
      <c r="J561" s="7"/>
      <c r="K561" s="7"/>
      <c r="L561" s="7"/>
    </row>
    <row r="562" spans="9:12" x14ac:dyDescent="0.15">
      <c r="I562" s="7"/>
      <c r="J562" s="7"/>
      <c r="K562" s="7"/>
      <c r="L562" s="7"/>
    </row>
    <row r="563" spans="9:12" x14ac:dyDescent="0.15">
      <c r="I563" s="7"/>
      <c r="J563" s="7"/>
      <c r="K563" s="7"/>
      <c r="L563" s="7"/>
    </row>
    <row r="564" spans="9:12" x14ac:dyDescent="0.15">
      <c r="I564" s="7"/>
      <c r="J564" s="7"/>
      <c r="K564" s="7"/>
      <c r="L564" s="7"/>
    </row>
    <row r="565" spans="9:12" x14ac:dyDescent="0.15">
      <c r="I565" s="7"/>
      <c r="J565" s="7"/>
      <c r="K565" s="7"/>
      <c r="L565" s="7"/>
    </row>
    <row r="566" spans="9:12" x14ac:dyDescent="0.15">
      <c r="I566" s="7"/>
      <c r="J566" s="7"/>
      <c r="K566" s="7"/>
      <c r="L566" s="7"/>
    </row>
    <row r="567" spans="9:12" x14ac:dyDescent="0.15">
      <c r="I567" s="7"/>
      <c r="J567" s="7"/>
      <c r="K567" s="7"/>
      <c r="L567" s="7"/>
    </row>
    <row r="568" spans="9:12" x14ac:dyDescent="0.15">
      <c r="I568" s="7"/>
      <c r="J568" s="7"/>
      <c r="K568" s="7"/>
      <c r="L568" s="7"/>
    </row>
    <row r="569" spans="9:12" x14ac:dyDescent="0.15">
      <c r="I569" s="7"/>
      <c r="J569" s="7"/>
      <c r="K569" s="7"/>
      <c r="L569" s="7"/>
    </row>
    <row r="570" spans="9:12" x14ac:dyDescent="0.15">
      <c r="I570" s="7"/>
      <c r="J570" s="7"/>
      <c r="K570" s="7"/>
      <c r="L570" s="7"/>
    </row>
    <row r="571" spans="9:12" x14ac:dyDescent="0.15">
      <c r="I571" s="7"/>
      <c r="J571" s="7"/>
      <c r="K571" s="7"/>
      <c r="L571" s="7"/>
    </row>
    <row r="572" spans="9:12" x14ac:dyDescent="0.15">
      <c r="I572" s="7"/>
      <c r="J572" s="7"/>
      <c r="K572" s="7"/>
      <c r="L572" s="7"/>
    </row>
    <row r="573" spans="9:12" x14ac:dyDescent="0.15">
      <c r="I573" s="7"/>
      <c r="J573" s="7"/>
      <c r="K573" s="7"/>
      <c r="L573" s="7"/>
    </row>
    <row r="574" spans="9:12" x14ac:dyDescent="0.15">
      <c r="I574" s="7"/>
      <c r="J574" s="7"/>
      <c r="K574" s="7"/>
      <c r="L574" s="7"/>
    </row>
    <row r="575" spans="9:12" x14ac:dyDescent="0.15">
      <c r="I575" s="7"/>
      <c r="J575" s="7"/>
      <c r="K575" s="7"/>
      <c r="L575" s="7"/>
    </row>
    <row r="576" spans="9:12" x14ac:dyDescent="0.15">
      <c r="I576" s="7"/>
      <c r="J576" s="7"/>
      <c r="K576" s="7"/>
      <c r="L576" s="7"/>
    </row>
    <row r="577" spans="9:12" x14ac:dyDescent="0.15">
      <c r="I577" s="7"/>
      <c r="J577" s="7"/>
      <c r="K577" s="7"/>
      <c r="L577" s="7"/>
    </row>
    <row r="578" spans="9:12" x14ac:dyDescent="0.15">
      <c r="I578" s="7"/>
      <c r="J578" s="7"/>
      <c r="K578" s="7"/>
      <c r="L578" s="7"/>
    </row>
    <row r="579" spans="9:12" x14ac:dyDescent="0.15">
      <c r="I579" s="7"/>
      <c r="J579" s="7"/>
      <c r="K579" s="7"/>
      <c r="L579" s="7"/>
    </row>
    <row r="580" spans="9:12" x14ac:dyDescent="0.15">
      <c r="I580" s="7"/>
      <c r="J580" s="7"/>
      <c r="K580" s="7"/>
      <c r="L580" s="7"/>
    </row>
    <row r="581" spans="9:12" x14ac:dyDescent="0.15">
      <c r="I581" s="7"/>
      <c r="J581" s="7"/>
      <c r="K581" s="7"/>
      <c r="L581" s="7"/>
    </row>
    <row r="582" spans="9:12" x14ac:dyDescent="0.15">
      <c r="I582" s="7"/>
      <c r="J582" s="7"/>
      <c r="K582" s="7"/>
      <c r="L582" s="7"/>
    </row>
    <row r="583" spans="9:12" x14ac:dyDescent="0.15">
      <c r="I583" s="7"/>
      <c r="J583" s="7"/>
      <c r="K583" s="7"/>
      <c r="L583" s="7"/>
    </row>
    <row r="584" spans="9:12" x14ac:dyDescent="0.15">
      <c r="I584" s="7"/>
      <c r="J584" s="7"/>
      <c r="K584" s="7"/>
      <c r="L584" s="7"/>
    </row>
    <row r="585" spans="9:12" x14ac:dyDescent="0.15">
      <c r="I585" s="7"/>
      <c r="J585" s="7"/>
      <c r="K585" s="7"/>
      <c r="L585" s="7"/>
    </row>
    <row r="586" spans="9:12" x14ac:dyDescent="0.15">
      <c r="I586" s="7"/>
      <c r="J586" s="7"/>
      <c r="K586" s="7"/>
      <c r="L586" s="7"/>
    </row>
    <row r="587" spans="9:12" x14ac:dyDescent="0.15">
      <c r="I587" s="7"/>
      <c r="J587" s="7"/>
      <c r="K587" s="7"/>
      <c r="L587" s="7"/>
    </row>
    <row r="588" spans="9:12" x14ac:dyDescent="0.15">
      <c r="I588" s="7"/>
      <c r="J588" s="7"/>
      <c r="K588" s="7"/>
      <c r="L588" s="7"/>
    </row>
    <row r="589" spans="9:12" x14ac:dyDescent="0.15">
      <c r="I589" s="7"/>
      <c r="J589" s="7"/>
      <c r="K589" s="7"/>
      <c r="L589" s="7"/>
    </row>
    <row r="590" spans="9:12" x14ac:dyDescent="0.15">
      <c r="I590" s="7"/>
      <c r="J590" s="7"/>
      <c r="K590" s="7"/>
      <c r="L590" s="7"/>
    </row>
    <row r="591" spans="9:12" x14ac:dyDescent="0.15">
      <c r="I591" s="7"/>
      <c r="J591" s="7"/>
      <c r="K591" s="7"/>
      <c r="L591" s="7"/>
    </row>
    <row r="592" spans="9:12" x14ac:dyDescent="0.15">
      <c r="I592" s="7"/>
      <c r="J592" s="7"/>
      <c r="K592" s="7"/>
      <c r="L592" s="7"/>
    </row>
    <row r="593" spans="9:12" x14ac:dyDescent="0.15">
      <c r="I593" s="7"/>
      <c r="J593" s="7"/>
      <c r="K593" s="7"/>
      <c r="L593" s="7"/>
    </row>
    <row r="594" spans="9:12" x14ac:dyDescent="0.15">
      <c r="I594" s="7"/>
      <c r="J594" s="7"/>
      <c r="K594" s="7"/>
      <c r="L594" s="7"/>
    </row>
    <row r="595" spans="9:12" x14ac:dyDescent="0.15">
      <c r="I595" s="7"/>
      <c r="J595" s="7"/>
      <c r="K595" s="7"/>
      <c r="L595" s="7"/>
    </row>
    <row r="596" spans="9:12" x14ac:dyDescent="0.15">
      <c r="I596" s="7"/>
      <c r="J596" s="7"/>
      <c r="K596" s="7"/>
      <c r="L596" s="7"/>
    </row>
    <row r="597" spans="9:12" x14ac:dyDescent="0.15">
      <c r="I597" s="7"/>
      <c r="J597" s="7"/>
      <c r="K597" s="7"/>
      <c r="L597" s="7"/>
    </row>
    <row r="598" spans="9:12" x14ac:dyDescent="0.15">
      <c r="I598" s="7"/>
      <c r="J598" s="7"/>
      <c r="K598" s="7"/>
      <c r="L598" s="7"/>
    </row>
    <row r="599" spans="9:12" x14ac:dyDescent="0.15">
      <c r="I599" s="7"/>
      <c r="J599" s="7"/>
      <c r="K599" s="7"/>
      <c r="L599" s="7"/>
    </row>
    <row r="600" spans="9:12" x14ac:dyDescent="0.15">
      <c r="I600" s="7"/>
      <c r="J600" s="7"/>
      <c r="K600" s="7"/>
      <c r="L600" s="7"/>
    </row>
    <row r="601" spans="9:12" x14ac:dyDescent="0.15">
      <c r="I601" s="7"/>
      <c r="J601" s="7"/>
      <c r="K601" s="7"/>
      <c r="L601" s="7"/>
    </row>
    <row r="602" spans="9:12" x14ac:dyDescent="0.15">
      <c r="I602" s="7"/>
      <c r="J602" s="7"/>
      <c r="K602" s="7"/>
      <c r="L602" s="7"/>
    </row>
    <row r="603" spans="9:12" x14ac:dyDescent="0.15">
      <c r="I603" s="7"/>
      <c r="J603" s="7"/>
      <c r="K603" s="7"/>
      <c r="L603" s="7"/>
    </row>
    <row r="604" spans="9:12" x14ac:dyDescent="0.15">
      <c r="I604" s="7"/>
      <c r="J604" s="7"/>
      <c r="K604" s="7"/>
      <c r="L604" s="7"/>
    </row>
    <row r="605" spans="9:12" x14ac:dyDescent="0.15">
      <c r="I605" s="7"/>
      <c r="J605" s="7"/>
      <c r="K605" s="7"/>
      <c r="L605" s="7"/>
    </row>
    <row r="606" spans="9:12" x14ac:dyDescent="0.15">
      <c r="I606" s="7"/>
      <c r="J606" s="7"/>
      <c r="K606" s="7"/>
      <c r="L606" s="7"/>
    </row>
    <row r="607" spans="9:12" x14ac:dyDescent="0.15">
      <c r="I607" s="7"/>
      <c r="J607" s="7"/>
      <c r="K607" s="7"/>
      <c r="L607" s="7"/>
    </row>
    <row r="608" spans="9:12" x14ac:dyDescent="0.15">
      <c r="I608" s="7"/>
      <c r="J608" s="7"/>
      <c r="K608" s="7"/>
      <c r="L608" s="7"/>
    </row>
    <row r="609" spans="9:12" x14ac:dyDescent="0.15">
      <c r="I609" s="7"/>
      <c r="J609" s="7"/>
      <c r="K609" s="7"/>
      <c r="L609" s="7"/>
    </row>
    <row r="610" spans="9:12" x14ac:dyDescent="0.15">
      <c r="I610" s="7"/>
      <c r="J610" s="7"/>
      <c r="K610" s="7"/>
      <c r="L610" s="7"/>
    </row>
    <row r="611" spans="9:12" x14ac:dyDescent="0.15">
      <c r="I611" s="7"/>
      <c r="J611" s="7"/>
      <c r="K611" s="7"/>
      <c r="L611" s="7"/>
    </row>
    <row r="612" spans="9:12" x14ac:dyDescent="0.15">
      <c r="I612" s="7"/>
      <c r="J612" s="7"/>
      <c r="K612" s="7"/>
      <c r="L612" s="7"/>
    </row>
    <row r="613" spans="9:12" x14ac:dyDescent="0.15">
      <c r="I613" s="7"/>
      <c r="J613" s="7"/>
      <c r="K613" s="7"/>
      <c r="L613" s="7"/>
    </row>
    <row r="614" spans="9:12" x14ac:dyDescent="0.15">
      <c r="I614" s="7"/>
      <c r="J614" s="7"/>
      <c r="K614" s="7"/>
      <c r="L614" s="7"/>
    </row>
    <row r="615" spans="9:12" x14ac:dyDescent="0.15">
      <c r="I615" s="7"/>
      <c r="J615" s="7"/>
      <c r="K615" s="7"/>
      <c r="L615" s="7"/>
    </row>
    <row r="616" spans="9:12" x14ac:dyDescent="0.15">
      <c r="I616" s="7"/>
      <c r="J616" s="7"/>
      <c r="K616" s="7"/>
      <c r="L616" s="7"/>
    </row>
    <row r="617" spans="9:12" x14ac:dyDescent="0.15">
      <c r="I617" s="7"/>
      <c r="J617" s="7"/>
      <c r="K617" s="7"/>
      <c r="L617" s="7"/>
    </row>
    <row r="618" spans="9:12" x14ac:dyDescent="0.15">
      <c r="I618" s="7"/>
      <c r="J618" s="7"/>
      <c r="K618" s="7"/>
      <c r="L618" s="7"/>
    </row>
    <row r="619" spans="9:12" x14ac:dyDescent="0.15">
      <c r="I619" s="7"/>
      <c r="J619" s="7"/>
      <c r="K619" s="7"/>
      <c r="L619" s="7"/>
    </row>
    <row r="620" spans="9:12" x14ac:dyDescent="0.15">
      <c r="I620" s="7"/>
      <c r="J620" s="7"/>
      <c r="K620" s="7"/>
      <c r="L620" s="7"/>
    </row>
    <row r="621" spans="9:12" x14ac:dyDescent="0.15">
      <c r="I621" s="7"/>
      <c r="J621" s="7"/>
      <c r="K621" s="7"/>
      <c r="L621" s="7"/>
    </row>
    <row r="622" spans="9:12" x14ac:dyDescent="0.15">
      <c r="I622" s="7"/>
      <c r="J622" s="7"/>
      <c r="K622" s="7"/>
      <c r="L622" s="7"/>
    </row>
    <row r="623" spans="9:12" x14ac:dyDescent="0.15">
      <c r="I623" s="7"/>
      <c r="J623" s="7"/>
      <c r="K623" s="7"/>
      <c r="L623" s="7"/>
    </row>
    <row r="624" spans="9:12" x14ac:dyDescent="0.15">
      <c r="I624" s="7"/>
      <c r="J624" s="7"/>
      <c r="K624" s="7"/>
      <c r="L624" s="7"/>
    </row>
    <row r="625" spans="9:12" x14ac:dyDescent="0.15">
      <c r="I625" s="7"/>
      <c r="J625" s="7"/>
      <c r="K625" s="7"/>
      <c r="L625" s="7"/>
    </row>
    <row r="626" spans="9:12" x14ac:dyDescent="0.15">
      <c r="I626" s="7"/>
      <c r="J626" s="7"/>
      <c r="K626" s="7"/>
      <c r="L626" s="7"/>
    </row>
    <row r="627" spans="9:12" x14ac:dyDescent="0.15">
      <c r="I627" s="7"/>
      <c r="J627" s="7"/>
      <c r="K627" s="7"/>
      <c r="L627" s="7"/>
    </row>
    <row r="628" spans="9:12" x14ac:dyDescent="0.15">
      <c r="I628" s="7"/>
      <c r="J628" s="7"/>
      <c r="K628" s="7"/>
      <c r="L628" s="7"/>
    </row>
    <row r="629" spans="9:12" x14ac:dyDescent="0.15">
      <c r="I629" s="7"/>
      <c r="J629" s="7"/>
      <c r="K629" s="7"/>
      <c r="L629" s="7"/>
    </row>
    <row r="630" spans="9:12" x14ac:dyDescent="0.15">
      <c r="I630" s="7"/>
      <c r="J630" s="7"/>
      <c r="K630" s="7"/>
      <c r="L630" s="7"/>
    </row>
    <row r="631" spans="9:12" x14ac:dyDescent="0.15">
      <c r="I631" s="7"/>
      <c r="J631" s="7"/>
      <c r="K631" s="7"/>
      <c r="L631" s="7"/>
    </row>
    <row r="632" spans="9:12" x14ac:dyDescent="0.15">
      <c r="I632" s="7"/>
      <c r="J632" s="7"/>
      <c r="K632" s="7"/>
      <c r="L632" s="7"/>
    </row>
    <row r="633" spans="9:12" x14ac:dyDescent="0.15">
      <c r="I633" s="7"/>
      <c r="J633" s="7"/>
      <c r="K633" s="7"/>
      <c r="L633" s="7"/>
    </row>
    <row r="634" spans="9:12" x14ac:dyDescent="0.15">
      <c r="I634" s="7"/>
      <c r="J634" s="7"/>
      <c r="K634" s="7"/>
      <c r="L634" s="7"/>
    </row>
    <row r="635" spans="9:12" x14ac:dyDescent="0.15">
      <c r="I635" s="7"/>
      <c r="J635" s="7"/>
      <c r="K635" s="7"/>
      <c r="L635" s="7"/>
    </row>
    <row r="636" spans="9:12" x14ac:dyDescent="0.15">
      <c r="I636" s="7"/>
      <c r="J636" s="7"/>
      <c r="K636" s="7"/>
      <c r="L636" s="7"/>
    </row>
    <row r="637" spans="9:12" x14ac:dyDescent="0.15">
      <c r="I637" s="7"/>
      <c r="J637" s="7"/>
      <c r="K637" s="7"/>
      <c r="L637" s="7"/>
    </row>
    <row r="638" spans="9:12" x14ac:dyDescent="0.15">
      <c r="I638" s="7"/>
      <c r="J638" s="7"/>
      <c r="K638" s="7"/>
      <c r="L638" s="7"/>
    </row>
    <row r="639" spans="9:12" x14ac:dyDescent="0.15">
      <c r="I639" s="7"/>
      <c r="J639" s="7"/>
      <c r="K639" s="7"/>
      <c r="L639" s="7"/>
    </row>
    <row r="640" spans="9:12" x14ac:dyDescent="0.15">
      <c r="I640" s="7"/>
      <c r="J640" s="7"/>
      <c r="K640" s="7"/>
      <c r="L640" s="7"/>
    </row>
    <row r="641" spans="9:12" x14ac:dyDescent="0.15">
      <c r="I641" s="7"/>
      <c r="J641" s="7"/>
      <c r="K641" s="7"/>
      <c r="L641" s="7"/>
    </row>
    <row r="642" spans="9:12" x14ac:dyDescent="0.15">
      <c r="I642" s="7"/>
      <c r="J642" s="7"/>
      <c r="K642" s="7"/>
      <c r="L642" s="7"/>
    </row>
    <row r="643" spans="9:12" x14ac:dyDescent="0.15">
      <c r="I643" s="7"/>
      <c r="J643" s="7"/>
      <c r="K643" s="7"/>
      <c r="L643" s="7"/>
    </row>
    <row r="644" spans="9:12" x14ac:dyDescent="0.15">
      <c r="I644" s="7"/>
      <c r="J644" s="7"/>
      <c r="K644" s="7"/>
      <c r="L644" s="7"/>
    </row>
    <row r="645" spans="9:12" x14ac:dyDescent="0.15">
      <c r="I645" s="7"/>
      <c r="J645" s="7"/>
      <c r="K645" s="7"/>
      <c r="L645" s="7"/>
    </row>
    <row r="646" spans="9:12" x14ac:dyDescent="0.15">
      <c r="I646" s="7"/>
      <c r="J646" s="7"/>
      <c r="K646" s="7"/>
      <c r="L646" s="7"/>
    </row>
    <row r="647" spans="9:12" x14ac:dyDescent="0.15">
      <c r="I647" s="7"/>
      <c r="J647" s="7"/>
      <c r="K647" s="7"/>
      <c r="L647" s="7"/>
    </row>
    <row r="648" spans="9:12" x14ac:dyDescent="0.15">
      <c r="I648" s="7"/>
      <c r="J648" s="7"/>
      <c r="K648" s="7"/>
      <c r="L648" s="7"/>
    </row>
    <row r="649" spans="9:12" x14ac:dyDescent="0.15">
      <c r="I649" s="7"/>
      <c r="J649" s="7"/>
      <c r="K649" s="7"/>
      <c r="L649" s="7"/>
    </row>
    <row r="650" spans="9:12" x14ac:dyDescent="0.15">
      <c r="I650" s="7"/>
      <c r="J650" s="7"/>
      <c r="K650" s="7"/>
      <c r="L650" s="7"/>
    </row>
    <row r="651" spans="9:12" x14ac:dyDescent="0.15">
      <c r="I651" s="7"/>
      <c r="J651" s="7"/>
      <c r="K651" s="7"/>
      <c r="L651" s="7"/>
    </row>
    <row r="652" spans="9:12" x14ac:dyDescent="0.15">
      <c r="I652" s="7"/>
      <c r="J652" s="7"/>
      <c r="K652" s="7"/>
      <c r="L652" s="7"/>
    </row>
    <row r="653" spans="9:12" x14ac:dyDescent="0.15">
      <c r="I653" s="7"/>
      <c r="J653" s="7"/>
      <c r="K653" s="7"/>
      <c r="L653" s="7"/>
    </row>
    <row r="654" spans="9:12" x14ac:dyDescent="0.15">
      <c r="I654" s="7"/>
      <c r="J654" s="7"/>
      <c r="K654" s="7"/>
      <c r="L654" s="7"/>
    </row>
    <row r="655" spans="9:12" x14ac:dyDescent="0.15">
      <c r="I655" s="7"/>
      <c r="J655" s="7"/>
      <c r="K655" s="7"/>
      <c r="L655" s="7"/>
    </row>
    <row r="656" spans="9:12" x14ac:dyDescent="0.15">
      <c r="I656" s="7"/>
      <c r="J656" s="7"/>
      <c r="K656" s="7"/>
      <c r="L656" s="7"/>
    </row>
    <row r="657" spans="9:12" x14ac:dyDescent="0.15">
      <c r="I657" s="7"/>
      <c r="J657" s="7"/>
      <c r="K657" s="7"/>
      <c r="L657" s="7"/>
    </row>
    <row r="658" spans="9:12" x14ac:dyDescent="0.15">
      <c r="I658" s="7"/>
      <c r="J658" s="7"/>
      <c r="K658" s="7"/>
      <c r="L658" s="7"/>
    </row>
    <row r="659" spans="9:12" x14ac:dyDescent="0.15">
      <c r="I659" s="7"/>
      <c r="J659" s="7"/>
      <c r="K659" s="7"/>
      <c r="L659" s="7"/>
    </row>
    <row r="660" spans="9:12" x14ac:dyDescent="0.15">
      <c r="I660" s="7"/>
      <c r="J660" s="7"/>
      <c r="K660" s="7"/>
      <c r="L660" s="7"/>
    </row>
    <row r="661" spans="9:12" x14ac:dyDescent="0.15">
      <c r="I661" s="7"/>
      <c r="J661" s="7"/>
      <c r="K661" s="7"/>
      <c r="L661" s="7"/>
    </row>
    <row r="662" spans="9:12" x14ac:dyDescent="0.15">
      <c r="I662" s="7"/>
      <c r="J662" s="7"/>
      <c r="K662" s="7"/>
      <c r="L662" s="7"/>
    </row>
    <row r="663" spans="9:12" x14ac:dyDescent="0.15">
      <c r="I663" s="7"/>
      <c r="J663" s="7"/>
      <c r="K663" s="7"/>
      <c r="L663" s="7"/>
    </row>
    <row r="664" spans="9:12" x14ac:dyDescent="0.15">
      <c r="I664" s="7"/>
      <c r="J664" s="7"/>
      <c r="K664" s="7"/>
      <c r="L664" s="7"/>
    </row>
    <row r="665" spans="9:12" x14ac:dyDescent="0.15">
      <c r="I665" s="7"/>
      <c r="J665" s="7"/>
      <c r="K665" s="7"/>
      <c r="L665" s="7"/>
    </row>
    <row r="666" spans="9:12" x14ac:dyDescent="0.15">
      <c r="I666" s="7"/>
      <c r="J666" s="7"/>
      <c r="K666" s="7"/>
      <c r="L666" s="7"/>
    </row>
    <row r="667" spans="9:12" x14ac:dyDescent="0.15">
      <c r="I667" s="7"/>
      <c r="J667" s="7"/>
      <c r="K667" s="7"/>
      <c r="L667" s="7"/>
    </row>
    <row r="668" spans="9:12" x14ac:dyDescent="0.15">
      <c r="I668" s="7"/>
      <c r="J668" s="7"/>
      <c r="K668" s="7"/>
      <c r="L668" s="7"/>
    </row>
    <row r="669" spans="9:12" x14ac:dyDescent="0.15">
      <c r="I669" s="7"/>
      <c r="J669" s="7"/>
      <c r="K669" s="7"/>
      <c r="L669" s="7"/>
    </row>
    <row r="670" spans="9:12" x14ac:dyDescent="0.15">
      <c r="I670" s="7"/>
      <c r="J670" s="7"/>
      <c r="K670" s="7"/>
      <c r="L670" s="7"/>
    </row>
    <row r="671" spans="9:12" x14ac:dyDescent="0.15">
      <c r="I671" s="7"/>
      <c r="J671" s="7"/>
      <c r="K671" s="7"/>
      <c r="L671" s="7"/>
    </row>
    <row r="672" spans="9:12" x14ac:dyDescent="0.15">
      <c r="I672" s="7"/>
      <c r="J672" s="7"/>
      <c r="K672" s="7"/>
      <c r="L672" s="7"/>
    </row>
    <row r="673" spans="9:12" x14ac:dyDescent="0.15">
      <c r="I673" s="7"/>
      <c r="J673" s="7"/>
      <c r="K673" s="7"/>
      <c r="L673" s="7"/>
    </row>
    <row r="674" spans="9:12" x14ac:dyDescent="0.15">
      <c r="I674" s="7"/>
      <c r="J674" s="7"/>
      <c r="K674" s="7"/>
      <c r="L674" s="7"/>
    </row>
    <row r="675" spans="9:12" x14ac:dyDescent="0.15">
      <c r="I675" s="7"/>
      <c r="J675" s="7"/>
      <c r="K675" s="7"/>
      <c r="L675" s="7"/>
    </row>
    <row r="676" spans="9:12" x14ac:dyDescent="0.15">
      <c r="I676" s="7"/>
      <c r="J676" s="7"/>
      <c r="K676" s="7"/>
      <c r="L676" s="7"/>
    </row>
    <row r="677" spans="9:12" x14ac:dyDescent="0.15">
      <c r="I677" s="7"/>
      <c r="J677" s="7"/>
      <c r="K677" s="7"/>
      <c r="L677" s="7"/>
    </row>
    <row r="678" spans="9:12" x14ac:dyDescent="0.15">
      <c r="I678" s="7"/>
      <c r="J678" s="7"/>
      <c r="K678" s="7"/>
      <c r="L678" s="7"/>
    </row>
    <row r="679" spans="9:12" x14ac:dyDescent="0.15">
      <c r="I679" s="7"/>
      <c r="J679" s="7"/>
      <c r="K679" s="7"/>
      <c r="L679" s="7"/>
    </row>
    <row r="680" spans="9:12" x14ac:dyDescent="0.15">
      <c r="I680" s="7"/>
      <c r="J680" s="7"/>
      <c r="K680" s="7"/>
      <c r="L680" s="7"/>
    </row>
    <row r="681" spans="9:12" x14ac:dyDescent="0.15">
      <c r="I681" s="7"/>
      <c r="J681" s="7"/>
      <c r="K681" s="7"/>
      <c r="L681" s="7"/>
    </row>
    <row r="682" spans="9:12" x14ac:dyDescent="0.15">
      <c r="I682" s="7"/>
      <c r="J682" s="7"/>
      <c r="K682" s="7"/>
      <c r="L682" s="7"/>
    </row>
    <row r="683" spans="9:12" x14ac:dyDescent="0.15">
      <c r="I683" s="7"/>
      <c r="J683" s="7"/>
      <c r="K683" s="7"/>
      <c r="L683" s="7"/>
    </row>
    <row r="684" spans="9:12" x14ac:dyDescent="0.15">
      <c r="I684" s="7"/>
      <c r="J684" s="7"/>
      <c r="K684" s="7"/>
      <c r="L684" s="7"/>
    </row>
    <row r="685" spans="9:12" x14ac:dyDescent="0.15">
      <c r="I685" s="7"/>
      <c r="J685" s="7"/>
      <c r="K685" s="7"/>
      <c r="L685" s="7"/>
    </row>
    <row r="686" spans="9:12" x14ac:dyDescent="0.15">
      <c r="I686" s="7"/>
      <c r="J686" s="7"/>
      <c r="K686" s="7"/>
      <c r="L686" s="7"/>
    </row>
    <row r="687" spans="9:12" x14ac:dyDescent="0.15">
      <c r="I687" s="7"/>
      <c r="J687" s="7"/>
      <c r="K687" s="7"/>
      <c r="L687" s="7"/>
    </row>
    <row r="688" spans="9:12" x14ac:dyDescent="0.15">
      <c r="I688" s="7"/>
      <c r="J688" s="7"/>
      <c r="K688" s="7"/>
      <c r="L688" s="7"/>
    </row>
    <row r="689" spans="9:12" x14ac:dyDescent="0.15">
      <c r="I689" s="7"/>
      <c r="J689" s="7"/>
      <c r="K689" s="7"/>
      <c r="L689" s="7"/>
    </row>
    <row r="690" spans="9:12" x14ac:dyDescent="0.15">
      <c r="I690" s="7"/>
      <c r="J690" s="7"/>
      <c r="K690" s="7"/>
      <c r="L690" s="7"/>
    </row>
    <row r="691" spans="9:12" x14ac:dyDescent="0.15">
      <c r="I691" s="7"/>
      <c r="J691" s="7"/>
      <c r="K691" s="7"/>
      <c r="L691" s="7"/>
    </row>
    <row r="692" spans="9:12" x14ac:dyDescent="0.15">
      <c r="I692" s="7"/>
      <c r="J692" s="7"/>
      <c r="K692" s="7"/>
      <c r="L692" s="7"/>
    </row>
    <row r="693" spans="9:12" x14ac:dyDescent="0.15">
      <c r="I693" s="7"/>
      <c r="J693" s="7"/>
      <c r="K693" s="7"/>
      <c r="L693" s="7"/>
    </row>
    <row r="694" spans="9:12" x14ac:dyDescent="0.15">
      <c r="I694" s="7"/>
      <c r="J694" s="7"/>
      <c r="K694" s="7"/>
      <c r="L694" s="7"/>
    </row>
    <row r="695" spans="9:12" x14ac:dyDescent="0.15">
      <c r="I695" s="7"/>
      <c r="J695" s="7"/>
      <c r="K695" s="7"/>
      <c r="L695" s="7"/>
    </row>
    <row r="696" spans="9:12" x14ac:dyDescent="0.15">
      <c r="I696" s="7"/>
      <c r="J696" s="7"/>
      <c r="K696" s="7"/>
      <c r="L696" s="7"/>
    </row>
    <row r="697" spans="9:12" x14ac:dyDescent="0.15">
      <c r="I697" s="7"/>
      <c r="J697" s="7"/>
      <c r="K697" s="7"/>
      <c r="L697" s="7"/>
    </row>
    <row r="698" spans="9:12" x14ac:dyDescent="0.15">
      <c r="I698" s="7"/>
      <c r="J698" s="7"/>
      <c r="K698" s="7"/>
      <c r="L698" s="7"/>
    </row>
    <row r="699" spans="9:12" x14ac:dyDescent="0.15">
      <c r="I699" s="7"/>
      <c r="J699" s="7"/>
      <c r="K699" s="7"/>
      <c r="L699" s="7"/>
    </row>
    <row r="700" spans="9:12" x14ac:dyDescent="0.15">
      <c r="I700" s="7"/>
      <c r="J700" s="7"/>
      <c r="K700" s="7"/>
      <c r="L700" s="7"/>
    </row>
    <row r="701" spans="9:12" x14ac:dyDescent="0.15">
      <c r="I701" s="7"/>
      <c r="J701" s="7"/>
      <c r="K701" s="7"/>
      <c r="L701" s="7"/>
    </row>
    <row r="702" spans="9:12" x14ac:dyDescent="0.15">
      <c r="I702" s="7"/>
      <c r="J702" s="7"/>
      <c r="K702" s="7"/>
      <c r="L702" s="7"/>
    </row>
    <row r="703" spans="9:12" x14ac:dyDescent="0.15">
      <c r="I703" s="7"/>
      <c r="J703" s="7"/>
      <c r="K703" s="7"/>
      <c r="L703" s="7"/>
    </row>
    <row r="704" spans="9:12" x14ac:dyDescent="0.15">
      <c r="I704" s="7"/>
      <c r="J704" s="7"/>
      <c r="K704" s="7"/>
      <c r="L704" s="7"/>
    </row>
    <row r="705" spans="9:12" x14ac:dyDescent="0.15">
      <c r="I705" s="7"/>
      <c r="J705" s="7"/>
      <c r="K705" s="7"/>
      <c r="L705" s="7"/>
    </row>
    <row r="706" spans="9:12" x14ac:dyDescent="0.15">
      <c r="I706" s="7"/>
      <c r="J706" s="7"/>
      <c r="K706" s="7"/>
      <c r="L706" s="7"/>
    </row>
    <row r="707" spans="9:12" x14ac:dyDescent="0.15">
      <c r="I707" s="7"/>
      <c r="J707" s="7"/>
      <c r="K707" s="7"/>
      <c r="L707" s="7"/>
    </row>
    <row r="708" spans="9:12" x14ac:dyDescent="0.15">
      <c r="I708" s="7"/>
      <c r="J708" s="7"/>
      <c r="K708" s="7"/>
      <c r="L708" s="7"/>
    </row>
    <row r="709" spans="9:12" x14ac:dyDescent="0.15">
      <c r="I709" s="7"/>
      <c r="J709" s="7"/>
      <c r="K709" s="7"/>
      <c r="L709" s="7"/>
    </row>
    <row r="710" spans="9:12" x14ac:dyDescent="0.15">
      <c r="I710" s="7"/>
      <c r="J710" s="7"/>
      <c r="K710" s="7"/>
      <c r="L710" s="7"/>
    </row>
    <row r="711" spans="9:12" x14ac:dyDescent="0.15">
      <c r="I711" s="7"/>
      <c r="J711" s="7"/>
      <c r="K711" s="7"/>
      <c r="L711" s="7"/>
    </row>
    <row r="712" spans="9:12" x14ac:dyDescent="0.15">
      <c r="I712" s="7"/>
      <c r="J712" s="7"/>
      <c r="K712" s="7"/>
      <c r="L712" s="7"/>
    </row>
    <row r="713" spans="9:12" x14ac:dyDescent="0.15">
      <c r="I713" s="7"/>
      <c r="J713" s="7"/>
      <c r="K713" s="7"/>
      <c r="L713" s="7"/>
    </row>
    <row r="714" spans="9:12" x14ac:dyDescent="0.15">
      <c r="I714" s="7"/>
      <c r="J714" s="7"/>
      <c r="K714" s="7"/>
      <c r="L714" s="7"/>
    </row>
    <row r="715" spans="9:12" x14ac:dyDescent="0.15">
      <c r="I715" s="7"/>
      <c r="J715" s="7"/>
      <c r="K715" s="7"/>
      <c r="L715" s="7"/>
    </row>
    <row r="716" spans="9:12" x14ac:dyDescent="0.15">
      <c r="I716" s="7"/>
      <c r="J716" s="7"/>
      <c r="K716" s="7"/>
      <c r="L716" s="7"/>
    </row>
    <row r="717" spans="9:12" x14ac:dyDescent="0.15">
      <c r="I717" s="7"/>
      <c r="J717" s="7"/>
      <c r="K717" s="7"/>
      <c r="L717" s="7"/>
    </row>
    <row r="718" spans="9:12" x14ac:dyDescent="0.15">
      <c r="I718" s="7"/>
      <c r="J718" s="7"/>
      <c r="K718" s="7"/>
      <c r="L718" s="7"/>
    </row>
    <row r="719" spans="9:12" x14ac:dyDescent="0.15">
      <c r="I719" s="7"/>
      <c r="J719" s="7"/>
      <c r="K719" s="7"/>
      <c r="L719" s="7"/>
    </row>
    <row r="720" spans="9:12" x14ac:dyDescent="0.15">
      <c r="I720" s="7"/>
      <c r="J720" s="7"/>
      <c r="K720" s="7"/>
      <c r="L720" s="7"/>
    </row>
    <row r="721" spans="9:12" x14ac:dyDescent="0.15">
      <c r="I721" s="7"/>
      <c r="J721" s="7"/>
      <c r="K721" s="7"/>
      <c r="L721" s="7"/>
    </row>
    <row r="722" spans="9:12" x14ac:dyDescent="0.15">
      <c r="I722" s="7"/>
      <c r="J722" s="7"/>
      <c r="K722" s="7"/>
      <c r="L722" s="7"/>
    </row>
    <row r="723" spans="9:12" x14ac:dyDescent="0.15">
      <c r="I723" s="7"/>
      <c r="J723" s="7"/>
      <c r="K723" s="7"/>
      <c r="L723" s="7"/>
    </row>
    <row r="724" spans="9:12" x14ac:dyDescent="0.15">
      <c r="I724" s="7"/>
      <c r="J724" s="7"/>
      <c r="K724" s="7"/>
      <c r="L724" s="7"/>
    </row>
    <row r="725" spans="9:12" x14ac:dyDescent="0.15">
      <c r="I725" s="7"/>
      <c r="J725" s="7"/>
      <c r="K725" s="7"/>
      <c r="L725" s="7"/>
    </row>
    <row r="726" spans="9:12" x14ac:dyDescent="0.15">
      <c r="I726" s="7"/>
      <c r="J726" s="7"/>
      <c r="K726" s="7"/>
      <c r="L726" s="7"/>
    </row>
    <row r="727" spans="9:12" x14ac:dyDescent="0.15">
      <c r="I727" s="7"/>
      <c r="J727" s="7"/>
      <c r="K727" s="7"/>
      <c r="L727" s="7"/>
    </row>
    <row r="728" spans="9:12" x14ac:dyDescent="0.15">
      <c r="I728" s="7"/>
      <c r="J728" s="7"/>
      <c r="K728" s="7"/>
      <c r="L728" s="7"/>
    </row>
    <row r="729" spans="9:12" x14ac:dyDescent="0.15">
      <c r="I729" s="7"/>
      <c r="J729" s="7"/>
      <c r="K729" s="7"/>
      <c r="L729" s="7"/>
    </row>
    <row r="730" spans="9:12" x14ac:dyDescent="0.15">
      <c r="I730" s="7"/>
      <c r="J730" s="7"/>
      <c r="K730" s="7"/>
      <c r="L730" s="7"/>
    </row>
    <row r="731" spans="9:12" x14ac:dyDescent="0.15">
      <c r="I731" s="7"/>
      <c r="J731" s="7"/>
      <c r="K731" s="7"/>
      <c r="L731" s="7"/>
    </row>
    <row r="732" spans="9:12" x14ac:dyDescent="0.15">
      <c r="I732" s="7"/>
      <c r="J732" s="7"/>
      <c r="K732" s="7"/>
      <c r="L732" s="7"/>
    </row>
    <row r="733" spans="9:12" x14ac:dyDescent="0.15">
      <c r="I733" s="7"/>
      <c r="J733" s="7"/>
      <c r="K733" s="7"/>
      <c r="L733" s="7"/>
    </row>
    <row r="734" spans="9:12" x14ac:dyDescent="0.15">
      <c r="I734" s="7"/>
      <c r="J734" s="7"/>
      <c r="K734" s="7"/>
      <c r="L734" s="7"/>
    </row>
    <row r="735" spans="9:12" x14ac:dyDescent="0.15">
      <c r="I735" s="7"/>
      <c r="J735" s="7"/>
      <c r="K735" s="7"/>
      <c r="L735" s="7"/>
    </row>
    <row r="736" spans="9:12" x14ac:dyDescent="0.15">
      <c r="I736" s="7"/>
      <c r="J736" s="7"/>
      <c r="K736" s="7"/>
      <c r="L736" s="7"/>
    </row>
    <row r="737" spans="9:12" x14ac:dyDescent="0.15">
      <c r="I737" s="7"/>
      <c r="J737" s="7"/>
      <c r="K737" s="7"/>
      <c r="L737" s="7"/>
    </row>
    <row r="738" spans="9:12" x14ac:dyDescent="0.15">
      <c r="I738" s="7"/>
      <c r="J738" s="7"/>
      <c r="K738" s="7"/>
      <c r="L738" s="7"/>
    </row>
    <row r="739" spans="9:12" x14ac:dyDescent="0.15">
      <c r="I739" s="7"/>
      <c r="J739" s="7"/>
      <c r="K739" s="7"/>
      <c r="L739" s="7"/>
    </row>
    <row r="740" spans="9:12" x14ac:dyDescent="0.15">
      <c r="I740" s="7"/>
      <c r="J740" s="7"/>
      <c r="K740" s="7"/>
      <c r="L740" s="7"/>
    </row>
    <row r="741" spans="9:12" x14ac:dyDescent="0.15">
      <c r="I741" s="7"/>
      <c r="J741" s="7"/>
      <c r="K741" s="7"/>
      <c r="L741" s="7"/>
    </row>
    <row r="742" spans="9:12" x14ac:dyDescent="0.15">
      <c r="I742" s="7"/>
      <c r="J742" s="7"/>
      <c r="K742" s="7"/>
      <c r="L742" s="7"/>
    </row>
    <row r="743" spans="9:12" x14ac:dyDescent="0.15">
      <c r="I743" s="7"/>
      <c r="J743" s="7"/>
      <c r="K743" s="7"/>
      <c r="L743" s="7"/>
    </row>
    <row r="744" spans="9:12" x14ac:dyDescent="0.15">
      <c r="I744" s="7"/>
      <c r="J744" s="7"/>
      <c r="K744" s="7"/>
      <c r="L744" s="7"/>
    </row>
    <row r="745" spans="9:12" x14ac:dyDescent="0.15">
      <c r="I745" s="7"/>
      <c r="J745" s="7"/>
      <c r="K745" s="7"/>
      <c r="L745" s="7"/>
    </row>
    <row r="746" spans="9:12" x14ac:dyDescent="0.15">
      <c r="I746" s="7"/>
      <c r="J746" s="7"/>
      <c r="K746" s="7"/>
      <c r="L746" s="7"/>
    </row>
    <row r="747" spans="9:12" x14ac:dyDescent="0.15">
      <c r="I747" s="7"/>
      <c r="J747" s="7"/>
      <c r="K747" s="7"/>
      <c r="L747" s="7"/>
    </row>
    <row r="748" spans="9:12" x14ac:dyDescent="0.15">
      <c r="I748" s="7"/>
      <c r="J748" s="7"/>
      <c r="K748" s="7"/>
      <c r="L748" s="7"/>
    </row>
    <row r="749" spans="9:12" x14ac:dyDescent="0.15">
      <c r="I749" s="7"/>
      <c r="J749" s="7"/>
      <c r="K749" s="7"/>
      <c r="L749" s="7"/>
    </row>
    <row r="750" spans="9:12" x14ac:dyDescent="0.15">
      <c r="I750" s="7"/>
      <c r="J750" s="7"/>
      <c r="K750" s="7"/>
      <c r="L750" s="7"/>
    </row>
    <row r="751" spans="9:12" x14ac:dyDescent="0.15">
      <c r="I751" s="7"/>
      <c r="J751" s="7"/>
      <c r="K751" s="7"/>
      <c r="L751" s="7"/>
    </row>
    <row r="752" spans="9:12" x14ac:dyDescent="0.15">
      <c r="I752" s="7"/>
      <c r="J752" s="7"/>
      <c r="K752" s="7"/>
      <c r="L752" s="7"/>
    </row>
    <row r="753" spans="9:12" x14ac:dyDescent="0.15">
      <c r="I753" s="7"/>
      <c r="J753" s="7"/>
      <c r="K753" s="7"/>
      <c r="L753" s="7"/>
    </row>
    <row r="754" spans="9:12" x14ac:dyDescent="0.15">
      <c r="I754" s="7"/>
      <c r="J754" s="7"/>
      <c r="K754" s="7"/>
      <c r="L754" s="7"/>
    </row>
    <row r="755" spans="9:12" x14ac:dyDescent="0.15">
      <c r="I755" s="7"/>
      <c r="J755" s="7"/>
      <c r="K755" s="7"/>
      <c r="L755" s="7"/>
    </row>
    <row r="756" spans="9:12" x14ac:dyDescent="0.15">
      <c r="I756" s="7"/>
      <c r="J756" s="7"/>
      <c r="K756" s="7"/>
      <c r="L756" s="7"/>
    </row>
    <row r="757" spans="9:12" x14ac:dyDescent="0.15">
      <c r="I757" s="7"/>
      <c r="J757" s="7"/>
      <c r="K757" s="7"/>
      <c r="L757" s="7"/>
    </row>
    <row r="758" spans="9:12" x14ac:dyDescent="0.15">
      <c r="I758" s="7"/>
      <c r="J758" s="7"/>
      <c r="K758" s="7"/>
      <c r="L758" s="7"/>
    </row>
    <row r="759" spans="9:12" x14ac:dyDescent="0.15">
      <c r="I759" s="7"/>
      <c r="J759" s="7"/>
      <c r="K759" s="7"/>
      <c r="L759" s="7"/>
    </row>
    <row r="760" spans="9:12" x14ac:dyDescent="0.15">
      <c r="I760" s="7"/>
      <c r="J760" s="7"/>
      <c r="K760" s="7"/>
      <c r="L760" s="7"/>
    </row>
    <row r="761" spans="9:12" x14ac:dyDescent="0.15">
      <c r="I761" s="7"/>
      <c r="J761" s="7"/>
      <c r="K761" s="7"/>
      <c r="L761" s="7"/>
    </row>
    <row r="762" spans="9:12" x14ac:dyDescent="0.15">
      <c r="I762" s="7"/>
      <c r="J762" s="7"/>
      <c r="K762" s="7"/>
      <c r="L762" s="7"/>
    </row>
    <row r="763" spans="9:12" x14ac:dyDescent="0.15">
      <c r="I763" s="7"/>
      <c r="J763" s="7"/>
      <c r="K763" s="7"/>
      <c r="L763" s="7"/>
    </row>
    <row r="764" spans="9:12" x14ac:dyDescent="0.15">
      <c r="I764" s="7"/>
      <c r="J764" s="7"/>
      <c r="K764" s="7"/>
      <c r="L764" s="7"/>
    </row>
    <row r="765" spans="9:12" x14ac:dyDescent="0.15">
      <c r="I765" s="7"/>
      <c r="J765" s="7"/>
      <c r="K765" s="7"/>
      <c r="L765" s="7"/>
    </row>
    <row r="766" spans="9:12" x14ac:dyDescent="0.15">
      <c r="I766" s="7"/>
      <c r="J766" s="7"/>
      <c r="K766" s="7"/>
      <c r="L766" s="7"/>
    </row>
    <row r="767" spans="9:12" x14ac:dyDescent="0.15">
      <c r="I767" s="7"/>
      <c r="J767" s="7"/>
      <c r="K767" s="7"/>
      <c r="L767" s="7"/>
    </row>
    <row r="768" spans="9:12" x14ac:dyDescent="0.15">
      <c r="I768" s="7"/>
      <c r="J768" s="7"/>
      <c r="K768" s="7"/>
      <c r="L768" s="7"/>
    </row>
    <row r="769" spans="9:12" x14ac:dyDescent="0.15">
      <c r="I769" s="7"/>
      <c r="J769" s="7"/>
      <c r="K769" s="7"/>
      <c r="L769" s="7"/>
    </row>
    <row r="770" spans="9:12" x14ac:dyDescent="0.15">
      <c r="I770" s="7"/>
      <c r="J770" s="7"/>
      <c r="K770" s="7"/>
      <c r="L770" s="7"/>
    </row>
    <row r="771" spans="9:12" x14ac:dyDescent="0.15">
      <c r="I771" s="7"/>
      <c r="J771" s="7"/>
      <c r="K771" s="7"/>
      <c r="L771" s="7"/>
    </row>
    <row r="772" spans="9:12" x14ac:dyDescent="0.15">
      <c r="I772" s="7"/>
      <c r="J772" s="7"/>
      <c r="K772" s="7"/>
      <c r="L772" s="7"/>
    </row>
    <row r="773" spans="9:12" x14ac:dyDescent="0.15">
      <c r="I773" s="7"/>
      <c r="J773" s="7"/>
      <c r="K773" s="7"/>
      <c r="L773" s="7"/>
    </row>
    <row r="774" spans="9:12" x14ac:dyDescent="0.15">
      <c r="I774" s="7"/>
      <c r="J774" s="7"/>
      <c r="K774" s="7"/>
      <c r="L774" s="7"/>
    </row>
    <row r="775" spans="9:12" x14ac:dyDescent="0.15">
      <c r="I775" s="7"/>
      <c r="J775" s="7"/>
      <c r="K775" s="7"/>
      <c r="L775" s="7"/>
    </row>
    <row r="776" spans="9:12" x14ac:dyDescent="0.15">
      <c r="I776" s="7"/>
      <c r="J776" s="7"/>
      <c r="K776" s="7"/>
      <c r="L776" s="7"/>
    </row>
    <row r="777" spans="9:12" x14ac:dyDescent="0.15">
      <c r="I777" s="7"/>
      <c r="J777" s="7"/>
      <c r="K777" s="7"/>
      <c r="L777" s="7"/>
    </row>
    <row r="778" spans="9:12" x14ac:dyDescent="0.15">
      <c r="I778" s="7"/>
      <c r="J778" s="7"/>
      <c r="K778" s="7"/>
      <c r="L778" s="7"/>
    </row>
    <row r="779" spans="9:12" x14ac:dyDescent="0.15">
      <c r="I779" s="7"/>
      <c r="J779" s="7"/>
      <c r="K779" s="7"/>
      <c r="L779" s="7"/>
    </row>
    <row r="780" spans="9:12" x14ac:dyDescent="0.15">
      <c r="I780" s="7"/>
      <c r="J780" s="7"/>
      <c r="K780" s="7"/>
      <c r="L780" s="7"/>
    </row>
    <row r="781" spans="9:12" x14ac:dyDescent="0.15">
      <c r="I781" s="7"/>
      <c r="J781" s="7"/>
      <c r="K781" s="7"/>
      <c r="L781" s="7"/>
    </row>
    <row r="782" spans="9:12" x14ac:dyDescent="0.15">
      <c r="I782" s="7"/>
      <c r="J782" s="7"/>
      <c r="K782" s="7"/>
      <c r="L782" s="7"/>
    </row>
    <row r="783" spans="9:12" x14ac:dyDescent="0.15">
      <c r="I783" s="7"/>
      <c r="J783" s="7"/>
      <c r="K783" s="7"/>
      <c r="L783" s="7"/>
    </row>
    <row r="784" spans="9:12" x14ac:dyDescent="0.15">
      <c r="I784" s="7"/>
      <c r="J784" s="7"/>
      <c r="K784" s="7"/>
      <c r="L784" s="7"/>
    </row>
    <row r="785" spans="9:12" x14ac:dyDescent="0.15">
      <c r="I785" s="7"/>
      <c r="J785" s="7"/>
      <c r="K785" s="7"/>
      <c r="L785" s="7"/>
    </row>
    <row r="786" spans="9:12" x14ac:dyDescent="0.15">
      <c r="I786" s="7"/>
      <c r="J786" s="7"/>
      <c r="K786" s="7"/>
      <c r="L786" s="7"/>
    </row>
    <row r="787" spans="9:12" x14ac:dyDescent="0.15">
      <c r="I787" s="7"/>
      <c r="J787" s="7"/>
      <c r="K787" s="7"/>
      <c r="L787" s="7"/>
    </row>
    <row r="788" spans="9:12" x14ac:dyDescent="0.15">
      <c r="I788" s="7"/>
      <c r="J788" s="7"/>
      <c r="K788" s="7"/>
      <c r="L788" s="7"/>
    </row>
    <row r="789" spans="9:12" x14ac:dyDescent="0.15">
      <c r="I789" s="7"/>
      <c r="J789" s="7"/>
      <c r="K789" s="7"/>
      <c r="L789" s="7"/>
    </row>
    <row r="790" spans="9:12" x14ac:dyDescent="0.15">
      <c r="I790" s="7"/>
      <c r="J790" s="7"/>
      <c r="K790" s="7"/>
      <c r="L790" s="7"/>
    </row>
    <row r="791" spans="9:12" x14ac:dyDescent="0.15">
      <c r="I791" s="7"/>
      <c r="J791" s="7"/>
      <c r="K791" s="7"/>
      <c r="L791" s="7"/>
    </row>
    <row r="792" spans="9:12" x14ac:dyDescent="0.15">
      <c r="I792" s="7"/>
      <c r="J792" s="7"/>
      <c r="K792" s="7"/>
      <c r="L792" s="7"/>
    </row>
    <row r="793" spans="9:12" x14ac:dyDescent="0.15">
      <c r="I793" s="7"/>
      <c r="J793" s="7"/>
      <c r="K793" s="7"/>
      <c r="L793" s="7"/>
    </row>
    <row r="794" spans="9:12" x14ac:dyDescent="0.15">
      <c r="I794" s="7"/>
      <c r="J794" s="7"/>
      <c r="K794" s="7"/>
      <c r="L794" s="7"/>
    </row>
    <row r="795" spans="9:12" x14ac:dyDescent="0.15">
      <c r="I795" s="7"/>
      <c r="J795" s="7"/>
      <c r="K795" s="7"/>
      <c r="L795" s="7"/>
    </row>
    <row r="796" spans="9:12" x14ac:dyDescent="0.15">
      <c r="I796" s="7"/>
      <c r="J796" s="7"/>
      <c r="K796" s="7"/>
      <c r="L796" s="7"/>
    </row>
    <row r="797" spans="9:12" x14ac:dyDescent="0.15">
      <c r="I797" s="7"/>
      <c r="J797" s="7"/>
      <c r="K797" s="7"/>
      <c r="L797" s="7"/>
    </row>
    <row r="798" spans="9:12" x14ac:dyDescent="0.15">
      <c r="I798" s="7"/>
      <c r="J798" s="7"/>
      <c r="K798" s="7"/>
      <c r="L798" s="7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H32"/>
  <sheetViews>
    <sheetView zoomScale="148" zoomScaleNormal="148" zoomScalePageLayoutView="90" workbookViewId="0">
      <selection activeCell="I30" sqref="I30"/>
    </sheetView>
  </sheetViews>
  <sheetFormatPr baseColWidth="10" defaultColWidth="8.83203125" defaultRowHeight="13" x14ac:dyDescent="0.15"/>
  <sheetData>
    <row r="1" spans="1:8" x14ac:dyDescent="0.15">
      <c r="A1" s="60" t="s">
        <v>50</v>
      </c>
      <c r="B1" s="60"/>
      <c r="C1" s="60"/>
      <c r="F1" s="60" t="s">
        <v>51</v>
      </c>
      <c r="G1" s="60"/>
      <c r="H1" s="60"/>
    </row>
    <row r="2" spans="1:8" x14ac:dyDescent="0.15">
      <c r="A2" s="40" t="s">
        <v>32</v>
      </c>
      <c r="B2" s="40" t="s">
        <v>33</v>
      </c>
      <c r="C2" s="40" t="s">
        <v>46</v>
      </c>
      <c r="F2" s="40" t="s">
        <v>32</v>
      </c>
      <c r="G2" s="40" t="s">
        <v>33</v>
      </c>
      <c r="H2" s="40" t="s">
        <v>46</v>
      </c>
    </row>
    <row r="3" spans="1:8" x14ac:dyDescent="0.15">
      <c r="A3" s="2"/>
      <c r="B3" s="39"/>
      <c r="C3" s="1"/>
      <c r="F3" s="2"/>
      <c r="G3" s="1"/>
      <c r="H3" s="1"/>
    </row>
    <row r="4" spans="1:8" x14ac:dyDescent="0.15">
      <c r="A4" s="2">
        <v>6711</v>
      </c>
      <c r="B4" s="39">
        <f>MAX(summary!E46:E107)</f>
        <v>0.92761091526791728</v>
      </c>
      <c r="C4" s="1">
        <f>MIN(summary!E46:E107)</f>
        <v>-21.745796649081882</v>
      </c>
      <c r="F4" s="2">
        <v>6711</v>
      </c>
      <c r="G4" s="1">
        <f>MAX(graph!C6:C15)</f>
        <v>4.4681156761742731</v>
      </c>
      <c r="H4" s="1">
        <f>MIN(graph!C6:C15)</f>
        <v>-3.9487958760101827</v>
      </c>
    </row>
    <row r="5" spans="1:8" x14ac:dyDescent="0.15">
      <c r="A5" s="16">
        <v>6712</v>
      </c>
      <c r="B5" s="39">
        <f>MAX(summary!F46:F107)</f>
        <v>12.444816973670392</v>
      </c>
      <c r="C5" s="1">
        <f>MIN(summary!F46:F107)</f>
        <v>-11.898202249634775</v>
      </c>
      <c r="F5" s="16">
        <v>6712</v>
      </c>
      <c r="G5" s="1">
        <f>MAX(graph!D6:D15)</f>
        <v>2.8216934931039455</v>
      </c>
      <c r="H5" s="1">
        <f>MIN(graph!D6:D15)</f>
        <v>-3.4086469436697069</v>
      </c>
    </row>
    <row r="6" spans="1:8" x14ac:dyDescent="0.15">
      <c r="A6" s="2">
        <v>6713</v>
      </c>
      <c r="B6" s="39">
        <f>MAX(summary!G46:G107)</f>
        <v>1.5145888223669139</v>
      </c>
      <c r="C6" s="1">
        <f>MIN(summary!G46:G107)</f>
        <v>-7.6535401675221229</v>
      </c>
      <c r="F6" s="2">
        <v>6713</v>
      </c>
      <c r="G6" s="1">
        <f>MAX(graph!E6:E15)</f>
        <v>3.2942668273135842</v>
      </c>
      <c r="H6" s="1">
        <f>MIN(graph!E6:E15)</f>
        <v>-1.4004473852077166</v>
      </c>
    </row>
    <row r="7" spans="1:8" x14ac:dyDescent="0.15">
      <c r="A7" s="2">
        <v>6714</v>
      </c>
      <c r="B7" s="39">
        <f>MAX(summary!H46:H107)</f>
        <v>29.531225931203725</v>
      </c>
      <c r="C7" s="1">
        <f>MIN(summary!H46:H107)</f>
        <v>-6.0474054594900357</v>
      </c>
      <c r="F7" s="2">
        <v>6714</v>
      </c>
      <c r="G7" s="1">
        <f>MAX(graph!F6:F15)</f>
        <v>4.4416673795519923</v>
      </c>
      <c r="H7" s="1">
        <f>MIN(graph!F6:F15)</f>
        <v>-3.1210247228871757</v>
      </c>
    </row>
    <row r="8" spans="1:8" x14ac:dyDescent="0.15">
      <c r="A8" s="16">
        <v>6717</v>
      </c>
      <c r="B8" s="39">
        <f>MAX(summary!I46:I107)</f>
        <v>1.692271945618216</v>
      </c>
      <c r="C8" s="1">
        <f>MIN(summary!I46:I107)</f>
        <v>-11.285608722911354</v>
      </c>
      <c r="F8" s="16">
        <v>6717</v>
      </c>
      <c r="G8" s="1">
        <f>MAX(graph!G6:G15)</f>
        <v>1.1784224501113749</v>
      </c>
      <c r="H8" s="1">
        <f>MIN(graph!G6:G15)</f>
        <v>-1.5337821236718758</v>
      </c>
    </row>
    <row r="9" spans="1:8" x14ac:dyDescent="0.15">
      <c r="A9" s="16">
        <v>6831</v>
      </c>
      <c r="B9" s="39">
        <f>MAX(summary!J46:J107)</f>
        <v>3.366992640946719</v>
      </c>
      <c r="C9" s="1">
        <f>MIN(summary!J46:J107)</f>
        <v>-11.07284557246091</v>
      </c>
      <c r="F9" s="16">
        <v>6831</v>
      </c>
      <c r="G9" s="1">
        <f>MAX(graph!H6:H15)</f>
        <v>0.6717835911563137</v>
      </c>
      <c r="H9" s="1">
        <f>MIN(graph!H6:H15)</f>
        <v>-2.4167763419637187</v>
      </c>
    </row>
    <row r="10" spans="1:8" x14ac:dyDescent="0.15">
      <c r="A10" s="16">
        <v>6836</v>
      </c>
      <c r="B10" s="39">
        <f>MAX(summary!K46:K107)</f>
        <v>4.0021319362328205</v>
      </c>
      <c r="C10" s="1">
        <f>MIN(summary!K46:K107)</f>
        <v>-14.537515880592572</v>
      </c>
      <c r="F10" s="16">
        <v>6836</v>
      </c>
      <c r="G10" s="1">
        <f>MAX(graph!I6:I15)</f>
        <v>2.5763632259155589</v>
      </c>
      <c r="H10" s="1">
        <f>MIN(graph!I6:I15)</f>
        <v>-1.6435631226944623</v>
      </c>
    </row>
    <row r="11" spans="1:8" x14ac:dyDescent="0.15">
      <c r="A11" s="16">
        <v>6840</v>
      </c>
      <c r="B11" s="39">
        <f>MAX(summary!L46:L107)</f>
        <v>5.2564739482359499</v>
      </c>
      <c r="C11" s="1">
        <f>MIN(summary!L46:L107)</f>
        <v>-13.946392510044964</v>
      </c>
      <c r="F11" s="16">
        <v>6840</v>
      </c>
      <c r="G11" s="1">
        <f>MAX(graph!J6:J15)</f>
        <v>1.6740113285180311</v>
      </c>
      <c r="H11" s="1">
        <f>MIN(graph!J6:J15)</f>
        <v>-2.7779130589165799</v>
      </c>
    </row>
    <row r="12" spans="1:8" x14ac:dyDescent="0.15">
      <c r="A12" s="16">
        <v>6845</v>
      </c>
      <c r="B12" s="39">
        <f>MAX(summary!M46:M107)</f>
        <v>10.173174297296846</v>
      </c>
      <c r="C12" s="1">
        <f>MIN(summary!M46:M107)</f>
        <v>-6.0404861209154221</v>
      </c>
      <c r="F12" s="16">
        <v>6845</v>
      </c>
      <c r="G12" s="1">
        <f>MAX(graph!K6:K15)</f>
        <v>2.4265052289993956</v>
      </c>
      <c r="H12" s="1">
        <f>MIN(graph!K6:K15)</f>
        <v>-2.0489494935106838</v>
      </c>
    </row>
    <row r="13" spans="1:8" x14ac:dyDescent="0.15">
      <c r="A13" s="16">
        <v>7018</v>
      </c>
      <c r="B13" s="39">
        <f>MAX(summary!N46:N107)</f>
        <v>9.0435977302329835</v>
      </c>
      <c r="C13" s="1">
        <f>MIN(summary!N46:N107)</f>
        <v>-0.81348358476940885</v>
      </c>
      <c r="F13" s="16">
        <v>7018</v>
      </c>
      <c r="G13" s="1">
        <f>MAX(graph!L6:L15)</f>
        <v>1.4012116556957794</v>
      </c>
      <c r="H13" s="1">
        <f>MIN(graph!L6:L15)</f>
        <v>-0.45111513773018275</v>
      </c>
    </row>
    <row r="14" spans="1:8" x14ac:dyDescent="0.15">
      <c r="A14" s="16">
        <v>7019</v>
      </c>
      <c r="B14" s="39">
        <f>MAX(summary!O46:O107)</f>
        <v>3.1849310516488627</v>
      </c>
      <c r="C14" s="1">
        <f>MIN(summary!O46:O107)</f>
        <v>-11.125102192391328</v>
      </c>
      <c r="F14" s="16">
        <v>7019</v>
      </c>
      <c r="G14" s="1">
        <f>MAX(graph!M6:M15)</f>
        <v>3.2808054118598338</v>
      </c>
      <c r="H14" s="1">
        <f>MIN(graph!M6:M15)</f>
        <v>-1.6060732140008749</v>
      </c>
    </row>
    <row r="15" spans="1:8" x14ac:dyDescent="0.15">
      <c r="A15" s="36">
        <v>7021</v>
      </c>
      <c r="B15" s="1">
        <f>MAX(summary!P46:P107)</f>
        <v>2.1524582263692462</v>
      </c>
      <c r="C15" s="1">
        <f>MIN(summary!P46:P107)</f>
        <v>-2.768885224392458</v>
      </c>
      <c r="F15" s="36">
        <v>7021</v>
      </c>
      <c r="G15" s="1">
        <f>MAX(graph!N6:N15)</f>
        <v>1.4384225508887709</v>
      </c>
      <c r="H15" s="1">
        <f>MIN(graph!N6:N15)</f>
        <v>-1.145749289451041</v>
      </c>
    </row>
    <row r="16" spans="1:8" x14ac:dyDescent="0.15">
      <c r="A16" s="36">
        <v>7022</v>
      </c>
      <c r="B16" s="1">
        <f>MAX(summary!Q46:Q107)</f>
        <v>9.6852584801618864</v>
      </c>
      <c r="C16" s="1">
        <f>MIN(summary!Q46:Q107)</f>
        <v>-11.43229928032393</v>
      </c>
      <c r="F16" s="36">
        <v>7022</v>
      </c>
      <c r="G16" s="1">
        <f>MAX(graph!O6:O15)</f>
        <v>6.3809846332241698</v>
      </c>
      <c r="H16" s="1">
        <f>MIN(graph!O6:O15)</f>
        <v>-1.6498051884248819</v>
      </c>
    </row>
    <row r="17" spans="1:8" x14ac:dyDescent="0.15">
      <c r="A17" s="36">
        <v>7029</v>
      </c>
      <c r="B17" s="1">
        <f>MAX(summary!R46:R107)</f>
        <v>1.9371935549667918</v>
      </c>
      <c r="C17" s="1">
        <f>MIN(summary!R46:R107)</f>
        <v>-8.1728230707030072</v>
      </c>
      <c r="F17" s="36">
        <v>7029</v>
      </c>
      <c r="G17" s="1">
        <f>MAX(graph!P6:P15)</f>
        <v>2.5996868975976248</v>
      </c>
      <c r="H17" s="1">
        <f>MIN(graph!P6:P15)</f>
        <v>-4.0444576241230434</v>
      </c>
    </row>
    <row r="18" spans="1:8" x14ac:dyDescent="0.15">
      <c r="A18" s="58">
        <v>7031</v>
      </c>
      <c r="B18" s="39">
        <f>MAX(summary!S46:S107)</f>
        <v>0.91587298151674312</v>
      </c>
      <c r="C18" s="1">
        <f>MIN(summary!S46:S107)</f>
        <v>-3.0563002705520046</v>
      </c>
      <c r="F18" s="58">
        <v>7031</v>
      </c>
      <c r="G18" s="1">
        <f>MAX(graph!Q6:Q15)</f>
        <v>3.1471479240642912</v>
      </c>
      <c r="H18" s="1">
        <f>MIN(graph!Q6:Q15)</f>
        <v>-1.6217493287195917</v>
      </c>
    </row>
    <row r="19" spans="1:8" x14ac:dyDescent="0.15">
      <c r="A19" s="58">
        <v>7033</v>
      </c>
      <c r="B19" s="39">
        <f>MAX(summary!T46:T107)</f>
        <v>-1.7549281804639427</v>
      </c>
      <c r="C19" s="1">
        <f>MIN(summary!T46:T107)</f>
        <v>-6.9179721819640942</v>
      </c>
      <c r="F19" s="58">
        <v>7033</v>
      </c>
      <c r="G19" s="1">
        <f>MAX(graph!R6:R15)</f>
        <v>2.1750103686870297</v>
      </c>
      <c r="H19" s="1">
        <f>MIN(graph!R6:R15)</f>
        <v>-2.3361335723910361</v>
      </c>
    </row>
    <row r="20" spans="1:8" x14ac:dyDescent="0.15">
      <c r="A20" s="41"/>
      <c r="B20" s="39"/>
      <c r="C20" s="1"/>
      <c r="G20" s="1"/>
      <c r="H20" s="1"/>
    </row>
    <row r="21" spans="1:8" x14ac:dyDescent="0.15">
      <c r="A21" s="41"/>
      <c r="B21" s="39"/>
      <c r="C21" s="1"/>
      <c r="G21" s="1"/>
      <c r="H21" s="1"/>
    </row>
    <row r="22" spans="1:8" x14ac:dyDescent="0.15">
      <c r="A22" s="54" t="s">
        <v>47</v>
      </c>
      <c r="B22" s="55">
        <f>AVERAGE(B4:B20)</f>
        <v>5.8796044534545056</v>
      </c>
      <c r="C22" s="55">
        <f>AVERAGE(C4:C20)</f>
        <v>-9.2821661961093938</v>
      </c>
      <c r="F22" s="54" t="s">
        <v>47</v>
      </c>
      <c r="G22" s="55">
        <f>AVERAGE(G4:G20)</f>
        <v>2.7485061651788731</v>
      </c>
      <c r="H22" s="55">
        <f>AVERAGE(H4:H20)</f>
        <v>-2.1971864014607969</v>
      </c>
    </row>
    <row r="23" spans="1:8" x14ac:dyDescent="0.15">
      <c r="A23" s="54" t="s">
        <v>48</v>
      </c>
      <c r="B23" s="55">
        <f>STDEV(B4:B20)</f>
        <v>7.467198429944605</v>
      </c>
      <c r="C23" s="55">
        <f>STDEV(C4:C20)</f>
        <v>5.2290642997281385</v>
      </c>
      <c r="F23" s="54" t="s">
        <v>48</v>
      </c>
      <c r="G23" s="55">
        <f>STDEV(G4:G20)</f>
        <v>1.4540193272250401</v>
      </c>
      <c r="H23" s="55">
        <f>STDEV(H4:H20)</f>
        <v>1.0245081749244922</v>
      </c>
    </row>
    <row r="24" spans="1:8" x14ac:dyDescent="0.15">
      <c r="A24" s="54" t="s">
        <v>49</v>
      </c>
      <c r="B24" s="55">
        <f>(B22+3*B23)</f>
        <v>28.281199743288319</v>
      </c>
      <c r="C24" s="55">
        <f>(C22-3*C23)</f>
        <v>-24.969359095293811</v>
      </c>
      <c r="F24" s="54" t="s">
        <v>49</v>
      </c>
      <c r="G24" s="55">
        <f>(G22+3*G23)</f>
        <v>7.1105641468539931</v>
      </c>
      <c r="H24" s="55">
        <f>(H22-3*H23)</f>
        <v>-5.2707109262342735</v>
      </c>
    </row>
    <row r="25" spans="1:8" x14ac:dyDescent="0.15">
      <c r="A25" s="41"/>
      <c r="B25" s="38"/>
    </row>
    <row r="26" spans="1:8" x14ac:dyDescent="0.15">
      <c r="A26" s="41"/>
      <c r="B26" s="38"/>
    </row>
    <row r="27" spans="1:8" x14ac:dyDescent="0.15">
      <c r="A27" s="41"/>
      <c r="B27" s="38"/>
    </row>
    <row r="32" spans="1:8" x14ac:dyDescent="0.15">
      <c r="H32" s="1"/>
    </row>
  </sheetData>
  <mergeCells count="2">
    <mergeCell ref="A1:C1"/>
    <mergeCell ref="F1:H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V798"/>
  <sheetViews>
    <sheetView zoomScale="75" zoomScaleNormal="75" zoomScalePageLayoutView="75" workbookViewId="0">
      <selection activeCell="D10" sqref="D1:G1048576"/>
    </sheetView>
  </sheetViews>
  <sheetFormatPr baseColWidth="10" defaultColWidth="11.5" defaultRowHeight="13" x14ac:dyDescent="0.15"/>
  <cols>
    <col min="1" max="2" width="11.5" style="6"/>
    <col min="3" max="3" width="13.83203125" style="6" customWidth="1"/>
    <col min="8" max="8" width="4.5" style="6" customWidth="1"/>
    <col min="9" max="10" width="8.5" style="6" customWidth="1"/>
    <col min="11" max="11" width="13.5" style="6" customWidth="1"/>
    <col min="12" max="12" width="17.5" style="6" customWidth="1"/>
    <col min="13" max="13" width="12.5" style="6" customWidth="1"/>
    <col min="14" max="14" width="11.5" style="6"/>
    <col min="15" max="15" width="6.5" style="6" customWidth="1"/>
    <col min="16" max="16" width="9.5" style="6" customWidth="1"/>
    <col min="17" max="16384" width="11.5" style="6"/>
  </cols>
  <sheetData>
    <row r="1" spans="1:16" s="4" customFormat="1" ht="55.5" customHeight="1" x14ac:dyDescent="0.2">
      <c r="A1" s="4" t="s">
        <v>11</v>
      </c>
      <c r="B1" s="4" t="s">
        <v>6</v>
      </c>
      <c r="C1" s="4" t="s">
        <v>4</v>
      </c>
      <c r="D1" t="s">
        <v>39</v>
      </c>
      <c r="E1" t="s">
        <v>40</v>
      </c>
      <c r="F1" t="s">
        <v>41</v>
      </c>
      <c r="G1" t="s">
        <v>42</v>
      </c>
      <c r="I1" s="4" t="s">
        <v>0</v>
      </c>
      <c r="J1" s="4" t="s">
        <v>1</v>
      </c>
      <c r="K1" s="4" t="s">
        <v>2</v>
      </c>
      <c r="L1" s="4" t="s">
        <v>3</v>
      </c>
      <c r="M1" s="5" t="s">
        <v>12</v>
      </c>
      <c r="N1" s="5" t="s">
        <v>15</v>
      </c>
      <c r="O1" s="4" t="s">
        <v>13</v>
      </c>
      <c r="P1" s="4" t="s">
        <v>14</v>
      </c>
    </row>
    <row r="2" spans="1:16" x14ac:dyDescent="0.15">
      <c r="A2" s="6">
        <v>0.5</v>
      </c>
      <c r="B2" s="6">
        <v>0</v>
      </c>
      <c r="C2" s="6" t="s">
        <v>9</v>
      </c>
      <c r="D2">
        <v>724.30426025390602</v>
      </c>
      <c r="E2">
        <v>600.626953125</v>
      </c>
      <c r="F2">
        <v>538.02978515625</v>
      </c>
      <c r="G2">
        <v>504.96334838867199</v>
      </c>
      <c r="I2" s="7">
        <f t="shared" ref="I2:J65" si="0">D2-F2</f>
        <v>186.27447509765602</v>
      </c>
      <c r="J2" s="7">
        <f t="shared" si="0"/>
        <v>95.663604736328011</v>
      </c>
      <c r="K2" s="7">
        <f t="shared" ref="K2:K65" si="1">I2-0.7*J2</f>
        <v>119.30995178222642</v>
      </c>
      <c r="L2" s="8">
        <f t="shared" ref="L2:L65" si="2">K2/J2</f>
        <v>1.2471822707399898</v>
      </c>
      <c r="M2" s="8"/>
      <c r="N2" s="6">
        <f>LINEST(V64:V104,U64:U104)</f>
        <v>-8.7293825249168747E-3</v>
      </c>
      <c r="O2" s="9">
        <f>AVERAGE(M38:M45)</f>
        <v>1.0874701981274324</v>
      </c>
    </row>
    <row r="3" spans="1:16" x14ac:dyDescent="0.15">
      <c r="A3" s="6">
        <v>1</v>
      </c>
      <c r="B3" s="6">
        <v>1</v>
      </c>
      <c r="C3" s="6" t="s">
        <v>7</v>
      </c>
      <c r="D3">
        <v>716.20788574218795</v>
      </c>
      <c r="E3">
        <v>592.28082275390602</v>
      </c>
      <c r="F3">
        <v>537.01550292968795</v>
      </c>
      <c r="G3">
        <v>504.33508300781301</v>
      </c>
      <c r="I3" s="7">
        <f t="shared" si="0"/>
        <v>179.1923828125</v>
      </c>
      <c r="J3" s="7">
        <f t="shared" si="0"/>
        <v>87.945739746093011</v>
      </c>
      <c r="K3" s="7">
        <f t="shared" si="1"/>
        <v>117.6303649902349</v>
      </c>
      <c r="L3" s="8">
        <f t="shared" si="2"/>
        <v>1.3375334078699432</v>
      </c>
      <c r="M3" s="8"/>
    </row>
    <row r="4" spans="1:16" ht="15" x14ac:dyDescent="0.15">
      <c r="A4" s="6">
        <v>1.5</v>
      </c>
      <c r="B4" s="6">
        <v>2</v>
      </c>
      <c r="D4">
        <v>717.46173095703102</v>
      </c>
      <c r="E4">
        <v>594.13464355468795</v>
      </c>
      <c r="F4">
        <v>536.48571777343795</v>
      </c>
      <c r="G4">
        <v>504.48571777343801</v>
      </c>
      <c r="I4" s="7">
        <f t="shared" si="0"/>
        <v>180.97601318359307</v>
      </c>
      <c r="J4" s="7">
        <f t="shared" si="0"/>
        <v>89.648925781249943</v>
      </c>
      <c r="K4" s="7">
        <f t="shared" si="1"/>
        <v>118.22176513671812</v>
      </c>
      <c r="L4" s="8">
        <f t="shared" si="2"/>
        <v>1.3187192607883338</v>
      </c>
      <c r="M4" s="8"/>
      <c r="N4" s="4" t="s">
        <v>16</v>
      </c>
    </row>
    <row r="5" spans="1:16" x14ac:dyDescent="0.15">
      <c r="A5" s="6">
        <v>2</v>
      </c>
      <c r="B5" s="6">
        <v>3</v>
      </c>
      <c r="D5">
        <v>715.06555175781295</v>
      </c>
      <c r="E5">
        <v>587.25</v>
      </c>
      <c r="F5">
        <v>536.3515625</v>
      </c>
      <c r="G5">
        <v>503.873291015625</v>
      </c>
      <c r="I5" s="7">
        <f t="shared" si="0"/>
        <v>178.71398925781295</v>
      </c>
      <c r="J5" s="7">
        <f t="shared" si="0"/>
        <v>83.376708984375</v>
      </c>
      <c r="K5" s="7">
        <f t="shared" si="1"/>
        <v>120.35029296875047</v>
      </c>
      <c r="L5" s="8">
        <f t="shared" si="2"/>
        <v>1.4434521874844497</v>
      </c>
      <c r="M5" s="8"/>
      <c r="N5" s="6">
        <f>RSQ(V64:V104,U64:U104)</f>
        <v>0.99236179064302987</v>
      </c>
    </row>
    <row r="6" spans="1:16" x14ac:dyDescent="0.15">
      <c r="A6" s="6">
        <v>2.5</v>
      </c>
      <c r="B6" s="6">
        <v>4</v>
      </c>
      <c r="C6" s="6" t="s">
        <v>5</v>
      </c>
      <c r="D6">
        <v>692.650634765625</v>
      </c>
      <c r="E6">
        <v>579.05755615234398</v>
      </c>
      <c r="F6">
        <v>534.73229980468795</v>
      </c>
      <c r="G6">
        <v>502.62762451171898</v>
      </c>
      <c r="I6" s="7">
        <f t="shared" si="0"/>
        <v>157.91833496093705</v>
      </c>
      <c r="J6" s="7">
        <f t="shared" si="0"/>
        <v>76.429931640625</v>
      </c>
      <c r="K6" s="7">
        <f t="shared" si="1"/>
        <v>104.41738281249954</v>
      </c>
      <c r="L6" s="8">
        <f t="shared" si="2"/>
        <v>1.366184432866852</v>
      </c>
      <c r="M6" s="8">
        <f t="shared" ref="M6:M22" si="3">L6+ABS($N$2)*A6</f>
        <v>1.3880078891791441</v>
      </c>
      <c r="P6" s="6">
        <f t="shared" ref="P6:P69" si="4">(M6-$O$2)/$O$2*100</f>
        <v>27.636407100555221</v>
      </c>
    </row>
    <row r="7" spans="1:16" x14ac:dyDescent="0.15">
      <c r="A7" s="6">
        <v>3</v>
      </c>
      <c r="B7" s="6">
        <v>5</v>
      </c>
      <c r="C7" s="6" t="s">
        <v>8</v>
      </c>
      <c r="D7">
        <v>684.36297607421898</v>
      </c>
      <c r="E7">
        <v>577.70697021484398</v>
      </c>
      <c r="F7">
        <v>533.79162597656295</v>
      </c>
      <c r="G7">
        <v>502.85342407226602</v>
      </c>
      <c r="I7" s="7">
        <f t="shared" si="0"/>
        <v>150.57135009765602</v>
      </c>
      <c r="J7" s="7">
        <f t="shared" si="0"/>
        <v>74.853546142577954</v>
      </c>
      <c r="K7" s="7">
        <f t="shared" si="1"/>
        <v>98.173867797851457</v>
      </c>
      <c r="L7" s="8">
        <f t="shared" si="2"/>
        <v>1.3115459835510519</v>
      </c>
      <c r="M7" s="8">
        <f t="shared" si="3"/>
        <v>1.3377341311258024</v>
      </c>
      <c r="P7" s="6">
        <f t="shared" si="4"/>
        <v>23.013406107984533</v>
      </c>
    </row>
    <row r="8" spans="1:16" x14ac:dyDescent="0.15">
      <c r="A8" s="6">
        <v>3.5</v>
      </c>
      <c r="B8" s="6">
        <v>6</v>
      </c>
      <c r="D8">
        <v>685.36920166015602</v>
      </c>
      <c r="E8">
        <v>581.24761962890602</v>
      </c>
      <c r="F8">
        <v>534.3046875</v>
      </c>
      <c r="G8">
        <v>502.71707153320301</v>
      </c>
      <c r="I8" s="7">
        <f t="shared" si="0"/>
        <v>151.06451416015602</v>
      </c>
      <c r="J8" s="7">
        <f t="shared" si="0"/>
        <v>78.530548095703011</v>
      </c>
      <c r="K8" s="7">
        <f t="shared" si="1"/>
        <v>96.093130493163926</v>
      </c>
      <c r="L8" s="8">
        <f t="shared" si="2"/>
        <v>1.2236401352510349</v>
      </c>
      <c r="M8" s="8">
        <f t="shared" si="3"/>
        <v>1.254192974088244</v>
      </c>
      <c r="P8" s="6">
        <f t="shared" si="4"/>
        <v>15.331250111304168</v>
      </c>
    </row>
    <row r="9" spans="1:16" x14ac:dyDescent="0.15">
      <c r="A9" s="6">
        <v>4</v>
      </c>
      <c r="B9" s="6">
        <v>7</v>
      </c>
      <c r="D9">
        <v>681.646484375</v>
      </c>
      <c r="E9">
        <v>583.60882568359398</v>
      </c>
      <c r="F9">
        <v>532.72607421875</v>
      </c>
      <c r="G9">
        <v>501.56210327148398</v>
      </c>
      <c r="I9" s="7">
        <f t="shared" si="0"/>
        <v>148.92041015625</v>
      </c>
      <c r="J9" s="7">
        <f t="shared" si="0"/>
        <v>82.04672241211</v>
      </c>
      <c r="K9" s="7">
        <f t="shared" si="1"/>
        <v>91.487704467773</v>
      </c>
      <c r="L9" s="8">
        <f t="shared" si="2"/>
        <v>1.1150683632216554</v>
      </c>
      <c r="M9" s="8">
        <f t="shared" si="3"/>
        <v>1.1499858933213229</v>
      </c>
      <c r="P9" s="6">
        <f t="shared" si="4"/>
        <v>5.7487272112412242</v>
      </c>
    </row>
    <row r="10" spans="1:16" x14ac:dyDescent="0.15">
      <c r="A10" s="6">
        <v>4.5</v>
      </c>
      <c r="B10" s="6">
        <v>8</v>
      </c>
      <c r="D10">
        <v>679.48162841796898</v>
      </c>
      <c r="E10">
        <v>585.91015625</v>
      </c>
      <c r="F10">
        <v>533.40185546875</v>
      </c>
      <c r="G10">
        <v>502.485107421875</v>
      </c>
      <c r="I10" s="7">
        <f t="shared" si="0"/>
        <v>146.07977294921898</v>
      </c>
      <c r="J10" s="7">
        <f t="shared" si="0"/>
        <v>83.425048828125</v>
      </c>
      <c r="K10" s="7">
        <f t="shared" si="1"/>
        <v>87.68223876953148</v>
      </c>
      <c r="L10" s="8">
        <f t="shared" si="2"/>
        <v>1.0510301162685236</v>
      </c>
      <c r="M10" s="8">
        <f t="shared" si="3"/>
        <v>1.0903123376306496</v>
      </c>
      <c r="P10" s="6">
        <f t="shared" si="4"/>
        <v>0.26135332334727235</v>
      </c>
    </row>
    <row r="11" spans="1:16" x14ac:dyDescent="0.15">
      <c r="A11" s="6">
        <v>5</v>
      </c>
      <c r="B11" s="6">
        <v>9</v>
      </c>
      <c r="D11">
        <v>678.68713378906295</v>
      </c>
      <c r="E11">
        <v>586.43029785156295</v>
      </c>
      <c r="F11">
        <v>533.76306152343795</v>
      </c>
      <c r="G11">
        <v>502.876708984375</v>
      </c>
      <c r="I11" s="7">
        <f t="shared" si="0"/>
        <v>144.924072265625</v>
      </c>
      <c r="J11" s="7">
        <f t="shared" si="0"/>
        <v>83.553588867187955</v>
      </c>
      <c r="K11" s="7">
        <f t="shared" si="1"/>
        <v>86.436560058593443</v>
      </c>
      <c r="L11" s="8">
        <f t="shared" si="2"/>
        <v>1.0345044567264261</v>
      </c>
      <c r="M11" s="8">
        <f t="shared" si="3"/>
        <v>1.0781513693510105</v>
      </c>
      <c r="P11" s="6">
        <f t="shared" si="4"/>
        <v>-0.85692727878597641</v>
      </c>
    </row>
    <row r="12" spans="1:16" x14ac:dyDescent="0.15">
      <c r="A12" s="6">
        <v>5.5</v>
      </c>
      <c r="B12" s="6">
        <v>10</v>
      </c>
      <c r="D12">
        <v>676.02105712890602</v>
      </c>
      <c r="E12">
        <v>585.570556640625</v>
      </c>
      <c r="F12">
        <v>533.56524658203102</v>
      </c>
      <c r="G12">
        <v>502.30465698242199</v>
      </c>
      <c r="I12" s="7">
        <f t="shared" si="0"/>
        <v>142.455810546875</v>
      </c>
      <c r="J12" s="7">
        <f t="shared" si="0"/>
        <v>83.265899658203011</v>
      </c>
      <c r="K12" s="7">
        <f t="shared" si="1"/>
        <v>84.169680786132886</v>
      </c>
      <c r="L12" s="8">
        <f t="shared" si="2"/>
        <v>1.0108541567633305</v>
      </c>
      <c r="M12" s="8">
        <f t="shared" si="3"/>
        <v>1.0588657606503733</v>
      </c>
      <c r="P12" s="6">
        <f t="shared" si="4"/>
        <v>-2.6303651839208526</v>
      </c>
    </row>
    <row r="13" spans="1:16" x14ac:dyDescent="0.15">
      <c r="A13" s="6">
        <v>6</v>
      </c>
      <c r="B13" s="6">
        <v>11</v>
      </c>
      <c r="D13">
        <v>673.28234863281295</v>
      </c>
      <c r="E13">
        <v>584.81286621093795</v>
      </c>
      <c r="F13">
        <v>532.38262939453102</v>
      </c>
      <c r="G13">
        <v>501.94378662109398</v>
      </c>
      <c r="I13" s="7">
        <f t="shared" si="0"/>
        <v>140.89971923828193</v>
      </c>
      <c r="J13" s="7">
        <f t="shared" si="0"/>
        <v>82.869079589843977</v>
      </c>
      <c r="K13" s="7">
        <f t="shared" si="1"/>
        <v>82.891363525391142</v>
      </c>
      <c r="L13" s="8">
        <f t="shared" si="2"/>
        <v>1.0002689053101284</v>
      </c>
      <c r="M13" s="8">
        <f t="shared" si="3"/>
        <v>1.0526452004596296</v>
      </c>
      <c r="P13" s="6">
        <f t="shared" si="4"/>
        <v>-3.2023863943830029</v>
      </c>
    </row>
    <row r="14" spans="1:16" x14ac:dyDescent="0.15">
      <c r="A14" s="6">
        <v>6.5</v>
      </c>
      <c r="B14" s="6">
        <v>12</v>
      </c>
      <c r="D14">
        <v>673.28857421875</v>
      </c>
      <c r="E14">
        <v>584.38317871093795</v>
      </c>
      <c r="F14">
        <v>533.33197021484398</v>
      </c>
      <c r="G14">
        <v>501.58508300781301</v>
      </c>
      <c r="I14" s="7">
        <f t="shared" si="0"/>
        <v>139.95660400390602</v>
      </c>
      <c r="J14" s="7">
        <f t="shared" si="0"/>
        <v>82.798095703124943</v>
      </c>
      <c r="K14" s="7">
        <f t="shared" si="1"/>
        <v>81.997937011718562</v>
      </c>
      <c r="L14" s="8">
        <f t="shared" si="2"/>
        <v>0.99033602542894983</v>
      </c>
      <c r="M14" s="8">
        <f t="shared" si="3"/>
        <v>1.0470770118409094</v>
      </c>
      <c r="P14" s="6">
        <f t="shared" si="4"/>
        <v>-3.7144177703515906</v>
      </c>
    </row>
    <row r="15" spans="1:16" x14ac:dyDescent="0.15">
      <c r="A15" s="6">
        <v>7</v>
      </c>
      <c r="B15" s="6">
        <v>13</v>
      </c>
      <c r="D15">
        <v>676.65539550781295</v>
      </c>
      <c r="E15">
        <v>581.88763427734398</v>
      </c>
      <c r="F15">
        <v>532.25402832031295</v>
      </c>
      <c r="G15">
        <v>501.17919921875</v>
      </c>
      <c r="I15" s="7">
        <f t="shared" si="0"/>
        <v>144.4013671875</v>
      </c>
      <c r="J15" s="7">
        <f t="shared" si="0"/>
        <v>80.708435058593977</v>
      </c>
      <c r="K15" s="7">
        <f t="shared" si="1"/>
        <v>87.90546264648421</v>
      </c>
      <c r="L15" s="8">
        <f t="shared" si="2"/>
        <v>1.0891731772851898</v>
      </c>
      <c r="M15" s="8">
        <f t="shared" si="3"/>
        <v>1.1502788549596079</v>
      </c>
      <c r="P15" s="6">
        <f t="shared" si="4"/>
        <v>5.7756669507200087</v>
      </c>
    </row>
    <row r="16" spans="1:16" x14ac:dyDescent="0.15">
      <c r="A16" s="6">
        <v>7.5</v>
      </c>
      <c r="B16" s="6">
        <v>14</v>
      </c>
      <c r="D16">
        <v>675.35290527343795</v>
      </c>
      <c r="E16">
        <v>581.42498779296898</v>
      </c>
      <c r="F16">
        <v>531.68664550781295</v>
      </c>
      <c r="G16">
        <v>501.00775146484398</v>
      </c>
      <c r="I16" s="7">
        <f t="shared" si="0"/>
        <v>143.666259765625</v>
      </c>
      <c r="J16" s="7">
        <f t="shared" si="0"/>
        <v>80.417236328125</v>
      </c>
      <c r="K16" s="7">
        <f t="shared" si="1"/>
        <v>87.374194335937503</v>
      </c>
      <c r="L16" s="8">
        <f t="shared" si="2"/>
        <v>1.0865107820844049</v>
      </c>
      <c r="M16" s="8">
        <f t="shared" si="3"/>
        <v>1.1519811510212814</v>
      </c>
      <c r="P16" s="6">
        <f t="shared" si="4"/>
        <v>5.932204211658723</v>
      </c>
    </row>
    <row r="17" spans="1:16" x14ac:dyDescent="0.15">
      <c r="A17" s="6">
        <v>8</v>
      </c>
      <c r="B17" s="6">
        <v>15</v>
      </c>
      <c r="D17">
        <v>674.49523925781295</v>
      </c>
      <c r="E17">
        <v>581.52105712890602</v>
      </c>
      <c r="F17">
        <v>531.32482910156295</v>
      </c>
      <c r="G17">
        <v>500.49719238281301</v>
      </c>
      <c r="I17" s="7">
        <f t="shared" si="0"/>
        <v>143.17041015625</v>
      </c>
      <c r="J17" s="7">
        <f t="shared" si="0"/>
        <v>81.023864746093011</v>
      </c>
      <c r="K17" s="7">
        <f t="shared" si="1"/>
        <v>86.453704833984887</v>
      </c>
      <c r="L17" s="8">
        <f t="shared" si="2"/>
        <v>1.0670153183251321</v>
      </c>
      <c r="M17" s="8">
        <f t="shared" si="3"/>
        <v>1.136850378524467</v>
      </c>
      <c r="P17" s="6">
        <f t="shared" si="4"/>
        <v>4.5408306804236789</v>
      </c>
    </row>
    <row r="18" spans="1:16" x14ac:dyDescent="0.15">
      <c r="A18" s="6">
        <v>8.5</v>
      </c>
      <c r="B18" s="6">
        <v>16</v>
      </c>
      <c r="D18">
        <v>673.61920166015602</v>
      </c>
      <c r="E18">
        <v>580.287353515625</v>
      </c>
      <c r="F18">
        <v>531.231689453125</v>
      </c>
      <c r="G18">
        <v>500.32235717773398</v>
      </c>
      <c r="I18" s="7">
        <f t="shared" si="0"/>
        <v>142.38751220703102</v>
      </c>
      <c r="J18" s="7">
        <f t="shared" si="0"/>
        <v>79.964996337891023</v>
      </c>
      <c r="K18" s="7">
        <f t="shared" si="1"/>
        <v>86.412014770507312</v>
      </c>
      <c r="L18" s="8">
        <f t="shared" si="2"/>
        <v>1.080623006663747</v>
      </c>
      <c r="M18" s="8">
        <f t="shared" si="3"/>
        <v>1.1548227581255404</v>
      </c>
      <c r="P18" s="6">
        <f t="shared" si="4"/>
        <v>6.1935085774383145</v>
      </c>
    </row>
    <row r="19" spans="1:16" x14ac:dyDescent="0.15">
      <c r="A19" s="6">
        <v>9</v>
      </c>
      <c r="B19" s="6">
        <v>17</v>
      </c>
      <c r="D19">
        <v>675.95642089843795</v>
      </c>
      <c r="E19">
        <v>580.50891113281295</v>
      </c>
      <c r="F19">
        <v>532.018310546875</v>
      </c>
      <c r="G19">
        <v>501.02886962890602</v>
      </c>
      <c r="I19" s="7">
        <f t="shared" si="0"/>
        <v>143.93811035156295</v>
      </c>
      <c r="J19" s="7">
        <f t="shared" si="0"/>
        <v>79.480041503906932</v>
      </c>
      <c r="K19" s="7">
        <f t="shared" si="1"/>
        <v>88.302081298828114</v>
      </c>
      <c r="L19" s="8">
        <f t="shared" si="2"/>
        <v>1.1109969198303391</v>
      </c>
      <c r="M19" s="8">
        <f t="shared" si="3"/>
        <v>1.1895613625545909</v>
      </c>
      <c r="P19" s="6">
        <f t="shared" si="4"/>
        <v>9.3879505482498935</v>
      </c>
    </row>
    <row r="20" spans="1:16" x14ac:dyDescent="0.15">
      <c r="A20" s="6">
        <v>9.5</v>
      </c>
      <c r="B20" s="6">
        <v>18</v>
      </c>
      <c r="D20">
        <v>674.55072021484398</v>
      </c>
      <c r="E20">
        <v>580.23248291015602</v>
      </c>
      <c r="F20">
        <v>531.70153808593795</v>
      </c>
      <c r="G20">
        <v>501.01428222656301</v>
      </c>
      <c r="I20" s="7">
        <f t="shared" si="0"/>
        <v>142.84918212890602</v>
      </c>
      <c r="J20" s="7">
        <f t="shared" si="0"/>
        <v>79.218200683593011</v>
      </c>
      <c r="K20" s="7">
        <f t="shared" si="1"/>
        <v>87.396441650390926</v>
      </c>
      <c r="L20" s="8">
        <f t="shared" si="2"/>
        <v>1.1032368937469659</v>
      </c>
      <c r="M20" s="8">
        <f t="shared" si="3"/>
        <v>1.1861660277336763</v>
      </c>
      <c r="P20" s="6">
        <f t="shared" si="4"/>
        <v>9.075727295901352</v>
      </c>
    </row>
    <row r="21" spans="1:16" x14ac:dyDescent="0.15">
      <c r="A21" s="6">
        <v>10</v>
      </c>
      <c r="B21" s="6">
        <v>19</v>
      </c>
      <c r="D21">
        <v>676.75891113281295</v>
      </c>
      <c r="E21">
        <v>580.90240478515602</v>
      </c>
      <c r="F21">
        <v>532.94006347656295</v>
      </c>
      <c r="G21">
        <v>501.41522216796898</v>
      </c>
      <c r="I21" s="7">
        <f t="shared" si="0"/>
        <v>143.81884765625</v>
      </c>
      <c r="J21" s="7">
        <f t="shared" si="0"/>
        <v>79.487182617187045</v>
      </c>
      <c r="K21" s="7">
        <f t="shared" si="1"/>
        <v>88.177819824219071</v>
      </c>
      <c r="L21" s="8">
        <f t="shared" si="2"/>
        <v>1.1093338186218831</v>
      </c>
      <c r="M21" s="8">
        <f t="shared" si="3"/>
        <v>1.1966276438710519</v>
      </c>
      <c r="P21" s="6">
        <f t="shared" si="4"/>
        <v>10.037741349747607</v>
      </c>
    </row>
    <row r="22" spans="1:16" x14ac:dyDescent="0.15">
      <c r="A22" s="6">
        <v>10.5</v>
      </c>
      <c r="B22" s="6">
        <v>20</v>
      </c>
      <c r="D22">
        <v>679.306640625</v>
      </c>
      <c r="E22">
        <v>582.49493408203102</v>
      </c>
      <c r="F22">
        <v>532.613037109375</v>
      </c>
      <c r="G22">
        <v>501.33477783203102</v>
      </c>
      <c r="I22" s="7">
        <f t="shared" si="0"/>
        <v>146.693603515625</v>
      </c>
      <c r="J22" s="7">
        <f t="shared" si="0"/>
        <v>81.16015625</v>
      </c>
      <c r="K22" s="7">
        <f t="shared" si="1"/>
        <v>89.881494140624994</v>
      </c>
      <c r="L22" s="8">
        <f t="shared" si="2"/>
        <v>1.1074583674255185</v>
      </c>
      <c r="M22" s="8">
        <f t="shared" si="3"/>
        <v>1.1991168839371458</v>
      </c>
      <c r="P22" s="6">
        <f t="shared" si="4"/>
        <v>10.266643260841834</v>
      </c>
    </row>
    <row r="23" spans="1:16" x14ac:dyDescent="0.15">
      <c r="A23" s="6">
        <v>11</v>
      </c>
      <c r="B23" s="6">
        <v>21</v>
      </c>
      <c r="D23">
        <v>676.881103515625</v>
      </c>
      <c r="E23">
        <v>583.229248046875</v>
      </c>
      <c r="F23">
        <v>530.863037109375</v>
      </c>
      <c r="G23">
        <v>500.02081298828102</v>
      </c>
      <c r="I23" s="7">
        <f t="shared" si="0"/>
        <v>146.01806640625</v>
      </c>
      <c r="J23" s="7">
        <f t="shared" si="0"/>
        <v>83.208435058593977</v>
      </c>
      <c r="K23" s="7">
        <f t="shared" si="1"/>
        <v>87.77216186523421</v>
      </c>
      <c r="L23" s="8">
        <f t="shared" si="2"/>
        <v>1.054846925115543</v>
      </c>
      <c r="M23" s="8">
        <f>L23+ABS($N$2)*A23</f>
        <v>1.1508701328896287</v>
      </c>
      <c r="P23" s="6">
        <f t="shared" si="4"/>
        <v>5.8300388250977102</v>
      </c>
    </row>
    <row r="24" spans="1:16" x14ac:dyDescent="0.15">
      <c r="A24" s="6">
        <v>11.5</v>
      </c>
      <c r="B24" s="6">
        <v>22</v>
      </c>
      <c r="D24">
        <v>674.64147949218795</v>
      </c>
      <c r="E24">
        <v>584.37487792968795</v>
      </c>
      <c r="F24">
        <v>531.12451171875</v>
      </c>
      <c r="G24">
        <v>500.10342407226602</v>
      </c>
      <c r="I24" s="7">
        <f t="shared" si="0"/>
        <v>143.51696777343795</v>
      </c>
      <c r="J24" s="7">
        <f t="shared" si="0"/>
        <v>84.271453857421932</v>
      </c>
      <c r="K24" s="7">
        <f t="shared" si="1"/>
        <v>84.526950073242602</v>
      </c>
      <c r="L24" s="8">
        <f t="shared" si="2"/>
        <v>1.0030318239940768</v>
      </c>
      <c r="M24" s="8">
        <f t="shared" ref="M24:M87" si="5">L24+ABS($N$2)*A24</f>
        <v>1.1034197230306209</v>
      </c>
      <c r="P24" s="6">
        <f t="shared" si="4"/>
        <v>1.46666317207154</v>
      </c>
    </row>
    <row r="25" spans="1:16" x14ac:dyDescent="0.15">
      <c r="A25" s="6">
        <v>12</v>
      </c>
      <c r="B25" s="6">
        <v>23</v>
      </c>
      <c r="D25">
        <v>672.60498046875</v>
      </c>
      <c r="E25">
        <v>581.2900390625</v>
      </c>
      <c r="F25">
        <v>530.72979736328102</v>
      </c>
      <c r="G25">
        <v>500.54812622070301</v>
      </c>
      <c r="I25" s="7">
        <f t="shared" si="0"/>
        <v>141.87518310546898</v>
      </c>
      <c r="J25" s="7">
        <f t="shared" si="0"/>
        <v>80.741912841796989</v>
      </c>
      <c r="K25" s="7">
        <f t="shared" si="1"/>
        <v>85.355844116211088</v>
      </c>
      <c r="L25" s="8">
        <f t="shared" si="2"/>
        <v>1.0571441908176549</v>
      </c>
      <c r="M25" s="8">
        <f t="shared" si="5"/>
        <v>1.1618967811166574</v>
      </c>
      <c r="P25" s="6">
        <f t="shared" si="4"/>
        <v>6.8440112765741761</v>
      </c>
    </row>
    <row r="26" spans="1:16" x14ac:dyDescent="0.15">
      <c r="A26" s="6">
        <v>12.5</v>
      </c>
      <c r="B26" s="6">
        <v>24</v>
      </c>
      <c r="D26">
        <v>670.99377441406295</v>
      </c>
      <c r="E26">
        <v>581.21856689453102</v>
      </c>
      <c r="F26">
        <v>531.322021484375</v>
      </c>
      <c r="G26">
        <v>501.03726196289102</v>
      </c>
      <c r="I26" s="7">
        <f t="shared" si="0"/>
        <v>139.67175292968795</v>
      </c>
      <c r="J26" s="7">
        <f t="shared" si="0"/>
        <v>80.18130493164</v>
      </c>
      <c r="K26" s="7">
        <f t="shared" si="1"/>
        <v>83.544839477539966</v>
      </c>
      <c r="L26" s="8">
        <f t="shared" si="2"/>
        <v>1.0419491120625639</v>
      </c>
      <c r="M26" s="8">
        <f t="shared" si="5"/>
        <v>1.1510663936240249</v>
      </c>
      <c r="P26" s="6">
        <f t="shared" si="4"/>
        <v>5.8480862837530472</v>
      </c>
    </row>
    <row r="27" spans="1:16" x14ac:dyDescent="0.15">
      <c r="A27" s="6">
        <v>13</v>
      </c>
      <c r="B27" s="6">
        <v>25</v>
      </c>
      <c r="D27">
        <v>668.67852783203102</v>
      </c>
      <c r="E27">
        <v>580.932373046875</v>
      </c>
      <c r="F27">
        <v>531.59161376953102</v>
      </c>
      <c r="G27">
        <v>500.76678466796898</v>
      </c>
      <c r="I27" s="7">
        <f t="shared" si="0"/>
        <v>137.0869140625</v>
      </c>
      <c r="J27" s="7">
        <f t="shared" si="0"/>
        <v>80.165588378906023</v>
      </c>
      <c r="K27" s="7">
        <f t="shared" si="1"/>
        <v>80.97100219726579</v>
      </c>
      <c r="L27" s="8">
        <f t="shared" si="2"/>
        <v>1.0100468771532363</v>
      </c>
      <c r="M27" s="8">
        <f t="shared" si="5"/>
        <v>1.1235288499771556</v>
      </c>
      <c r="P27" s="6">
        <f t="shared" si="4"/>
        <v>3.315828968169829</v>
      </c>
    </row>
    <row r="28" spans="1:16" x14ac:dyDescent="0.15">
      <c r="A28" s="6">
        <v>13.5</v>
      </c>
      <c r="B28" s="6">
        <v>26</v>
      </c>
      <c r="D28">
        <v>668.39678955078102</v>
      </c>
      <c r="E28">
        <v>581.529052734375</v>
      </c>
      <c r="F28">
        <v>530.542236328125</v>
      </c>
      <c r="G28">
        <v>499.10092163085898</v>
      </c>
      <c r="I28" s="7">
        <f t="shared" si="0"/>
        <v>137.85455322265602</v>
      </c>
      <c r="J28" s="7">
        <f t="shared" si="0"/>
        <v>82.428131103516023</v>
      </c>
      <c r="K28" s="7">
        <f t="shared" si="1"/>
        <v>80.154861450194801</v>
      </c>
      <c r="L28" s="8">
        <f t="shared" si="2"/>
        <v>0.97242119137134897</v>
      </c>
      <c r="M28" s="8">
        <f t="shared" si="5"/>
        <v>1.0902678554577268</v>
      </c>
      <c r="P28" s="6">
        <f t="shared" si="4"/>
        <v>0.25726289650160328</v>
      </c>
    </row>
    <row r="29" spans="1:16" x14ac:dyDescent="0.15">
      <c r="A29" s="6">
        <v>14</v>
      </c>
      <c r="B29" s="6">
        <v>27</v>
      </c>
      <c r="D29">
        <v>668.9033203125</v>
      </c>
      <c r="E29">
        <v>582.60589599609398</v>
      </c>
      <c r="F29">
        <v>530.53137207031295</v>
      </c>
      <c r="G29">
        <v>500.14566040039102</v>
      </c>
      <c r="I29" s="7">
        <f t="shared" si="0"/>
        <v>138.37194824218705</v>
      </c>
      <c r="J29" s="7">
        <f t="shared" si="0"/>
        <v>82.460235595702954</v>
      </c>
      <c r="K29" s="7">
        <f t="shared" si="1"/>
        <v>80.649783325194988</v>
      </c>
      <c r="L29" s="8">
        <f t="shared" si="2"/>
        <v>0.97804454162143684</v>
      </c>
      <c r="M29" s="8">
        <f t="shared" si="5"/>
        <v>1.1002558969702732</v>
      </c>
      <c r="P29" s="6">
        <f t="shared" si="4"/>
        <v>1.1757286650114245</v>
      </c>
    </row>
    <row r="30" spans="1:16" x14ac:dyDescent="0.15">
      <c r="A30" s="6">
        <v>14.5</v>
      </c>
      <c r="B30" s="6">
        <v>28</v>
      </c>
      <c r="D30">
        <v>666.62811279296898</v>
      </c>
      <c r="E30">
        <v>582.43829345703102</v>
      </c>
      <c r="F30">
        <v>530.84814453125</v>
      </c>
      <c r="G30">
        <v>500.18850708007801</v>
      </c>
      <c r="I30" s="7">
        <f t="shared" si="0"/>
        <v>135.77996826171898</v>
      </c>
      <c r="J30" s="7">
        <f t="shared" si="0"/>
        <v>82.249786376953011</v>
      </c>
      <c r="K30" s="7">
        <f t="shared" si="1"/>
        <v>78.205117797851869</v>
      </c>
      <c r="L30" s="8">
        <f t="shared" si="2"/>
        <v>0.9508245704060031</v>
      </c>
      <c r="M30" s="8">
        <f t="shared" si="5"/>
        <v>1.0774006170172978</v>
      </c>
      <c r="P30" s="6">
        <f t="shared" si="4"/>
        <v>-0.92596386801899133</v>
      </c>
    </row>
    <row r="31" spans="1:16" x14ac:dyDescent="0.15">
      <c r="A31" s="6">
        <v>15</v>
      </c>
      <c r="B31" s="6">
        <v>29</v>
      </c>
      <c r="D31">
        <v>666.02282714843795</v>
      </c>
      <c r="E31">
        <v>580.96350097656295</v>
      </c>
      <c r="F31">
        <v>530.40838623046898</v>
      </c>
      <c r="G31">
        <v>500.17950439453102</v>
      </c>
      <c r="I31" s="7">
        <f t="shared" si="0"/>
        <v>135.61444091796898</v>
      </c>
      <c r="J31" s="7">
        <f t="shared" si="0"/>
        <v>80.783996582031932</v>
      </c>
      <c r="K31" s="7">
        <f t="shared" si="1"/>
        <v>79.065643310546619</v>
      </c>
      <c r="L31" s="8">
        <f t="shared" si="2"/>
        <v>0.97872903861917238</v>
      </c>
      <c r="M31" s="8">
        <f t="shared" si="5"/>
        <v>1.1096697764929255</v>
      </c>
      <c r="P31" s="6">
        <f t="shared" si="4"/>
        <v>2.041396481827241</v>
      </c>
    </row>
    <row r="32" spans="1:16" x14ac:dyDescent="0.15">
      <c r="A32" s="6">
        <v>15.5</v>
      </c>
      <c r="B32" s="6">
        <v>30</v>
      </c>
      <c r="D32">
        <v>665.62872314453102</v>
      </c>
      <c r="E32">
        <v>581.15509033203102</v>
      </c>
      <c r="F32">
        <v>529.22515869140602</v>
      </c>
      <c r="G32">
        <v>499.30032348632801</v>
      </c>
      <c r="I32" s="7">
        <f t="shared" si="0"/>
        <v>136.403564453125</v>
      </c>
      <c r="J32" s="7">
        <f t="shared" si="0"/>
        <v>81.854766845703011</v>
      </c>
      <c r="K32" s="7">
        <f t="shared" si="1"/>
        <v>79.105227661132886</v>
      </c>
      <c r="L32" s="8">
        <f t="shared" si="2"/>
        <v>0.966409541062489</v>
      </c>
      <c r="M32" s="8">
        <f t="shared" si="5"/>
        <v>1.1017149701987006</v>
      </c>
      <c r="P32" s="6">
        <f t="shared" si="4"/>
        <v>1.3098999950340651</v>
      </c>
    </row>
    <row r="33" spans="1:16" x14ac:dyDescent="0.15">
      <c r="A33" s="6">
        <v>16</v>
      </c>
      <c r="B33" s="6">
        <v>31</v>
      </c>
      <c r="D33">
        <v>662.667236328125</v>
      </c>
      <c r="E33">
        <v>582.68176269531295</v>
      </c>
      <c r="F33">
        <v>529.54595947265602</v>
      </c>
      <c r="G33">
        <v>499.01522827148398</v>
      </c>
      <c r="I33" s="7">
        <f t="shared" si="0"/>
        <v>133.12127685546898</v>
      </c>
      <c r="J33" s="7">
        <f t="shared" si="0"/>
        <v>83.666534423828978</v>
      </c>
      <c r="K33" s="7">
        <f t="shared" si="1"/>
        <v>74.554702758788693</v>
      </c>
      <c r="L33" s="8">
        <f t="shared" si="2"/>
        <v>0.89109347330101496</v>
      </c>
      <c r="M33" s="8">
        <f t="shared" si="5"/>
        <v>1.0307635936996848</v>
      </c>
      <c r="P33" s="6">
        <f t="shared" si="4"/>
        <v>-5.2145433066021862</v>
      </c>
    </row>
    <row r="34" spans="1:16" x14ac:dyDescent="0.15">
      <c r="A34" s="6">
        <v>16.5</v>
      </c>
      <c r="B34" s="6">
        <v>32</v>
      </c>
      <c r="D34">
        <v>664.49285888671898</v>
      </c>
      <c r="E34">
        <v>582.093994140625</v>
      </c>
      <c r="F34">
        <v>529.23260498046898</v>
      </c>
      <c r="G34">
        <v>499.22576904296898</v>
      </c>
      <c r="I34" s="7">
        <f t="shared" si="0"/>
        <v>135.26025390625</v>
      </c>
      <c r="J34" s="7">
        <f t="shared" si="0"/>
        <v>82.868225097656023</v>
      </c>
      <c r="K34" s="7">
        <f t="shared" si="1"/>
        <v>77.25249633789079</v>
      </c>
      <c r="L34" s="8">
        <f t="shared" si="2"/>
        <v>0.93223302715670109</v>
      </c>
      <c r="M34" s="8">
        <f t="shared" si="5"/>
        <v>1.0762678388178295</v>
      </c>
      <c r="P34" s="6">
        <f t="shared" si="4"/>
        <v>-1.0301302351910682</v>
      </c>
    </row>
    <row r="35" spans="1:16" x14ac:dyDescent="0.15">
      <c r="A35" s="6">
        <v>17</v>
      </c>
      <c r="B35" s="6">
        <v>33</v>
      </c>
      <c r="D35">
        <v>662.91101074218795</v>
      </c>
      <c r="E35">
        <v>581.79479980468795</v>
      </c>
      <c r="F35">
        <v>530.47637939453102</v>
      </c>
      <c r="G35">
        <v>500.28479003906301</v>
      </c>
      <c r="I35" s="7">
        <f t="shared" si="0"/>
        <v>132.43463134765693</v>
      </c>
      <c r="J35" s="7">
        <f t="shared" si="0"/>
        <v>81.510009765624943</v>
      </c>
      <c r="K35" s="7">
        <f t="shared" si="1"/>
        <v>75.377624511719475</v>
      </c>
      <c r="L35" s="8">
        <f t="shared" si="2"/>
        <v>0.9247652494271732</v>
      </c>
      <c r="M35" s="8">
        <f t="shared" si="5"/>
        <v>1.0731647523507601</v>
      </c>
      <c r="P35" s="6">
        <f t="shared" si="4"/>
        <v>-1.3154793392320538</v>
      </c>
    </row>
    <row r="36" spans="1:16" x14ac:dyDescent="0.15">
      <c r="A36" s="6">
        <v>17.5</v>
      </c>
      <c r="B36" s="6">
        <v>34</v>
      </c>
      <c r="D36">
        <v>665.27844238281295</v>
      </c>
      <c r="E36">
        <v>581.31848144531295</v>
      </c>
      <c r="F36">
        <v>530.04998779296898</v>
      </c>
      <c r="G36">
        <v>500.11926269531301</v>
      </c>
      <c r="I36" s="7">
        <f t="shared" si="0"/>
        <v>135.22845458984398</v>
      </c>
      <c r="J36" s="7">
        <f t="shared" si="0"/>
        <v>81.199218749999943</v>
      </c>
      <c r="K36" s="7">
        <f t="shared" si="1"/>
        <v>78.389001464844029</v>
      </c>
      <c r="L36" s="8">
        <f t="shared" si="2"/>
        <v>0.96539107976139349</v>
      </c>
      <c r="M36" s="8">
        <f t="shared" si="5"/>
        <v>1.1181552739474387</v>
      </c>
      <c r="P36" s="6">
        <f t="shared" si="4"/>
        <v>2.8216934931039455</v>
      </c>
    </row>
    <row r="37" spans="1:16" x14ac:dyDescent="0.15">
      <c r="A37" s="6">
        <v>18</v>
      </c>
      <c r="B37" s="6">
        <v>35</v>
      </c>
      <c r="D37">
        <v>664.02874755859398</v>
      </c>
      <c r="E37">
        <v>581.49700927734398</v>
      </c>
      <c r="F37">
        <v>529.17083740234398</v>
      </c>
      <c r="G37">
        <v>499.40838623046898</v>
      </c>
      <c r="I37" s="7">
        <f t="shared" si="0"/>
        <v>134.85791015625</v>
      </c>
      <c r="J37" s="7">
        <f t="shared" si="0"/>
        <v>82.088623046875</v>
      </c>
      <c r="K37" s="7">
        <f t="shared" si="1"/>
        <v>77.3958740234375</v>
      </c>
      <c r="L37" s="8">
        <f t="shared" si="2"/>
        <v>0.94283313753773401</v>
      </c>
      <c r="M37" s="8">
        <f t="shared" si="5"/>
        <v>1.0999620229862377</v>
      </c>
      <c r="P37" s="6">
        <f t="shared" si="4"/>
        <v>1.1487050293714318</v>
      </c>
    </row>
    <row r="38" spans="1:16" x14ac:dyDescent="0.15">
      <c r="A38" s="6">
        <v>18.5</v>
      </c>
      <c r="B38" s="6">
        <v>36</v>
      </c>
      <c r="D38">
        <v>668.45465087890602</v>
      </c>
      <c r="E38">
        <v>584.62750244140602</v>
      </c>
      <c r="F38">
        <v>528.828857421875</v>
      </c>
      <c r="G38">
        <v>498.86273193359398</v>
      </c>
      <c r="I38" s="7">
        <f t="shared" si="0"/>
        <v>139.62579345703102</v>
      </c>
      <c r="J38" s="7">
        <f t="shared" si="0"/>
        <v>85.764770507812045</v>
      </c>
      <c r="K38" s="7">
        <f t="shared" si="1"/>
        <v>79.590454101562585</v>
      </c>
      <c r="L38" s="8">
        <f t="shared" si="2"/>
        <v>0.92800871068981572</v>
      </c>
      <c r="M38" s="8">
        <f t="shared" si="5"/>
        <v>1.0895022874007778</v>
      </c>
      <c r="P38" s="6">
        <f t="shared" si="4"/>
        <v>0.18686390457821919</v>
      </c>
    </row>
    <row r="39" spans="1:16" x14ac:dyDescent="0.15">
      <c r="A39" s="6">
        <v>19</v>
      </c>
      <c r="B39" s="6">
        <v>37</v>
      </c>
      <c r="D39">
        <v>668.012451171875</v>
      </c>
      <c r="E39">
        <v>585.22210693359398</v>
      </c>
      <c r="F39">
        <v>529.08044433593795</v>
      </c>
      <c r="G39">
        <v>499.20870971679699</v>
      </c>
      <c r="I39" s="7">
        <f t="shared" si="0"/>
        <v>138.93200683593705</v>
      </c>
      <c r="J39" s="7">
        <f t="shared" si="0"/>
        <v>86.013397216796989</v>
      </c>
      <c r="K39" s="7">
        <f t="shared" si="1"/>
        <v>78.722628784179165</v>
      </c>
      <c r="L39" s="8">
        <f t="shared" si="2"/>
        <v>0.9152368274183913</v>
      </c>
      <c r="M39" s="8">
        <f t="shared" si="5"/>
        <v>1.0810950953918119</v>
      </c>
      <c r="P39" s="6">
        <f t="shared" si="4"/>
        <v>-0.58623240863042259</v>
      </c>
    </row>
    <row r="40" spans="1:16" x14ac:dyDescent="0.15">
      <c r="A40" s="6">
        <v>19.5</v>
      </c>
      <c r="B40" s="6">
        <v>38</v>
      </c>
      <c r="D40">
        <v>667.4365234375</v>
      </c>
      <c r="E40">
        <v>583.88787841796898</v>
      </c>
      <c r="F40">
        <v>529.48602294921898</v>
      </c>
      <c r="G40">
        <v>499.025146484375</v>
      </c>
      <c r="I40" s="7">
        <f t="shared" si="0"/>
        <v>137.95050048828102</v>
      </c>
      <c r="J40" s="7">
        <f t="shared" si="0"/>
        <v>84.862731933593977</v>
      </c>
      <c r="K40" s="7">
        <f t="shared" si="1"/>
        <v>78.546588134765244</v>
      </c>
      <c r="L40" s="8">
        <f t="shared" si="2"/>
        <v>0.9255722311205915</v>
      </c>
      <c r="M40" s="8">
        <f t="shared" si="5"/>
        <v>1.0957951903564704</v>
      </c>
      <c r="P40" s="6">
        <f t="shared" si="4"/>
        <v>0.76553750561378586</v>
      </c>
    </row>
    <row r="41" spans="1:16" x14ac:dyDescent="0.15">
      <c r="A41" s="6">
        <v>20</v>
      </c>
      <c r="B41" s="6">
        <v>39</v>
      </c>
      <c r="D41">
        <v>666.149169921875</v>
      </c>
      <c r="E41">
        <v>583.65716552734398</v>
      </c>
      <c r="F41">
        <v>529.90216064453102</v>
      </c>
      <c r="G41">
        <v>499.83447265625</v>
      </c>
      <c r="I41" s="7">
        <f t="shared" si="0"/>
        <v>136.24700927734398</v>
      </c>
      <c r="J41" s="7">
        <f t="shared" si="0"/>
        <v>83.822692871093977</v>
      </c>
      <c r="K41" s="7">
        <f t="shared" si="1"/>
        <v>77.571124267578199</v>
      </c>
      <c r="L41" s="8">
        <f t="shared" si="2"/>
        <v>0.92541913902563711</v>
      </c>
      <c r="M41" s="8">
        <f t="shared" si="5"/>
        <v>1.1000067895239747</v>
      </c>
      <c r="P41" s="6">
        <f t="shared" si="4"/>
        <v>1.1528216054223508</v>
      </c>
    </row>
    <row r="42" spans="1:16" x14ac:dyDescent="0.15">
      <c r="A42" s="6">
        <v>20.5</v>
      </c>
      <c r="B42" s="6">
        <v>40</v>
      </c>
      <c r="D42">
        <v>666.35021972656295</v>
      </c>
      <c r="E42">
        <v>583.25238037109398</v>
      </c>
      <c r="F42">
        <v>528.19158935546898</v>
      </c>
      <c r="G42">
        <v>498.39099121093801</v>
      </c>
      <c r="I42" s="7">
        <f t="shared" si="0"/>
        <v>138.15863037109398</v>
      </c>
      <c r="J42" s="7">
        <f t="shared" si="0"/>
        <v>84.861389160155966</v>
      </c>
      <c r="K42" s="7">
        <f t="shared" si="1"/>
        <v>78.755657958984813</v>
      </c>
      <c r="L42" s="8">
        <f t="shared" si="2"/>
        <v>0.92805053910149859</v>
      </c>
      <c r="M42" s="8">
        <f t="shared" si="5"/>
        <v>1.1070028808622945</v>
      </c>
      <c r="P42" s="6">
        <f t="shared" si="4"/>
        <v>1.7961579791792324</v>
      </c>
    </row>
    <row r="43" spans="1:16" x14ac:dyDescent="0.15">
      <c r="A43" s="6">
        <v>21</v>
      </c>
      <c r="B43" s="6">
        <v>41</v>
      </c>
      <c r="D43">
        <v>684.455810546875</v>
      </c>
      <c r="E43">
        <v>594.02374267578102</v>
      </c>
      <c r="F43">
        <v>527.866455078125</v>
      </c>
      <c r="G43">
        <v>497.75994873046898</v>
      </c>
      <c r="I43" s="7">
        <f t="shared" si="0"/>
        <v>156.58935546875</v>
      </c>
      <c r="J43" s="7">
        <f t="shared" si="0"/>
        <v>96.263793945312045</v>
      </c>
      <c r="K43" s="7">
        <f t="shared" si="1"/>
        <v>89.20469970703158</v>
      </c>
      <c r="L43" s="8">
        <f t="shared" si="2"/>
        <v>0.92666927046018177</v>
      </c>
      <c r="M43" s="8">
        <f t="shared" si="5"/>
        <v>1.1099863034834361</v>
      </c>
      <c r="P43" s="6">
        <f t="shared" si="4"/>
        <v>2.0705032096305032</v>
      </c>
    </row>
    <row r="44" spans="1:16" x14ac:dyDescent="0.15">
      <c r="A44" s="6">
        <v>21.5</v>
      </c>
      <c r="B44" s="6">
        <v>42</v>
      </c>
      <c r="D44">
        <v>676.17230224609398</v>
      </c>
      <c r="E44">
        <v>591.63079833984398</v>
      </c>
      <c r="F44">
        <v>528.69970703125</v>
      </c>
      <c r="G44">
        <v>498.19253540039102</v>
      </c>
      <c r="I44" s="7">
        <f t="shared" si="0"/>
        <v>147.47259521484398</v>
      </c>
      <c r="J44" s="7">
        <f t="shared" si="0"/>
        <v>93.438262939452954</v>
      </c>
      <c r="K44" s="7">
        <f t="shared" si="1"/>
        <v>82.065811157226918</v>
      </c>
      <c r="L44" s="8">
        <f t="shared" si="2"/>
        <v>0.87828913525933938</v>
      </c>
      <c r="M44" s="8">
        <f t="shared" si="5"/>
        <v>1.0659708595450521</v>
      </c>
      <c r="P44" s="6">
        <f t="shared" si="4"/>
        <v>-1.9770048521238599</v>
      </c>
    </row>
    <row r="45" spans="1:16" x14ac:dyDescent="0.15">
      <c r="A45" s="6">
        <v>22</v>
      </c>
      <c r="B45" s="6">
        <v>43</v>
      </c>
      <c r="D45">
        <v>671.58660888671898</v>
      </c>
      <c r="E45">
        <v>590.40423583984398</v>
      </c>
      <c r="F45">
        <v>529.04998779296898</v>
      </c>
      <c r="G45">
        <v>498.93820190429699</v>
      </c>
      <c r="I45" s="7">
        <f t="shared" si="0"/>
        <v>142.53662109375</v>
      </c>
      <c r="J45" s="7">
        <f t="shared" si="0"/>
        <v>91.466033935546989</v>
      </c>
      <c r="K45" s="7">
        <f t="shared" si="1"/>
        <v>78.510397338867108</v>
      </c>
      <c r="L45" s="8">
        <f t="shared" si="2"/>
        <v>0.8583557629074714</v>
      </c>
      <c r="M45" s="8">
        <f t="shared" si="5"/>
        <v>1.0504021784556428</v>
      </c>
      <c r="P45" s="6">
        <f t="shared" si="4"/>
        <v>-3.4086469436697069</v>
      </c>
    </row>
    <row r="46" spans="1:16" ht="15" x14ac:dyDescent="0.2">
      <c r="A46" s="6">
        <v>22.5</v>
      </c>
      <c r="B46" s="6">
        <v>44</v>
      </c>
      <c r="C46" s="24" t="s">
        <v>27</v>
      </c>
      <c r="D46">
        <v>675.5732421875</v>
      </c>
      <c r="E46">
        <v>591.98486328125</v>
      </c>
      <c r="F46">
        <v>528.23944091796898</v>
      </c>
      <c r="G46">
        <v>497.9189453125</v>
      </c>
      <c r="I46" s="7">
        <f t="shared" si="0"/>
        <v>147.33380126953102</v>
      </c>
      <c r="J46" s="7">
        <f t="shared" si="0"/>
        <v>94.06591796875</v>
      </c>
      <c r="K46" s="7">
        <f t="shared" si="1"/>
        <v>81.487658691406025</v>
      </c>
      <c r="L46" s="8">
        <f t="shared" si="2"/>
        <v>0.86628250115495975</v>
      </c>
      <c r="M46" s="8">
        <f t="shared" si="5"/>
        <v>1.0626936079655893</v>
      </c>
      <c r="P46" s="6">
        <f t="shared" si="4"/>
        <v>-2.2783695778060946</v>
      </c>
    </row>
    <row r="47" spans="1:16" x14ac:dyDescent="0.15">
      <c r="A47" s="6">
        <v>23</v>
      </c>
      <c r="B47" s="6">
        <v>45</v>
      </c>
      <c r="D47">
        <v>675.58038330078102</v>
      </c>
      <c r="E47">
        <v>592.43566894531295</v>
      </c>
      <c r="F47">
        <v>527.51708984375</v>
      </c>
      <c r="G47">
        <v>497.78479003906301</v>
      </c>
      <c r="I47" s="7">
        <f t="shared" si="0"/>
        <v>148.06329345703102</v>
      </c>
      <c r="J47" s="7">
        <f t="shared" si="0"/>
        <v>94.650878906249943</v>
      </c>
      <c r="K47" s="7">
        <f t="shared" si="1"/>
        <v>81.807678222656065</v>
      </c>
      <c r="L47" s="8">
        <f t="shared" si="2"/>
        <v>0.86430975779617591</v>
      </c>
      <c r="M47" s="8">
        <f t="shared" si="5"/>
        <v>1.065085555869264</v>
      </c>
      <c r="P47" s="6">
        <f t="shared" si="4"/>
        <v>-2.0584143176257692</v>
      </c>
    </row>
    <row r="48" spans="1:16" x14ac:dyDescent="0.15">
      <c r="A48" s="6">
        <v>23.5</v>
      </c>
      <c r="B48" s="6">
        <v>46</v>
      </c>
      <c r="D48">
        <v>673.56640625</v>
      </c>
      <c r="E48">
        <v>591.97033691406295</v>
      </c>
      <c r="F48">
        <v>528.18072509765602</v>
      </c>
      <c r="G48">
        <v>498.37081909179699</v>
      </c>
      <c r="I48" s="7">
        <f t="shared" si="0"/>
        <v>145.38568115234398</v>
      </c>
      <c r="J48" s="7">
        <f t="shared" si="0"/>
        <v>93.599517822265966</v>
      </c>
      <c r="K48" s="7">
        <f t="shared" si="1"/>
        <v>79.866018676757804</v>
      </c>
      <c r="L48" s="8">
        <f t="shared" si="2"/>
        <v>0.85327382592305234</v>
      </c>
      <c r="M48" s="8">
        <f t="shared" si="5"/>
        <v>1.058414315258599</v>
      </c>
      <c r="P48" s="6">
        <f t="shared" si="4"/>
        <v>-2.6718785414870365</v>
      </c>
    </row>
    <row r="49" spans="1:22" x14ac:dyDescent="0.15">
      <c r="A49" s="6">
        <v>24</v>
      </c>
      <c r="B49" s="6">
        <v>47</v>
      </c>
      <c r="D49">
        <v>675.82769775390602</v>
      </c>
      <c r="E49">
        <v>591.80340576171898</v>
      </c>
      <c r="F49">
        <v>527.60125732421898</v>
      </c>
      <c r="G49">
        <v>498.62048339843801</v>
      </c>
      <c r="I49" s="7">
        <f t="shared" si="0"/>
        <v>148.22644042968705</v>
      </c>
      <c r="J49" s="7">
        <f t="shared" si="0"/>
        <v>93.182922363280966</v>
      </c>
      <c r="K49" s="7">
        <f t="shared" si="1"/>
        <v>82.998394775390366</v>
      </c>
      <c r="L49" s="8">
        <f t="shared" si="2"/>
        <v>0.89070392589550462</v>
      </c>
      <c r="M49" s="8">
        <f t="shared" si="5"/>
        <v>1.1002091064935096</v>
      </c>
      <c r="P49" s="6">
        <f t="shared" si="4"/>
        <v>1.1714259745244426</v>
      </c>
    </row>
    <row r="50" spans="1:22" x14ac:dyDescent="0.15">
      <c r="A50" s="6">
        <v>24.5</v>
      </c>
      <c r="B50" s="6">
        <v>48</v>
      </c>
      <c r="D50">
        <v>677.64385986328102</v>
      </c>
      <c r="E50">
        <v>593.52166748046898</v>
      </c>
      <c r="F50">
        <v>527.31988525390602</v>
      </c>
      <c r="G50">
        <v>497.82608032226602</v>
      </c>
      <c r="I50" s="7">
        <f t="shared" si="0"/>
        <v>150.323974609375</v>
      </c>
      <c r="J50" s="7">
        <f t="shared" si="0"/>
        <v>95.695587158202954</v>
      </c>
      <c r="K50" s="7">
        <f t="shared" si="1"/>
        <v>83.337063598632938</v>
      </c>
      <c r="L50" s="8">
        <f t="shared" si="2"/>
        <v>0.87085586779316126</v>
      </c>
      <c r="M50" s="8">
        <f t="shared" si="5"/>
        <v>1.0847257396536247</v>
      </c>
      <c r="P50" s="6">
        <f t="shared" si="4"/>
        <v>-0.252370913569262</v>
      </c>
    </row>
    <row r="51" spans="1:22" x14ac:dyDescent="0.15">
      <c r="A51" s="6">
        <v>25</v>
      </c>
      <c r="B51" s="6">
        <v>49</v>
      </c>
      <c r="D51">
        <v>669.67291259765602</v>
      </c>
      <c r="E51">
        <v>589.71087646484398</v>
      </c>
      <c r="F51">
        <v>527.43170166015602</v>
      </c>
      <c r="G51">
        <v>497.41271972656301</v>
      </c>
      <c r="I51" s="7">
        <f t="shared" si="0"/>
        <v>142.2412109375</v>
      </c>
      <c r="J51" s="7">
        <f t="shared" si="0"/>
        <v>92.298156738280966</v>
      </c>
      <c r="K51" s="7">
        <f t="shared" si="1"/>
        <v>77.632501220703332</v>
      </c>
      <c r="L51" s="8">
        <f t="shared" si="2"/>
        <v>0.84110565112190372</v>
      </c>
      <c r="M51" s="8">
        <f t="shared" si="5"/>
        <v>1.0593402142448256</v>
      </c>
      <c r="P51" s="6">
        <f t="shared" si="4"/>
        <v>-2.5867360715765062</v>
      </c>
    </row>
    <row r="52" spans="1:22" x14ac:dyDescent="0.15">
      <c r="A52" s="6">
        <v>25.5</v>
      </c>
      <c r="B52" s="6">
        <v>50</v>
      </c>
      <c r="D52">
        <v>670.96441650390602</v>
      </c>
      <c r="E52">
        <v>590.45281982421898</v>
      </c>
      <c r="F52">
        <v>527.62139892578102</v>
      </c>
      <c r="G52">
        <v>497.91833496093801</v>
      </c>
      <c r="I52" s="7">
        <f t="shared" si="0"/>
        <v>143.343017578125</v>
      </c>
      <c r="J52" s="7">
        <f t="shared" si="0"/>
        <v>92.534484863280966</v>
      </c>
      <c r="K52" s="7">
        <f t="shared" si="1"/>
        <v>78.568878173828324</v>
      </c>
      <c r="L52" s="8">
        <f t="shared" si="2"/>
        <v>0.8490767338242956</v>
      </c>
      <c r="M52" s="8">
        <f t="shared" si="5"/>
        <v>1.0716759882096758</v>
      </c>
      <c r="P52" s="6">
        <f t="shared" si="4"/>
        <v>-1.4523809429401755</v>
      </c>
      <c r="R52" s="29"/>
      <c r="S52" s="29"/>
      <c r="T52" s="29"/>
    </row>
    <row r="53" spans="1:22" x14ac:dyDescent="0.15">
      <c r="A53" s="6">
        <v>26</v>
      </c>
      <c r="B53" s="6">
        <v>51</v>
      </c>
      <c r="D53">
        <v>672.77014160156295</v>
      </c>
      <c r="E53">
        <v>587.729248046875</v>
      </c>
      <c r="F53">
        <v>527.94158935546898</v>
      </c>
      <c r="G53">
        <v>498.38851928710898</v>
      </c>
      <c r="I53" s="7">
        <f t="shared" si="0"/>
        <v>144.82855224609398</v>
      </c>
      <c r="J53" s="7">
        <f t="shared" si="0"/>
        <v>89.340728759766023</v>
      </c>
      <c r="K53" s="7">
        <f t="shared" si="1"/>
        <v>82.290042114257773</v>
      </c>
      <c r="L53" s="8">
        <f t="shared" si="2"/>
        <v>0.92108093650693978</v>
      </c>
      <c r="M53" s="8">
        <f t="shared" si="5"/>
        <v>1.1480448821547786</v>
      </c>
      <c r="P53" s="6">
        <f t="shared" si="4"/>
        <v>5.5702385345044592</v>
      </c>
      <c r="R53" s="29"/>
      <c r="S53" s="34"/>
      <c r="T53" s="29"/>
    </row>
    <row r="54" spans="1:22" x14ac:dyDescent="0.15">
      <c r="A54" s="6">
        <v>26.5</v>
      </c>
      <c r="B54" s="6">
        <v>52</v>
      </c>
      <c r="D54">
        <v>673.52136230468795</v>
      </c>
      <c r="E54">
        <v>587.44659423828102</v>
      </c>
      <c r="F54">
        <v>527.74475097656295</v>
      </c>
      <c r="G54">
        <v>498.32235717773398</v>
      </c>
      <c r="I54" s="7">
        <f t="shared" si="0"/>
        <v>145.776611328125</v>
      </c>
      <c r="J54" s="7">
        <f t="shared" si="0"/>
        <v>89.124237060547046</v>
      </c>
      <c r="K54" s="7">
        <f t="shared" si="1"/>
        <v>83.389645385742071</v>
      </c>
      <c r="L54" s="8">
        <f t="shared" si="2"/>
        <v>0.93565620459775556</v>
      </c>
      <c r="M54" s="8">
        <f t="shared" si="5"/>
        <v>1.1669848415080528</v>
      </c>
      <c r="P54" s="6">
        <f t="shared" si="4"/>
        <v>7.3118917205768517</v>
      </c>
      <c r="R54" s="29"/>
      <c r="S54" s="34"/>
      <c r="T54" s="29"/>
    </row>
    <row r="55" spans="1:22" x14ac:dyDescent="0.15">
      <c r="A55" s="6">
        <v>27</v>
      </c>
      <c r="B55" s="6">
        <v>53</v>
      </c>
      <c r="D55">
        <v>674.38287353515602</v>
      </c>
      <c r="E55">
        <v>587.26898193359398</v>
      </c>
      <c r="F55">
        <v>526.60217285156295</v>
      </c>
      <c r="G55">
        <v>497.42514038085898</v>
      </c>
      <c r="I55" s="7">
        <f t="shared" si="0"/>
        <v>147.78070068359307</v>
      </c>
      <c r="J55" s="7">
        <f t="shared" si="0"/>
        <v>89.843841552735</v>
      </c>
      <c r="K55" s="7">
        <f t="shared" si="1"/>
        <v>84.890011596678562</v>
      </c>
      <c r="L55" s="8">
        <f t="shared" si="2"/>
        <v>0.94486177493703094</v>
      </c>
      <c r="M55" s="8">
        <f t="shared" si="5"/>
        <v>1.1805551031097865</v>
      </c>
      <c r="P55" s="6">
        <f t="shared" si="4"/>
        <v>8.5597660646371292</v>
      </c>
      <c r="R55" s="35"/>
      <c r="S55" s="34"/>
      <c r="T55" s="29"/>
    </row>
    <row r="56" spans="1:22" x14ac:dyDescent="0.15">
      <c r="A56" s="6">
        <v>27.5</v>
      </c>
      <c r="B56" s="6">
        <v>54</v>
      </c>
      <c r="D56">
        <v>673.62365722656295</v>
      </c>
      <c r="E56">
        <v>589.22833251953102</v>
      </c>
      <c r="F56">
        <v>527.28228759765602</v>
      </c>
      <c r="G56">
        <v>497.380126953125</v>
      </c>
      <c r="I56" s="7">
        <f t="shared" si="0"/>
        <v>146.34136962890693</v>
      </c>
      <c r="J56" s="7">
        <f t="shared" si="0"/>
        <v>91.848205566406023</v>
      </c>
      <c r="K56" s="7">
        <f t="shared" si="1"/>
        <v>82.047625732422716</v>
      </c>
      <c r="L56" s="8">
        <f t="shared" si="2"/>
        <v>0.89329590302232398</v>
      </c>
      <c r="M56" s="8">
        <f t="shared" si="5"/>
        <v>1.133353922457538</v>
      </c>
      <c r="P56" s="6">
        <f t="shared" si="4"/>
        <v>4.2193086678710809</v>
      </c>
      <c r="R56" s="35"/>
      <c r="S56" s="34"/>
      <c r="T56" s="29"/>
    </row>
    <row r="57" spans="1:22" x14ac:dyDescent="0.15">
      <c r="A57" s="6">
        <v>28</v>
      </c>
      <c r="B57" s="6">
        <v>55</v>
      </c>
      <c r="D57">
        <v>674.80725097656295</v>
      </c>
      <c r="E57">
        <v>590.57769775390602</v>
      </c>
      <c r="F57">
        <v>528.031982421875</v>
      </c>
      <c r="G57">
        <v>498.81677246093801</v>
      </c>
      <c r="I57" s="7">
        <f t="shared" si="0"/>
        <v>146.77526855468795</v>
      </c>
      <c r="J57" s="7">
        <f t="shared" si="0"/>
        <v>91.760925292968011</v>
      </c>
      <c r="K57" s="7">
        <f t="shared" si="1"/>
        <v>82.542620849610344</v>
      </c>
      <c r="L57" s="8">
        <f t="shared" si="2"/>
        <v>0.89953997942014974</v>
      </c>
      <c r="M57" s="8">
        <f t="shared" si="5"/>
        <v>1.1439626901178221</v>
      </c>
      <c r="P57" s="6">
        <f t="shared" si="4"/>
        <v>5.1948542670564128</v>
      </c>
      <c r="R57" s="29"/>
      <c r="S57" s="34"/>
      <c r="T57" s="29"/>
    </row>
    <row r="58" spans="1:22" x14ac:dyDescent="0.15">
      <c r="A58" s="6">
        <v>28.5</v>
      </c>
      <c r="B58" s="6">
        <v>56</v>
      </c>
      <c r="D58">
        <v>677.05072021484398</v>
      </c>
      <c r="E58">
        <v>588.777587890625</v>
      </c>
      <c r="F58">
        <v>527.25994873046898</v>
      </c>
      <c r="G58">
        <v>497.96957397460898</v>
      </c>
      <c r="I58" s="7">
        <f t="shared" si="0"/>
        <v>149.790771484375</v>
      </c>
      <c r="J58" s="7">
        <f t="shared" si="0"/>
        <v>90.808013916016023</v>
      </c>
      <c r="K58" s="7">
        <f t="shared" si="1"/>
        <v>86.225161743163795</v>
      </c>
      <c r="L58" s="8">
        <f t="shared" si="2"/>
        <v>0.94953251397954053</v>
      </c>
      <c r="M58" s="8">
        <f t="shared" si="5"/>
        <v>1.1983199159396714</v>
      </c>
      <c r="P58" s="6">
        <f t="shared" si="4"/>
        <v>10.193356838938342</v>
      </c>
      <c r="R58" s="29"/>
      <c r="S58" s="34"/>
      <c r="T58" s="29"/>
    </row>
    <row r="59" spans="1:22" x14ac:dyDescent="0.15">
      <c r="A59" s="6">
        <v>29</v>
      </c>
      <c r="B59" s="6">
        <v>57</v>
      </c>
      <c r="D59">
        <v>678.430908203125</v>
      </c>
      <c r="E59">
        <v>589.18859863281295</v>
      </c>
      <c r="F59">
        <v>526.72174072265602</v>
      </c>
      <c r="G59">
        <v>497.09875488281301</v>
      </c>
      <c r="I59" s="7">
        <f t="shared" si="0"/>
        <v>151.70916748046898</v>
      </c>
      <c r="J59" s="7">
        <f t="shared" si="0"/>
        <v>92.089843749999943</v>
      </c>
      <c r="K59" s="7">
        <f t="shared" si="1"/>
        <v>87.24627685546902</v>
      </c>
      <c r="L59" s="8">
        <f t="shared" si="2"/>
        <v>0.94740389713680095</v>
      </c>
      <c r="M59" s="8">
        <f t="shared" si="5"/>
        <v>1.2005559903593903</v>
      </c>
      <c r="P59" s="6">
        <f t="shared" si="4"/>
        <v>10.398978512393795</v>
      </c>
      <c r="R59" s="36"/>
      <c r="S59" s="34"/>
      <c r="T59" s="29"/>
    </row>
    <row r="60" spans="1:22" x14ac:dyDescent="0.15">
      <c r="A60" s="6">
        <v>29.5</v>
      </c>
      <c r="B60" s="6">
        <v>58</v>
      </c>
      <c r="D60">
        <v>678.42913818359398</v>
      </c>
      <c r="E60">
        <v>589.779052734375</v>
      </c>
      <c r="F60">
        <v>525.87890625</v>
      </c>
      <c r="G60">
        <v>496.69906616210898</v>
      </c>
      <c r="I60" s="7">
        <f t="shared" si="0"/>
        <v>152.55023193359398</v>
      </c>
      <c r="J60" s="7">
        <f t="shared" si="0"/>
        <v>93.079986572266023</v>
      </c>
      <c r="K60" s="7">
        <f t="shared" si="1"/>
        <v>87.39424133300777</v>
      </c>
      <c r="L60" s="8">
        <f t="shared" si="2"/>
        <v>0.93891549141077801</v>
      </c>
      <c r="M60" s="8">
        <f t="shared" si="5"/>
        <v>1.1964322758958259</v>
      </c>
      <c r="P60" s="6">
        <f t="shared" si="4"/>
        <v>10.01977598613926</v>
      </c>
      <c r="R60" s="35"/>
      <c r="S60" s="34"/>
      <c r="T60" s="29"/>
    </row>
    <row r="61" spans="1:22" x14ac:dyDescent="0.15">
      <c r="A61" s="6">
        <v>30</v>
      </c>
      <c r="B61" s="6">
        <v>59</v>
      </c>
      <c r="D61">
        <v>680.477783203125</v>
      </c>
      <c r="E61">
        <v>589.81671142578102</v>
      </c>
      <c r="F61">
        <v>526.15808105468795</v>
      </c>
      <c r="G61">
        <v>496.90466308593801</v>
      </c>
      <c r="I61" s="7">
        <f t="shared" si="0"/>
        <v>154.31970214843705</v>
      </c>
      <c r="J61" s="7">
        <f t="shared" si="0"/>
        <v>92.912048339843011</v>
      </c>
      <c r="K61" s="7">
        <f t="shared" si="1"/>
        <v>89.281268310546935</v>
      </c>
      <c r="L61" s="8">
        <f t="shared" si="2"/>
        <v>0.96092239818009584</v>
      </c>
      <c r="M61" s="8">
        <f t="shared" si="5"/>
        <v>1.2228038739276021</v>
      </c>
      <c r="P61" s="6">
        <f t="shared" si="4"/>
        <v>12.444816973670392</v>
      </c>
      <c r="R61" s="35"/>
      <c r="S61" s="34"/>
      <c r="T61" s="29"/>
    </row>
    <row r="62" spans="1:22" x14ac:dyDescent="0.15">
      <c r="A62" s="6">
        <v>30.5</v>
      </c>
      <c r="B62" s="6">
        <v>60</v>
      </c>
      <c r="D62">
        <v>678.29327392578102</v>
      </c>
      <c r="E62">
        <v>590.47686767578102</v>
      </c>
      <c r="F62">
        <v>527.13165283203102</v>
      </c>
      <c r="G62">
        <v>497.32485961914102</v>
      </c>
      <c r="I62" s="7">
        <f t="shared" si="0"/>
        <v>151.16162109375</v>
      </c>
      <c r="J62" s="7">
        <f t="shared" si="0"/>
        <v>93.15200805664</v>
      </c>
      <c r="K62" s="7">
        <f t="shared" si="1"/>
        <v>85.955215454102003</v>
      </c>
      <c r="L62" s="8">
        <f t="shared" si="2"/>
        <v>0.92274141209965044</v>
      </c>
      <c r="M62" s="8">
        <f t="shared" si="5"/>
        <v>1.1889875791096152</v>
      </c>
      <c r="P62" s="6">
        <f t="shared" si="4"/>
        <v>9.3351874062379334</v>
      </c>
      <c r="R62" s="29"/>
      <c r="S62" s="29"/>
      <c r="T62" s="29"/>
      <c r="U62" s="4" t="s">
        <v>17</v>
      </c>
    </row>
    <row r="63" spans="1:22" x14ac:dyDescent="0.15">
      <c r="A63" s="6">
        <v>31</v>
      </c>
      <c r="B63" s="6">
        <v>61</v>
      </c>
      <c r="D63">
        <v>670.36328125</v>
      </c>
      <c r="E63">
        <v>586.97540283203102</v>
      </c>
      <c r="F63">
        <v>526.38507080078102</v>
      </c>
      <c r="G63">
        <v>496.97454833984398</v>
      </c>
      <c r="I63" s="7">
        <f t="shared" si="0"/>
        <v>143.97821044921898</v>
      </c>
      <c r="J63" s="7">
        <f t="shared" si="0"/>
        <v>90.000854492187045</v>
      </c>
      <c r="K63" s="7">
        <f t="shared" si="1"/>
        <v>80.977612304688051</v>
      </c>
      <c r="L63" s="8">
        <f t="shared" si="2"/>
        <v>0.89974270535084422</v>
      </c>
      <c r="M63" s="8">
        <f t="shared" si="5"/>
        <v>1.1703535636232674</v>
      </c>
      <c r="P63" s="6">
        <f t="shared" si="4"/>
        <v>7.6216677605102046</v>
      </c>
      <c r="R63" s="29"/>
      <c r="S63" s="29"/>
      <c r="T63" s="29"/>
    </row>
    <row r="64" spans="1:22" x14ac:dyDescent="0.15">
      <c r="A64" s="6">
        <v>31.5</v>
      </c>
      <c r="B64" s="6">
        <v>62</v>
      </c>
      <c r="D64">
        <v>669.07501220703102</v>
      </c>
      <c r="E64">
        <v>586.32562255859398</v>
      </c>
      <c r="F64">
        <v>525.65716552734398</v>
      </c>
      <c r="G64">
        <v>496.66458129882801</v>
      </c>
      <c r="I64" s="7">
        <f t="shared" si="0"/>
        <v>143.41784667968705</v>
      </c>
      <c r="J64" s="7">
        <f t="shared" si="0"/>
        <v>89.661041259765966</v>
      </c>
      <c r="K64" s="7">
        <f t="shared" si="1"/>
        <v>80.655117797850863</v>
      </c>
      <c r="L64" s="8">
        <f t="shared" si="2"/>
        <v>0.899555890324504</v>
      </c>
      <c r="M64" s="8">
        <f t="shared" si="5"/>
        <v>1.1745314398593856</v>
      </c>
      <c r="P64" s="6">
        <f t="shared" si="4"/>
        <v>8.0058508161297794</v>
      </c>
      <c r="R64" s="29"/>
      <c r="S64" s="29"/>
      <c r="T64" s="29"/>
      <c r="U64" s="18">
        <v>12.5</v>
      </c>
      <c r="V64" s="20">
        <f t="shared" ref="V64:V83" si="6">L26</f>
        <v>1.0419491120625639</v>
      </c>
    </row>
    <row r="65" spans="1:22" x14ac:dyDescent="0.15">
      <c r="A65" s="6">
        <v>32</v>
      </c>
      <c r="B65" s="6">
        <v>63</v>
      </c>
      <c r="D65">
        <v>663.835693359375</v>
      </c>
      <c r="E65">
        <v>583.18591308593795</v>
      </c>
      <c r="F65">
        <v>525.66583251953102</v>
      </c>
      <c r="G65">
        <v>496.64657592773398</v>
      </c>
      <c r="I65" s="7">
        <f t="shared" si="0"/>
        <v>138.16986083984398</v>
      </c>
      <c r="J65" s="7">
        <f t="shared" si="0"/>
        <v>86.539337158203978</v>
      </c>
      <c r="K65" s="7">
        <f t="shared" si="1"/>
        <v>77.592324829101187</v>
      </c>
      <c r="L65" s="8">
        <f t="shared" si="2"/>
        <v>0.89661334806913751</v>
      </c>
      <c r="M65" s="8">
        <f t="shared" si="5"/>
        <v>1.1759535888664776</v>
      </c>
      <c r="P65" s="6">
        <f t="shared" si="4"/>
        <v>8.1366267224066515</v>
      </c>
      <c r="U65" s="18">
        <v>13</v>
      </c>
      <c r="V65" s="20">
        <f t="shared" si="6"/>
        <v>1.0100468771532363</v>
      </c>
    </row>
    <row r="66" spans="1:22" x14ac:dyDescent="0.15">
      <c r="A66" s="6">
        <v>32.5</v>
      </c>
      <c r="B66" s="6">
        <v>64</v>
      </c>
      <c r="D66">
        <v>663.953125</v>
      </c>
      <c r="E66">
        <v>584.05340576171898</v>
      </c>
      <c r="F66">
        <v>525.94097900390602</v>
      </c>
      <c r="G66">
        <v>497.66522216796898</v>
      </c>
      <c r="I66" s="7">
        <f t="shared" ref="I66:J129" si="7">D66-F66</f>
        <v>138.01214599609398</v>
      </c>
      <c r="J66" s="7">
        <f t="shared" si="7"/>
        <v>86.38818359375</v>
      </c>
      <c r="K66" s="7">
        <f t="shared" ref="K66:K129" si="8">I66-0.7*J66</f>
        <v>77.540417480468989</v>
      </c>
      <c r="L66" s="8">
        <f t="shared" ref="L66:L129" si="9">K66/J66</f>
        <v>0.89758129242665163</v>
      </c>
      <c r="M66" s="8">
        <f t="shared" si="5"/>
        <v>1.1812862244864499</v>
      </c>
      <c r="P66" s="6">
        <f t="shared" si="4"/>
        <v>8.62699745892475</v>
      </c>
      <c r="U66" s="18">
        <v>13.5</v>
      </c>
      <c r="V66" s="20">
        <f t="shared" si="6"/>
        <v>0.97242119137134897</v>
      </c>
    </row>
    <row r="67" spans="1:22" x14ac:dyDescent="0.15">
      <c r="A67" s="6">
        <v>33</v>
      </c>
      <c r="B67" s="6">
        <v>65</v>
      </c>
      <c r="D67">
        <v>671.24822998046898</v>
      </c>
      <c r="E67">
        <v>587.80755615234398</v>
      </c>
      <c r="F67">
        <v>525.89251708984398</v>
      </c>
      <c r="G67">
        <v>496.59130859375</v>
      </c>
      <c r="I67" s="7">
        <f t="shared" si="7"/>
        <v>145.355712890625</v>
      </c>
      <c r="J67" s="7">
        <f t="shared" si="7"/>
        <v>91.216247558593977</v>
      </c>
      <c r="K67" s="7">
        <f t="shared" si="8"/>
        <v>81.50433959960921</v>
      </c>
      <c r="L67" s="8">
        <f t="shared" si="9"/>
        <v>0.89352874933003368</v>
      </c>
      <c r="M67" s="8">
        <f t="shared" si="5"/>
        <v>1.1815983726522905</v>
      </c>
      <c r="P67" s="6">
        <f t="shared" si="4"/>
        <v>8.6557015251491016</v>
      </c>
      <c r="U67" s="18">
        <v>14</v>
      </c>
      <c r="V67" s="20">
        <f t="shared" si="6"/>
        <v>0.97804454162143684</v>
      </c>
    </row>
    <row r="68" spans="1:22" x14ac:dyDescent="0.15">
      <c r="A68" s="6">
        <v>33.5</v>
      </c>
      <c r="B68" s="6">
        <v>66</v>
      </c>
      <c r="D68">
        <v>675.75921630859398</v>
      </c>
      <c r="E68">
        <v>591.454345703125</v>
      </c>
      <c r="F68">
        <v>525.10095214843795</v>
      </c>
      <c r="G68">
        <v>496.15496826171898</v>
      </c>
      <c r="I68" s="7">
        <f t="shared" si="7"/>
        <v>150.65826416015602</v>
      </c>
      <c r="J68" s="7">
        <f t="shared" si="7"/>
        <v>95.299377441406023</v>
      </c>
      <c r="K68" s="7">
        <f t="shared" si="8"/>
        <v>83.948699951171804</v>
      </c>
      <c r="L68" s="8">
        <f t="shared" si="9"/>
        <v>0.88089452633399334</v>
      </c>
      <c r="M68" s="8">
        <f t="shared" si="5"/>
        <v>1.1733288409187086</v>
      </c>
      <c r="P68" s="6">
        <f t="shared" si="4"/>
        <v>7.8952639749687261</v>
      </c>
      <c r="U68" s="18">
        <v>14.5</v>
      </c>
      <c r="V68" s="20">
        <f t="shared" si="6"/>
        <v>0.9508245704060031</v>
      </c>
    </row>
    <row r="69" spans="1:22" x14ac:dyDescent="0.15">
      <c r="A69" s="6">
        <v>34</v>
      </c>
      <c r="B69" s="6">
        <v>67</v>
      </c>
      <c r="D69">
        <v>671.30041503906295</v>
      </c>
      <c r="E69">
        <v>588.96649169921898</v>
      </c>
      <c r="F69">
        <v>526.21026611328102</v>
      </c>
      <c r="G69">
        <v>497.62237548828102</v>
      </c>
      <c r="I69" s="7">
        <f t="shared" si="7"/>
        <v>145.09014892578193</v>
      </c>
      <c r="J69" s="7">
        <f t="shared" si="7"/>
        <v>91.344116210937955</v>
      </c>
      <c r="K69" s="7">
        <f t="shared" si="8"/>
        <v>81.149267578125375</v>
      </c>
      <c r="L69" s="8">
        <f t="shared" si="9"/>
        <v>0.88839074638075266</v>
      </c>
      <c r="M69" s="8">
        <f t="shared" si="5"/>
        <v>1.1851897522279264</v>
      </c>
      <c r="P69" s="6">
        <f t="shared" si="4"/>
        <v>8.9859523754087309</v>
      </c>
      <c r="U69" s="18">
        <v>15</v>
      </c>
      <c r="V69" s="20">
        <f t="shared" si="6"/>
        <v>0.97872903861917238</v>
      </c>
    </row>
    <row r="70" spans="1:22" x14ac:dyDescent="0.15">
      <c r="A70" s="6">
        <v>34.5</v>
      </c>
      <c r="B70" s="6">
        <v>68</v>
      </c>
      <c r="D70">
        <v>659.86267089843795</v>
      </c>
      <c r="E70">
        <v>581.83953857421898</v>
      </c>
      <c r="F70">
        <v>525.24133300781295</v>
      </c>
      <c r="G70">
        <v>496.54470825195301</v>
      </c>
      <c r="I70" s="7">
        <f t="shared" si="7"/>
        <v>134.621337890625</v>
      </c>
      <c r="J70" s="7">
        <f t="shared" si="7"/>
        <v>85.294830322265966</v>
      </c>
      <c r="K70" s="7">
        <f t="shared" si="8"/>
        <v>74.914956665038829</v>
      </c>
      <c r="L70" s="8">
        <f t="shared" si="9"/>
        <v>0.87830594635091852</v>
      </c>
      <c r="M70" s="8">
        <f t="shared" si="5"/>
        <v>1.1794696434605507</v>
      </c>
      <c r="P70" s="6">
        <f t="shared" ref="P70:P133" si="10">(M70-$O$2)/$O$2*100</f>
        <v>8.4599509477626711</v>
      </c>
      <c r="U70" s="18">
        <v>15.5</v>
      </c>
      <c r="V70" s="20">
        <f t="shared" si="6"/>
        <v>0.966409541062489</v>
      </c>
    </row>
    <row r="71" spans="1:22" x14ac:dyDescent="0.15">
      <c r="A71" s="6">
        <v>35</v>
      </c>
      <c r="B71" s="6">
        <v>69</v>
      </c>
      <c r="D71">
        <v>656.10174560546898</v>
      </c>
      <c r="E71">
        <v>579.87335205078102</v>
      </c>
      <c r="F71">
        <v>524.33447265625</v>
      </c>
      <c r="G71">
        <v>495.55279541015602</v>
      </c>
      <c r="I71" s="7">
        <f t="shared" si="7"/>
        <v>131.76727294921898</v>
      </c>
      <c r="J71" s="7">
        <f t="shared" si="7"/>
        <v>84.320556640625</v>
      </c>
      <c r="K71" s="7">
        <f t="shared" si="8"/>
        <v>72.742883300781472</v>
      </c>
      <c r="L71" s="8">
        <f t="shared" si="9"/>
        <v>0.86269453379930017</v>
      </c>
      <c r="M71" s="8">
        <f t="shared" si="5"/>
        <v>1.1682229221713909</v>
      </c>
      <c r="P71" s="6">
        <f t="shared" si="10"/>
        <v>7.4257413382923536</v>
      </c>
      <c r="U71" s="18">
        <v>16</v>
      </c>
      <c r="V71" s="20">
        <f t="shared" si="6"/>
        <v>0.89109347330101496</v>
      </c>
    </row>
    <row r="72" spans="1:22" x14ac:dyDescent="0.15">
      <c r="A72" s="6">
        <v>35.5</v>
      </c>
      <c r="B72" s="6">
        <v>70</v>
      </c>
      <c r="D72">
        <v>658.48248291015602</v>
      </c>
      <c r="E72">
        <v>582.27819824218795</v>
      </c>
      <c r="F72">
        <v>525.46087646484398</v>
      </c>
      <c r="G72">
        <v>497.18011474609398</v>
      </c>
      <c r="I72" s="7">
        <f t="shared" si="7"/>
        <v>133.02160644531205</v>
      </c>
      <c r="J72" s="7">
        <f t="shared" si="7"/>
        <v>85.098083496093977</v>
      </c>
      <c r="K72" s="7">
        <f t="shared" si="8"/>
        <v>73.452947998046255</v>
      </c>
      <c r="L72" s="8">
        <f t="shared" si="9"/>
        <v>0.86315631304925644</v>
      </c>
      <c r="M72" s="8">
        <f t="shared" si="5"/>
        <v>1.1730493926838055</v>
      </c>
      <c r="P72" s="6">
        <f t="shared" si="10"/>
        <v>7.8695668813486606</v>
      </c>
      <c r="U72" s="18">
        <v>16.5</v>
      </c>
      <c r="V72" s="20">
        <f t="shared" si="6"/>
        <v>0.93223302715670109</v>
      </c>
    </row>
    <row r="73" spans="1:22" x14ac:dyDescent="0.15">
      <c r="A73" s="6">
        <v>36</v>
      </c>
      <c r="B73" s="6">
        <v>71</v>
      </c>
      <c r="D73">
        <v>659.0263671875</v>
      </c>
      <c r="E73">
        <v>582.31317138671898</v>
      </c>
      <c r="F73">
        <v>526.09442138671898</v>
      </c>
      <c r="G73">
        <v>497.38665771484398</v>
      </c>
      <c r="I73" s="7">
        <f t="shared" si="7"/>
        <v>132.93194580078102</v>
      </c>
      <c r="J73" s="7">
        <f t="shared" si="7"/>
        <v>84.926513671875</v>
      </c>
      <c r="K73" s="7">
        <f t="shared" si="8"/>
        <v>73.483386230468525</v>
      </c>
      <c r="L73" s="8">
        <f t="shared" si="9"/>
        <v>0.86525848116621695</v>
      </c>
      <c r="M73" s="8">
        <f t="shared" si="5"/>
        <v>1.1795162520632245</v>
      </c>
      <c r="P73" s="6">
        <f t="shared" si="10"/>
        <v>8.4642369137371016</v>
      </c>
      <c r="U73" s="18">
        <v>17</v>
      </c>
      <c r="V73" s="20">
        <f t="shared" si="6"/>
        <v>0.9247652494271732</v>
      </c>
    </row>
    <row r="74" spans="1:22" x14ac:dyDescent="0.15">
      <c r="A74" s="6">
        <v>36.5</v>
      </c>
      <c r="B74" s="6">
        <v>72</v>
      </c>
      <c r="D74">
        <v>657.74169921875</v>
      </c>
      <c r="E74">
        <v>583.6064453125</v>
      </c>
      <c r="F74">
        <v>524.88262939453102</v>
      </c>
      <c r="G74">
        <v>496.6826171875</v>
      </c>
      <c r="I74" s="7">
        <f t="shared" si="7"/>
        <v>132.85906982421898</v>
      </c>
      <c r="J74" s="7">
        <f t="shared" si="7"/>
        <v>86.923828125</v>
      </c>
      <c r="K74" s="7">
        <f t="shared" si="8"/>
        <v>72.012390136718977</v>
      </c>
      <c r="L74" s="8">
        <f t="shared" si="9"/>
        <v>0.82845396584653674</v>
      </c>
      <c r="M74" s="8">
        <f t="shared" si="5"/>
        <v>1.1470764280060026</v>
      </c>
      <c r="P74" s="6">
        <f t="shared" si="10"/>
        <v>5.4811828389604678</v>
      </c>
      <c r="U74" s="18">
        <v>17.5</v>
      </c>
      <c r="V74" s="20">
        <f t="shared" si="6"/>
        <v>0.96539107976139349</v>
      </c>
    </row>
    <row r="75" spans="1:22" x14ac:dyDescent="0.15">
      <c r="A75" s="6">
        <v>37</v>
      </c>
      <c r="B75" s="6">
        <v>73</v>
      </c>
      <c r="D75">
        <v>660.114501953125</v>
      </c>
      <c r="E75">
        <v>584.73663330078102</v>
      </c>
      <c r="F75">
        <v>524.68603515625</v>
      </c>
      <c r="G75">
        <v>495.52609252929699</v>
      </c>
      <c r="I75" s="7">
        <f t="shared" si="7"/>
        <v>135.428466796875</v>
      </c>
      <c r="J75" s="7">
        <f t="shared" si="7"/>
        <v>89.210540771484034</v>
      </c>
      <c r="K75" s="7">
        <f t="shared" si="8"/>
        <v>72.981088256836188</v>
      </c>
      <c r="L75" s="8">
        <f t="shared" si="9"/>
        <v>0.81807696294297594</v>
      </c>
      <c r="M75" s="8">
        <f t="shared" si="5"/>
        <v>1.1410641163649002</v>
      </c>
      <c r="P75" s="6">
        <f t="shared" si="10"/>
        <v>4.9283114452013308</v>
      </c>
      <c r="U75" s="18">
        <v>18</v>
      </c>
      <c r="V75" s="20">
        <f t="shared" si="6"/>
        <v>0.94283313753773401</v>
      </c>
    </row>
    <row r="76" spans="1:22" x14ac:dyDescent="0.15">
      <c r="A76" s="6">
        <v>37.5</v>
      </c>
      <c r="B76" s="6">
        <v>74</v>
      </c>
      <c r="D76">
        <v>664.05987548828102</v>
      </c>
      <c r="E76">
        <v>589.15655517578102</v>
      </c>
      <c r="F76">
        <v>524.94378662109398</v>
      </c>
      <c r="G76">
        <v>496.42175292968801</v>
      </c>
      <c r="I76" s="7">
        <f t="shared" si="7"/>
        <v>139.11608886718705</v>
      </c>
      <c r="J76" s="7">
        <f t="shared" si="7"/>
        <v>92.734802246093011</v>
      </c>
      <c r="K76" s="7">
        <f t="shared" si="8"/>
        <v>74.201727294921938</v>
      </c>
      <c r="L76" s="8">
        <f t="shared" si="9"/>
        <v>0.80014973340872264</v>
      </c>
      <c r="M76" s="8">
        <f t="shared" si="5"/>
        <v>1.1275015780931055</v>
      </c>
      <c r="P76" s="6">
        <f t="shared" si="10"/>
        <v>3.6811473118624352</v>
      </c>
      <c r="U76" s="18">
        <v>18.5</v>
      </c>
      <c r="V76" s="20">
        <f t="shared" si="6"/>
        <v>0.92800871068981572</v>
      </c>
    </row>
    <row r="77" spans="1:22" x14ac:dyDescent="0.15">
      <c r="A77" s="6">
        <v>38</v>
      </c>
      <c r="B77" s="6">
        <v>75</v>
      </c>
      <c r="D77">
        <v>664.615966796875</v>
      </c>
      <c r="E77">
        <v>589.90478515625</v>
      </c>
      <c r="F77">
        <v>524.9326171875</v>
      </c>
      <c r="G77">
        <v>496.15744018554699</v>
      </c>
      <c r="I77" s="7">
        <f t="shared" si="7"/>
        <v>139.683349609375</v>
      </c>
      <c r="J77" s="7">
        <f t="shared" si="7"/>
        <v>93.747344970703011</v>
      </c>
      <c r="K77" s="7">
        <f t="shared" si="8"/>
        <v>74.060208129882895</v>
      </c>
      <c r="L77" s="8">
        <f t="shared" si="9"/>
        <v>0.7899979263735678</v>
      </c>
      <c r="M77" s="8">
        <f t="shared" si="5"/>
        <v>1.1217144623204089</v>
      </c>
      <c r="P77" s="6">
        <f t="shared" si="10"/>
        <v>3.1489841516524688</v>
      </c>
      <c r="U77" s="18">
        <v>19</v>
      </c>
      <c r="V77" s="20">
        <f t="shared" si="6"/>
        <v>0.9152368274183913</v>
      </c>
    </row>
    <row r="78" spans="1:22" x14ac:dyDescent="0.15">
      <c r="A78" s="6">
        <v>38.5</v>
      </c>
      <c r="B78" s="6">
        <v>76</v>
      </c>
      <c r="D78">
        <v>661.79803466796898</v>
      </c>
      <c r="E78">
        <v>587.93621826171898</v>
      </c>
      <c r="F78">
        <v>524.70281982421898</v>
      </c>
      <c r="G78">
        <v>495.90652465820301</v>
      </c>
      <c r="I78" s="7">
        <f t="shared" si="7"/>
        <v>137.09521484375</v>
      </c>
      <c r="J78" s="7">
        <f t="shared" si="7"/>
        <v>92.029693603515966</v>
      </c>
      <c r="K78" s="7">
        <f t="shared" si="8"/>
        <v>72.674429321288827</v>
      </c>
      <c r="L78" s="8">
        <f t="shared" si="9"/>
        <v>0.78968457326812536</v>
      </c>
      <c r="M78" s="8">
        <f t="shared" si="5"/>
        <v>1.1257658004774251</v>
      </c>
      <c r="P78" s="6">
        <f t="shared" si="10"/>
        <v>3.5215312029640713</v>
      </c>
      <c r="U78" s="18">
        <v>19.5</v>
      </c>
      <c r="V78" s="20">
        <f t="shared" si="6"/>
        <v>0.9255722311205915</v>
      </c>
    </row>
    <row r="79" spans="1:22" x14ac:dyDescent="0.15">
      <c r="A79" s="6">
        <v>39</v>
      </c>
      <c r="B79" s="6">
        <v>77</v>
      </c>
      <c r="D79">
        <v>657.19866943359398</v>
      </c>
      <c r="E79">
        <v>585.89593505859398</v>
      </c>
      <c r="F79">
        <v>525.06427001953102</v>
      </c>
      <c r="G79">
        <v>496.58322143554699</v>
      </c>
      <c r="I79" s="7">
        <f t="shared" si="7"/>
        <v>132.13439941406295</v>
      </c>
      <c r="J79" s="7">
        <f t="shared" si="7"/>
        <v>89.312713623046989</v>
      </c>
      <c r="K79" s="7">
        <f t="shared" si="8"/>
        <v>69.615499877930063</v>
      </c>
      <c r="L79" s="8">
        <f t="shared" si="9"/>
        <v>0.77945789634999851</v>
      </c>
      <c r="M79" s="8">
        <f t="shared" si="5"/>
        <v>1.1199038148217566</v>
      </c>
      <c r="P79" s="6">
        <f t="shared" si="10"/>
        <v>2.9824832671436168</v>
      </c>
      <c r="U79" s="18">
        <v>20</v>
      </c>
      <c r="V79" s="20">
        <f t="shared" si="6"/>
        <v>0.92541913902563711</v>
      </c>
    </row>
    <row r="80" spans="1:22" x14ac:dyDescent="0.15">
      <c r="A80" s="6">
        <v>39.5</v>
      </c>
      <c r="B80" s="6">
        <v>78</v>
      </c>
      <c r="D80">
        <v>654.876953125</v>
      </c>
      <c r="E80">
        <v>583.860595703125</v>
      </c>
      <c r="F80">
        <v>524.85308837890602</v>
      </c>
      <c r="G80">
        <v>495.84442138671898</v>
      </c>
      <c r="I80" s="7">
        <f t="shared" si="7"/>
        <v>130.02386474609398</v>
      </c>
      <c r="J80" s="7">
        <f t="shared" si="7"/>
        <v>88.016174316406023</v>
      </c>
      <c r="K80" s="7">
        <f t="shared" si="8"/>
        <v>68.412542724609764</v>
      </c>
      <c r="L80" s="8">
        <f t="shared" si="9"/>
        <v>0.77727239630611633</v>
      </c>
      <c r="M80" s="8">
        <f t="shared" si="5"/>
        <v>1.1220830060403328</v>
      </c>
      <c r="P80" s="6">
        <f t="shared" si="10"/>
        <v>3.1828741580690592</v>
      </c>
      <c r="U80" s="18">
        <v>20.5</v>
      </c>
      <c r="V80" s="20">
        <f t="shared" si="6"/>
        <v>0.92805053910149859</v>
      </c>
    </row>
    <row r="81" spans="1:22" x14ac:dyDescent="0.15">
      <c r="A81" s="6">
        <v>40</v>
      </c>
      <c r="B81" s="6">
        <v>79</v>
      </c>
      <c r="D81">
        <v>654.39294433593795</v>
      </c>
      <c r="E81">
        <v>584.87603759765602</v>
      </c>
      <c r="F81">
        <v>524.50494384765602</v>
      </c>
      <c r="G81">
        <v>496.190673828125</v>
      </c>
      <c r="I81" s="7">
        <f t="shared" si="7"/>
        <v>129.88800048828193</v>
      </c>
      <c r="J81" s="7">
        <f t="shared" si="7"/>
        <v>88.685363769531023</v>
      </c>
      <c r="K81" s="7">
        <f t="shared" si="8"/>
        <v>67.808245849610216</v>
      </c>
      <c r="L81" s="8">
        <f t="shared" si="9"/>
        <v>0.76459342294434607</v>
      </c>
      <c r="M81" s="8">
        <f t="shared" si="5"/>
        <v>1.113768723941021</v>
      </c>
      <c r="P81" s="6">
        <f t="shared" si="10"/>
        <v>2.4183215189596283</v>
      </c>
      <c r="U81" s="18">
        <v>21</v>
      </c>
      <c r="V81" s="20">
        <f t="shared" si="6"/>
        <v>0.92666927046018177</v>
      </c>
    </row>
    <row r="82" spans="1:22" x14ac:dyDescent="0.15">
      <c r="A82" s="6">
        <v>40.5</v>
      </c>
      <c r="B82" s="6">
        <v>80</v>
      </c>
      <c r="D82">
        <v>654.36120605468795</v>
      </c>
      <c r="E82">
        <v>585.01007080078102</v>
      </c>
      <c r="F82">
        <v>524.40716552734398</v>
      </c>
      <c r="G82">
        <v>496.20681762695301</v>
      </c>
      <c r="I82" s="7">
        <f t="shared" si="7"/>
        <v>129.95404052734398</v>
      </c>
      <c r="J82" s="7">
        <f t="shared" si="7"/>
        <v>88.803253173828011</v>
      </c>
      <c r="K82" s="7">
        <f t="shared" si="8"/>
        <v>67.791763305664375</v>
      </c>
      <c r="L82" s="8">
        <f t="shared" si="9"/>
        <v>0.76339279117359948</v>
      </c>
      <c r="M82" s="8">
        <f t="shared" si="5"/>
        <v>1.1169327834327329</v>
      </c>
      <c r="P82" s="6">
        <f t="shared" si="10"/>
        <v>2.7092774915610196</v>
      </c>
      <c r="U82" s="18">
        <v>21.5</v>
      </c>
      <c r="V82" s="20">
        <f t="shared" si="6"/>
        <v>0.87828913525933938</v>
      </c>
    </row>
    <row r="83" spans="1:22" x14ac:dyDescent="0.15">
      <c r="A83" s="6">
        <v>41</v>
      </c>
      <c r="B83" s="6">
        <v>81</v>
      </c>
      <c r="D83">
        <v>656.074462890625</v>
      </c>
      <c r="E83">
        <v>588.74261474609398</v>
      </c>
      <c r="F83">
        <v>524.29254150390602</v>
      </c>
      <c r="G83">
        <v>495.86801147460898</v>
      </c>
      <c r="I83" s="7">
        <f t="shared" si="7"/>
        <v>131.78192138671898</v>
      </c>
      <c r="J83" s="7">
        <f t="shared" si="7"/>
        <v>92.874603271485</v>
      </c>
      <c r="K83" s="7">
        <f t="shared" si="8"/>
        <v>66.769699096679474</v>
      </c>
      <c r="L83" s="8">
        <f t="shared" si="9"/>
        <v>0.71892311508995232</v>
      </c>
      <c r="M83" s="8">
        <f t="shared" si="5"/>
        <v>1.0768277986115442</v>
      </c>
      <c r="P83" s="6">
        <f t="shared" si="10"/>
        <v>-0.9786382683602598</v>
      </c>
      <c r="U83" s="18">
        <v>22</v>
      </c>
      <c r="V83" s="20">
        <f t="shared" si="6"/>
        <v>0.8583557629074714</v>
      </c>
    </row>
    <row r="84" spans="1:22" x14ac:dyDescent="0.15">
      <c r="A84" s="6">
        <v>41.5</v>
      </c>
      <c r="B84" s="6">
        <v>82</v>
      </c>
      <c r="D84">
        <v>653.71325683593795</v>
      </c>
      <c r="E84">
        <v>585.90777587890602</v>
      </c>
      <c r="F84">
        <v>524.99255371093795</v>
      </c>
      <c r="G84">
        <v>496.73883056640602</v>
      </c>
      <c r="I84" s="7">
        <f t="shared" si="7"/>
        <v>128.720703125</v>
      </c>
      <c r="J84" s="7">
        <f t="shared" si="7"/>
        <v>89.1689453125</v>
      </c>
      <c r="K84" s="7">
        <f t="shared" si="8"/>
        <v>66.302441406250011</v>
      </c>
      <c r="L84" s="8">
        <f t="shared" si="9"/>
        <v>0.74355978052546856</v>
      </c>
      <c r="M84" s="8">
        <f t="shared" si="5"/>
        <v>1.105829155309519</v>
      </c>
      <c r="P84" s="6">
        <f t="shared" si="10"/>
        <v>1.6882262349533581</v>
      </c>
      <c r="U84" s="18">
        <v>65</v>
      </c>
      <c r="V84" s="20">
        <f t="shared" ref="V84:V104" si="11">L131</f>
        <v>0.56842382081313658</v>
      </c>
    </row>
    <row r="85" spans="1:22" x14ac:dyDescent="0.15">
      <c r="A85" s="6">
        <v>42</v>
      </c>
      <c r="B85" s="6">
        <v>83</v>
      </c>
      <c r="D85">
        <v>648.767822265625</v>
      </c>
      <c r="E85">
        <v>581.59283447265602</v>
      </c>
      <c r="F85">
        <v>523.55310058593795</v>
      </c>
      <c r="G85">
        <v>495.26211547851602</v>
      </c>
      <c r="I85" s="7">
        <f t="shared" si="7"/>
        <v>125.21472167968705</v>
      </c>
      <c r="J85" s="7">
        <f t="shared" si="7"/>
        <v>86.33071899414</v>
      </c>
      <c r="K85" s="7">
        <f t="shared" si="8"/>
        <v>64.783218383789048</v>
      </c>
      <c r="L85" s="8">
        <f t="shared" si="9"/>
        <v>0.75040749270472817</v>
      </c>
      <c r="M85" s="8">
        <f t="shared" si="5"/>
        <v>1.1170415587512368</v>
      </c>
      <c r="P85" s="6">
        <f t="shared" si="10"/>
        <v>2.7192800938108235</v>
      </c>
      <c r="U85" s="18">
        <v>65.5</v>
      </c>
      <c r="V85" s="20">
        <f t="shared" si="11"/>
        <v>0.52954008016270848</v>
      </c>
    </row>
    <row r="86" spans="1:22" x14ac:dyDescent="0.15">
      <c r="A86" s="6">
        <v>42.5</v>
      </c>
      <c r="B86" s="6">
        <v>84</v>
      </c>
      <c r="D86">
        <v>642.19573974609398</v>
      </c>
      <c r="E86">
        <v>579.55841064453102</v>
      </c>
      <c r="F86">
        <v>524.58941650390602</v>
      </c>
      <c r="G86">
        <v>496.15869140625</v>
      </c>
      <c r="I86" s="7">
        <f t="shared" si="7"/>
        <v>117.60632324218795</v>
      </c>
      <c r="J86" s="7">
        <f t="shared" si="7"/>
        <v>83.399719238281023</v>
      </c>
      <c r="K86" s="7">
        <f t="shared" si="8"/>
        <v>59.226519775391246</v>
      </c>
      <c r="L86" s="8">
        <f t="shared" si="9"/>
        <v>0.71015250790203954</v>
      </c>
      <c r="M86" s="8">
        <f t="shared" si="5"/>
        <v>1.0811512652110067</v>
      </c>
      <c r="P86" s="6">
        <f t="shared" si="10"/>
        <v>-0.58106722623816165</v>
      </c>
      <c r="U86" s="18">
        <v>66</v>
      </c>
      <c r="V86" s="20">
        <f t="shared" si="11"/>
        <v>0.5199015433019567</v>
      </c>
    </row>
    <row r="87" spans="1:22" ht="15" x14ac:dyDescent="0.2">
      <c r="A87" s="6">
        <v>43</v>
      </c>
      <c r="B87" s="6">
        <v>85</v>
      </c>
      <c r="C87" s="26" t="s">
        <v>29</v>
      </c>
      <c r="D87">
        <v>638.66906738281295</v>
      </c>
      <c r="E87">
        <v>578.95135498046898</v>
      </c>
      <c r="F87">
        <v>524.08819580078102</v>
      </c>
      <c r="G87">
        <v>495.76895141601602</v>
      </c>
      <c r="I87" s="7">
        <f t="shared" si="7"/>
        <v>114.58087158203193</v>
      </c>
      <c r="J87" s="7">
        <f t="shared" si="7"/>
        <v>83.182403564452954</v>
      </c>
      <c r="K87" s="7">
        <f t="shared" si="8"/>
        <v>56.353189086914867</v>
      </c>
      <c r="L87" s="8">
        <f t="shared" si="9"/>
        <v>0.67746526515370797</v>
      </c>
      <c r="M87" s="8">
        <f t="shared" si="5"/>
        <v>1.0528287137251335</v>
      </c>
      <c r="P87" s="6">
        <f t="shared" si="10"/>
        <v>-3.1855111488985823</v>
      </c>
      <c r="U87" s="18">
        <v>66.5</v>
      </c>
      <c r="V87" s="20">
        <f t="shared" si="11"/>
        <v>0.51322735992490598</v>
      </c>
    </row>
    <row r="88" spans="1:22" x14ac:dyDescent="0.15">
      <c r="A88" s="6">
        <v>43.5</v>
      </c>
      <c r="B88" s="6">
        <v>86</v>
      </c>
      <c r="D88">
        <v>638.69366455078102</v>
      </c>
      <c r="E88">
        <v>579.96026611328102</v>
      </c>
      <c r="F88">
        <v>524.177978515625</v>
      </c>
      <c r="G88">
        <v>495.852783203125</v>
      </c>
      <c r="I88" s="7">
        <f t="shared" si="7"/>
        <v>114.51568603515602</v>
      </c>
      <c r="J88" s="7">
        <f t="shared" si="7"/>
        <v>84.107482910156023</v>
      </c>
      <c r="K88" s="7">
        <f t="shared" si="8"/>
        <v>55.64044799804681</v>
      </c>
      <c r="L88" s="8">
        <f t="shared" si="9"/>
        <v>0.66153980683837821</v>
      </c>
      <c r="M88" s="8">
        <f t="shared" ref="M88:M148" si="12">L88+ABS($N$2)*A88</f>
        <v>1.0412679466722623</v>
      </c>
      <c r="P88" s="6">
        <f t="shared" si="10"/>
        <v>-4.2485993211333968</v>
      </c>
      <c r="U88" s="18">
        <v>67</v>
      </c>
      <c r="V88" s="20">
        <f t="shared" si="11"/>
        <v>0.49612645212654743</v>
      </c>
    </row>
    <row r="89" spans="1:22" x14ac:dyDescent="0.15">
      <c r="A89" s="6">
        <v>44</v>
      </c>
      <c r="B89" s="6">
        <v>87</v>
      </c>
      <c r="D89">
        <v>635.3369140625</v>
      </c>
      <c r="E89">
        <v>578.349365234375</v>
      </c>
      <c r="F89">
        <v>524.59381103515602</v>
      </c>
      <c r="G89">
        <v>496.72018432617199</v>
      </c>
      <c r="I89" s="7">
        <f t="shared" si="7"/>
        <v>110.74310302734398</v>
      </c>
      <c r="J89" s="7">
        <f t="shared" si="7"/>
        <v>81.629180908203011</v>
      </c>
      <c r="K89" s="7">
        <f t="shared" si="8"/>
        <v>53.602676391601875</v>
      </c>
      <c r="L89" s="8">
        <f t="shared" si="9"/>
        <v>0.65666071612162014</v>
      </c>
      <c r="M89" s="8">
        <f t="shared" si="12"/>
        <v>1.0407535472179625</v>
      </c>
      <c r="P89" s="6">
        <f t="shared" si="10"/>
        <v>-4.2959017166551803</v>
      </c>
      <c r="U89" s="18">
        <v>67.5</v>
      </c>
      <c r="V89" s="20">
        <f t="shared" si="11"/>
        <v>0.48723228616075409</v>
      </c>
    </row>
    <row r="90" spans="1:22" x14ac:dyDescent="0.15">
      <c r="A90" s="6">
        <v>44.5</v>
      </c>
      <c r="B90" s="6">
        <v>88</v>
      </c>
      <c r="D90">
        <v>635.88671875</v>
      </c>
      <c r="E90">
        <v>579.84991455078102</v>
      </c>
      <c r="F90">
        <v>523.505615234375</v>
      </c>
      <c r="G90">
        <v>495.54595947265602</v>
      </c>
      <c r="I90" s="7">
        <f t="shared" si="7"/>
        <v>112.381103515625</v>
      </c>
      <c r="J90" s="7">
        <f t="shared" si="7"/>
        <v>84.303955078125</v>
      </c>
      <c r="K90" s="7">
        <f t="shared" si="8"/>
        <v>53.368334960937503</v>
      </c>
      <c r="L90" s="8">
        <f t="shared" si="9"/>
        <v>0.63304663359483826</v>
      </c>
      <c r="M90" s="8">
        <f t="shared" si="12"/>
        <v>1.0215041559536391</v>
      </c>
      <c r="P90" s="6">
        <f t="shared" si="10"/>
        <v>-6.0660091915514958</v>
      </c>
      <c r="U90" s="18">
        <v>68</v>
      </c>
      <c r="V90" s="20">
        <f t="shared" si="11"/>
        <v>0.49572974520196378</v>
      </c>
    </row>
    <row r="91" spans="1:22" x14ac:dyDescent="0.15">
      <c r="A91" s="6">
        <v>45</v>
      </c>
      <c r="B91" s="6">
        <v>89</v>
      </c>
      <c r="D91">
        <v>635.23309326171898</v>
      </c>
      <c r="E91">
        <v>579.55603027343795</v>
      </c>
      <c r="F91">
        <v>524.47735595703102</v>
      </c>
      <c r="G91">
        <v>496.97390747070301</v>
      </c>
      <c r="I91" s="7">
        <f t="shared" si="7"/>
        <v>110.75573730468795</v>
      </c>
      <c r="J91" s="7">
        <f t="shared" si="7"/>
        <v>82.582122802734943</v>
      </c>
      <c r="K91" s="7">
        <f t="shared" si="8"/>
        <v>52.948251342773496</v>
      </c>
      <c r="L91" s="8">
        <f t="shared" si="9"/>
        <v>0.64115875864866922</v>
      </c>
      <c r="M91" s="8">
        <f t="shared" si="12"/>
        <v>1.0339809722699287</v>
      </c>
      <c r="P91" s="6">
        <f t="shared" si="10"/>
        <v>-4.9186842958647876</v>
      </c>
      <c r="U91" s="18">
        <v>68.5</v>
      </c>
      <c r="V91" s="20">
        <f t="shared" si="11"/>
        <v>0.48656679985956858</v>
      </c>
    </row>
    <row r="92" spans="1:22" x14ac:dyDescent="0.15">
      <c r="A92" s="6">
        <v>45.5</v>
      </c>
      <c r="B92" s="6">
        <v>90</v>
      </c>
      <c r="D92">
        <v>634.32470703125</v>
      </c>
      <c r="E92">
        <v>579.373046875</v>
      </c>
      <c r="F92">
        <v>524.17950439453102</v>
      </c>
      <c r="G92">
        <v>495.87796020507801</v>
      </c>
      <c r="I92" s="7">
        <f t="shared" si="7"/>
        <v>110.14520263671898</v>
      </c>
      <c r="J92" s="7">
        <f t="shared" si="7"/>
        <v>83.495086669921989</v>
      </c>
      <c r="K92" s="7">
        <f t="shared" si="8"/>
        <v>51.69864196777359</v>
      </c>
      <c r="L92" s="8">
        <f t="shared" si="9"/>
        <v>0.619181846857072</v>
      </c>
      <c r="M92" s="8">
        <f t="shared" si="12"/>
        <v>1.0163687517407898</v>
      </c>
      <c r="P92" s="6">
        <f t="shared" si="10"/>
        <v>-6.5382432097059437</v>
      </c>
      <c r="U92" s="18">
        <v>69</v>
      </c>
      <c r="V92" s="20">
        <f t="shared" si="11"/>
        <v>0.480259091589398</v>
      </c>
    </row>
    <row r="93" spans="1:22" x14ac:dyDescent="0.15">
      <c r="A93" s="6">
        <v>46</v>
      </c>
      <c r="B93" s="6">
        <v>91</v>
      </c>
      <c r="D93">
        <v>632.740234375</v>
      </c>
      <c r="E93">
        <v>580.20227050781295</v>
      </c>
      <c r="F93">
        <v>523.38946533203102</v>
      </c>
      <c r="G93">
        <v>494.704345703125</v>
      </c>
      <c r="I93" s="7">
        <f t="shared" si="7"/>
        <v>109.35076904296898</v>
      </c>
      <c r="J93" s="7">
        <f t="shared" si="7"/>
        <v>85.497924804687955</v>
      </c>
      <c r="K93" s="7">
        <f t="shared" si="8"/>
        <v>49.502221679687416</v>
      </c>
      <c r="L93" s="8">
        <f t="shared" si="9"/>
        <v>0.57898740575014696</v>
      </c>
      <c r="M93" s="8">
        <f t="shared" si="12"/>
        <v>0.98053900189632315</v>
      </c>
      <c r="P93" s="6">
        <f t="shared" si="10"/>
        <v>-9.833023140794042</v>
      </c>
      <c r="U93" s="18">
        <v>69.5</v>
      </c>
      <c r="V93" s="20">
        <f t="shared" si="11"/>
        <v>0.49577225023614752</v>
      </c>
    </row>
    <row r="94" spans="1:22" x14ac:dyDescent="0.15">
      <c r="A94" s="6">
        <v>46.5</v>
      </c>
      <c r="B94" s="6">
        <v>92</v>
      </c>
      <c r="D94">
        <v>631.877197265625</v>
      </c>
      <c r="E94">
        <v>581.54510498046898</v>
      </c>
      <c r="F94">
        <v>523.84564208984398</v>
      </c>
      <c r="G94">
        <v>495.26925659179699</v>
      </c>
      <c r="I94" s="7">
        <f t="shared" si="7"/>
        <v>108.03155517578102</v>
      </c>
      <c r="J94" s="7">
        <f t="shared" si="7"/>
        <v>86.275848388671989</v>
      </c>
      <c r="K94" s="7">
        <f t="shared" si="8"/>
        <v>47.638461303710635</v>
      </c>
      <c r="L94" s="8">
        <f t="shared" si="9"/>
        <v>0.55216450714109189</v>
      </c>
      <c r="M94" s="8">
        <f t="shared" si="12"/>
        <v>0.9580807945497265</v>
      </c>
      <c r="P94" s="6">
        <f t="shared" si="10"/>
        <v>-11.898202249634775</v>
      </c>
      <c r="U94" s="18">
        <v>70</v>
      </c>
      <c r="V94" s="20">
        <f t="shared" si="11"/>
        <v>0.48060108029807713</v>
      </c>
    </row>
    <row r="95" spans="1:22" x14ac:dyDescent="0.15">
      <c r="A95" s="6">
        <v>47</v>
      </c>
      <c r="B95" s="6">
        <v>93</v>
      </c>
      <c r="D95">
        <v>630.17346191406295</v>
      </c>
      <c r="E95">
        <v>580.73486328125</v>
      </c>
      <c r="F95">
        <v>523.55279541015602</v>
      </c>
      <c r="G95">
        <v>496.014892578125</v>
      </c>
      <c r="I95" s="7">
        <f t="shared" si="7"/>
        <v>106.62066650390693</v>
      </c>
      <c r="J95" s="7">
        <f t="shared" si="7"/>
        <v>84.719970703125</v>
      </c>
      <c r="K95" s="7">
        <f t="shared" si="8"/>
        <v>47.316687011719438</v>
      </c>
      <c r="L95" s="8">
        <f t="shared" si="9"/>
        <v>0.55850688590918152</v>
      </c>
      <c r="M95" s="8">
        <f t="shared" si="12"/>
        <v>0.96878786458027455</v>
      </c>
      <c r="P95" s="6">
        <f t="shared" si="10"/>
        <v>-10.913617104314463</v>
      </c>
      <c r="U95" s="18">
        <v>70.5</v>
      </c>
      <c r="V95" s="20">
        <f t="shared" si="11"/>
        <v>0.48948128935645552</v>
      </c>
    </row>
    <row r="96" spans="1:22" x14ac:dyDescent="0.15">
      <c r="A96" s="6">
        <v>47.5</v>
      </c>
      <c r="B96" s="6">
        <v>94</v>
      </c>
      <c r="D96">
        <v>630.31109619140602</v>
      </c>
      <c r="E96">
        <v>580.62042236328102</v>
      </c>
      <c r="F96">
        <v>523.20031738281295</v>
      </c>
      <c r="G96">
        <v>494.94223022460898</v>
      </c>
      <c r="I96" s="7">
        <f t="shared" si="7"/>
        <v>107.11077880859307</v>
      </c>
      <c r="J96" s="7">
        <f t="shared" si="7"/>
        <v>85.678192138672046</v>
      </c>
      <c r="K96" s="7">
        <f t="shared" si="8"/>
        <v>47.136044311522639</v>
      </c>
      <c r="L96" s="8">
        <f t="shared" si="9"/>
        <v>0.55015218149365142</v>
      </c>
      <c r="M96" s="8">
        <f t="shared" si="12"/>
        <v>0.96479785142720298</v>
      </c>
      <c r="P96" s="6">
        <f t="shared" si="10"/>
        <v>-11.280524920265849</v>
      </c>
      <c r="U96" s="18">
        <v>71</v>
      </c>
      <c r="V96" s="20">
        <f t="shared" si="11"/>
        <v>0.47570117182592492</v>
      </c>
    </row>
    <row r="97" spans="1:22" x14ac:dyDescent="0.15">
      <c r="A97" s="6">
        <v>48</v>
      </c>
      <c r="B97" s="6">
        <v>95</v>
      </c>
      <c r="D97">
        <v>630.42852783203102</v>
      </c>
      <c r="E97">
        <v>580.292724609375</v>
      </c>
      <c r="F97">
        <v>523.826416015625</v>
      </c>
      <c r="G97">
        <v>496.16677856445301</v>
      </c>
      <c r="I97" s="7">
        <f t="shared" si="7"/>
        <v>106.60211181640602</v>
      </c>
      <c r="J97" s="7">
        <f t="shared" si="7"/>
        <v>84.125946044921989</v>
      </c>
      <c r="K97" s="7">
        <f t="shared" si="8"/>
        <v>47.713949584960638</v>
      </c>
      <c r="L97" s="8">
        <f t="shared" si="9"/>
        <v>0.56717281443090228</v>
      </c>
      <c r="M97" s="8">
        <f t="shared" si="12"/>
        <v>0.98618317562691227</v>
      </c>
      <c r="P97" s="6">
        <f t="shared" si="10"/>
        <v>-9.3140044366209906</v>
      </c>
      <c r="U97" s="18">
        <v>71.5</v>
      </c>
      <c r="V97" s="20">
        <f t="shared" si="11"/>
        <v>0.48552999276832753</v>
      </c>
    </row>
    <row r="98" spans="1:22" x14ac:dyDescent="0.15">
      <c r="A98" s="6">
        <v>48.5</v>
      </c>
      <c r="B98" s="6">
        <v>96</v>
      </c>
      <c r="D98">
        <v>630.43475341796898</v>
      </c>
      <c r="E98">
        <v>578.38226318359398</v>
      </c>
      <c r="F98">
        <v>522.89099121093795</v>
      </c>
      <c r="G98">
        <v>494.89501953125</v>
      </c>
      <c r="I98" s="7">
        <f t="shared" si="7"/>
        <v>107.54376220703102</v>
      </c>
      <c r="J98" s="7">
        <f t="shared" si="7"/>
        <v>83.487243652343977</v>
      </c>
      <c r="K98" s="7">
        <f t="shared" si="8"/>
        <v>49.102691650390241</v>
      </c>
      <c r="L98" s="8">
        <f t="shared" si="9"/>
        <v>0.58814603887107297</v>
      </c>
      <c r="M98" s="8">
        <f t="shared" si="12"/>
        <v>1.0115210913295414</v>
      </c>
      <c r="P98" s="6">
        <f t="shared" si="10"/>
        <v>-6.9840173026048404</v>
      </c>
      <c r="U98" s="18">
        <v>72</v>
      </c>
      <c r="V98" s="20">
        <f t="shared" si="11"/>
        <v>0.46524118985488139</v>
      </c>
    </row>
    <row r="99" spans="1:22" x14ac:dyDescent="0.15">
      <c r="A99" s="6">
        <v>49</v>
      </c>
      <c r="B99" s="6">
        <v>97</v>
      </c>
      <c r="D99">
        <v>631.04150390625</v>
      </c>
      <c r="E99">
        <v>578.482177734375</v>
      </c>
      <c r="F99">
        <v>524.68011474609398</v>
      </c>
      <c r="G99">
        <v>496.12017822265602</v>
      </c>
      <c r="I99" s="7">
        <f t="shared" si="7"/>
        <v>106.36138916015602</v>
      </c>
      <c r="J99" s="7">
        <f t="shared" si="7"/>
        <v>82.361999511718977</v>
      </c>
      <c r="K99" s="7">
        <f t="shared" si="8"/>
        <v>48.707989501952746</v>
      </c>
      <c r="L99" s="8">
        <f t="shared" si="9"/>
        <v>0.5913891089424349</v>
      </c>
      <c r="M99" s="8">
        <f t="shared" si="12"/>
        <v>1.0191288526633617</v>
      </c>
      <c r="P99" s="6">
        <f t="shared" si="10"/>
        <v>-6.2844338706247713</v>
      </c>
      <c r="U99" s="18">
        <v>72.5</v>
      </c>
      <c r="V99" s="20">
        <f t="shared" si="11"/>
        <v>0.45668852599546211</v>
      </c>
    </row>
    <row r="100" spans="1:22" x14ac:dyDescent="0.15">
      <c r="A100" s="6">
        <v>49.5</v>
      </c>
      <c r="B100" s="6">
        <v>98</v>
      </c>
      <c r="D100">
        <v>629.99761962890602</v>
      </c>
      <c r="E100">
        <v>577.07708740234398</v>
      </c>
      <c r="F100">
        <v>522.795654296875</v>
      </c>
      <c r="G100">
        <v>495.71926879882801</v>
      </c>
      <c r="I100" s="7">
        <f t="shared" si="7"/>
        <v>107.20196533203102</v>
      </c>
      <c r="J100" s="7">
        <f t="shared" si="7"/>
        <v>81.357818603515966</v>
      </c>
      <c r="K100" s="7">
        <f t="shared" si="8"/>
        <v>50.251492309569848</v>
      </c>
      <c r="L100" s="8">
        <f t="shared" si="9"/>
        <v>0.61766027128212819</v>
      </c>
      <c r="M100" s="8">
        <f t="shared" si="12"/>
        <v>1.0497647062655135</v>
      </c>
      <c r="P100" s="6">
        <f t="shared" si="10"/>
        <v>-3.467266682511922</v>
      </c>
      <c r="U100" s="18">
        <v>73</v>
      </c>
      <c r="V100" s="20">
        <f t="shared" si="11"/>
        <v>0.4543962180971633</v>
      </c>
    </row>
    <row r="101" spans="1:22" x14ac:dyDescent="0.15">
      <c r="A101" s="6">
        <v>50</v>
      </c>
      <c r="B101" s="6">
        <v>99</v>
      </c>
      <c r="D101">
        <v>629.70965576171898</v>
      </c>
      <c r="E101">
        <v>578.57708740234398</v>
      </c>
      <c r="F101">
        <v>523.86120605468795</v>
      </c>
      <c r="G101">
        <v>495.56460571289102</v>
      </c>
      <c r="I101" s="7">
        <f t="shared" si="7"/>
        <v>105.84844970703102</v>
      </c>
      <c r="J101" s="7">
        <f t="shared" si="7"/>
        <v>83.012481689452954</v>
      </c>
      <c r="K101" s="7">
        <f t="shared" si="8"/>
        <v>47.73971252441396</v>
      </c>
      <c r="L101" s="8">
        <f t="shared" si="9"/>
        <v>0.57509077614384185</v>
      </c>
      <c r="M101" s="8">
        <f t="shared" si="12"/>
        <v>1.0115599023896855</v>
      </c>
      <c r="P101" s="6">
        <f t="shared" si="10"/>
        <v>-6.9804483716850818</v>
      </c>
      <c r="U101" s="18">
        <v>73.5</v>
      </c>
      <c r="V101" s="20">
        <f t="shared" si="11"/>
        <v>0.46287358753454766</v>
      </c>
    </row>
    <row r="102" spans="1:22" x14ac:dyDescent="0.15">
      <c r="A102" s="6">
        <v>50.5</v>
      </c>
      <c r="B102" s="6">
        <v>100</v>
      </c>
      <c r="D102">
        <v>628.70050048828102</v>
      </c>
      <c r="E102">
        <v>576.20935058593795</v>
      </c>
      <c r="F102">
        <v>523.68322753906295</v>
      </c>
      <c r="G102">
        <v>495.75</v>
      </c>
      <c r="I102" s="7">
        <f t="shared" si="7"/>
        <v>105.01727294921807</v>
      </c>
      <c r="J102" s="7">
        <f t="shared" si="7"/>
        <v>80.459350585937955</v>
      </c>
      <c r="K102" s="7">
        <f t="shared" si="8"/>
        <v>48.695727539061501</v>
      </c>
      <c r="L102" s="8">
        <f t="shared" si="9"/>
        <v>0.60522148369877782</v>
      </c>
      <c r="M102" s="8">
        <f t="shared" si="12"/>
        <v>1.0460553012070801</v>
      </c>
      <c r="P102" s="6">
        <f t="shared" si="10"/>
        <v>-3.808370748151682</v>
      </c>
      <c r="U102" s="18">
        <v>74</v>
      </c>
      <c r="V102" s="20">
        <f t="shared" si="11"/>
        <v>0.43586210771016398</v>
      </c>
    </row>
    <row r="103" spans="1:22" x14ac:dyDescent="0.15">
      <c r="A103" s="6">
        <v>51</v>
      </c>
      <c r="B103" s="6">
        <v>101</v>
      </c>
      <c r="D103">
        <v>630.535888671875</v>
      </c>
      <c r="E103">
        <v>577.97003173828102</v>
      </c>
      <c r="F103">
        <v>523.24566650390602</v>
      </c>
      <c r="G103">
        <v>494.852783203125</v>
      </c>
      <c r="I103" s="7">
        <f t="shared" si="7"/>
        <v>107.29022216796898</v>
      </c>
      <c r="J103" s="7">
        <f t="shared" si="7"/>
        <v>83.117248535156023</v>
      </c>
      <c r="K103" s="7">
        <f t="shared" si="8"/>
        <v>49.108148193359767</v>
      </c>
      <c r="L103" s="8">
        <f t="shared" si="9"/>
        <v>0.59082981040437765</v>
      </c>
      <c r="M103" s="8">
        <f t="shared" si="12"/>
        <v>1.0360283191751383</v>
      </c>
      <c r="P103" s="6">
        <f t="shared" si="10"/>
        <v>-4.7304173522064685</v>
      </c>
      <c r="U103" s="18">
        <v>74.5</v>
      </c>
      <c r="V103" s="20">
        <f t="shared" si="11"/>
        <v>0.43003653375597944</v>
      </c>
    </row>
    <row r="104" spans="1:22" x14ac:dyDescent="0.15">
      <c r="A104" s="6">
        <v>51.5</v>
      </c>
      <c r="B104" s="6">
        <v>102</v>
      </c>
      <c r="D104">
        <v>627.46325683593795</v>
      </c>
      <c r="E104">
        <v>577.07293701171898</v>
      </c>
      <c r="F104">
        <v>523.71209716796898</v>
      </c>
      <c r="G104">
        <v>495.93478393554699</v>
      </c>
      <c r="I104" s="7">
        <f t="shared" si="7"/>
        <v>103.75115966796898</v>
      </c>
      <c r="J104" s="7">
        <f t="shared" si="7"/>
        <v>81.138153076171989</v>
      </c>
      <c r="K104" s="7">
        <f t="shared" si="8"/>
        <v>46.954452514648587</v>
      </c>
      <c r="L104" s="8">
        <f t="shared" si="9"/>
        <v>0.57869757610292216</v>
      </c>
      <c r="M104" s="8">
        <f t="shared" si="12"/>
        <v>1.0282607761361411</v>
      </c>
      <c r="P104" s="6">
        <f t="shared" si="10"/>
        <v>-5.4446937574240541</v>
      </c>
      <c r="U104" s="18">
        <v>75</v>
      </c>
      <c r="V104" s="20">
        <f t="shared" si="11"/>
        <v>0.43271770901236839</v>
      </c>
    </row>
    <row r="105" spans="1:22" x14ac:dyDescent="0.15">
      <c r="A105" s="6">
        <v>52</v>
      </c>
      <c r="B105" s="6">
        <v>103</v>
      </c>
      <c r="D105">
        <v>627.43536376953102</v>
      </c>
      <c r="E105">
        <v>578.08953857421898</v>
      </c>
      <c r="F105">
        <v>522.74908447265602</v>
      </c>
      <c r="G105">
        <v>494.53820800781301</v>
      </c>
      <c r="I105" s="7">
        <f t="shared" si="7"/>
        <v>104.686279296875</v>
      </c>
      <c r="J105" s="7">
        <f t="shared" si="7"/>
        <v>83.551330566405966</v>
      </c>
      <c r="K105" s="7">
        <f t="shared" si="8"/>
        <v>46.200347900390831</v>
      </c>
      <c r="L105" s="8">
        <f t="shared" si="9"/>
        <v>0.55295765593668367</v>
      </c>
      <c r="M105" s="8">
        <f t="shared" si="12"/>
        <v>1.0068855472323612</v>
      </c>
      <c r="P105" s="6">
        <f t="shared" si="10"/>
        <v>-7.4102859125550093</v>
      </c>
    </row>
    <row r="106" spans="1:22" x14ac:dyDescent="0.15">
      <c r="A106" s="6">
        <v>52.5</v>
      </c>
      <c r="B106" s="6">
        <v>104</v>
      </c>
      <c r="D106">
        <v>627.26068115234398</v>
      </c>
      <c r="E106">
        <v>576.81939697265602</v>
      </c>
      <c r="F106">
        <v>523.8583984375</v>
      </c>
      <c r="G106">
        <v>495.54162597656301</v>
      </c>
      <c r="I106" s="7">
        <f t="shared" si="7"/>
        <v>103.40228271484398</v>
      </c>
      <c r="J106" s="7">
        <f t="shared" si="7"/>
        <v>81.277770996093011</v>
      </c>
      <c r="K106" s="7">
        <f t="shared" si="8"/>
        <v>46.507843017578871</v>
      </c>
      <c r="L106" s="8">
        <f t="shared" si="9"/>
        <v>0.57220864262892357</v>
      </c>
      <c r="M106" s="8">
        <f t="shared" si="12"/>
        <v>1.0305012251870596</v>
      </c>
      <c r="P106" s="6">
        <f t="shared" si="10"/>
        <v>-5.2386698080067369</v>
      </c>
    </row>
    <row r="107" spans="1:22" x14ac:dyDescent="0.15">
      <c r="A107" s="6">
        <v>53</v>
      </c>
      <c r="B107" s="6">
        <v>105</v>
      </c>
      <c r="D107">
        <v>627.14178466796898</v>
      </c>
      <c r="E107">
        <v>576.792724609375</v>
      </c>
      <c r="F107">
        <v>522.57049560546898</v>
      </c>
      <c r="G107">
        <v>495.03479003906301</v>
      </c>
      <c r="I107" s="7">
        <f t="shared" si="7"/>
        <v>104.5712890625</v>
      </c>
      <c r="J107" s="7">
        <f t="shared" si="7"/>
        <v>81.757934570311988</v>
      </c>
      <c r="K107" s="7">
        <f t="shared" si="8"/>
        <v>47.340734863281611</v>
      </c>
      <c r="L107" s="8">
        <f t="shared" si="9"/>
        <v>0.5790353573886885</v>
      </c>
      <c r="M107" s="8">
        <f t="shared" si="12"/>
        <v>1.0416926312092829</v>
      </c>
      <c r="P107" s="6">
        <f t="shared" si="10"/>
        <v>-4.2095467992572209</v>
      </c>
    </row>
    <row r="108" spans="1:22" x14ac:dyDescent="0.15">
      <c r="A108" s="6">
        <v>53.5</v>
      </c>
      <c r="B108" s="6">
        <v>106</v>
      </c>
      <c r="D108">
        <v>626.86566162109398</v>
      </c>
      <c r="E108">
        <v>578.65216064453102</v>
      </c>
      <c r="F108">
        <v>523.56585693359398</v>
      </c>
      <c r="G108">
        <v>495.32296752929699</v>
      </c>
      <c r="I108" s="7">
        <f t="shared" si="7"/>
        <v>103.2998046875</v>
      </c>
      <c r="J108" s="7">
        <f t="shared" si="7"/>
        <v>83.329193115234034</v>
      </c>
      <c r="K108" s="7">
        <f t="shared" si="8"/>
        <v>44.969369506836181</v>
      </c>
      <c r="L108" s="8">
        <f t="shared" si="9"/>
        <v>0.53965924576575541</v>
      </c>
      <c r="M108" s="8">
        <f t="shared" si="12"/>
        <v>1.0066812108488081</v>
      </c>
      <c r="P108" s="6">
        <f t="shared" si="10"/>
        <v>-7.4290759799890376</v>
      </c>
    </row>
    <row r="109" spans="1:22" x14ac:dyDescent="0.15">
      <c r="A109" s="6">
        <v>54</v>
      </c>
      <c r="B109" s="6">
        <v>107</v>
      </c>
      <c r="D109">
        <v>626.41223144531295</v>
      </c>
      <c r="E109">
        <v>577.15124511718795</v>
      </c>
      <c r="F109">
        <v>523.38415527343795</v>
      </c>
      <c r="G109">
        <v>495.61334228515602</v>
      </c>
      <c r="I109" s="7">
        <f t="shared" si="7"/>
        <v>103.028076171875</v>
      </c>
      <c r="J109" s="7">
        <f t="shared" si="7"/>
        <v>81.537902832031932</v>
      </c>
      <c r="K109" s="7">
        <f t="shared" si="8"/>
        <v>45.951544189452655</v>
      </c>
      <c r="L109" s="8">
        <f t="shared" si="9"/>
        <v>0.56356053557218455</v>
      </c>
      <c r="M109" s="8">
        <f t="shared" si="12"/>
        <v>1.0349471919176958</v>
      </c>
      <c r="P109" s="6">
        <f t="shared" si="10"/>
        <v>-4.8298340773088322</v>
      </c>
    </row>
    <row r="110" spans="1:22" x14ac:dyDescent="0.15">
      <c r="A110" s="6">
        <v>54.5</v>
      </c>
      <c r="B110" s="6">
        <v>108</v>
      </c>
      <c r="D110">
        <v>624.915771484375</v>
      </c>
      <c r="E110">
        <v>577.87457275390602</v>
      </c>
      <c r="F110">
        <v>522.69097900390602</v>
      </c>
      <c r="G110">
        <v>495.00744628906301</v>
      </c>
      <c r="I110" s="7">
        <f t="shared" si="7"/>
        <v>102.22479248046898</v>
      </c>
      <c r="J110" s="7">
        <f t="shared" si="7"/>
        <v>82.867126464843011</v>
      </c>
      <c r="K110" s="7">
        <f t="shared" si="8"/>
        <v>44.217803955078871</v>
      </c>
      <c r="L110" s="8">
        <f t="shared" si="9"/>
        <v>0.53359885688613329</v>
      </c>
      <c r="M110" s="8">
        <f t="shared" si="12"/>
        <v>1.009350204494103</v>
      </c>
      <c r="P110" s="6">
        <f t="shared" si="10"/>
        <v>-7.1836445511654521</v>
      </c>
    </row>
    <row r="111" spans="1:22" x14ac:dyDescent="0.15">
      <c r="A111" s="6">
        <v>55</v>
      </c>
      <c r="B111" s="6">
        <v>109</v>
      </c>
      <c r="D111">
        <v>632.87335205078102</v>
      </c>
      <c r="E111">
        <v>582.834228515625</v>
      </c>
      <c r="F111">
        <v>523.84722900390602</v>
      </c>
      <c r="G111">
        <v>495.76303100585898</v>
      </c>
      <c r="I111" s="7">
        <f t="shared" si="7"/>
        <v>109.026123046875</v>
      </c>
      <c r="J111" s="7">
        <f t="shared" si="7"/>
        <v>87.071197509766023</v>
      </c>
      <c r="K111" s="7">
        <f t="shared" si="8"/>
        <v>48.076284790038791</v>
      </c>
      <c r="L111" s="8">
        <f t="shared" si="9"/>
        <v>0.55214911664269339</v>
      </c>
      <c r="M111" s="8">
        <f t="shared" si="12"/>
        <v>1.0322651555131215</v>
      </c>
      <c r="P111" s="6">
        <f t="shared" si="10"/>
        <v>-5.0764648731865165</v>
      </c>
    </row>
    <row r="112" spans="1:22" x14ac:dyDescent="0.15">
      <c r="A112" s="6">
        <v>55.5</v>
      </c>
      <c r="B112" s="6">
        <v>110</v>
      </c>
      <c r="D112">
        <v>639.27490234375</v>
      </c>
      <c r="E112">
        <v>589.27374267578102</v>
      </c>
      <c r="F112">
        <v>523.15496826171898</v>
      </c>
      <c r="G112">
        <v>494.96209716796898</v>
      </c>
      <c r="I112" s="7">
        <f t="shared" si="7"/>
        <v>116.11993408203102</v>
      </c>
      <c r="J112" s="7">
        <f t="shared" si="7"/>
        <v>94.311645507812045</v>
      </c>
      <c r="K112" s="7">
        <f t="shared" si="8"/>
        <v>50.101782226562591</v>
      </c>
      <c r="L112" s="8">
        <f t="shared" si="9"/>
        <v>0.53123643381254071</v>
      </c>
      <c r="M112" s="8">
        <f t="shared" si="12"/>
        <v>1.0157171639454272</v>
      </c>
      <c r="P112" s="6">
        <f t="shared" si="10"/>
        <v>-6.598160970807311</v>
      </c>
    </row>
    <row r="113" spans="1:22" x14ac:dyDescent="0.15">
      <c r="A113" s="6">
        <v>56</v>
      </c>
      <c r="B113" s="6">
        <v>111</v>
      </c>
      <c r="D113">
        <v>638.25115966796898</v>
      </c>
      <c r="E113">
        <v>589.44158935546898</v>
      </c>
      <c r="F113">
        <v>524.04748535156295</v>
      </c>
      <c r="G113">
        <v>495.91738891601602</v>
      </c>
      <c r="I113" s="7">
        <f t="shared" si="7"/>
        <v>114.20367431640602</v>
      </c>
      <c r="J113" s="7">
        <f t="shared" si="7"/>
        <v>93.524200439452954</v>
      </c>
      <c r="K113" s="7">
        <f t="shared" si="8"/>
        <v>48.736734008788957</v>
      </c>
      <c r="L113" s="8">
        <f t="shared" si="9"/>
        <v>0.52111361315877647</v>
      </c>
      <c r="M113" s="8">
        <f t="shared" si="12"/>
        <v>1.0099590345541214</v>
      </c>
      <c r="P113" s="6">
        <f t="shared" si="10"/>
        <v>-7.1276586435914506</v>
      </c>
      <c r="U113" s="18"/>
      <c r="V113" s="20"/>
    </row>
    <row r="114" spans="1:22" x14ac:dyDescent="0.15">
      <c r="A114" s="6">
        <v>56.5</v>
      </c>
      <c r="B114" s="6">
        <v>112</v>
      </c>
      <c r="D114">
        <v>637.13580322265602</v>
      </c>
      <c r="E114">
        <v>588.20965576171898</v>
      </c>
      <c r="F114">
        <v>524.14007568359398</v>
      </c>
      <c r="G114">
        <v>496.09191894531301</v>
      </c>
      <c r="I114" s="7">
        <f t="shared" si="7"/>
        <v>112.99572753906205</v>
      </c>
      <c r="J114" s="7">
        <f t="shared" si="7"/>
        <v>92.117736816405966</v>
      </c>
      <c r="K114" s="7">
        <f t="shared" si="8"/>
        <v>48.513311767577875</v>
      </c>
      <c r="L114" s="8">
        <f t="shared" si="9"/>
        <v>0.52664463375024817</v>
      </c>
      <c r="M114" s="8">
        <f t="shared" si="12"/>
        <v>1.0198547464080516</v>
      </c>
      <c r="P114" s="6">
        <f t="shared" si="10"/>
        <v>-6.2176831913013419</v>
      </c>
      <c r="U114" s="18"/>
      <c r="V114" s="20"/>
    </row>
    <row r="115" spans="1:22" x14ac:dyDescent="0.15">
      <c r="A115" s="6">
        <v>57</v>
      </c>
      <c r="B115" s="6">
        <v>113</v>
      </c>
      <c r="D115">
        <v>638.98547363281295</v>
      </c>
      <c r="E115">
        <v>590.19305419921898</v>
      </c>
      <c r="F115">
        <v>523.79443359375</v>
      </c>
      <c r="G115">
        <v>495.12826538085898</v>
      </c>
      <c r="I115" s="7">
        <f t="shared" si="7"/>
        <v>115.19104003906295</v>
      </c>
      <c r="J115" s="7">
        <f t="shared" si="7"/>
        <v>95.06478881836</v>
      </c>
      <c r="K115" s="7">
        <f t="shared" si="8"/>
        <v>48.645687866210963</v>
      </c>
      <c r="L115" s="8">
        <f t="shared" si="9"/>
        <v>0.51171089181251039</v>
      </c>
      <c r="M115" s="8">
        <f t="shared" si="12"/>
        <v>1.0092856957327723</v>
      </c>
      <c r="P115" s="6">
        <f t="shared" si="10"/>
        <v>-7.1895765538485383</v>
      </c>
      <c r="U115" s="18"/>
      <c r="V115" s="20"/>
    </row>
    <row r="116" spans="1:22" x14ac:dyDescent="0.15">
      <c r="A116" s="6">
        <v>57.5</v>
      </c>
      <c r="B116" s="6">
        <v>114</v>
      </c>
      <c r="D116">
        <v>638.61389160156295</v>
      </c>
      <c r="E116">
        <v>589.73132324218795</v>
      </c>
      <c r="F116">
        <v>524.84564208984398</v>
      </c>
      <c r="G116">
        <v>496.28790283203102</v>
      </c>
      <c r="I116" s="7">
        <f t="shared" si="7"/>
        <v>113.76824951171898</v>
      </c>
      <c r="J116" s="7">
        <f t="shared" si="7"/>
        <v>93.443420410156932</v>
      </c>
      <c r="K116" s="7">
        <f t="shared" si="8"/>
        <v>48.357855224609125</v>
      </c>
      <c r="L116" s="8">
        <f t="shared" si="9"/>
        <v>0.51750947270925041</v>
      </c>
      <c r="M116" s="8">
        <f t="shared" si="12"/>
        <v>1.0194489678919707</v>
      </c>
      <c r="P116" s="6">
        <f t="shared" si="10"/>
        <v>-6.2549971808506326</v>
      </c>
    </row>
    <row r="117" spans="1:22" x14ac:dyDescent="0.15">
      <c r="A117" s="6">
        <v>58</v>
      </c>
      <c r="B117" s="6">
        <v>115</v>
      </c>
      <c r="D117">
        <v>640.62811279296898</v>
      </c>
      <c r="E117">
        <v>590.60974121093795</v>
      </c>
      <c r="F117">
        <v>523.49377441406295</v>
      </c>
      <c r="G117">
        <v>495.07080078125</v>
      </c>
      <c r="I117" s="7">
        <f t="shared" si="7"/>
        <v>117.13433837890602</v>
      </c>
      <c r="J117" s="7">
        <f t="shared" si="7"/>
        <v>95.538940429687955</v>
      </c>
      <c r="K117" s="7">
        <f t="shared" si="8"/>
        <v>50.25708007812446</v>
      </c>
      <c r="L117" s="8">
        <f t="shared" si="9"/>
        <v>0.52603765388324819</v>
      </c>
      <c r="M117" s="8">
        <f t="shared" si="12"/>
        <v>1.032341840328427</v>
      </c>
      <c r="P117" s="6">
        <f t="shared" si="10"/>
        <v>-5.0694132026729166</v>
      </c>
    </row>
    <row r="118" spans="1:22" x14ac:dyDescent="0.15">
      <c r="A118" s="6">
        <v>58.5</v>
      </c>
      <c r="B118" s="6">
        <v>116</v>
      </c>
      <c r="D118">
        <v>640.51544189453102</v>
      </c>
      <c r="E118">
        <v>591.14947509765602</v>
      </c>
      <c r="F118">
        <v>523.93414306640602</v>
      </c>
      <c r="G118">
        <v>495.87484741210898</v>
      </c>
      <c r="I118" s="7">
        <f t="shared" si="7"/>
        <v>116.581298828125</v>
      </c>
      <c r="J118" s="7">
        <f t="shared" si="7"/>
        <v>95.274627685547046</v>
      </c>
      <c r="K118" s="7">
        <f t="shared" si="8"/>
        <v>49.889059448242065</v>
      </c>
      <c r="L118" s="8">
        <f t="shared" si="9"/>
        <v>0.52363426297398308</v>
      </c>
      <c r="M118" s="8">
        <f t="shared" si="12"/>
        <v>1.0343031406816201</v>
      </c>
      <c r="P118" s="6">
        <f t="shared" si="10"/>
        <v>-4.8890588024723094</v>
      </c>
    </row>
    <row r="119" spans="1:22" x14ac:dyDescent="0.15">
      <c r="A119" s="6">
        <v>59</v>
      </c>
      <c r="B119" s="6">
        <v>117</v>
      </c>
      <c r="D119">
        <v>637.440673828125</v>
      </c>
      <c r="E119">
        <v>587.67291259765602</v>
      </c>
      <c r="F119">
        <v>523.42175292968795</v>
      </c>
      <c r="G119">
        <v>495.21179199218801</v>
      </c>
      <c r="I119" s="7">
        <f t="shared" si="7"/>
        <v>114.01892089843705</v>
      </c>
      <c r="J119" s="7">
        <f t="shared" si="7"/>
        <v>92.461120605468011</v>
      </c>
      <c r="K119" s="7">
        <f t="shared" si="8"/>
        <v>49.29613647460944</v>
      </c>
      <c r="L119" s="8">
        <f t="shared" si="9"/>
        <v>0.53315529978223242</v>
      </c>
      <c r="M119" s="8">
        <f t="shared" si="12"/>
        <v>1.048188868752328</v>
      </c>
      <c r="P119" s="6">
        <f t="shared" si="10"/>
        <v>-3.6121752525029969</v>
      </c>
    </row>
    <row r="120" spans="1:22" x14ac:dyDescent="0.15">
      <c r="A120" s="6">
        <v>59.5</v>
      </c>
      <c r="B120" s="6">
        <v>118</v>
      </c>
      <c r="D120">
        <v>639.69451904296898</v>
      </c>
      <c r="E120">
        <v>586.43536376953102</v>
      </c>
      <c r="F120">
        <v>523.39813232421898</v>
      </c>
      <c r="G120">
        <v>495.48321533203102</v>
      </c>
      <c r="I120" s="7">
        <f t="shared" si="7"/>
        <v>116.29638671875</v>
      </c>
      <c r="J120" s="7">
        <f t="shared" si="7"/>
        <v>90.9521484375</v>
      </c>
      <c r="K120" s="7">
        <f t="shared" si="8"/>
        <v>52.629882812500007</v>
      </c>
      <c r="L120" s="8">
        <f t="shared" si="9"/>
        <v>0.57865464111236387</v>
      </c>
      <c r="M120" s="8">
        <f t="shared" si="12"/>
        <v>1.0980529013449178</v>
      </c>
      <c r="P120" s="6">
        <f t="shared" si="10"/>
        <v>0.9731488031311859</v>
      </c>
    </row>
    <row r="121" spans="1:22" x14ac:dyDescent="0.15">
      <c r="A121" s="6">
        <v>60</v>
      </c>
      <c r="B121" s="6">
        <v>119</v>
      </c>
      <c r="D121">
        <v>636.42883300781295</v>
      </c>
      <c r="E121">
        <v>582.06140136718795</v>
      </c>
      <c r="F121">
        <v>523.92205810546898</v>
      </c>
      <c r="G121">
        <v>495.57919311523398</v>
      </c>
      <c r="I121" s="7">
        <f t="shared" si="7"/>
        <v>112.50677490234398</v>
      </c>
      <c r="J121" s="7">
        <f t="shared" si="7"/>
        <v>86.482208251953978</v>
      </c>
      <c r="K121" s="7">
        <f t="shared" si="8"/>
        <v>51.969229125976199</v>
      </c>
      <c r="L121" s="8">
        <f t="shared" si="9"/>
        <v>0.60092393772567676</v>
      </c>
      <c r="M121" s="8">
        <f t="shared" si="12"/>
        <v>1.1246868892206892</v>
      </c>
      <c r="P121" s="6">
        <f t="shared" si="10"/>
        <v>3.4223182536258911</v>
      </c>
    </row>
    <row r="122" spans="1:22" x14ac:dyDescent="0.15">
      <c r="A122" s="6">
        <v>60.5</v>
      </c>
      <c r="B122" s="6">
        <v>120</v>
      </c>
      <c r="D122">
        <v>638.077392578125</v>
      </c>
      <c r="E122">
        <v>585.27166748046898</v>
      </c>
      <c r="F122">
        <v>522.3310546875</v>
      </c>
      <c r="G122">
        <v>495.106201171875</v>
      </c>
      <c r="I122" s="7">
        <f t="shared" si="7"/>
        <v>115.746337890625</v>
      </c>
      <c r="J122" s="7">
        <f t="shared" si="7"/>
        <v>90.165466308593977</v>
      </c>
      <c r="K122" s="7">
        <f t="shared" si="8"/>
        <v>52.630511474609222</v>
      </c>
      <c r="L122" s="8">
        <f t="shared" si="9"/>
        <v>0.58371030095357945</v>
      </c>
      <c r="M122" s="8">
        <f t="shared" si="12"/>
        <v>1.1118379437110504</v>
      </c>
      <c r="P122" s="6">
        <f t="shared" si="10"/>
        <v>2.2407736437815018</v>
      </c>
    </row>
    <row r="123" spans="1:22" x14ac:dyDescent="0.15">
      <c r="A123" s="6">
        <v>61</v>
      </c>
      <c r="B123" s="6">
        <v>121</v>
      </c>
      <c r="D123">
        <v>638.50091552734398</v>
      </c>
      <c r="E123">
        <v>584.21887207031295</v>
      </c>
      <c r="F123">
        <v>524.37860107421898</v>
      </c>
      <c r="G123">
        <v>496.23663330078102</v>
      </c>
      <c r="I123" s="7">
        <f t="shared" si="7"/>
        <v>114.122314453125</v>
      </c>
      <c r="J123" s="7">
        <f t="shared" si="7"/>
        <v>87.982238769531932</v>
      </c>
      <c r="K123" s="7">
        <f t="shared" si="8"/>
        <v>52.534747314452652</v>
      </c>
      <c r="L123" s="8">
        <f t="shared" si="9"/>
        <v>0.59710628018987544</v>
      </c>
      <c r="M123" s="8">
        <f t="shared" si="12"/>
        <v>1.1295986142098049</v>
      </c>
      <c r="P123" s="6">
        <f t="shared" si="10"/>
        <v>3.8739835036321417</v>
      </c>
    </row>
    <row r="124" spans="1:22" x14ac:dyDescent="0.15">
      <c r="A124" s="6">
        <v>61.5</v>
      </c>
      <c r="B124" s="6">
        <v>122</v>
      </c>
      <c r="D124">
        <v>636.60974121093795</v>
      </c>
      <c r="E124">
        <v>581.99615478515602</v>
      </c>
      <c r="F124">
        <v>522.85992431640602</v>
      </c>
      <c r="G124">
        <v>494.89068603515602</v>
      </c>
      <c r="I124" s="7">
        <f t="shared" si="7"/>
        <v>113.74981689453193</v>
      </c>
      <c r="J124" s="7">
        <f t="shared" si="7"/>
        <v>87.10546875</v>
      </c>
      <c r="K124" s="7">
        <f t="shared" si="8"/>
        <v>52.775988769531935</v>
      </c>
      <c r="L124" s="8">
        <f t="shared" si="9"/>
        <v>0.60588605430737585</v>
      </c>
      <c r="M124" s="8">
        <f t="shared" si="12"/>
        <v>1.1427430795897635</v>
      </c>
      <c r="P124" s="6">
        <f t="shared" si="10"/>
        <v>5.0827030991293523</v>
      </c>
    </row>
    <row r="125" spans="1:22" x14ac:dyDescent="0.15">
      <c r="A125" s="6">
        <v>62</v>
      </c>
      <c r="B125" s="6">
        <v>123</v>
      </c>
      <c r="D125">
        <v>637.682373046875</v>
      </c>
      <c r="E125">
        <v>583.723876953125</v>
      </c>
      <c r="F125">
        <v>523.24475097656295</v>
      </c>
      <c r="G125">
        <v>495.89346313476602</v>
      </c>
      <c r="I125" s="7">
        <f t="shared" si="7"/>
        <v>114.43762207031205</v>
      </c>
      <c r="J125" s="7">
        <f t="shared" si="7"/>
        <v>87.830413818358977</v>
      </c>
      <c r="K125" s="7">
        <f t="shared" si="8"/>
        <v>52.956332397460763</v>
      </c>
      <c r="L125" s="8">
        <f t="shared" si="9"/>
        <v>0.60293843664427127</v>
      </c>
      <c r="M125" s="8">
        <f t="shared" si="12"/>
        <v>1.1441601531891175</v>
      </c>
      <c r="P125" s="6">
        <f t="shared" si="10"/>
        <v>5.2130122884564782</v>
      </c>
    </row>
    <row r="126" spans="1:22" x14ac:dyDescent="0.15">
      <c r="A126" s="6">
        <v>62.5</v>
      </c>
      <c r="B126" s="6">
        <v>124</v>
      </c>
      <c r="D126">
        <v>637.70965576171898</v>
      </c>
      <c r="E126">
        <v>584.01275634765602</v>
      </c>
      <c r="F126">
        <v>523.19256591796898</v>
      </c>
      <c r="G126">
        <v>495.42980957031301</v>
      </c>
      <c r="I126" s="7">
        <f t="shared" si="7"/>
        <v>114.51708984375</v>
      </c>
      <c r="J126" s="7">
        <f t="shared" si="7"/>
        <v>88.582946777343011</v>
      </c>
      <c r="K126" s="7">
        <f t="shared" si="8"/>
        <v>52.509027099609895</v>
      </c>
      <c r="L126" s="8">
        <f t="shared" si="9"/>
        <v>0.59276676843448839</v>
      </c>
      <c r="M126" s="8">
        <f t="shared" si="12"/>
        <v>1.1383531762417931</v>
      </c>
      <c r="P126" s="6">
        <f t="shared" si="10"/>
        <v>4.6790227632884633</v>
      </c>
    </row>
    <row r="127" spans="1:22" x14ac:dyDescent="0.15">
      <c r="A127" s="6">
        <v>63</v>
      </c>
      <c r="B127" s="6">
        <v>125</v>
      </c>
      <c r="D127">
        <v>638.72180175781295</v>
      </c>
      <c r="E127">
        <v>584.80218505859398</v>
      </c>
      <c r="F127">
        <v>524.10498046875</v>
      </c>
      <c r="G127">
        <v>495.74844360351602</v>
      </c>
      <c r="I127" s="7">
        <f t="shared" si="7"/>
        <v>114.61682128906295</v>
      </c>
      <c r="J127" s="7">
        <f t="shared" si="7"/>
        <v>89.053741455077954</v>
      </c>
      <c r="K127" s="7">
        <f t="shared" si="8"/>
        <v>52.279202270508392</v>
      </c>
      <c r="L127" s="8">
        <f t="shared" si="9"/>
        <v>0.58705228344482285</v>
      </c>
      <c r="M127" s="8">
        <f t="shared" si="12"/>
        <v>1.137003382514586</v>
      </c>
      <c r="P127" s="6">
        <f t="shared" si="10"/>
        <v>4.5549003984152563</v>
      </c>
    </row>
    <row r="128" spans="1:22" x14ac:dyDescent="0.15">
      <c r="A128" s="6">
        <v>63.5</v>
      </c>
      <c r="B128" s="6">
        <v>126</v>
      </c>
      <c r="D128">
        <v>635.57086181640602</v>
      </c>
      <c r="E128">
        <v>582.29150390625</v>
      </c>
      <c r="F128">
        <v>522.486328125</v>
      </c>
      <c r="G128">
        <v>494.53073120117199</v>
      </c>
      <c r="I128" s="7">
        <f t="shared" si="7"/>
        <v>113.08453369140602</v>
      </c>
      <c r="J128" s="7">
        <f t="shared" si="7"/>
        <v>87.760772705078011</v>
      </c>
      <c r="K128" s="7">
        <f t="shared" si="8"/>
        <v>51.65199279785142</v>
      </c>
      <c r="L128" s="8">
        <f t="shared" si="9"/>
        <v>0.58855444415273173</v>
      </c>
      <c r="M128" s="8">
        <f t="shared" si="12"/>
        <v>1.1428702344849533</v>
      </c>
      <c r="P128" s="6">
        <f t="shared" si="10"/>
        <v>5.094395823712401</v>
      </c>
    </row>
    <row r="129" spans="1:16" x14ac:dyDescent="0.15">
      <c r="A129" s="6">
        <v>64</v>
      </c>
      <c r="B129" s="6">
        <v>127</v>
      </c>
      <c r="D129">
        <v>636.98962402343795</v>
      </c>
      <c r="E129">
        <v>583.03857421875</v>
      </c>
      <c r="F129">
        <v>523.115234375</v>
      </c>
      <c r="G129">
        <v>495.514892578125</v>
      </c>
      <c r="I129" s="7">
        <f t="shared" si="7"/>
        <v>113.87438964843795</v>
      </c>
      <c r="J129" s="7">
        <f t="shared" si="7"/>
        <v>87.523681640625</v>
      </c>
      <c r="K129" s="7">
        <f t="shared" si="8"/>
        <v>52.607812500000456</v>
      </c>
      <c r="L129" s="8">
        <f t="shared" si="9"/>
        <v>0.60106946501644887</v>
      </c>
      <c r="M129" s="8">
        <f t="shared" si="12"/>
        <v>1.1597499466111287</v>
      </c>
      <c r="P129" s="6">
        <f t="shared" si="10"/>
        <v>6.6465957971223801</v>
      </c>
    </row>
    <row r="130" spans="1:16" x14ac:dyDescent="0.15">
      <c r="A130" s="6">
        <v>64.5</v>
      </c>
      <c r="B130" s="6">
        <v>128</v>
      </c>
      <c r="D130">
        <v>633.29327392578102</v>
      </c>
      <c r="E130">
        <v>582.08154296875</v>
      </c>
      <c r="F130">
        <v>521.80712890625</v>
      </c>
      <c r="G130">
        <v>494.41522216796898</v>
      </c>
      <c r="I130" s="7">
        <f t="shared" ref="I130:J148" si="13">D130-F130</f>
        <v>111.48614501953102</v>
      </c>
      <c r="J130" s="7">
        <f t="shared" si="13"/>
        <v>87.666320800781023</v>
      </c>
      <c r="K130" s="7">
        <f t="shared" ref="K130:K148" si="14">I130-0.7*J130</f>
        <v>50.119720458984311</v>
      </c>
      <c r="L130" s="8">
        <f t="shared" ref="L130:L148" si="15">K130/J130</f>
        <v>0.57171009346770474</v>
      </c>
      <c r="M130" s="8">
        <f t="shared" si="12"/>
        <v>1.1347552663248432</v>
      </c>
      <c r="P130" s="6">
        <f t="shared" si="10"/>
        <v>4.3481714054172063</v>
      </c>
    </row>
    <row r="131" spans="1:16" x14ac:dyDescent="0.15">
      <c r="A131" s="6">
        <v>65</v>
      </c>
      <c r="B131" s="6">
        <v>129</v>
      </c>
      <c r="D131">
        <v>636.45965576171898</v>
      </c>
      <c r="E131">
        <v>584.46295166015602</v>
      </c>
      <c r="F131">
        <v>524.075439453125</v>
      </c>
      <c r="G131">
        <v>495.86148071289102</v>
      </c>
      <c r="I131" s="7">
        <f t="shared" si="13"/>
        <v>112.38421630859398</v>
      </c>
      <c r="J131" s="7">
        <f t="shared" si="13"/>
        <v>88.601470947265</v>
      </c>
      <c r="K131" s="7">
        <f t="shared" si="14"/>
        <v>50.363186645508485</v>
      </c>
      <c r="L131" s="8">
        <f t="shared" si="15"/>
        <v>0.56842382081313658</v>
      </c>
      <c r="M131" s="8">
        <f t="shared" si="12"/>
        <v>1.1358336849327335</v>
      </c>
      <c r="P131" s="6">
        <f t="shared" si="10"/>
        <v>4.4473390524706371</v>
      </c>
    </row>
    <row r="132" spans="1:16" x14ac:dyDescent="0.15">
      <c r="A132" s="6">
        <v>65.5</v>
      </c>
      <c r="B132" s="6">
        <v>130</v>
      </c>
      <c r="D132">
        <v>633.25354003906295</v>
      </c>
      <c r="E132">
        <v>584.849365234375</v>
      </c>
      <c r="F132">
        <v>522.60870361328102</v>
      </c>
      <c r="G132">
        <v>494.86056518554699</v>
      </c>
      <c r="I132" s="7">
        <f t="shared" si="13"/>
        <v>110.64483642578193</v>
      </c>
      <c r="J132" s="7">
        <f t="shared" si="13"/>
        <v>89.988800048828011</v>
      </c>
      <c r="K132" s="7">
        <f t="shared" si="14"/>
        <v>47.652676391602327</v>
      </c>
      <c r="L132" s="8">
        <f t="shared" si="15"/>
        <v>0.52954008016270848</v>
      </c>
      <c r="M132" s="8">
        <f t="shared" si="12"/>
        <v>1.1013146355447638</v>
      </c>
      <c r="P132" s="6">
        <f t="shared" si="10"/>
        <v>1.273086604227945</v>
      </c>
    </row>
    <row r="133" spans="1:16" x14ac:dyDescent="0.15">
      <c r="A133" s="6">
        <v>66</v>
      </c>
      <c r="B133" s="6">
        <v>131</v>
      </c>
      <c r="D133">
        <v>633.51690673828102</v>
      </c>
      <c r="E133">
        <v>585.79357910156295</v>
      </c>
      <c r="F133">
        <v>523.71087646484398</v>
      </c>
      <c r="G133">
        <v>495.78137207031301</v>
      </c>
      <c r="I133" s="7">
        <f t="shared" si="13"/>
        <v>109.80603027343705</v>
      </c>
      <c r="J133" s="7">
        <f t="shared" si="13"/>
        <v>90.012207031249943</v>
      </c>
      <c r="K133" s="7">
        <f t="shared" si="14"/>
        <v>46.797485351562088</v>
      </c>
      <c r="L133" s="8">
        <f t="shared" si="15"/>
        <v>0.5199015433019567</v>
      </c>
      <c r="M133" s="8">
        <f t="shared" si="12"/>
        <v>1.0960407899464704</v>
      </c>
      <c r="P133" s="6">
        <f t="shared" si="10"/>
        <v>0.78812199486441858</v>
      </c>
    </row>
    <row r="134" spans="1:16" x14ac:dyDescent="0.15">
      <c r="A134" s="6">
        <v>66.5</v>
      </c>
      <c r="B134" s="6">
        <v>132</v>
      </c>
      <c r="D134">
        <v>635.55279541015602</v>
      </c>
      <c r="E134">
        <v>587.80902099609398</v>
      </c>
      <c r="F134">
        <v>522.97393798828102</v>
      </c>
      <c r="G134">
        <v>495.01614379882801</v>
      </c>
      <c r="I134" s="7">
        <f t="shared" si="13"/>
        <v>112.578857421875</v>
      </c>
      <c r="J134" s="7">
        <f t="shared" si="13"/>
        <v>92.792877197265966</v>
      </c>
      <c r="K134" s="7">
        <f t="shared" si="14"/>
        <v>47.623843383788824</v>
      </c>
      <c r="L134" s="8">
        <f t="shared" si="15"/>
        <v>0.51322735992490598</v>
      </c>
      <c r="M134" s="8">
        <f t="shared" si="12"/>
        <v>1.0937312978318783</v>
      </c>
      <c r="P134" s="6">
        <f t="shared" ref="P134:P148" si="16">(M134-$O$2)/$O$2*100</f>
        <v>0.57574908399578895</v>
      </c>
    </row>
    <row r="135" spans="1:16" x14ac:dyDescent="0.15">
      <c r="A135" s="6">
        <v>67</v>
      </c>
      <c r="B135" s="6">
        <v>133</v>
      </c>
      <c r="D135">
        <v>629.70520019531295</v>
      </c>
      <c r="E135">
        <v>584.86029052734398</v>
      </c>
      <c r="F135">
        <v>523.15032958984398</v>
      </c>
      <c r="G135">
        <v>495.77700805664102</v>
      </c>
      <c r="I135" s="7">
        <f t="shared" si="13"/>
        <v>106.55487060546898</v>
      </c>
      <c r="J135" s="7">
        <f t="shared" si="13"/>
        <v>89.083282470702954</v>
      </c>
      <c r="K135" s="7">
        <f t="shared" si="14"/>
        <v>44.196572875976912</v>
      </c>
      <c r="L135" s="8">
        <f t="shared" si="15"/>
        <v>0.49612645212654743</v>
      </c>
      <c r="M135" s="8">
        <f t="shared" si="12"/>
        <v>1.0809950812959781</v>
      </c>
      <c r="P135" s="6">
        <f t="shared" si="16"/>
        <v>-0.59542935913132278</v>
      </c>
    </row>
    <row r="136" spans="1:16" x14ac:dyDescent="0.15">
      <c r="A136" s="6">
        <v>67.5</v>
      </c>
      <c r="B136" s="6">
        <v>134</v>
      </c>
      <c r="D136">
        <v>631.86029052734398</v>
      </c>
      <c r="E136">
        <v>586.66906738281295</v>
      </c>
      <c r="F136">
        <v>522.3984375</v>
      </c>
      <c r="G136">
        <v>494.46987915039102</v>
      </c>
      <c r="I136" s="7">
        <f t="shared" si="13"/>
        <v>109.46185302734398</v>
      </c>
      <c r="J136" s="7">
        <f t="shared" si="13"/>
        <v>92.199188232421932</v>
      </c>
      <c r="K136" s="7">
        <f t="shared" si="14"/>
        <v>44.922421264648634</v>
      </c>
      <c r="L136" s="8">
        <f t="shared" si="15"/>
        <v>0.48723228616075409</v>
      </c>
      <c r="M136" s="8">
        <f t="shared" si="12"/>
        <v>1.076465606592643</v>
      </c>
      <c r="P136" s="6">
        <f t="shared" si="16"/>
        <v>-1.0119441943088396</v>
      </c>
    </row>
    <row r="137" spans="1:16" x14ac:dyDescent="0.15">
      <c r="A137" s="6">
        <v>68</v>
      </c>
      <c r="B137" s="6">
        <v>135</v>
      </c>
      <c r="D137">
        <v>630.67584228515602</v>
      </c>
      <c r="E137">
        <v>584.90393066406295</v>
      </c>
      <c r="F137">
        <v>523.20623779296898</v>
      </c>
      <c r="G137">
        <v>495.02609252929699</v>
      </c>
      <c r="I137" s="7">
        <f t="shared" si="13"/>
        <v>107.46960449218705</v>
      </c>
      <c r="J137" s="7">
        <f t="shared" si="13"/>
        <v>89.877838134765966</v>
      </c>
      <c r="K137" s="7">
        <f t="shared" si="14"/>
        <v>44.555117797850876</v>
      </c>
      <c r="L137" s="8">
        <f t="shared" si="15"/>
        <v>0.49572974520196378</v>
      </c>
      <c r="M137" s="8">
        <f t="shared" si="12"/>
        <v>1.0893277568963113</v>
      </c>
      <c r="P137" s="6">
        <f t="shared" si="16"/>
        <v>0.17081468274510533</v>
      </c>
    </row>
    <row r="138" spans="1:16" x14ac:dyDescent="0.15">
      <c r="A138" s="6">
        <v>68.5</v>
      </c>
      <c r="B138" s="6">
        <v>136</v>
      </c>
      <c r="D138">
        <v>631.76068115234398</v>
      </c>
      <c r="E138">
        <v>587.20404052734398</v>
      </c>
      <c r="F138">
        <v>523.4658203125</v>
      </c>
      <c r="G138">
        <v>495.93664550781301</v>
      </c>
      <c r="I138" s="7">
        <f t="shared" si="13"/>
        <v>108.29486083984398</v>
      </c>
      <c r="J138" s="7">
        <f t="shared" si="13"/>
        <v>91.267395019530966</v>
      </c>
      <c r="K138" s="7">
        <f t="shared" si="14"/>
        <v>44.407684326172308</v>
      </c>
      <c r="L138" s="8">
        <f t="shared" si="15"/>
        <v>0.48656679985956858</v>
      </c>
      <c r="M138" s="8">
        <f t="shared" si="12"/>
        <v>1.0845295028163744</v>
      </c>
      <c r="P138" s="6">
        <f t="shared" si="16"/>
        <v>-0.27041617472568275</v>
      </c>
    </row>
    <row r="139" spans="1:16" x14ac:dyDescent="0.15">
      <c r="A139" s="6">
        <v>69</v>
      </c>
      <c r="B139" s="6">
        <v>137</v>
      </c>
      <c r="D139">
        <v>630.22003173828102</v>
      </c>
      <c r="E139">
        <v>586.16961669921898</v>
      </c>
      <c r="F139">
        <v>522.16613769531295</v>
      </c>
      <c r="G139">
        <v>494.61862182617199</v>
      </c>
      <c r="I139" s="7">
        <f t="shared" si="13"/>
        <v>108.05389404296807</v>
      </c>
      <c r="J139" s="7">
        <f t="shared" si="13"/>
        <v>91.550994873046989</v>
      </c>
      <c r="K139" s="7">
        <f t="shared" si="14"/>
        <v>43.968197631835181</v>
      </c>
      <c r="L139" s="8">
        <f t="shared" si="15"/>
        <v>0.480259091589398</v>
      </c>
      <c r="M139" s="8">
        <f t="shared" si="12"/>
        <v>1.0825864858086625</v>
      </c>
      <c r="P139" s="6">
        <f t="shared" si="16"/>
        <v>-0.44908930168196237</v>
      </c>
    </row>
    <row r="140" spans="1:16" x14ac:dyDescent="0.15">
      <c r="A140" s="6">
        <v>69.5</v>
      </c>
      <c r="B140" s="6">
        <v>138</v>
      </c>
      <c r="D140">
        <v>630.60052490234398</v>
      </c>
      <c r="E140">
        <v>585.75860595703102</v>
      </c>
      <c r="F140">
        <v>521.96026611328102</v>
      </c>
      <c r="G140">
        <v>494.90496826171898</v>
      </c>
      <c r="I140" s="7">
        <f t="shared" si="13"/>
        <v>108.64025878906295</v>
      </c>
      <c r="J140" s="7">
        <f t="shared" si="13"/>
        <v>90.853637695312045</v>
      </c>
      <c r="K140" s="7">
        <f t="shared" si="14"/>
        <v>45.042712402344527</v>
      </c>
      <c r="L140" s="8">
        <f t="shared" si="15"/>
        <v>0.49577225023614752</v>
      </c>
      <c r="M140" s="8">
        <f t="shared" si="12"/>
        <v>1.1024643357178703</v>
      </c>
      <c r="P140" s="6">
        <f t="shared" si="16"/>
        <v>1.3788090575959704</v>
      </c>
    </row>
    <row r="141" spans="1:16" x14ac:dyDescent="0.15">
      <c r="A141" s="6">
        <v>70</v>
      </c>
      <c r="B141" s="6">
        <v>139</v>
      </c>
      <c r="D141">
        <v>629.948974609375</v>
      </c>
      <c r="E141">
        <v>585.359130859375</v>
      </c>
      <c r="F141">
        <v>522.89874267578102</v>
      </c>
      <c r="G141">
        <v>494.68478393554699</v>
      </c>
      <c r="I141" s="7">
        <f t="shared" si="13"/>
        <v>107.05023193359398</v>
      </c>
      <c r="J141" s="7">
        <f t="shared" si="13"/>
        <v>90.674346923828011</v>
      </c>
      <c r="K141" s="7">
        <f t="shared" si="14"/>
        <v>43.578189086914371</v>
      </c>
      <c r="L141" s="8">
        <f t="shared" si="15"/>
        <v>0.48060108029807713</v>
      </c>
      <c r="M141" s="8">
        <f t="shared" si="12"/>
        <v>1.0916578570422584</v>
      </c>
      <c r="P141" s="6">
        <f t="shared" si="16"/>
        <v>0.38508263693450256</v>
      </c>
    </row>
    <row r="142" spans="1:16" x14ac:dyDescent="0.15">
      <c r="A142" s="6">
        <v>70.5</v>
      </c>
      <c r="B142" s="6">
        <v>140</v>
      </c>
      <c r="D142">
        <v>630.80340576171898</v>
      </c>
      <c r="E142">
        <v>586.07177734375</v>
      </c>
      <c r="F142">
        <v>522.981689453125</v>
      </c>
      <c r="G142">
        <v>495.42578125</v>
      </c>
      <c r="I142" s="7">
        <f t="shared" si="13"/>
        <v>107.82171630859398</v>
      </c>
      <c r="J142" s="7">
        <f t="shared" si="13"/>
        <v>90.64599609375</v>
      </c>
      <c r="K142" s="7">
        <f t="shared" si="14"/>
        <v>44.369519042968982</v>
      </c>
      <c r="L142" s="8">
        <f t="shared" si="15"/>
        <v>0.48948128935645552</v>
      </c>
      <c r="M142" s="8">
        <f t="shared" si="12"/>
        <v>1.1049027573630952</v>
      </c>
      <c r="P142" s="6">
        <f t="shared" si="16"/>
        <v>1.6030378823880185</v>
      </c>
    </row>
    <row r="143" spans="1:16" x14ac:dyDescent="0.15">
      <c r="A143" s="6">
        <v>71</v>
      </c>
      <c r="B143" s="6">
        <v>141</v>
      </c>
      <c r="D143">
        <v>630.37042236328102</v>
      </c>
      <c r="E143">
        <v>586.32708740234398</v>
      </c>
      <c r="F143">
        <v>521.82171630859398</v>
      </c>
      <c r="G143">
        <v>494.00030517578102</v>
      </c>
      <c r="I143" s="7">
        <f t="shared" si="13"/>
        <v>108.54870605468705</v>
      </c>
      <c r="J143" s="7">
        <f t="shared" si="13"/>
        <v>92.326782226562955</v>
      </c>
      <c r="K143" s="7">
        <f t="shared" si="14"/>
        <v>43.919958496092974</v>
      </c>
      <c r="L143" s="8">
        <f t="shared" si="15"/>
        <v>0.47570117182592492</v>
      </c>
      <c r="M143" s="8">
        <f t="shared" si="12"/>
        <v>1.0954873310950231</v>
      </c>
      <c r="P143" s="6">
        <f t="shared" si="16"/>
        <v>0.73722783221055133</v>
      </c>
    </row>
    <row r="144" spans="1:16" x14ac:dyDescent="0.15">
      <c r="A144" s="6">
        <v>71.5</v>
      </c>
      <c r="B144" s="6">
        <v>142</v>
      </c>
      <c r="D144">
        <v>630.20819091796898</v>
      </c>
      <c r="E144">
        <v>585.67645263671898</v>
      </c>
      <c r="F144">
        <v>523.69598388671898</v>
      </c>
      <c r="G144">
        <v>495.83291625976602</v>
      </c>
      <c r="I144" s="7">
        <f t="shared" si="13"/>
        <v>106.51220703125</v>
      </c>
      <c r="J144" s="7">
        <f t="shared" si="13"/>
        <v>89.843536376952954</v>
      </c>
      <c r="K144" s="7">
        <f t="shared" si="14"/>
        <v>43.621731567382938</v>
      </c>
      <c r="L144" s="8">
        <f t="shared" si="15"/>
        <v>0.48552999276832753</v>
      </c>
      <c r="M144" s="8">
        <f t="shared" si="12"/>
        <v>1.1096808432998841</v>
      </c>
      <c r="P144" s="6">
        <f t="shared" si="16"/>
        <v>2.042414147136844</v>
      </c>
    </row>
    <row r="145" spans="1:16" x14ac:dyDescent="0.15">
      <c r="A145" s="6">
        <v>72</v>
      </c>
      <c r="B145" s="6">
        <v>143</v>
      </c>
      <c r="D145">
        <v>626.88165283203102</v>
      </c>
      <c r="E145">
        <v>583.85321044921898</v>
      </c>
      <c r="F145">
        <v>523.013671875</v>
      </c>
      <c r="G145">
        <v>494.714599609375</v>
      </c>
      <c r="I145" s="7">
        <f t="shared" si="13"/>
        <v>103.86798095703102</v>
      </c>
      <c r="J145" s="7">
        <f t="shared" si="13"/>
        <v>89.138610839843977</v>
      </c>
      <c r="K145" s="7">
        <f t="shared" si="14"/>
        <v>41.47095336914024</v>
      </c>
      <c r="L145" s="8">
        <f t="shared" si="15"/>
        <v>0.46524118985488139</v>
      </c>
      <c r="M145" s="8">
        <f t="shared" si="12"/>
        <v>1.0937567316488963</v>
      </c>
      <c r="P145" s="6">
        <f t="shared" si="16"/>
        <v>0.57808788988323523</v>
      </c>
    </row>
    <row r="146" spans="1:16" x14ac:dyDescent="0.15">
      <c r="A146" s="6">
        <v>72.5</v>
      </c>
      <c r="B146" s="6">
        <v>144</v>
      </c>
      <c r="D146">
        <v>622.80340576171898</v>
      </c>
      <c r="E146">
        <v>581.05340576171898</v>
      </c>
      <c r="F146">
        <v>523.97515869140602</v>
      </c>
      <c r="G146">
        <v>495.61273193359398</v>
      </c>
      <c r="I146" s="7">
        <f t="shared" si="13"/>
        <v>98.828247070312955</v>
      </c>
      <c r="J146" s="7">
        <f t="shared" si="13"/>
        <v>85.440673828125</v>
      </c>
      <c r="K146" s="7">
        <f t="shared" si="14"/>
        <v>39.019775390625462</v>
      </c>
      <c r="L146" s="8">
        <f t="shared" si="15"/>
        <v>0.45668852599546211</v>
      </c>
      <c r="M146" s="8">
        <f t="shared" si="12"/>
        <v>1.0895687590519356</v>
      </c>
      <c r="P146" s="6">
        <f t="shared" si="16"/>
        <v>0.19297640782403389</v>
      </c>
    </row>
    <row r="147" spans="1:16" x14ac:dyDescent="0.15">
      <c r="A147" s="6">
        <v>73</v>
      </c>
      <c r="B147" s="6">
        <v>145</v>
      </c>
      <c r="D147">
        <v>624.763671875</v>
      </c>
      <c r="E147">
        <v>582.9833984375</v>
      </c>
      <c r="F147">
        <v>523.674560546875</v>
      </c>
      <c r="G147">
        <v>495.41458129882801</v>
      </c>
      <c r="I147" s="7">
        <f t="shared" si="13"/>
        <v>101.089111328125</v>
      </c>
      <c r="J147" s="7">
        <f t="shared" si="13"/>
        <v>87.568817138671989</v>
      </c>
      <c r="K147" s="7">
        <f t="shared" si="14"/>
        <v>39.790939331054609</v>
      </c>
      <c r="L147" s="8">
        <f t="shared" si="15"/>
        <v>0.4543962180971633</v>
      </c>
      <c r="M147" s="8">
        <f t="shared" si="12"/>
        <v>1.0916411424160952</v>
      </c>
      <c r="P147" s="6">
        <f t="shared" si="16"/>
        <v>0.38354561769554485</v>
      </c>
    </row>
    <row r="148" spans="1:16" x14ac:dyDescent="0.15">
      <c r="A148" s="6">
        <v>73.5</v>
      </c>
      <c r="B148" s="6">
        <v>146</v>
      </c>
      <c r="D148">
        <v>621.11865234375</v>
      </c>
      <c r="E148">
        <v>579.52844238281295</v>
      </c>
      <c r="F148">
        <v>523.82238769531295</v>
      </c>
      <c r="G148">
        <v>495.859619140625</v>
      </c>
      <c r="I148" s="7">
        <f t="shared" si="13"/>
        <v>97.296264648437045</v>
      </c>
      <c r="J148" s="7">
        <f t="shared" si="13"/>
        <v>83.668823242187955</v>
      </c>
      <c r="K148" s="7">
        <f t="shared" si="14"/>
        <v>38.728088378905483</v>
      </c>
      <c r="L148" s="8">
        <f t="shared" si="15"/>
        <v>0.46287358753454766</v>
      </c>
      <c r="M148" s="8">
        <f t="shared" si="12"/>
        <v>1.104483203115938</v>
      </c>
      <c r="P148" s="6">
        <f t="shared" si="16"/>
        <v>1.5644571242321004</v>
      </c>
    </row>
    <row r="149" spans="1:16" x14ac:dyDescent="0.15">
      <c r="A149" s="18">
        <v>74</v>
      </c>
      <c r="B149" s="18">
        <v>147</v>
      </c>
      <c r="D149">
        <v>616.9033203125</v>
      </c>
      <c r="E149">
        <v>578.29357910156295</v>
      </c>
      <c r="F149">
        <v>522.5</v>
      </c>
      <c r="G149">
        <v>495.18197631835898</v>
      </c>
      <c r="I149" s="19">
        <f t="shared" ref="I149:I189" si="17">D149-F149</f>
        <v>94.4033203125</v>
      </c>
      <c r="J149" s="19">
        <f t="shared" ref="J149:J189" si="18">E149-G149</f>
        <v>83.111602783203978</v>
      </c>
      <c r="K149" s="19">
        <f t="shared" ref="K149:K189" si="19">I149-0.7*J149</f>
        <v>36.225198364257217</v>
      </c>
      <c r="L149" s="20">
        <f t="shared" ref="L149:L189" si="20">K149/J149</f>
        <v>0.43586210771016398</v>
      </c>
      <c r="M149" s="20">
        <f t="shared" ref="M149:M189" si="21">L149+ABS($N$2)*A149</f>
        <v>1.0818364145540127</v>
      </c>
      <c r="N149" s="18"/>
      <c r="O149" s="18"/>
      <c r="P149" s="18">
        <f t="shared" ref="P149:P189" si="22">(M149-$O$2)/$O$2*100</f>
        <v>-0.51806326123886326</v>
      </c>
    </row>
    <row r="150" spans="1:16" x14ac:dyDescent="0.15">
      <c r="A150" s="18">
        <v>74.5</v>
      </c>
      <c r="B150" s="18">
        <v>148</v>
      </c>
      <c r="D150">
        <v>615.73040771484398</v>
      </c>
      <c r="E150">
        <v>577.11505126953102</v>
      </c>
      <c r="F150">
        <v>523.23291015625</v>
      </c>
      <c r="G150">
        <v>495.26150512695301</v>
      </c>
      <c r="I150" s="19">
        <f t="shared" si="17"/>
        <v>92.497497558593977</v>
      </c>
      <c r="J150" s="19">
        <f t="shared" si="18"/>
        <v>81.853546142578011</v>
      </c>
      <c r="K150" s="19">
        <f t="shared" si="19"/>
        <v>35.200015258789371</v>
      </c>
      <c r="L150" s="20">
        <f t="shared" si="20"/>
        <v>0.43003653375597944</v>
      </c>
      <c r="M150" s="20">
        <f t="shared" si="21"/>
        <v>1.0803755318622865</v>
      </c>
      <c r="N150" s="18"/>
      <c r="O150" s="18"/>
      <c r="P150" s="18">
        <f t="shared" si="22"/>
        <v>-0.65240098325108375</v>
      </c>
    </row>
    <row r="151" spans="1:16" x14ac:dyDescent="0.15">
      <c r="A151" s="18">
        <v>75</v>
      </c>
      <c r="B151" s="18">
        <v>149</v>
      </c>
      <c r="D151">
        <v>615.37042236328102</v>
      </c>
      <c r="E151">
        <v>577.05603027343795</v>
      </c>
      <c r="F151">
        <v>523.31304931640602</v>
      </c>
      <c r="G151">
        <v>495.78479003906301</v>
      </c>
      <c r="I151" s="19">
        <f t="shared" si="17"/>
        <v>92.057373046875</v>
      </c>
      <c r="J151" s="19">
        <f t="shared" si="18"/>
        <v>81.271240234374943</v>
      </c>
      <c r="K151" s="19">
        <f t="shared" si="19"/>
        <v>35.167504882812544</v>
      </c>
      <c r="L151" s="20">
        <f t="shared" si="20"/>
        <v>0.43271770901236839</v>
      </c>
      <c r="M151" s="20">
        <f t="shared" si="21"/>
        <v>1.0874213983811338</v>
      </c>
      <c r="N151" s="18"/>
      <c r="O151" s="18"/>
      <c r="P151" s="18">
        <f t="shared" si="22"/>
        <v>-4.4874559673081073E-3</v>
      </c>
    </row>
    <row r="152" spans="1:16" x14ac:dyDescent="0.15">
      <c r="A152" s="18">
        <v>75.5</v>
      </c>
      <c r="B152" s="18">
        <v>150</v>
      </c>
      <c r="D152">
        <v>615.62957763671898</v>
      </c>
      <c r="E152">
        <v>577.13049316406295</v>
      </c>
      <c r="F152">
        <v>522.13848876953102</v>
      </c>
      <c r="G152">
        <v>494.51864624023398</v>
      </c>
      <c r="I152" s="19">
        <f t="shared" si="17"/>
        <v>93.491088867187955</v>
      </c>
      <c r="J152" s="19">
        <f t="shared" si="18"/>
        <v>82.611846923828978</v>
      </c>
      <c r="K152" s="19">
        <f t="shared" si="19"/>
        <v>35.662796020507677</v>
      </c>
      <c r="L152" s="20">
        <f t="shared" si="20"/>
        <v>0.43169106306738336</v>
      </c>
      <c r="M152" s="20">
        <f t="shared" si="21"/>
        <v>1.0907594436986074</v>
      </c>
      <c r="N152" s="18"/>
      <c r="O152" s="18"/>
      <c r="P152" s="18">
        <f t="shared" si="22"/>
        <v>0.30246765169647494</v>
      </c>
    </row>
    <row r="153" spans="1:16" x14ac:dyDescent="0.15">
      <c r="A153" s="18">
        <v>76</v>
      </c>
      <c r="B153" s="18">
        <v>151</v>
      </c>
      <c r="D153">
        <v>615.80010986328102</v>
      </c>
      <c r="E153">
        <v>574.39532470703102</v>
      </c>
      <c r="F153">
        <v>522.81585693359398</v>
      </c>
      <c r="G153">
        <v>495.83074951171898</v>
      </c>
      <c r="I153" s="19">
        <f t="shared" si="17"/>
        <v>92.984252929687045</v>
      </c>
      <c r="J153" s="19">
        <f t="shared" si="18"/>
        <v>78.564575195312045</v>
      </c>
      <c r="K153" s="19">
        <f t="shared" si="19"/>
        <v>37.989050292968614</v>
      </c>
      <c r="L153" s="20">
        <f t="shared" si="20"/>
        <v>0.48353918033067178</v>
      </c>
      <c r="M153" s="20">
        <f t="shared" si="21"/>
        <v>1.1469722522243542</v>
      </c>
      <c r="N153" s="18"/>
      <c r="O153" s="18"/>
      <c r="P153" s="18">
        <f t="shared" si="22"/>
        <v>5.4716031942191377</v>
      </c>
    </row>
    <row r="154" spans="1:16" x14ac:dyDescent="0.15">
      <c r="A154" s="18">
        <v>76.5</v>
      </c>
      <c r="B154" s="18">
        <v>152</v>
      </c>
      <c r="D154">
        <v>615.65838623046898</v>
      </c>
      <c r="E154">
        <v>576.84313964843795</v>
      </c>
      <c r="F154">
        <v>522.78167724609398</v>
      </c>
      <c r="G154">
        <v>494.85589599609398</v>
      </c>
      <c r="I154" s="19">
        <f t="shared" si="17"/>
        <v>92.876708984375</v>
      </c>
      <c r="J154" s="19">
        <f t="shared" si="18"/>
        <v>81.987243652343977</v>
      </c>
      <c r="K154" s="19">
        <f t="shared" si="19"/>
        <v>35.485638427734223</v>
      </c>
      <c r="L154" s="20">
        <f t="shared" si="20"/>
        <v>0.43281901972709758</v>
      </c>
      <c r="M154" s="20">
        <f t="shared" si="21"/>
        <v>1.1006167828832385</v>
      </c>
      <c r="N154" s="18"/>
      <c r="O154" s="18"/>
      <c r="P154" s="18">
        <f t="shared" si="22"/>
        <v>1.2089144859733942</v>
      </c>
    </row>
    <row r="155" spans="1:16" x14ac:dyDescent="0.15">
      <c r="A155" s="18">
        <v>77</v>
      </c>
      <c r="B155" s="18">
        <v>153</v>
      </c>
      <c r="D155">
        <v>613.55010986328102</v>
      </c>
      <c r="E155">
        <v>577.1533203125</v>
      </c>
      <c r="F155">
        <v>523.19940185546898</v>
      </c>
      <c r="G155">
        <v>494.78695678710898</v>
      </c>
      <c r="I155" s="19">
        <f t="shared" si="17"/>
        <v>90.350708007812045</v>
      </c>
      <c r="J155" s="19">
        <f t="shared" si="18"/>
        <v>82.366363525391023</v>
      </c>
      <c r="K155" s="19">
        <f t="shared" si="19"/>
        <v>32.694253540038332</v>
      </c>
      <c r="L155" s="20">
        <f t="shared" si="20"/>
        <v>0.39693695509526405</v>
      </c>
      <c r="M155" s="20">
        <f t="shared" si="21"/>
        <v>1.0690994095138633</v>
      </c>
      <c r="N155" s="18"/>
      <c r="O155" s="18"/>
      <c r="P155" s="18">
        <f t="shared" si="22"/>
        <v>-1.6893142124908489</v>
      </c>
    </row>
    <row r="156" spans="1:16" x14ac:dyDescent="0.15">
      <c r="A156" s="18">
        <v>77.5</v>
      </c>
      <c r="B156" s="18">
        <v>154</v>
      </c>
      <c r="D156">
        <v>613.95104980468795</v>
      </c>
      <c r="E156">
        <v>576.76959228515602</v>
      </c>
      <c r="F156">
        <v>523.00994873046898</v>
      </c>
      <c r="G156">
        <v>495.35745239257801</v>
      </c>
      <c r="I156" s="19">
        <f t="shared" si="17"/>
        <v>90.941101074218977</v>
      </c>
      <c r="J156" s="19">
        <f t="shared" si="18"/>
        <v>81.412139892578011</v>
      </c>
      <c r="K156" s="19">
        <f t="shared" si="19"/>
        <v>33.952603149414372</v>
      </c>
      <c r="L156" s="20">
        <f t="shared" si="20"/>
        <v>0.41704594909572795</v>
      </c>
      <c r="M156" s="20">
        <f t="shared" si="21"/>
        <v>1.0935730947767857</v>
      </c>
      <c r="N156" s="18"/>
      <c r="O156" s="18"/>
      <c r="P156" s="18">
        <f t="shared" si="22"/>
        <v>0.5612012779625718</v>
      </c>
    </row>
    <row r="157" spans="1:16" x14ac:dyDescent="0.15">
      <c r="A157" s="18">
        <v>78</v>
      </c>
      <c r="B157" s="18">
        <v>155</v>
      </c>
      <c r="D157">
        <v>614.95166015625</v>
      </c>
      <c r="E157">
        <v>575.328857421875</v>
      </c>
      <c r="F157">
        <v>522.478271484375</v>
      </c>
      <c r="G157">
        <v>494.92266845703102</v>
      </c>
      <c r="I157" s="19">
        <f t="shared" si="17"/>
        <v>92.473388671875</v>
      </c>
      <c r="J157" s="19">
        <f t="shared" si="18"/>
        <v>80.406188964843977</v>
      </c>
      <c r="K157" s="19">
        <f t="shared" si="19"/>
        <v>36.189056396484219</v>
      </c>
      <c r="L157" s="20">
        <f t="shared" si="20"/>
        <v>0.45007799601479892</v>
      </c>
      <c r="M157" s="20">
        <f t="shared" si="21"/>
        <v>1.1309698329583151</v>
      </c>
      <c r="N157" s="18"/>
      <c r="O157" s="18"/>
      <c r="P157" s="18">
        <f t="shared" si="22"/>
        <v>4.0000760393973867</v>
      </c>
    </row>
    <row r="158" spans="1:16" x14ac:dyDescent="0.15">
      <c r="A158" s="18">
        <v>78.5</v>
      </c>
      <c r="B158" s="18">
        <v>156</v>
      </c>
      <c r="D158">
        <v>613.45550537109398</v>
      </c>
      <c r="E158">
        <v>575.52789306640602</v>
      </c>
      <c r="F158">
        <v>523.10064697265602</v>
      </c>
      <c r="G158">
        <v>495.93197631835898</v>
      </c>
      <c r="I158" s="19">
        <f t="shared" si="17"/>
        <v>90.354858398437955</v>
      </c>
      <c r="J158" s="19">
        <f t="shared" si="18"/>
        <v>79.595916748047046</v>
      </c>
      <c r="K158" s="19">
        <f t="shared" si="19"/>
        <v>34.637716674805027</v>
      </c>
      <c r="L158" s="20">
        <f t="shared" si="20"/>
        <v>0.43516951735661608</v>
      </c>
      <c r="M158" s="20">
        <f t="shared" si="21"/>
        <v>1.1204260455625907</v>
      </c>
      <c r="N158" s="18"/>
      <c r="O158" s="18"/>
      <c r="P158" s="18">
        <f t="shared" si="22"/>
        <v>3.0305058007020889</v>
      </c>
    </row>
    <row r="159" spans="1:16" x14ac:dyDescent="0.15">
      <c r="A159" s="18">
        <v>79</v>
      </c>
      <c r="B159" s="18">
        <v>157</v>
      </c>
      <c r="D159">
        <v>613.43591308593795</v>
      </c>
      <c r="E159">
        <v>576.9833984375</v>
      </c>
      <c r="F159">
        <v>522.52233886718795</v>
      </c>
      <c r="G159">
        <v>494.552490234375</v>
      </c>
      <c r="I159" s="19">
        <f t="shared" si="17"/>
        <v>90.91357421875</v>
      </c>
      <c r="J159" s="19">
        <f t="shared" si="18"/>
        <v>82.430908203125</v>
      </c>
      <c r="K159" s="19">
        <f t="shared" si="19"/>
        <v>33.211938476562501</v>
      </c>
      <c r="L159" s="20">
        <f t="shared" si="20"/>
        <v>0.40290637578227506</v>
      </c>
      <c r="M159" s="20">
        <f t="shared" si="21"/>
        <v>1.0925275952507083</v>
      </c>
      <c r="N159" s="18"/>
      <c r="O159" s="18"/>
      <c r="P159" s="18">
        <f t="shared" si="22"/>
        <v>0.46506075587032047</v>
      </c>
    </row>
    <row r="160" spans="1:16" x14ac:dyDescent="0.15">
      <c r="A160" s="18">
        <v>79.5</v>
      </c>
      <c r="B160" s="18">
        <v>158</v>
      </c>
      <c r="D160">
        <v>611.44396972656295</v>
      </c>
      <c r="E160">
        <v>574.59191894531295</v>
      </c>
      <c r="F160">
        <v>522.79071044921898</v>
      </c>
      <c r="G160">
        <v>495.10931396484398</v>
      </c>
      <c r="I160" s="19">
        <f t="shared" si="17"/>
        <v>88.653259277343977</v>
      </c>
      <c r="J160" s="19">
        <f t="shared" si="18"/>
        <v>79.482604980468977</v>
      </c>
      <c r="K160" s="19">
        <f t="shared" si="19"/>
        <v>33.015435791015697</v>
      </c>
      <c r="L160" s="20">
        <f t="shared" si="20"/>
        <v>0.41537938771796018</v>
      </c>
      <c r="M160" s="20">
        <f t="shared" si="21"/>
        <v>1.1093652984488518</v>
      </c>
      <c r="N160" s="18"/>
      <c r="O160" s="18"/>
      <c r="P160" s="18">
        <f t="shared" si="22"/>
        <v>2.0133977334847084</v>
      </c>
    </row>
    <row r="161" spans="1:16" x14ac:dyDescent="0.15">
      <c r="A161" s="18">
        <v>80</v>
      </c>
      <c r="B161" s="18">
        <v>159</v>
      </c>
      <c r="D161">
        <v>612.69158935546898</v>
      </c>
      <c r="E161">
        <v>574.72863769531295</v>
      </c>
      <c r="F161">
        <v>522.87609863281295</v>
      </c>
      <c r="G161">
        <v>494.53228759765602</v>
      </c>
      <c r="I161" s="19">
        <f t="shared" si="17"/>
        <v>89.815490722656023</v>
      </c>
      <c r="J161" s="19">
        <f t="shared" si="18"/>
        <v>80.196350097656932</v>
      </c>
      <c r="K161" s="19">
        <f t="shared" si="19"/>
        <v>33.678045654296177</v>
      </c>
      <c r="L161" s="20">
        <f t="shared" si="20"/>
        <v>0.41994486798072045</v>
      </c>
      <c r="M161" s="20">
        <f t="shared" si="21"/>
        <v>1.1182954699740704</v>
      </c>
      <c r="N161" s="18"/>
      <c r="O161" s="18"/>
      <c r="P161" s="18">
        <f t="shared" si="22"/>
        <v>2.8345854350507715</v>
      </c>
    </row>
    <row r="162" spans="1:16" x14ac:dyDescent="0.15">
      <c r="A162" s="18">
        <v>80.5</v>
      </c>
      <c r="B162" s="18">
        <v>160</v>
      </c>
      <c r="D162">
        <v>611.60705566406295</v>
      </c>
      <c r="E162">
        <v>573.92529296875</v>
      </c>
      <c r="F162">
        <v>522.59130859375</v>
      </c>
      <c r="G162">
        <v>494.83850097656301</v>
      </c>
      <c r="I162" s="19">
        <f t="shared" si="17"/>
        <v>89.015747070312955</v>
      </c>
      <c r="J162" s="19">
        <f t="shared" si="18"/>
        <v>79.086791992186988</v>
      </c>
      <c r="K162" s="19">
        <f t="shared" si="19"/>
        <v>33.654992675782069</v>
      </c>
      <c r="L162" s="20">
        <f t="shared" si="20"/>
        <v>0.42554504776356156</v>
      </c>
      <c r="M162" s="20">
        <f t="shared" si="21"/>
        <v>1.1282603410193699</v>
      </c>
      <c r="N162" s="18"/>
      <c r="O162" s="18"/>
      <c r="P162" s="18">
        <f t="shared" si="22"/>
        <v>3.7509205274936286</v>
      </c>
    </row>
    <row r="163" spans="1:16" x14ac:dyDescent="0.15">
      <c r="A163" s="18">
        <v>81</v>
      </c>
      <c r="B163" s="18">
        <v>161</v>
      </c>
      <c r="D163">
        <v>613.62335205078102</v>
      </c>
      <c r="E163">
        <v>574.98455810546898</v>
      </c>
      <c r="F163">
        <v>522.63446044921898</v>
      </c>
      <c r="G163">
        <v>495.24191284179699</v>
      </c>
      <c r="I163" s="19">
        <f t="shared" si="17"/>
        <v>90.988891601562045</v>
      </c>
      <c r="J163" s="19">
        <f t="shared" si="18"/>
        <v>79.742645263671989</v>
      </c>
      <c r="K163" s="19">
        <f t="shared" si="19"/>
        <v>35.169039916991657</v>
      </c>
      <c r="L163" s="20">
        <f t="shared" si="20"/>
        <v>0.44103176914565517</v>
      </c>
      <c r="M163" s="20">
        <f t="shared" si="21"/>
        <v>1.148111753663922</v>
      </c>
      <c r="N163" s="18"/>
      <c r="O163" s="18"/>
      <c r="P163" s="18">
        <f t="shared" si="22"/>
        <v>5.5763878073083086</v>
      </c>
    </row>
    <row r="164" spans="1:16" x14ac:dyDescent="0.15">
      <c r="A164" s="18">
        <v>81.5</v>
      </c>
      <c r="B164" s="18">
        <v>162</v>
      </c>
      <c r="D164">
        <v>610.37335205078102</v>
      </c>
      <c r="E164">
        <v>573.89324951171898</v>
      </c>
      <c r="F164">
        <v>522.82141113281295</v>
      </c>
      <c r="G164">
        <v>495.66336059570301</v>
      </c>
      <c r="I164" s="19">
        <f t="shared" si="17"/>
        <v>87.551940917968068</v>
      </c>
      <c r="J164" s="19">
        <f t="shared" si="18"/>
        <v>78.229888916015966</v>
      </c>
      <c r="K164" s="19">
        <f t="shared" si="19"/>
        <v>32.791018676756892</v>
      </c>
      <c r="L164" s="20">
        <f t="shared" si="20"/>
        <v>0.41916228095325342</v>
      </c>
      <c r="M164" s="20">
        <f t="shared" si="21"/>
        <v>1.1306069567339787</v>
      </c>
      <c r="N164" s="18"/>
      <c r="O164" s="18"/>
      <c r="P164" s="18">
        <f t="shared" si="22"/>
        <v>3.9667071962823055</v>
      </c>
    </row>
    <row r="165" spans="1:16" x14ac:dyDescent="0.15">
      <c r="A165" s="18">
        <v>82</v>
      </c>
      <c r="B165" s="18">
        <v>163</v>
      </c>
      <c r="D165">
        <v>611.20965576171898</v>
      </c>
      <c r="E165">
        <v>574.88287353515602</v>
      </c>
      <c r="F165">
        <v>522.24719238281295</v>
      </c>
      <c r="G165">
        <v>494.60433959960898</v>
      </c>
      <c r="I165" s="19">
        <f t="shared" si="17"/>
        <v>88.962463378906023</v>
      </c>
      <c r="J165" s="19">
        <f t="shared" si="18"/>
        <v>80.278533935547046</v>
      </c>
      <c r="K165" s="19">
        <f t="shared" si="19"/>
        <v>32.767489624023092</v>
      </c>
      <c r="L165" s="20">
        <f t="shared" si="20"/>
        <v>0.40817249665185734</v>
      </c>
      <c r="M165" s="20">
        <f t="shared" si="21"/>
        <v>1.1239818636950412</v>
      </c>
      <c r="N165" s="18"/>
      <c r="O165" s="18"/>
      <c r="P165" s="18">
        <f t="shared" si="22"/>
        <v>3.3574865435834442</v>
      </c>
    </row>
    <row r="166" spans="1:16" x14ac:dyDescent="0.15">
      <c r="A166" s="18">
        <v>82.5</v>
      </c>
      <c r="B166" s="18">
        <v>164</v>
      </c>
      <c r="D166">
        <v>610.51806640625</v>
      </c>
      <c r="E166">
        <v>574.37396240234398</v>
      </c>
      <c r="F166">
        <v>523.34411621093795</v>
      </c>
      <c r="G166">
        <v>495.47888183593801</v>
      </c>
      <c r="I166" s="19">
        <f t="shared" si="17"/>
        <v>87.173950195312045</v>
      </c>
      <c r="J166" s="19">
        <f t="shared" si="18"/>
        <v>78.895080566405966</v>
      </c>
      <c r="K166" s="19">
        <f t="shared" si="19"/>
        <v>31.947393798827875</v>
      </c>
      <c r="L166" s="20">
        <f t="shared" si="20"/>
        <v>0.40493518188295358</v>
      </c>
      <c r="M166" s="20">
        <f t="shared" si="21"/>
        <v>1.1251092401885958</v>
      </c>
      <c r="N166" s="18"/>
      <c r="O166" s="18"/>
      <c r="P166" s="18">
        <f t="shared" si="22"/>
        <v>3.4611561885535722</v>
      </c>
    </row>
    <row r="167" spans="1:16" x14ac:dyDescent="0.15">
      <c r="A167" s="18">
        <v>83</v>
      </c>
      <c r="B167" s="18">
        <v>165</v>
      </c>
      <c r="D167">
        <v>611.16638183593795</v>
      </c>
      <c r="E167">
        <v>576.50946044921898</v>
      </c>
      <c r="F167">
        <v>522.64251708984398</v>
      </c>
      <c r="G167">
        <v>495.10186767578102</v>
      </c>
      <c r="I167" s="19">
        <f t="shared" si="17"/>
        <v>88.523864746093977</v>
      </c>
      <c r="J167" s="19">
        <f t="shared" si="18"/>
        <v>81.407592773437955</v>
      </c>
      <c r="K167" s="19">
        <f t="shared" si="19"/>
        <v>31.538549804687413</v>
      </c>
      <c r="L167" s="20">
        <f t="shared" si="20"/>
        <v>0.38741533473985679</v>
      </c>
      <c r="M167" s="20">
        <f t="shared" si="21"/>
        <v>1.1119540843079574</v>
      </c>
      <c r="N167" s="18"/>
      <c r="O167" s="18"/>
      <c r="P167" s="18">
        <f t="shared" si="22"/>
        <v>2.2514535315712547</v>
      </c>
    </row>
    <row r="168" spans="1:16" x14ac:dyDescent="0.15">
      <c r="A168" s="18">
        <v>83.5</v>
      </c>
      <c r="B168" s="18">
        <v>166</v>
      </c>
      <c r="D168">
        <v>609.64593505859398</v>
      </c>
      <c r="E168">
        <v>574.50799560546898</v>
      </c>
      <c r="F168">
        <v>522.49475097656295</v>
      </c>
      <c r="G168">
        <v>494.87173461914102</v>
      </c>
      <c r="I168" s="19">
        <f t="shared" si="17"/>
        <v>87.151184082031023</v>
      </c>
      <c r="J168" s="19">
        <f t="shared" si="18"/>
        <v>79.636260986327954</v>
      </c>
      <c r="K168" s="19">
        <f t="shared" si="19"/>
        <v>31.405801391601457</v>
      </c>
      <c r="L168" s="20">
        <f t="shared" si="20"/>
        <v>0.39436559429872331</v>
      </c>
      <c r="M168" s="20">
        <f t="shared" si="21"/>
        <v>1.1232690351292822</v>
      </c>
      <c r="N168" s="18"/>
      <c r="O168" s="18"/>
      <c r="P168" s="18">
        <f t="shared" si="22"/>
        <v>3.2919372929477588</v>
      </c>
    </row>
    <row r="169" spans="1:16" x14ac:dyDescent="0.15">
      <c r="A169" s="18">
        <v>84</v>
      </c>
      <c r="B169" s="18">
        <v>167</v>
      </c>
      <c r="D169">
        <v>609.95135498046898</v>
      </c>
      <c r="E169">
        <v>574.60589599609398</v>
      </c>
      <c r="F169">
        <v>523.46771240234398</v>
      </c>
      <c r="G169">
        <v>495.70123291015602</v>
      </c>
      <c r="I169" s="19">
        <f t="shared" si="17"/>
        <v>86.483642578125</v>
      </c>
      <c r="J169" s="19">
        <f t="shared" si="18"/>
        <v>78.904663085937955</v>
      </c>
      <c r="K169" s="19">
        <f t="shared" si="19"/>
        <v>31.250378417968435</v>
      </c>
      <c r="L169" s="20">
        <f t="shared" si="20"/>
        <v>0.3960523649145109</v>
      </c>
      <c r="M169" s="20">
        <f t="shared" si="21"/>
        <v>1.1293204970075283</v>
      </c>
      <c r="N169" s="18"/>
      <c r="O169" s="18"/>
      <c r="P169" s="18">
        <f t="shared" si="22"/>
        <v>3.8484088071709923</v>
      </c>
    </row>
    <row r="170" spans="1:16" x14ac:dyDescent="0.15">
      <c r="A170" s="18">
        <v>84.5</v>
      </c>
      <c r="B170" s="18">
        <v>168</v>
      </c>
      <c r="D170">
        <v>610.06793212890602</v>
      </c>
      <c r="E170">
        <v>574.80041503906295</v>
      </c>
      <c r="F170">
        <v>522.56213378906295</v>
      </c>
      <c r="G170">
        <v>495.15371704101602</v>
      </c>
      <c r="I170" s="19">
        <f t="shared" si="17"/>
        <v>87.505798339843068</v>
      </c>
      <c r="J170" s="19">
        <f t="shared" si="18"/>
        <v>79.646697998046932</v>
      </c>
      <c r="K170" s="19">
        <f t="shared" si="19"/>
        <v>31.753109741210217</v>
      </c>
      <c r="L170" s="20">
        <f t="shared" si="20"/>
        <v>0.39867452812656284</v>
      </c>
      <c r="M170" s="20">
        <f t="shared" si="21"/>
        <v>1.1363073514820388</v>
      </c>
      <c r="N170" s="18"/>
      <c r="O170" s="18"/>
      <c r="P170" s="18">
        <f t="shared" si="22"/>
        <v>4.4908957908641014</v>
      </c>
    </row>
    <row r="171" spans="1:16" x14ac:dyDescent="0.15">
      <c r="A171" s="18">
        <v>85</v>
      </c>
      <c r="B171" s="18">
        <v>169</v>
      </c>
      <c r="D171">
        <v>607.95196533203102</v>
      </c>
      <c r="E171">
        <v>573.67022705078102</v>
      </c>
      <c r="F171">
        <v>522.822021484375</v>
      </c>
      <c r="G171">
        <v>494.98074340820301</v>
      </c>
      <c r="I171" s="19">
        <f t="shared" si="17"/>
        <v>85.129943847656023</v>
      </c>
      <c r="J171" s="19">
        <f t="shared" si="18"/>
        <v>78.689483642578011</v>
      </c>
      <c r="K171" s="19">
        <f t="shared" si="19"/>
        <v>30.047305297851416</v>
      </c>
      <c r="L171" s="20">
        <f t="shared" si="20"/>
        <v>0.38184651756430071</v>
      </c>
      <c r="M171" s="20">
        <f t="shared" si="21"/>
        <v>1.1238440321822352</v>
      </c>
      <c r="N171" s="18"/>
      <c r="O171" s="18"/>
      <c r="P171" s="18">
        <f t="shared" si="22"/>
        <v>3.3448120341538221</v>
      </c>
    </row>
    <row r="172" spans="1:16" x14ac:dyDescent="0.15">
      <c r="A172" s="18">
        <v>85.5</v>
      </c>
      <c r="B172" s="18">
        <v>170</v>
      </c>
      <c r="D172">
        <v>610.26837158203102</v>
      </c>
      <c r="E172">
        <v>574.76989746093795</v>
      </c>
      <c r="F172">
        <v>522.3515625</v>
      </c>
      <c r="G172">
        <v>494.2431640625</v>
      </c>
      <c r="I172" s="19">
        <f t="shared" si="17"/>
        <v>87.916809082031023</v>
      </c>
      <c r="J172" s="19">
        <f t="shared" si="18"/>
        <v>80.526733398437955</v>
      </c>
      <c r="K172" s="19">
        <f t="shared" si="19"/>
        <v>31.54809570312446</v>
      </c>
      <c r="L172" s="20">
        <f t="shared" si="20"/>
        <v>0.39177170576419312</v>
      </c>
      <c r="M172" s="20">
        <f t="shared" si="21"/>
        <v>1.1381339116445859</v>
      </c>
      <c r="N172" s="18"/>
      <c r="O172" s="18"/>
      <c r="P172" s="18">
        <f t="shared" si="22"/>
        <v>4.6588599489341211</v>
      </c>
    </row>
    <row r="173" spans="1:16" x14ac:dyDescent="0.15">
      <c r="A173" s="18">
        <v>86</v>
      </c>
      <c r="B173" s="18">
        <v>171</v>
      </c>
      <c r="D173">
        <v>609.76007080078102</v>
      </c>
      <c r="E173">
        <v>572.44244384765602</v>
      </c>
      <c r="F173">
        <v>523.509033203125</v>
      </c>
      <c r="G173">
        <v>495.34689331054699</v>
      </c>
      <c r="I173" s="19">
        <f t="shared" si="17"/>
        <v>86.251037597656023</v>
      </c>
      <c r="J173" s="19">
        <f t="shared" si="18"/>
        <v>77.095550537109034</v>
      </c>
      <c r="K173" s="19">
        <f t="shared" si="19"/>
        <v>32.284152221679705</v>
      </c>
      <c r="L173" s="20">
        <f t="shared" si="20"/>
        <v>0.41875506429051451</v>
      </c>
      <c r="M173" s="20">
        <f t="shared" si="21"/>
        <v>1.1694819614333658</v>
      </c>
      <c r="N173" s="18"/>
      <c r="O173" s="18"/>
      <c r="P173" s="18">
        <f t="shared" si="22"/>
        <v>7.5415182362839399</v>
      </c>
    </row>
    <row r="174" spans="1:16" x14ac:dyDescent="0.15">
      <c r="A174" s="18">
        <v>86.5</v>
      </c>
      <c r="B174" s="18">
        <v>172</v>
      </c>
      <c r="D174">
        <v>621.15954589843795</v>
      </c>
      <c r="E174">
        <v>582.48370361328102</v>
      </c>
      <c r="F174">
        <v>523.11737060546898</v>
      </c>
      <c r="G174">
        <v>495.29595947265602</v>
      </c>
      <c r="I174" s="19">
        <f t="shared" si="17"/>
        <v>98.042175292968977</v>
      </c>
      <c r="J174" s="19">
        <f t="shared" si="18"/>
        <v>87.187744140625</v>
      </c>
      <c r="K174" s="19">
        <f t="shared" si="19"/>
        <v>37.010754394531482</v>
      </c>
      <c r="L174" s="20">
        <f t="shared" si="20"/>
        <v>0.4244949190890509</v>
      </c>
      <c r="M174" s="20">
        <f t="shared" si="21"/>
        <v>1.1795865074943606</v>
      </c>
      <c r="N174" s="18"/>
      <c r="O174" s="18"/>
      <c r="P174" s="18">
        <f t="shared" si="22"/>
        <v>8.4706973603090638</v>
      </c>
    </row>
    <row r="175" spans="1:16" x14ac:dyDescent="0.15">
      <c r="A175" s="18">
        <v>87</v>
      </c>
      <c r="B175" s="18">
        <v>173</v>
      </c>
      <c r="D175">
        <v>625.29034423828102</v>
      </c>
      <c r="E175">
        <v>583.7431640625</v>
      </c>
      <c r="F175">
        <v>522.65185546875</v>
      </c>
      <c r="G175">
        <v>495.17639160156301</v>
      </c>
      <c r="I175" s="19">
        <f t="shared" si="17"/>
        <v>102.63848876953102</v>
      </c>
      <c r="J175" s="19">
        <f t="shared" si="18"/>
        <v>88.566772460936988</v>
      </c>
      <c r="K175" s="19">
        <f t="shared" si="19"/>
        <v>40.641748046875136</v>
      </c>
      <c r="L175" s="20">
        <f t="shared" si="20"/>
        <v>0.45888256868342436</v>
      </c>
      <c r="M175" s="20">
        <f t="shared" si="21"/>
        <v>1.2183388483511925</v>
      </c>
      <c r="N175" s="18"/>
      <c r="O175" s="18"/>
      <c r="P175" s="18">
        <f t="shared" si="22"/>
        <v>12.034228657402219</v>
      </c>
    </row>
    <row r="176" spans="1:16" x14ac:dyDescent="0.15">
      <c r="A176" s="18">
        <v>87.5</v>
      </c>
      <c r="B176" s="18">
        <v>174</v>
      </c>
      <c r="D176">
        <v>626.330078125</v>
      </c>
      <c r="E176">
        <v>586.18328857421898</v>
      </c>
      <c r="F176">
        <v>522.55871582031295</v>
      </c>
      <c r="G176">
        <v>495.58166503906301</v>
      </c>
      <c r="I176" s="19">
        <f t="shared" si="17"/>
        <v>103.77136230468705</v>
      </c>
      <c r="J176" s="19">
        <f t="shared" si="18"/>
        <v>90.601623535155966</v>
      </c>
      <c r="K176" s="19">
        <f t="shared" si="19"/>
        <v>40.350225830077875</v>
      </c>
      <c r="L176" s="20">
        <f t="shared" si="20"/>
        <v>0.4453587502703068</v>
      </c>
      <c r="M176" s="20">
        <f t="shared" si="21"/>
        <v>1.2091797212005333</v>
      </c>
      <c r="N176" s="18"/>
      <c r="O176" s="18"/>
      <c r="P176" s="18">
        <f t="shared" si="22"/>
        <v>11.191986988027665</v>
      </c>
    </row>
    <row r="177" spans="1:16" x14ac:dyDescent="0.15">
      <c r="A177" s="18">
        <v>88</v>
      </c>
      <c r="B177" s="18">
        <v>175</v>
      </c>
      <c r="D177">
        <v>624.69366455078102</v>
      </c>
      <c r="E177">
        <v>583.85675048828102</v>
      </c>
      <c r="F177">
        <v>521.76519775390602</v>
      </c>
      <c r="G177">
        <v>494.5068359375</v>
      </c>
      <c r="I177" s="19">
        <f t="shared" si="17"/>
        <v>102.928466796875</v>
      </c>
      <c r="J177" s="19">
        <f t="shared" si="18"/>
        <v>89.349914550781023</v>
      </c>
      <c r="K177" s="19">
        <f t="shared" si="19"/>
        <v>40.383526611328286</v>
      </c>
      <c r="L177" s="20">
        <f t="shared" si="20"/>
        <v>0.45197051182826548</v>
      </c>
      <c r="M177" s="20">
        <f t="shared" si="21"/>
        <v>1.2201561740209506</v>
      </c>
      <c r="N177" s="18"/>
      <c r="O177" s="18"/>
      <c r="P177" s="18">
        <f t="shared" si="22"/>
        <v>12.201343643439293</v>
      </c>
    </row>
    <row r="178" spans="1:16" x14ac:dyDescent="0.15">
      <c r="A178" s="18">
        <v>88.5</v>
      </c>
      <c r="B178" s="18">
        <v>176</v>
      </c>
      <c r="D178">
        <v>624.809326171875</v>
      </c>
      <c r="E178">
        <v>584.57562255859398</v>
      </c>
      <c r="F178">
        <v>523.216796875</v>
      </c>
      <c r="G178">
        <v>495.77236938476602</v>
      </c>
      <c r="I178" s="19">
        <f t="shared" si="17"/>
        <v>101.592529296875</v>
      </c>
      <c r="J178" s="19">
        <f t="shared" si="18"/>
        <v>88.803253173827954</v>
      </c>
      <c r="K178" s="19">
        <f t="shared" si="19"/>
        <v>39.430252075195433</v>
      </c>
      <c r="L178" s="20">
        <f t="shared" si="20"/>
        <v>0.44401810368379946</v>
      </c>
      <c r="M178" s="20">
        <f t="shared" si="21"/>
        <v>1.2165684571389428</v>
      </c>
      <c r="N178" s="18"/>
      <c r="O178" s="18"/>
      <c r="P178" s="18">
        <f t="shared" si="22"/>
        <v>11.871429601823658</v>
      </c>
    </row>
    <row r="179" spans="1:16" x14ac:dyDescent="0.15">
      <c r="A179" s="18">
        <v>89</v>
      </c>
      <c r="B179" s="18">
        <v>177</v>
      </c>
      <c r="D179">
        <v>624.51629638671898</v>
      </c>
      <c r="E179">
        <v>584.87664794921898</v>
      </c>
      <c r="F179">
        <v>522.53387451171898</v>
      </c>
      <c r="G179">
        <v>494.56024169921898</v>
      </c>
      <c r="I179" s="19">
        <f t="shared" si="17"/>
        <v>101.982421875</v>
      </c>
      <c r="J179" s="19">
        <f t="shared" si="18"/>
        <v>90.31640625</v>
      </c>
      <c r="K179" s="19">
        <f t="shared" si="19"/>
        <v>38.760937500000004</v>
      </c>
      <c r="L179" s="20">
        <f t="shared" si="20"/>
        <v>0.4291682885688336</v>
      </c>
      <c r="M179" s="20">
        <f t="shared" si="21"/>
        <v>1.2060833332864354</v>
      </c>
      <c r="N179" s="18"/>
      <c r="O179" s="18"/>
      <c r="P179" s="18">
        <f t="shared" si="22"/>
        <v>10.907253859760816</v>
      </c>
    </row>
    <row r="180" spans="1:16" x14ac:dyDescent="0.15">
      <c r="A180" s="18">
        <v>89.5</v>
      </c>
      <c r="B180" s="18">
        <v>178</v>
      </c>
      <c r="D180">
        <v>624.36773681640602</v>
      </c>
      <c r="E180">
        <v>584.219482421875</v>
      </c>
      <c r="F180">
        <v>523.981689453125</v>
      </c>
      <c r="G180">
        <v>495.70373535156301</v>
      </c>
      <c r="I180" s="19">
        <f t="shared" si="17"/>
        <v>100.38604736328102</v>
      </c>
      <c r="J180" s="19">
        <f t="shared" si="18"/>
        <v>88.515747070311988</v>
      </c>
      <c r="K180" s="19">
        <f t="shared" si="19"/>
        <v>38.425024414062634</v>
      </c>
      <c r="L180" s="20">
        <f t="shared" si="20"/>
        <v>0.4341038254305184</v>
      </c>
      <c r="M180" s="20">
        <f t="shared" si="21"/>
        <v>1.2153835614105786</v>
      </c>
      <c r="N180" s="18"/>
      <c r="O180" s="18"/>
      <c r="P180" s="18">
        <f t="shared" si="22"/>
        <v>11.762470686866305</v>
      </c>
    </row>
    <row r="181" spans="1:16" x14ac:dyDescent="0.15">
      <c r="A181" s="18">
        <v>90</v>
      </c>
      <c r="B181" s="18">
        <v>179</v>
      </c>
      <c r="D181">
        <v>624.50354003906295</v>
      </c>
      <c r="E181">
        <v>584.38494873046898</v>
      </c>
      <c r="F181">
        <v>522.92730712890602</v>
      </c>
      <c r="G181">
        <v>495.08572387695301</v>
      </c>
      <c r="I181" s="19">
        <f t="shared" si="17"/>
        <v>101.57623291015693</v>
      </c>
      <c r="J181" s="19">
        <f t="shared" si="18"/>
        <v>89.299224853515966</v>
      </c>
      <c r="K181" s="19">
        <f t="shared" si="19"/>
        <v>39.066775512695763</v>
      </c>
      <c r="L181" s="20">
        <f t="shared" si="20"/>
        <v>0.43748168673109811</v>
      </c>
      <c r="M181" s="20">
        <f t="shared" si="21"/>
        <v>1.2231261139736169</v>
      </c>
      <c r="N181" s="18"/>
      <c r="O181" s="18"/>
      <c r="P181" s="18">
        <f t="shared" si="22"/>
        <v>12.474449054307604</v>
      </c>
    </row>
    <row r="182" spans="1:16" x14ac:dyDescent="0.15">
      <c r="A182" s="18">
        <v>90.5</v>
      </c>
      <c r="B182" s="18">
        <v>180</v>
      </c>
      <c r="D182">
        <v>623.58953857421898</v>
      </c>
      <c r="E182">
        <v>584.00146484375</v>
      </c>
      <c r="F182">
        <v>523.17608642578102</v>
      </c>
      <c r="G182">
        <v>495.60403442382801</v>
      </c>
      <c r="I182" s="19">
        <f t="shared" si="17"/>
        <v>100.41345214843795</v>
      </c>
      <c r="J182" s="19">
        <f t="shared" si="18"/>
        <v>88.397430419921989</v>
      </c>
      <c r="K182" s="19">
        <f t="shared" si="19"/>
        <v>38.535250854492567</v>
      </c>
      <c r="L182" s="20">
        <f t="shared" si="20"/>
        <v>0.43593179882531902</v>
      </c>
      <c r="M182" s="20">
        <f t="shared" si="21"/>
        <v>1.2259409173302962</v>
      </c>
      <c r="N182" s="18"/>
      <c r="O182" s="18"/>
      <c r="P182" s="18">
        <f t="shared" si="22"/>
        <v>12.733288640121195</v>
      </c>
    </row>
    <row r="183" spans="1:16" x14ac:dyDescent="0.15">
      <c r="A183" s="18">
        <v>91</v>
      </c>
      <c r="B183" s="18">
        <v>181</v>
      </c>
      <c r="D183">
        <v>623.17584228515602</v>
      </c>
      <c r="E183">
        <v>583.940673828125</v>
      </c>
      <c r="F183">
        <v>523.19256591796898</v>
      </c>
      <c r="G183">
        <v>495.49627685546898</v>
      </c>
      <c r="I183" s="19">
        <f t="shared" si="17"/>
        <v>99.983276367187045</v>
      </c>
      <c r="J183" s="19">
        <f t="shared" si="18"/>
        <v>88.444396972656023</v>
      </c>
      <c r="K183" s="19">
        <f t="shared" si="19"/>
        <v>38.072198486327835</v>
      </c>
      <c r="L183" s="20">
        <f t="shared" si="20"/>
        <v>0.43046478679817846</v>
      </c>
      <c r="M183" s="20">
        <f t="shared" si="21"/>
        <v>1.2248385965656139</v>
      </c>
      <c r="N183" s="18"/>
      <c r="O183" s="18"/>
      <c r="P183" s="18">
        <f t="shared" si="22"/>
        <v>12.631923033359699</v>
      </c>
    </row>
    <row r="184" spans="1:16" x14ac:dyDescent="0.15">
      <c r="A184" s="18">
        <v>91.5</v>
      </c>
      <c r="B184" s="18">
        <v>182</v>
      </c>
      <c r="D184">
        <v>619.54864501953102</v>
      </c>
      <c r="E184">
        <v>581.220947265625</v>
      </c>
      <c r="F184">
        <v>523.36804199218795</v>
      </c>
      <c r="G184">
        <v>495.62017822265602</v>
      </c>
      <c r="I184" s="19">
        <f t="shared" si="17"/>
        <v>96.180603027343068</v>
      </c>
      <c r="J184" s="19">
        <f t="shared" si="18"/>
        <v>85.600769042968977</v>
      </c>
      <c r="K184" s="19">
        <f t="shared" si="19"/>
        <v>36.260064697264788</v>
      </c>
      <c r="L184" s="20">
        <f t="shared" si="20"/>
        <v>0.42359508100988369</v>
      </c>
      <c r="M184" s="20">
        <f t="shared" si="21"/>
        <v>1.2223335820397778</v>
      </c>
      <c r="N184" s="18"/>
      <c r="O184" s="18"/>
      <c r="P184" s="18">
        <f t="shared" si="22"/>
        <v>12.401570557480399</v>
      </c>
    </row>
    <row r="185" spans="1:16" x14ac:dyDescent="0.15">
      <c r="A185" s="18">
        <v>92</v>
      </c>
      <c r="B185" s="18">
        <v>183</v>
      </c>
      <c r="D185">
        <v>620.95520019531295</v>
      </c>
      <c r="E185">
        <v>583.91015625</v>
      </c>
      <c r="F185">
        <v>523.716796875</v>
      </c>
      <c r="G185">
        <v>495.25155639648398</v>
      </c>
      <c r="I185" s="19">
        <f t="shared" si="17"/>
        <v>97.238403320312955</v>
      </c>
      <c r="J185" s="19">
        <f t="shared" si="18"/>
        <v>88.658599853516023</v>
      </c>
      <c r="K185" s="19">
        <f t="shared" si="19"/>
        <v>35.17738342285174</v>
      </c>
      <c r="L185" s="20">
        <f t="shared" si="20"/>
        <v>0.39677350511933079</v>
      </c>
      <c r="M185" s="20">
        <f t="shared" si="21"/>
        <v>1.1998766974116832</v>
      </c>
      <c r="N185" s="18"/>
      <c r="O185" s="18"/>
      <c r="P185" s="18">
        <f t="shared" si="22"/>
        <v>10.336513081260437</v>
      </c>
    </row>
    <row r="186" spans="1:16" x14ac:dyDescent="0.15">
      <c r="A186" s="18">
        <v>92.5</v>
      </c>
      <c r="B186" s="18">
        <v>184</v>
      </c>
      <c r="D186">
        <v>622.94635009765602</v>
      </c>
      <c r="E186">
        <v>584.32916259765602</v>
      </c>
      <c r="F186">
        <v>522.69287109375</v>
      </c>
      <c r="G186">
        <v>495.22607421875</v>
      </c>
      <c r="I186" s="19">
        <f t="shared" si="17"/>
        <v>100.25347900390602</v>
      </c>
      <c r="J186" s="19">
        <f t="shared" si="18"/>
        <v>89.103088378906023</v>
      </c>
      <c r="K186" s="19">
        <f t="shared" si="19"/>
        <v>37.881317138671811</v>
      </c>
      <c r="L186" s="20">
        <f t="shared" si="20"/>
        <v>0.42514033831895454</v>
      </c>
      <c r="M186" s="20">
        <f t="shared" si="21"/>
        <v>1.2326082218737655</v>
      </c>
      <c r="N186" s="18"/>
      <c r="O186" s="18"/>
      <c r="P186" s="18">
        <f t="shared" si="22"/>
        <v>13.346390916850256</v>
      </c>
    </row>
    <row r="187" spans="1:16" x14ac:dyDescent="0.15">
      <c r="A187" s="18">
        <v>93</v>
      </c>
      <c r="B187" s="18">
        <v>185</v>
      </c>
      <c r="D187">
        <v>626.784423828125</v>
      </c>
      <c r="E187">
        <v>587.47802734375</v>
      </c>
      <c r="F187">
        <v>522.8583984375</v>
      </c>
      <c r="G187">
        <v>495.54751586914102</v>
      </c>
      <c r="I187" s="19">
        <f t="shared" si="17"/>
        <v>103.926025390625</v>
      </c>
      <c r="J187" s="19">
        <f t="shared" si="18"/>
        <v>91.930511474608977</v>
      </c>
      <c r="K187" s="19">
        <f t="shared" si="19"/>
        <v>39.574667358398713</v>
      </c>
      <c r="L187" s="20">
        <f t="shared" si="20"/>
        <v>0.43048457713986676</v>
      </c>
      <c r="M187" s="20">
        <f t="shared" si="21"/>
        <v>1.2423171519571361</v>
      </c>
      <c r="N187" s="18"/>
      <c r="O187" s="18"/>
      <c r="P187" s="18">
        <f t="shared" si="22"/>
        <v>14.239190563230347</v>
      </c>
    </row>
    <row r="188" spans="1:16" x14ac:dyDescent="0.15">
      <c r="A188" s="18">
        <v>93.5</v>
      </c>
      <c r="B188" s="18">
        <v>186</v>
      </c>
      <c r="D188">
        <v>626.58184814453102</v>
      </c>
      <c r="E188">
        <v>587.84637451171898</v>
      </c>
      <c r="F188">
        <v>521.61956787109398</v>
      </c>
      <c r="G188">
        <v>493.89907836914102</v>
      </c>
      <c r="I188" s="19">
        <f t="shared" si="17"/>
        <v>104.96228027343705</v>
      </c>
      <c r="J188" s="19">
        <f t="shared" si="18"/>
        <v>93.947296142577954</v>
      </c>
      <c r="K188" s="19">
        <f t="shared" si="19"/>
        <v>39.199172973632486</v>
      </c>
      <c r="L188" s="20">
        <f t="shared" si="20"/>
        <v>0.41724641988783101</v>
      </c>
      <c r="M188" s="20">
        <f t="shared" si="21"/>
        <v>1.2334436859675588</v>
      </c>
      <c r="N188" s="18"/>
      <c r="O188" s="18"/>
      <c r="P188" s="18">
        <f t="shared" si="22"/>
        <v>13.423217306688978</v>
      </c>
    </row>
    <row r="189" spans="1:16" x14ac:dyDescent="0.15">
      <c r="A189" s="18">
        <v>94</v>
      </c>
      <c r="B189" s="18">
        <v>187</v>
      </c>
      <c r="D189">
        <v>626.03826904296898</v>
      </c>
      <c r="E189">
        <v>586.98455810546898</v>
      </c>
      <c r="F189">
        <v>523.02917480468795</v>
      </c>
      <c r="G189">
        <v>495.86181640625</v>
      </c>
      <c r="I189" s="19">
        <f t="shared" si="17"/>
        <v>103.00909423828102</v>
      </c>
      <c r="J189" s="19">
        <f t="shared" si="18"/>
        <v>91.122741699218977</v>
      </c>
      <c r="K189" s="19">
        <f t="shared" si="19"/>
        <v>39.223175048827741</v>
      </c>
      <c r="L189" s="20">
        <f t="shared" si="20"/>
        <v>0.43044331543816933</v>
      </c>
      <c r="M189" s="20">
        <f t="shared" si="21"/>
        <v>1.2510052727803556</v>
      </c>
      <c r="N189" s="18"/>
      <c r="O189" s="18"/>
      <c r="P189" s="18">
        <f t="shared" si="22"/>
        <v>15.038120119017709</v>
      </c>
    </row>
    <row r="190" spans="1:16" x14ac:dyDescent="0.15">
      <c r="A190" s="18"/>
      <c r="B190" s="18"/>
      <c r="I190" s="19"/>
      <c r="J190" s="19"/>
      <c r="K190" s="19"/>
      <c r="L190" s="20"/>
      <c r="M190" s="20"/>
      <c r="P190" s="18"/>
    </row>
    <row r="191" spans="1:16" x14ac:dyDescent="0.15">
      <c r="A191" s="18"/>
      <c r="B191" s="18"/>
      <c r="I191" s="19"/>
      <c r="J191" s="19"/>
      <c r="K191" s="19"/>
      <c r="L191" s="20"/>
      <c r="M191" s="20"/>
      <c r="P191" s="18"/>
    </row>
    <row r="192" spans="1:16" x14ac:dyDescent="0.15">
      <c r="A192" s="18"/>
      <c r="B192" s="18"/>
      <c r="I192" s="19"/>
      <c r="J192" s="19"/>
      <c r="K192" s="19"/>
      <c r="L192" s="20"/>
      <c r="M192" s="20"/>
      <c r="P192" s="18"/>
    </row>
    <row r="193" spans="9:12" x14ac:dyDescent="0.15">
      <c r="I193" s="7"/>
      <c r="J193" s="7"/>
      <c r="K193" s="7"/>
      <c r="L193" s="7"/>
    </row>
    <row r="194" spans="9:12" x14ac:dyDescent="0.15">
      <c r="I194" s="7"/>
      <c r="J194" s="7"/>
      <c r="K194" s="7"/>
      <c r="L194" s="7"/>
    </row>
    <row r="195" spans="9:12" x14ac:dyDescent="0.15">
      <c r="I195" s="7"/>
      <c r="J195" s="7"/>
      <c r="K195" s="7"/>
      <c r="L195" s="7"/>
    </row>
    <row r="196" spans="9:12" x14ac:dyDescent="0.15">
      <c r="I196" s="7"/>
      <c r="J196" s="7"/>
      <c r="K196" s="7"/>
      <c r="L196" s="7"/>
    </row>
    <row r="197" spans="9:12" x14ac:dyDescent="0.15">
      <c r="I197" s="7"/>
      <c r="J197" s="7"/>
      <c r="K197" s="7"/>
      <c r="L197" s="7"/>
    </row>
    <row r="198" spans="9:12" x14ac:dyDescent="0.15">
      <c r="I198" s="7"/>
      <c r="J198" s="7"/>
      <c r="K198" s="7"/>
      <c r="L198" s="7"/>
    </row>
    <row r="199" spans="9:12" x14ac:dyDescent="0.15">
      <c r="I199" s="7"/>
      <c r="J199" s="7"/>
      <c r="K199" s="7"/>
      <c r="L199" s="7"/>
    </row>
    <row r="200" spans="9:12" x14ac:dyDescent="0.15">
      <c r="I200" s="7"/>
      <c r="J200" s="7"/>
      <c r="K200" s="7"/>
      <c r="L200" s="7"/>
    </row>
    <row r="201" spans="9:12" x14ac:dyDescent="0.15">
      <c r="I201" s="7"/>
      <c r="J201" s="7"/>
      <c r="K201" s="7"/>
      <c r="L201" s="7"/>
    </row>
    <row r="202" spans="9:12" x14ac:dyDescent="0.15">
      <c r="I202" s="7"/>
      <c r="J202" s="7"/>
      <c r="K202" s="7"/>
      <c r="L202" s="7"/>
    </row>
    <row r="203" spans="9:12" x14ac:dyDescent="0.15">
      <c r="I203" s="7"/>
      <c r="J203" s="7"/>
      <c r="K203" s="7"/>
      <c r="L203" s="7"/>
    </row>
    <row r="204" spans="9:12" x14ac:dyDescent="0.15">
      <c r="I204" s="7"/>
      <c r="J204" s="7"/>
      <c r="K204" s="7"/>
      <c r="L204" s="7"/>
    </row>
    <row r="205" spans="9:12" x14ac:dyDescent="0.15">
      <c r="I205" s="7"/>
      <c r="J205" s="7"/>
      <c r="K205" s="7"/>
      <c r="L205" s="7"/>
    </row>
    <row r="206" spans="9:12" x14ac:dyDescent="0.15">
      <c r="I206" s="7"/>
      <c r="J206" s="7"/>
      <c r="K206" s="7"/>
      <c r="L206" s="7"/>
    </row>
    <row r="207" spans="9:12" x14ac:dyDescent="0.15">
      <c r="I207" s="7"/>
      <c r="J207" s="7"/>
      <c r="K207" s="7"/>
      <c r="L207" s="7"/>
    </row>
    <row r="208" spans="9:12" x14ac:dyDescent="0.15">
      <c r="I208" s="7"/>
      <c r="J208" s="7"/>
      <c r="K208" s="7"/>
      <c r="L208" s="7"/>
    </row>
    <row r="209" spans="9:12" x14ac:dyDescent="0.15">
      <c r="I209" s="7"/>
      <c r="J209" s="7"/>
      <c r="K209" s="7"/>
      <c r="L209" s="7"/>
    </row>
    <row r="210" spans="9:12" x14ac:dyDescent="0.15">
      <c r="I210" s="7"/>
      <c r="J210" s="7"/>
      <c r="K210" s="7"/>
      <c r="L210" s="7"/>
    </row>
    <row r="211" spans="9:12" x14ac:dyDescent="0.15">
      <c r="I211" s="7"/>
      <c r="J211" s="7"/>
      <c r="K211" s="7"/>
      <c r="L211" s="7"/>
    </row>
    <row r="212" spans="9:12" x14ac:dyDescent="0.15">
      <c r="I212" s="7"/>
      <c r="J212" s="7"/>
      <c r="K212" s="7"/>
      <c r="L212" s="7"/>
    </row>
    <row r="213" spans="9:12" x14ac:dyDescent="0.15">
      <c r="I213" s="7"/>
      <c r="J213" s="7"/>
      <c r="K213" s="7"/>
      <c r="L213" s="7"/>
    </row>
    <row r="214" spans="9:12" x14ac:dyDescent="0.15">
      <c r="I214" s="7"/>
      <c r="J214" s="7"/>
      <c r="K214" s="7"/>
      <c r="L214" s="7"/>
    </row>
    <row r="215" spans="9:12" x14ac:dyDescent="0.15">
      <c r="I215" s="7"/>
      <c r="J215" s="7"/>
      <c r="K215" s="7"/>
      <c r="L215" s="7"/>
    </row>
    <row r="216" spans="9:12" x14ac:dyDescent="0.15">
      <c r="I216" s="7"/>
      <c r="J216" s="7"/>
      <c r="K216" s="7"/>
      <c r="L216" s="7"/>
    </row>
    <row r="217" spans="9:12" x14ac:dyDescent="0.15">
      <c r="I217" s="7"/>
      <c r="J217" s="7"/>
      <c r="K217" s="7"/>
      <c r="L217" s="7"/>
    </row>
    <row r="218" spans="9:12" x14ac:dyDescent="0.15">
      <c r="I218" s="7"/>
      <c r="J218" s="7"/>
      <c r="K218" s="7"/>
      <c r="L218" s="7"/>
    </row>
    <row r="219" spans="9:12" x14ac:dyDescent="0.15">
      <c r="I219" s="7"/>
      <c r="J219" s="7"/>
      <c r="K219" s="7"/>
      <c r="L219" s="7"/>
    </row>
    <row r="220" spans="9:12" x14ac:dyDescent="0.15">
      <c r="I220" s="7"/>
      <c r="J220" s="7"/>
      <c r="K220" s="7"/>
      <c r="L220" s="7"/>
    </row>
    <row r="221" spans="9:12" x14ac:dyDescent="0.15">
      <c r="I221" s="7"/>
      <c r="J221" s="7"/>
      <c r="K221" s="7"/>
      <c r="L221" s="7"/>
    </row>
    <row r="222" spans="9:12" x14ac:dyDescent="0.15">
      <c r="I222" s="7"/>
      <c r="J222" s="7"/>
      <c r="K222" s="7"/>
      <c r="L222" s="7"/>
    </row>
    <row r="223" spans="9:12" x14ac:dyDescent="0.15">
      <c r="I223" s="7"/>
      <c r="J223" s="7"/>
      <c r="K223" s="7"/>
      <c r="L223" s="7"/>
    </row>
    <row r="224" spans="9:12" x14ac:dyDescent="0.15">
      <c r="I224" s="7"/>
      <c r="J224" s="7"/>
      <c r="K224" s="7"/>
      <c r="L224" s="7"/>
    </row>
    <row r="225" spans="9:12" x14ac:dyDescent="0.15">
      <c r="I225" s="7"/>
      <c r="J225" s="7"/>
      <c r="K225" s="7"/>
      <c r="L225" s="7"/>
    </row>
    <row r="226" spans="9:12" x14ac:dyDescent="0.15">
      <c r="I226" s="7"/>
      <c r="J226" s="7"/>
      <c r="K226" s="7"/>
      <c r="L226" s="7"/>
    </row>
    <row r="227" spans="9:12" x14ac:dyDescent="0.15">
      <c r="I227" s="7"/>
      <c r="J227" s="7"/>
      <c r="K227" s="7"/>
      <c r="L227" s="7"/>
    </row>
    <row r="228" spans="9:12" x14ac:dyDescent="0.15">
      <c r="I228" s="7"/>
      <c r="J228" s="7"/>
      <c r="K228" s="7"/>
      <c r="L228" s="7"/>
    </row>
    <row r="229" spans="9:12" x14ac:dyDescent="0.15">
      <c r="I229" s="7"/>
      <c r="J229" s="7"/>
      <c r="K229" s="7"/>
      <c r="L229" s="7"/>
    </row>
    <row r="230" spans="9:12" x14ac:dyDescent="0.15">
      <c r="I230" s="7"/>
      <c r="J230" s="7"/>
      <c r="K230" s="7"/>
      <c r="L230" s="7"/>
    </row>
    <row r="231" spans="9:12" x14ac:dyDescent="0.15">
      <c r="I231" s="7"/>
      <c r="J231" s="7"/>
      <c r="K231" s="7"/>
      <c r="L231" s="7"/>
    </row>
    <row r="232" spans="9:12" x14ac:dyDescent="0.15">
      <c r="I232" s="7"/>
      <c r="J232" s="7"/>
      <c r="K232" s="7"/>
      <c r="L232" s="7"/>
    </row>
    <row r="233" spans="9:12" x14ac:dyDescent="0.15">
      <c r="I233" s="7"/>
      <c r="J233" s="7"/>
      <c r="K233" s="7"/>
      <c r="L233" s="7"/>
    </row>
    <row r="234" spans="9:12" x14ac:dyDescent="0.15">
      <c r="I234" s="7"/>
      <c r="J234" s="7"/>
      <c r="K234" s="7"/>
      <c r="L234" s="7"/>
    </row>
    <row r="235" spans="9:12" x14ac:dyDescent="0.15">
      <c r="I235" s="7"/>
      <c r="J235" s="7"/>
      <c r="K235" s="7"/>
      <c r="L235" s="7"/>
    </row>
    <row r="236" spans="9:12" x14ac:dyDescent="0.15">
      <c r="I236" s="7"/>
      <c r="J236" s="7"/>
      <c r="K236" s="7"/>
      <c r="L236" s="7"/>
    </row>
    <row r="237" spans="9:12" x14ac:dyDescent="0.15">
      <c r="I237" s="7"/>
      <c r="J237" s="7"/>
      <c r="K237" s="7"/>
      <c r="L237" s="7"/>
    </row>
    <row r="238" spans="9:12" x14ac:dyDescent="0.15">
      <c r="I238" s="7"/>
      <c r="J238" s="7"/>
      <c r="K238" s="7"/>
      <c r="L238" s="7"/>
    </row>
    <row r="239" spans="9:12" x14ac:dyDescent="0.15">
      <c r="I239" s="7"/>
      <c r="J239" s="7"/>
      <c r="K239" s="7"/>
      <c r="L239" s="7"/>
    </row>
    <row r="240" spans="9:12" x14ac:dyDescent="0.15">
      <c r="I240" s="7"/>
      <c r="J240" s="7"/>
      <c r="K240" s="7"/>
      <c r="L240" s="7"/>
    </row>
    <row r="241" spans="9:12" x14ac:dyDescent="0.15">
      <c r="I241" s="7"/>
      <c r="J241" s="7"/>
      <c r="K241" s="7"/>
      <c r="L241" s="7"/>
    </row>
    <row r="242" spans="9:12" x14ac:dyDescent="0.15">
      <c r="I242" s="7"/>
      <c r="J242" s="7"/>
      <c r="K242" s="7"/>
      <c r="L242" s="7"/>
    </row>
    <row r="243" spans="9:12" x14ac:dyDescent="0.15">
      <c r="I243" s="7"/>
      <c r="J243" s="7"/>
      <c r="K243" s="7"/>
      <c r="L243" s="7"/>
    </row>
    <row r="244" spans="9:12" x14ac:dyDescent="0.15">
      <c r="I244" s="7"/>
      <c r="J244" s="7"/>
      <c r="K244" s="7"/>
      <c r="L244" s="7"/>
    </row>
    <row r="245" spans="9:12" x14ac:dyDescent="0.15">
      <c r="I245" s="7"/>
      <c r="J245" s="7"/>
      <c r="K245" s="7"/>
      <c r="L245" s="7"/>
    </row>
    <row r="246" spans="9:12" x14ac:dyDescent="0.15">
      <c r="I246" s="7"/>
      <c r="J246" s="7"/>
      <c r="K246" s="7"/>
      <c r="L246" s="7"/>
    </row>
    <row r="247" spans="9:12" x14ac:dyDescent="0.15">
      <c r="I247" s="7"/>
      <c r="J247" s="7"/>
      <c r="K247" s="7"/>
      <c r="L247" s="7"/>
    </row>
    <row r="248" spans="9:12" x14ac:dyDescent="0.15">
      <c r="I248" s="7"/>
      <c r="J248" s="7"/>
      <c r="K248" s="7"/>
      <c r="L248" s="7"/>
    </row>
    <row r="249" spans="9:12" x14ac:dyDescent="0.15">
      <c r="I249" s="7"/>
      <c r="J249" s="7"/>
      <c r="K249" s="7"/>
      <c r="L249" s="7"/>
    </row>
    <row r="250" spans="9:12" x14ac:dyDescent="0.15">
      <c r="I250" s="7"/>
      <c r="J250" s="7"/>
      <c r="K250" s="7"/>
      <c r="L250" s="7"/>
    </row>
    <row r="251" spans="9:12" x14ac:dyDescent="0.15">
      <c r="I251" s="7"/>
      <c r="J251" s="7"/>
      <c r="K251" s="7"/>
      <c r="L251" s="7"/>
    </row>
    <row r="252" spans="9:12" x14ac:dyDescent="0.15">
      <c r="I252" s="7"/>
      <c r="J252" s="7"/>
      <c r="K252" s="7"/>
      <c r="L252" s="7"/>
    </row>
    <row r="253" spans="9:12" x14ac:dyDescent="0.15">
      <c r="I253" s="7"/>
      <c r="J253" s="7"/>
      <c r="K253" s="7"/>
      <c r="L253" s="7"/>
    </row>
    <row r="254" spans="9:12" x14ac:dyDescent="0.15">
      <c r="I254" s="7"/>
      <c r="J254" s="7"/>
      <c r="K254" s="7"/>
      <c r="L254" s="7"/>
    </row>
    <row r="255" spans="9:12" x14ac:dyDescent="0.15">
      <c r="I255" s="7"/>
      <c r="J255" s="7"/>
      <c r="K255" s="7"/>
      <c r="L255" s="7"/>
    </row>
    <row r="256" spans="9:12" x14ac:dyDescent="0.15">
      <c r="I256" s="7"/>
      <c r="J256" s="7"/>
      <c r="K256" s="7"/>
      <c r="L256" s="7"/>
    </row>
    <row r="257" spans="9:12" x14ac:dyDescent="0.15">
      <c r="I257" s="7"/>
      <c r="J257" s="7"/>
      <c r="K257" s="7"/>
      <c r="L257" s="7"/>
    </row>
    <row r="258" spans="9:12" x14ac:dyDescent="0.15">
      <c r="I258" s="7"/>
      <c r="J258" s="7"/>
      <c r="K258" s="7"/>
      <c r="L258" s="7"/>
    </row>
    <row r="259" spans="9:12" x14ac:dyDescent="0.15">
      <c r="I259" s="7"/>
      <c r="J259" s="7"/>
      <c r="K259" s="7"/>
      <c r="L259" s="7"/>
    </row>
    <row r="260" spans="9:12" x14ac:dyDescent="0.15">
      <c r="I260" s="7"/>
      <c r="J260" s="7"/>
      <c r="K260" s="7"/>
      <c r="L260" s="7"/>
    </row>
    <row r="261" spans="9:12" x14ac:dyDescent="0.15">
      <c r="I261" s="7"/>
      <c r="J261" s="7"/>
      <c r="K261" s="7"/>
      <c r="L261" s="7"/>
    </row>
    <row r="262" spans="9:12" x14ac:dyDescent="0.15">
      <c r="I262" s="7"/>
      <c r="J262" s="7"/>
      <c r="K262" s="7"/>
      <c r="L262" s="7"/>
    </row>
    <row r="263" spans="9:12" x14ac:dyDescent="0.15">
      <c r="I263" s="7"/>
      <c r="J263" s="7"/>
      <c r="K263" s="7"/>
      <c r="L263" s="7"/>
    </row>
    <row r="264" spans="9:12" x14ac:dyDescent="0.15">
      <c r="I264" s="7"/>
      <c r="J264" s="7"/>
      <c r="K264" s="7"/>
      <c r="L264" s="7"/>
    </row>
    <row r="265" spans="9:12" x14ac:dyDescent="0.15">
      <c r="I265" s="7"/>
      <c r="J265" s="7"/>
      <c r="K265" s="7"/>
      <c r="L265" s="7"/>
    </row>
    <row r="266" spans="9:12" x14ac:dyDescent="0.15">
      <c r="I266" s="7"/>
      <c r="J266" s="7"/>
      <c r="K266" s="7"/>
      <c r="L266" s="7"/>
    </row>
    <row r="267" spans="9:12" x14ac:dyDescent="0.15">
      <c r="I267" s="7"/>
      <c r="J267" s="7"/>
      <c r="K267" s="7"/>
      <c r="L267" s="7"/>
    </row>
    <row r="268" spans="9:12" x14ac:dyDescent="0.15">
      <c r="I268" s="7"/>
      <c r="J268" s="7"/>
      <c r="K268" s="7"/>
      <c r="L268" s="7"/>
    </row>
    <row r="269" spans="9:12" x14ac:dyDescent="0.15">
      <c r="I269" s="7"/>
      <c r="J269" s="7"/>
      <c r="K269" s="7"/>
      <c r="L269" s="7"/>
    </row>
    <row r="270" spans="9:12" x14ac:dyDescent="0.15">
      <c r="I270" s="7"/>
      <c r="J270" s="7"/>
      <c r="K270" s="7"/>
      <c r="L270" s="7"/>
    </row>
    <row r="271" spans="9:12" x14ac:dyDescent="0.15">
      <c r="I271" s="7"/>
      <c r="J271" s="7"/>
      <c r="K271" s="7"/>
      <c r="L271" s="7"/>
    </row>
    <row r="272" spans="9:12" x14ac:dyDescent="0.15">
      <c r="I272" s="7"/>
      <c r="J272" s="7"/>
      <c r="K272" s="7"/>
      <c r="L272" s="7"/>
    </row>
    <row r="273" spans="9:12" x14ac:dyDescent="0.15">
      <c r="I273" s="7"/>
      <c r="J273" s="7"/>
      <c r="K273" s="7"/>
      <c r="L273" s="7"/>
    </row>
    <row r="274" spans="9:12" x14ac:dyDescent="0.15">
      <c r="I274" s="7"/>
      <c r="J274" s="7"/>
      <c r="K274" s="7"/>
      <c r="L274" s="7"/>
    </row>
    <row r="275" spans="9:12" x14ac:dyDescent="0.15">
      <c r="I275" s="7"/>
      <c r="J275" s="7"/>
      <c r="K275" s="7"/>
      <c r="L275" s="7"/>
    </row>
    <row r="276" spans="9:12" x14ac:dyDescent="0.15">
      <c r="I276" s="7"/>
      <c r="J276" s="7"/>
      <c r="K276" s="7"/>
      <c r="L276" s="7"/>
    </row>
    <row r="277" spans="9:12" x14ac:dyDescent="0.15">
      <c r="I277" s="7"/>
      <c r="J277" s="7"/>
      <c r="K277" s="7"/>
      <c r="L277" s="7"/>
    </row>
    <row r="278" spans="9:12" x14ac:dyDescent="0.15">
      <c r="I278" s="7"/>
      <c r="J278" s="7"/>
      <c r="K278" s="7"/>
      <c r="L278" s="7"/>
    </row>
    <row r="279" spans="9:12" x14ac:dyDescent="0.15">
      <c r="I279" s="7"/>
      <c r="J279" s="7"/>
      <c r="K279" s="7"/>
      <c r="L279" s="7"/>
    </row>
    <row r="280" spans="9:12" x14ac:dyDescent="0.15">
      <c r="I280" s="7"/>
      <c r="J280" s="7"/>
      <c r="K280" s="7"/>
      <c r="L280" s="7"/>
    </row>
    <row r="281" spans="9:12" x14ac:dyDescent="0.15">
      <c r="I281" s="7"/>
      <c r="J281" s="7"/>
      <c r="K281" s="7"/>
      <c r="L281" s="7"/>
    </row>
    <row r="282" spans="9:12" x14ac:dyDescent="0.15">
      <c r="I282" s="7"/>
      <c r="J282" s="7"/>
      <c r="K282" s="7"/>
      <c r="L282" s="7"/>
    </row>
    <row r="283" spans="9:12" x14ac:dyDescent="0.15">
      <c r="I283" s="7"/>
      <c r="J283" s="7"/>
      <c r="K283" s="7"/>
      <c r="L283" s="7"/>
    </row>
    <row r="284" spans="9:12" x14ac:dyDescent="0.15">
      <c r="I284" s="7"/>
      <c r="J284" s="7"/>
      <c r="K284" s="7"/>
      <c r="L284" s="7"/>
    </row>
    <row r="285" spans="9:12" x14ac:dyDescent="0.15">
      <c r="I285" s="7"/>
      <c r="J285" s="7"/>
      <c r="K285" s="7"/>
      <c r="L285" s="7"/>
    </row>
    <row r="286" spans="9:12" x14ac:dyDescent="0.15">
      <c r="I286" s="7"/>
      <c r="J286" s="7"/>
      <c r="K286" s="7"/>
      <c r="L286" s="7"/>
    </row>
    <row r="287" spans="9:12" x14ac:dyDescent="0.15">
      <c r="I287" s="7"/>
      <c r="J287" s="7"/>
      <c r="K287" s="7"/>
      <c r="L287" s="7"/>
    </row>
    <row r="288" spans="9:12" x14ac:dyDescent="0.15">
      <c r="I288" s="7"/>
      <c r="J288" s="7"/>
      <c r="K288" s="7"/>
      <c r="L288" s="7"/>
    </row>
    <row r="289" spans="9:12" x14ac:dyDescent="0.15">
      <c r="I289" s="7"/>
      <c r="J289" s="7"/>
      <c r="K289" s="7"/>
      <c r="L289" s="7"/>
    </row>
    <row r="290" spans="9:12" x14ac:dyDescent="0.15">
      <c r="I290" s="7"/>
      <c r="J290" s="7"/>
      <c r="K290" s="7"/>
      <c r="L290" s="7"/>
    </row>
    <row r="291" spans="9:12" x14ac:dyDescent="0.15">
      <c r="I291" s="7"/>
      <c r="J291" s="7"/>
      <c r="K291" s="7"/>
      <c r="L291" s="7"/>
    </row>
    <row r="292" spans="9:12" x14ac:dyDescent="0.15">
      <c r="I292" s="7"/>
      <c r="J292" s="7"/>
      <c r="K292" s="7"/>
      <c r="L292" s="7"/>
    </row>
    <row r="293" spans="9:12" x14ac:dyDescent="0.15">
      <c r="I293" s="7"/>
      <c r="J293" s="7"/>
      <c r="K293" s="7"/>
      <c r="L293" s="7"/>
    </row>
    <row r="294" spans="9:12" x14ac:dyDescent="0.15">
      <c r="I294" s="7"/>
      <c r="J294" s="7"/>
      <c r="K294" s="7"/>
      <c r="L294" s="7"/>
    </row>
    <row r="295" spans="9:12" x14ac:dyDescent="0.15">
      <c r="I295" s="7"/>
      <c r="J295" s="7"/>
      <c r="K295" s="7"/>
      <c r="L295" s="7"/>
    </row>
    <row r="296" spans="9:12" x14ac:dyDescent="0.15">
      <c r="I296" s="7"/>
      <c r="J296" s="7"/>
      <c r="K296" s="7"/>
      <c r="L296" s="7"/>
    </row>
    <row r="297" spans="9:12" x14ac:dyDescent="0.15">
      <c r="I297" s="7"/>
      <c r="J297" s="7"/>
      <c r="K297" s="7"/>
      <c r="L297" s="7"/>
    </row>
    <row r="298" spans="9:12" x14ac:dyDescent="0.15">
      <c r="I298" s="7"/>
      <c r="J298" s="7"/>
      <c r="K298" s="7"/>
      <c r="L298" s="7"/>
    </row>
    <row r="299" spans="9:12" x14ac:dyDescent="0.15">
      <c r="I299" s="7"/>
      <c r="J299" s="7"/>
      <c r="K299" s="7"/>
      <c r="L299" s="7"/>
    </row>
    <row r="300" spans="9:12" x14ac:dyDescent="0.15">
      <c r="I300" s="7"/>
      <c r="J300" s="7"/>
      <c r="K300" s="7"/>
      <c r="L300" s="7"/>
    </row>
    <row r="301" spans="9:12" x14ac:dyDescent="0.15">
      <c r="I301" s="7"/>
      <c r="J301" s="7"/>
      <c r="K301" s="7"/>
      <c r="L301" s="7"/>
    </row>
    <row r="302" spans="9:12" x14ac:dyDescent="0.15">
      <c r="I302" s="7"/>
      <c r="J302" s="7"/>
      <c r="K302" s="7"/>
      <c r="L302" s="7"/>
    </row>
    <row r="303" spans="9:12" x14ac:dyDescent="0.15">
      <c r="I303" s="7"/>
      <c r="J303" s="7"/>
      <c r="K303" s="7"/>
      <c r="L303" s="7"/>
    </row>
    <row r="304" spans="9:12" x14ac:dyDescent="0.15">
      <c r="I304" s="7"/>
      <c r="J304" s="7"/>
      <c r="K304" s="7"/>
      <c r="L304" s="7"/>
    </row>
    <row r="305" spans="9:12" x14ac:dyDescent="0.15">
      <c r="I305" s="7"/>
      <c r="J305" s="7"/>
      <c r="K305" s="7"/>
      <c r="L305" s="7"/>
    </row>
    <row r="306" spans="9:12" x14ac:dyDescent="0.15">
      <c r="I306" s="7"/>
      <c r="J306" s="7"/>
      <c r="K306" s="7"/>
      <c r="L306" s="7"/>
    </row>
    <row r="307" spans="9:12" x14ac:dyDescent="0.15">
      <c r="I307" s="7"/>
      <c r="J307" s="7"/>
      <c r="K307" s="7"/>
      <c r="L307" s="7"/>
    </row>
    <row r="308" spans="9:12" x14ac:dyDescent="0.15">
      <c r="I308" s="7"/>
      <c r="J308" s="7"/>
      <c r="K308" s="7"/>
      <c r="L308" s="7"/>
    </row>
    <row r="309" spans="9:12" x14ac:dyDescent="0.15">
      <c r="I309" s="7"/>
      <c r="J309" s="7"/>
      <c r="K309" s="7"/>
      <c r="L309" s="7"/>
    </row>
    <row r="310" spans="9:12" x14ac:dyDescent="0.15">
      <c r="I310" s="7"/>
      <c r="J310" s="7"/>
      <c r="K310" s="7"/>
      <c r="L310" s="7"/>
    </row>
    <row r="311" spans="9:12" x14ac:dyDescent="0.15">
      <c r="I311" s="7"/>
      <c r="J311" s="7"/>
      <c r="K311" s="7"/>
      <c r="L311" s="7"/>
    </row>
    <row r="312" spans="9:12" x14ac:dyDescent="0.15">
      <c r="I312" s="7"/>
      <c r="J312" s="7"/>
      <c r="K312" s="7"/>
      <c r="L312" s="7"/>
    </row>
    <row r="313" spans="9:12" x14ac:dyDescent="0.15">
      <c r="I313" s="7"/>
      <c r="J313" s="7"/>
      <c r="K313" s="7"/>
      <c r="L313" s="7"/>
    </row>
    <row r="314" spans="9:12" x14ac:dyDescent="0.15">
      <c r="I314" s="7"/>
      <c r="J314" s="7"/>
      <c r="K314" s="7"/>
      <c r="L314" s="7"/>
    </row>
    <row r="315" spans="9:12" x14ac:dyDescent="0.15">
      <c r="I315" s="7"/>
      <c r="J315" s="7"/>
      <c r="K315" s="7"/>
      <c r="L315" s="7"/>
    </row>
    <row r="316" spans="9:12" x14ac:dyDescent="0.15">
      <c r="I316" s="7"/>
      <c r="J316" s="7"/>
      <c r="K316" s="7"/>
      <c r="L316" s="7"/>
    </row>
    <row r="317" spans="9:12" x14ac:dyDescent="0.15">
      <c r="I317" s="7"/>
      <c r="J317" s="7"/>
      <c r="K317" s="7"/>
      <c r="L317" s="7"/>
    </row>
    <row r="318" spans="9:12" x14ac:dyDescent="0.15">
      <c r="I318" s="7"/>
      <c r="J318" s="7"/>
      <c r="K318" s="7"/>
      <c r="L318" s="7"/>
    </row>
    <row r="319" spans="9:12" x14ac:dyDescent="0.15">
      <c r="I319" s="7"/>
      <c r="J319" s="7"/>
      <c r="K319" s="7"/>
      <c r="L319" s="7"/>
    </row>
    <row r="320" spans="9:12" x14ac:dyDescent="0.15">
      <c r="I320" s="7"/>
      <c r="J320" s="7"/>
      <c r="K320" s="7"/>
      <c r="L320" s="7"/>
    </row>
    <row r="321" spans="9:12" x14ac:dyDescent="0.15">
      <c r="I321" s="7"/>
      <c r="J321" s="7"/>
      <c r="K321" s="7"/>
      <c r="L321" s="7"/>
    </row>
    <row r="322" spans="9:12" x14ac:dyDescent="0.15">
      <c r="I322" s="7"/>
      <c r="J322" s="7"/>
      <c r="K322" s="7"/>
      <c r="L322" s="7"/>
    </row>
    <row r="323" spans="9:12" x14ac:dyDescent="0.15">
      <c r="I323" s="7"/>
      <c r="J323" s="7"/>
      <c r="K323" s="7"/>
      <c r="L323" s="7"/>
    </row>
    <row r="324" spans="9:12" x14ac:dyDescent="0.15">
      <c r="I324" s="7"/>
      <c r="J324" s="7"/>
      <c r="K324" s="7"/>
      <c r="L324" s="7"/>
    </row>
    <row r="325" spans="9:12" x14ac:dyDescent="0.15">
      <c r="I325" s="7"/>
      <c r="J325" s="7"/>
      <c r="K325" s="7"/>
      <c r="L325" s="7"/>
    </row>
    <row r="326" spans="9:12" x14ac:dyDescent="0.15">
      <c r="I326" s="7"/>
      <c r="J326" s="7"/>
      <c r="K326" s="7"/>
      <c r="L326" s="7"/>
    </row>
    <row r="327" spans="9:12" x14ac:dyDescent="0.15">
      <c r="I327" s="7"/>
      <c r="J327" s="7"/>
      <c r="K327" s="7"/>
      <c r="L327" s="7"/>
    </row>
    <row r="328" spans="9:12" x14ac:dyDescent="0.15">
      <c r="I328" s="7"/>
      <c r="J328" s="7"/>
      <c r="K328" s="7"/>
      <c r="L328" s="7"/>
    </row>
    <row r="329" spans="9:12" x14ac:dyDescent="0.15">
      <c r="I329" s="7"/>
      <c r="J329" s="7"/>
      <c r="K329" s="7"/>
      <c r="L329" s="7"/>
    </row>
    <row r="330" spans="9:12" x14ac:dyDescent="0.15">
      <c r="I330" s="7"/>
      <c r="J330" s="7"/>
      <c r="K330" s="7"/>
      <c r="L330" s="7"/>
    </row>
    <row r="331" spans="9:12" x14ac:dyDescent="0.15">
      <c r="I331" s="7"/>
      <c r="J331" s="7"/>
      <c r="K331" s="7"/>
      <c r="L331" s="7"/>
    </row>
    <row r="332" spans="9:12" x14ac:dyDescent="0.15">
      <c r="I332" s="7"/>
      <c r="J332" s="7"/>
      <c r="K332" s="7"/>
      <c r="L332" s="7"/>
    </row>
    <row r="333" spans="9:12" x14ac:dyDescent="0.15">
      <c r="I333" s="7"/>
      <c r="J333" s="7"/>
      <c r="K333" s="7"/>
      <c r="L333" s="7"/>
    </row>
    <row r="334" spans="9:12" x14ac:dyDescent="0.15">
      <c r="I334" s="7"/>
      <c r="J334" s="7"/>
      <c r="K334" s="7"/>
      <c r="L334" s="7"/>
    </row>
    <row r="335" spans="9:12" x14ac:dyDescent="0.15">
      <c r="I335" s="7"/>
      <c r="J335" s="7"/>
      <c r="K335" s="7"/>
      <c r="L335" s="7"/>
    </row>
    <row r="336" spans="9:12" x14ac:dyDescent="0.15">
      <c r="I336" s="7"/>
      <c r="J336" s="7"/>
      <c r="K336" s="7"/>
      <c r="L336" s="7"/>
    </row>
    <row r="337" spans="9:12" x14ac:dyDescent="0.15">
      <c r="I337" s="7"/>
      <c r="J337" s="7"/>
      <c r="K337" s="7"/>
      <c r="L337" s="7"/>
    </row>
    <row r="338" spans="9:12" x14ac:dyDescent="0.15">
      <c r="I338" s="7"/>
      <c r="J338" s="7"/>
      <c r="K338" s="7"/>
      <c r="L338" s="7"/>
    </row>
    <row r="339" spans="9:12" x14ac:dyDescent="0.15">
      <c r="I339" s="7"/>
      <c r="J339" s="7"/>
      <c r="K339" s="7"/>
      <c r="L339" s="7"/>
    </row>
    <row r="340" spans="9:12" x14ac:dyDescent="0.15">
      <c r="I340" s="7"/>
      <c r="J340" s="7"/>
      <c r="K340" s="7"/>
      <c r="L340" s="7"/>
    </row>
    <row r="341" spans="9:12" x14ac:dyDescent="0.15">
      <c r="I341" s="7"/>
      <c r="J341" s="7"/>
      <c r="K341" s="7"/>
      <c r="L341" s="7"/>
    </row>
    <row r="342" spans="9:12" x14ac:dyDescent="0.15">
      <c r="I342" s="7"/>
      <c r="J342" s="7"/>
      <c r="K342" s="7"/>
      <c r="L342" s="7"/>
    </row>
    <row r="343" spans="9:12" x14ac:dyDescent="0.15">
      <c r="I343" s="7"/>
      <c r="J343" s="7"/>
      <c r="K343" s="7"/>
      <c r="L343" s="7"/>
    </row>
    <row r="344" spans="9:12" x14ac:dyDescent="0.15">
      <c r="I344" s="7"/>
      <c r="J344" s="7"/>
      <c r="K344" s="7"/>
      <c r="L344" s="7"/>
    </row>
    <row r="345" spans="9:12" x14ac:dyDescent="0.15">
      <c r="I345" s="7"/>
      <c r="J345" s="7"/>
      <c r="K345" s="7"/>
      <c r="L345" s="7"/>
    </row>
    <row r="346" spans="9:12" x14ac:dyDescent="0.15">
      <c r="I346" s="7"/>
      <c r="J346" s="7"/>
      <c r="K346" s="7"/>
      <c r="L346" s="7"/>
    </row>
    <row r="347" spans="9:12" x14ac:dyDescent="0.15">
      <c r="I347" s="7"/>
      <c r="J347" s="7"/>
      <c r="K347" s="7"/>
      <c r="L347" s="7"/>
    </row>
    <row r="348" spans="9:12" x14ac:dyDescent="0.15">
      <c r="I348" s="7"/>
      <c r="J348" s="7"/>
      <c r="K348" s="7"/>
      <c r="L348" s="7"/>
    </row>
    <row r="349" spans="9:12" x14ac:dyDescent="0.15">
      <c r="I349" s="7"/>
      <c r="J349" s="7"/>
      <c r="K349" s="7"/>
      <c r="L349" s="7"/>
    </row>
    <row r="350" spans="9:12" x14ac:dyDescent="0.15">
      <c r="I350" s="7"/>
      <c r="J350" s="7"/>
      <c r="K350" s="7"/>
      <c r="L350" s="7"/>
    </row>
    <row r="351" spans="9:12" x14ac:dyDescent="0.15">
      <c r="I351" s="7"/>
      <c r="J351" s="7"/>
      <c r="K351" s="7"/>
      <c r="L351" s="7"/>
    </row>
    <row r="352" spans="9:12" x14ac:dyDescent="0.15">
      <c r="I352" s="7"/>
      <c r="J352" s="7"/>
      <c r="K352" s="7"/>
      <c r="L352" s="7"/>
    </row>
    <row r="353" spans="9:12" x14ac:dyDescent="0.15">
      <c r="I353" s="7"/>
      <c r="J353" s="7"/>
      <c r="K353" s="7"/>
      <c r="L353" s="7"/>
    </row>
    <row r="354" spans="9:12" x14ac:dyDescent="0.15">
      <c r="I354" s="7"/>
      <c r="J354" s="7"/>
      <c r="K354" s="7"/>
      <c r="L354" s="7"/>
    </row>
    <row r="355" spans="9:12" x14ac:dyDescent="0.15">
      <c r="I355" s="7"/>
      <c r="J355" s="7"/>
      <c r="K355" s="7"/>
      <c r="L355" s="7"/>
    </row>
    <row r="356" spans="9:12" x14ac:dyDescent="0.15">
      <c r="I356" s="7"/>
      <c r="J356" s="7"/>
      <c r="K356" s="7"/>
      <c r="L356" s="7"/>
    </row>
    <row r="357" spans="9:12" x14ac:dyDescent="0.15">
      <c r="I357" s="7"/>
      <c r="J357" s="7"/>
      <c r="K357" s="7"/>
      <c r="L357" s="7"/>
    </row>
    <row r="358" spans="9:12" x14ac:dyDescent="0.15">
      <c r="I358" s="7"/>
      <c r="J358" s="7"/>
      <c r="K358" s="7"/>
      <c r="L358" s="7"/>
    </row>
    <row r="359" spans="9:12" x14ac:dyDescent="0.15">
      <c r="I359" s="7"/>
      <c r="J359" s="7"/>
      <c r="K359" s="7"/>
      <c r="L359" s="7"/>
    </row>
    <row r="360" spans="9:12" x14ac:dyDescent="0.15">
      <c r="I360" s="7"/>
      <c r="J360" s="7"/>
      <c r="K360" s="7"/>
      <c r="L360" s="7"/>
    </row>
    <row r="361" spans="9:12" x14ac:dyDescent="0.15">
      <c r="I361" s="7"/>
      <c r="J361" s="7"/>
      <c r="K361" s="7"/>
      <c r="L361" s="7"/>
    </row>
    <row r="362" spans="9:12" x14ac:dyDescent="0.15">
      <c r="I362" s="7"/>
      <c r="J362" s="7"/>
      <c r="K362" s="7"/>
      <c r="L362" s="7"/>
    </row>
    <row r="363" spans="9:12" x14ac:dyDescent="0.15">
      <c r="I363" s="7"/>
      <c r="J363" s="7"/>
      <c r="K363" s="7"/>
      <c r="L363" s="7"/>
    </row>
    <row r="364" spans="9:12" x14ac:dyDescent="0.15">
      <c r="I364" s="7"/>
      <c r="J364" s="7"/>
      <c r="K364" s="7"/>
      <c r="L364" s="7"/>
    </row>
    <row r="365" spans="9:12" x14ac:dyDescent="0.15">
      <c r="I365" s="7"/>
      <c r="J365" s="7"/>
      <c r="K365" s="7"/>
      <c r="L365" s="7"/>
    </row>
    <row r="366" spans="9:12" x14ac:dyDescent="0.15">
      <c r="I366" s="7"/>
      <c r="J366" s="7"/>
      <c r="K366" s="7"/>
      <c r="L366" s="7"/>
    </row>
    <row r="367" spans="9:12" x14ac:dyDescent="0.15">
      <c r="I367" s="7"/>
      <c r="J367" s="7"/>
      <c r="K367" s="7"/>
      <c r="L367" s="7"/>
    </row>
    <row r="368" spans="9:12" x14ac:dyDescent="0.15">
      <c r="I368" s="7"/>
      <c r="J368" s="7"/>
      <c r="K368" s="7"/>
      <c r="L368" s="7"/>
    </row>
    <row r="369" spans="9:12" x14ac:dyDescent="0.15">
      <c r="I369" s="7"/>
      <c r="J369" s="7"/>
      <c r="K369" s="7"/>
      <c r="L369" s="7"/>
    </row>
    <row r="370" spans="9:12" x14ac:dyDescent="0.15">
      <c r="I370" s="7"/>
      <c r="J370" s="7"/>
      <c r="K370" s="7"/>
      <c r="L370" s="7"/>
    </row>
    <row r="371" spans="9:12" x14ac:dyDescent="0.15">
      <c r="I371" s="7"/>
      <c r="J371" s="7"/>
      <c r="K371" s="7"/>
      <c r="L371" s="7"/>
    </row>
    <row r="372" spans="9:12" x14ac:dyDescent="0.15">
      <c r="I372" s="7"/>
      <c r="J372" s="7"/>
      <c r="K372" s="7"/>
      <c r="L372" s="7"/>
    </row>
    <row r="373" spans="9:12" x14ac:dyDescent="0.15">
      <c r="I373" s="7"/>
      <c r="J373" s="7"/>
      <c r="K373" s="7"/>
      <c r="L373" s="7"/>
    </row>
    <row r="374" spans="9:12" x14ac:dyDescent="0.15">
      <c r="I374" s="7"/>
      <c r="J374" s="7"/>
      <c r="K374" s="7"/>
      <c r="L374" s="7"/>
    </row>
    <row r="375" spans="9:12" x14ac:dyDescent="0.15">
      <c r="I375" s="7"/>
      <c r="J375" s="7"/>
      <c r="K375" s="7"/>
      <c r="L375" s="7"/>
    </row>
    <row r="376" spans="9:12" x14ac:dyDescent="0.15">
      <c r="I376" s="7"/>
      <c r="J376" s="7"/>
      <c r="K376" s="7"/>
      <c r="L376" s="7"/>
    </row>
    <row r="377" spans="9:12" x14ac:dyDescent="0.15">
      <c r="I377" s="7"/>
      <c r="J377" s="7"/>
      <c r="K377" s="7"/>
      <c r="L377" s="7"/>
    </row>
    <row r="378" spans="9:12" x14ac:dyDescent="0.15">
      <c r="I378" s="7"/>
      <c r="J378" s="7"/>
      <c r="K378" s="7"/>
      <c r="L378" s="7"/>
    </row>
    <row r="379" spans="9:12" x14ac:dyDescent="0.15">
      <c r="I379" s="7"/>
      <c r="J379" s="7"/>
      <c r="K379" s="7"/>
      <c r="L379" s="7"/>
    </row>
    <row r="380" spans="9:12" x14ac:dyDescent="0.15">
      <c r="I380" s="7"/>
      <c r="J380" s="7"/>
      <c r="K380" s="7"/>
      <c r="L380" s="7"/>
    </row>
    <row r="381" spans="9:12" x14ac:dyDescent="0.15">
      <c r="I381" s="7"/>
      <c r="J381" s="7"/>
      <c r="K381" s="7"/>
      <c r="L381" s="7"/>
    </row>
    <row r="382" spans="9:12" x14ac:dyDescent="0.15">
      <c r="I382" s="7"/>
      <c r="J382" s="7"/>
      <c r="K382" s="7"/>
      <c r="L382" s="7"/>
    </row>
    <row r="383" spans="9:12" x14ac:dyDescent="0.15">
      <c r="I383" s="7"/>
      <c r="J383" s="7"/>
      <c r="K383" s="7"/>
      <c r="L383" s="7"/>
    </row>
    <row r="384" spans="9:12" x14ac:dyDescent="0.15">
      <c r="I384" s="7"/>
      <c r="J384" s="7"/>
      <c r="K384" s="7"/>
      <c r="L384" s="7"/>
    </row>
    <row r="385" spans="9:12" x14ac:dyDescent="0.15">
      <c r="I385" s="7"/>
      <c r="J385" s="7"/>
      <c r="K385" s="7"/>
      <c r="L385" s="7"/>
    </row>
    <row r="386" spans="9:12" x14ac:dyDescent="0.15">
      <c r="I386" s="7"/>
      <c r="J386" s="7"/>
      <c r="K386" s="7"/>
      <c r="L386" s="7"/>
    </row>
    <row r="387" spans="9:12" x14ac:dyDescent="0.15">
      <c r="I387" s="7"/>
      <c r="J387" s="7"/>
      <c r="K387" s="7"/>
      <c r="L387" s="7"/>
    </row>
    <row r="388" spans="9:12" x14ac:dyDescent="0.15">
      <c r="I388" s="7"/>
      <c r="J388" s="7"/>
      <c r="K388" s="7"/>
      <c r="L388" s="7"/>
    </row>
    <row r="389" spans="9:12" x14ac:dyDescent="0.15">
      <c r="I389" s="7"/>
      <c r="J389" s="7"/>
      <c r="K389" s="7"/>
      <c r="L389" s="7"/>
    </row>
    <row r="390" spans="9:12" x14ac:dyDescent="0.15">
      <c r="I390" s="7"/>
      <c r="J390" s="7"/>
      <c r="K390" s="7"/>
      <c r="L390" s="7"/>
    </row>
    <row r="391" spans="9:12" x14ac:dyDescent="0.15">
      <c r="I391" s="7"/>
      <c r="J391" s="7"/>
      <c r="K391" s="7"/>
      <c r="L391" s="7"/>
    </row>
    <row r="392" spans="9:12" x14ac:dyDescent="0.15">
      <c r="I392" s="7"/>
      <c r="J392" s="7"/>
      <c r="K392" s="7"/>
      <c r="L392" s="7"/>
    </row>
    <row r="393" spans="9:12" x14ac:dyDescent="0.15">
      <c r="I393" s="7"/>
      <c r="J393" s="7"/>
      <c r="K393" s="7"/>
      <c r="L393" s="7"/>
    </row>
    <row r="394" spans="9:12" x14ac:dyDescent="0.15">
      <c r="I394" s="7"/>
      <c r="J394" s="7"/>
      <c r="K394" s="7"/>
      <c r="L394" s="7"/>
    </row>
    <row r="395" spans="9:12" x14ac:dyDescent="0.15">
      <c r="I395" s="7"/>
      <c r="J395" s="7"/>
      <c r="K395" s="7"/>
      <c r="L395" s="7"/>
    </row>
    <row r="396" spans="9:12" x14ac:dyDescent="0.15">
      <c r="I396" s="7"/>
      <c r="J396" s="7"/>
      <c r="K396" s="7"/>
      <c r="L396" s="7"/>
    </row>
    <row r="397" spans="9:12" x14ac:dyDescent="0.15">
      <c r="I397" s="7"/>
      <c r="J397" s="7"/>
      <c r="K397" s="7"/>
      <c r="L397" s="7"/>
    </row>
    <row r="398" spans="9:12" x14ac:dyDescent="0.15">
      <c r="I398" s="7"/>
      <c r="J398" s="7"/>
      <c r="K398" s="7"/>
      <c r="L398" s="7"/>
    </row>
    <row r="399" spans="9:12" x14ac:dyDescent="0.15">
      <c r="I399" s="7"/>
      <c r="J399" s="7"/>
      <c r="K399" s="7"/>
      <c r="L399" s="7"/>
    </row>
    <row r="400" spans="9:12" x14ac:dyDescent="0.15">
      <c r="I400" s="7"/>
      <c r="J400" s="7"/>
      <c r="K400" s="7"/>
      <c r="L400" s="7"/>
    </row>
    <row r="401" spans="9:12" x14ac:dyDescent="0.15">
      <c r="I401" s="7"/>
      <c r="J401" s="7"/>
      <c r="K401" s="7"/>
      <c r="L401" s="7"/>
    </row>
    <row r="402" spans="9:12" x14ac:dyDescent="0.15">
      <c r="I402" s="7"/>
      <c r="J402" s="7"/>
      <c r="K402" s="7"/>
      <c r="L402" s="7"/>
    </row>
    <row r="403" spans="9:12" x14ac:dyDescent="0.15">
      <c r="I403" s="7"/>
      <c r="J403" s="7"/>
      <c r="K403" s="7"/>
      <c r="L403" s="7"/>
    </row>
    <row r="404" spans="9:12" x14ac:dyDescent="0.15">
      <c r="I404" s="7"/>
      <c r="J404" s="7"/>
      <c r="K404" s="7"/>
      <c r="L404" s="7"/>
    </row>
    <row r="405" spans="9:12" x14ac:dyDescent="0.15">
      <c r="I405" s="7"/>
      <c r="J405" s="7"/>
      <c r="K405" s="7"/>
      <c r="L405" s="7"/>
    </row>
    <row r="406" spans="9:12" x14ac:dyDescent="0.15">
      <c r="I406" s="7"/>
      <c r="J406" s="7"/>
      <c r="K406" s="7"/>
      <c r="L406" s="7"/>
    </row>
    <row r="407" spans="9:12" x14ac:dyDescent="0.15">
      <c r="I407" s="7"/>
      <c r="J407" s="7"/>
      <c r="K407" s="7"/>
      <c r="L407" s="7"/>
    </row>
    <row r="408" spans="9:12" x14ac:dyDescent="0.15">
      <c r="I408" s="7"/>
      <c r="J408" s="7"/>
      <c r="K408" s="7"/>
      <c r="L408" s="7"/>
    </row>
    <row r="409" spans="9:12" x14ac:dyDescent="0.15">
      <c r="I409" s="7"/>
      <c r="J409" s="7"/>
      <c r="K409" s="7"/>
      <c r="L409" s="7"/>
    </row>
    <row r="410" spans="9:12" x14ac:dyDescent="0.15">
      <c r="I410" s="7"/>
      <c r="J410" s="7"/>
      <c r="K410" s="7"/>
      <c r="L410" s="7"/>
    </row>
    <row r="411" spans="9:12" x14ac:dyDescent="0.15">
      <c r="I411" s="7"/>
      <c r="J411" s="7"/>
      <c r="K411" s="7"/>
      <c r="L411" s="7"/>
    </row>
    <row r="412" spans="9:12" x14ac:dyDescent="0.15">
      <c r="I412" s="7"/>
      <c r="J412" s="7"/>
      <c r="K412" s="7"/>
      <c r="L412" s="7"/>
    </row>
    <row r="413" spans="9:12" x14ac:dyDescent="0.15">
      <c r="I413" s="7"/>
      <c r="J413" s="7"/>
      <c r="K413" s="7"/>
      <c r="L413" s="7"/>
    </row>
    <row r="414" spans="9:12" x14ac:dyDescent="0.15">
      <c r="I414" s="7"/>
      <c r="J414" s="7"/>
      <c r="K414" s="7"/>
      <c r="L414" s="7"/>
    </row>
    <row r="415" spans="9:12" x14ac:dyDescent="0.15">
      <c r="I415" s="7"/>
      <c r="J415" s="7"/>
      <c r="K415" s="7"/>
      <c r="L415" s="7"/>
    </row>
    <row r="416" spans="9:12" x14ac:dyDescent="0.15">
      <c r="I416" s="7"/>
      <c r="J416" s="7"/>
      <c r="K416" s="7"/>
      <c r="L416" s="7"/>
    </row>
    <row r="417" spans="9:12" x14ac:dyDescent="0.15">
      <c r="I417" s="7"/>
      <c r="J417" s="7"/>
      <c r="K417" s="7"/>
      <c r="L417" s="7"/>
    </row>
    <row r="418" spans="9:12" x14ac:dyDescent="0.15">
      <c r="I418" s="7"/>
      <c r="J418" s="7"/>
      <c r="K418" s="7"/>
      <c r="L418" s="7"/>
    </row>
    <row r="419" spans="9:12" x14ac:dyDescent="0.15">
      <c r="I419" s="7"/>
      <c r="J419" s="7"/>
      <c r="K419" s="7"/>
      <c r="L419" s="7"/>
    </row>
    <row r="420" spans="9:12" x14ac:dyDescent="0.15">
      <c r="I420" s="7"/>
      <c r="J420" s="7"/>
      <c r="K420" s="7"/>
      <c r="L420" s="7"/>
    </row>
    <row r="421" spans="9:12" x14ac:dyDescent="0.15">
      <c r="I421" s="7"/>
      <c r="J421" s="7"/>
      <c r="K421" s="7"/>
      <c r="L421" s="7"/>
    </row>
    <row r="422" spans="9:12" x14ac:dyDescent="0.15">
      <c r="I422" s="7"/>
      <c r="J422" s="7"/>
      <c r="K422" s="7"/>
      <c r="L422" s="7"/>
    </row>
    <row r="423" spans="9:12" x14ac:dyDescent="0.15">
      <c r="I423" s="7"/>
      <c r="J423" s="7"/>
      <c r="K423" s="7"/>
      <c r="L423" s="7"/>
    </row>
    <row r="424" spans="9:12" x14ac:dyDescent="0.15">
      <c r="I424" s="7"/>
      <c r="J424" s="7"/>
      <c r="K424" s="7"/>
      <c r="L424" s="7"/>
    </row>
    <row r="425" spans="9:12" x14ac:dyDescent="0.15">
      <c r="I425" s="7"/>
      <c r="J425" s="7"/>
      <c r="K425" s="7"/>
      <c r="L425" s="7"/>
    </row>
    <row r="426" spans="9:12" x14ac:dyDescent="0.15">
      <c r="I426" s="7"/>
      <c r="J426" s="7"/>
      <c r="K426" s="7"/>
      <c r="L426" s="7"/>
    </row>
    <row r="427" spans="9:12" x14ac:dyDescent="0.15">
      <c r="I427" s="7"/>
      <c r="J427" s="7"/>
      <c r="K427" s="7"/>
      <c r="L427" s="7"/>
    </row>
    <row r="428" spans="9:12" x14ac:dyDescent="0.15">
      <c r="I428" s="7"/>
      <c r="J428" s="7"/>
      <c r="K428" s="7"/>
      <c r="L428" s="7"/>
    </row>
    <row r="429" spans="9:12" x14ac:dyDescent="0.15">
      <c r="I429" s="7"/>
      <c r="J429" s="7"/>
      <c r="K429" s="7"/>
      <c r="L429" s="7"/>
    </row>
    <row r="430" spans="9:12" x14ac:dyDescent="0.15">
      <c r="I430" s="7"/>
      <c r="J430" s="7"/>
      <c r="K430" s="7"/>
      <c r="L430" s="7"/>
    </row>
    <row r="431" spans="9:12" x14ac:dyDescent="0.15">
      <c r="I431" s="7"/>
      <c r="J431" s="7"/>
      <c r="K431" s="7"/>
      <c r="L431" s="7"/>
    </row>
    <row r="432" spans="9:12" x14ac:dyDescent="0.15">
      <c r="I432" s="7"/>
      <c r="J432" s="7"/>
      <c r="K432" s="7"/>
      <c r="L432" s="7"/>
    </row>
    <row r="433" spans="9:12" x14ac:dyDescent="0.15">
      <c r="I433" s="7"/>
      <c r="J433" s="7"/>
      <c r="K433" s="7"/>
      <c r="L433" s="7"/>
    </row>
    <row r="434" spans="9:12" x14ac:dyDescent="0.15">
      <c r="I434" s="7"/>
      <c r="J434" s="7"/>
      <c r="K434" s="7"/>
      <c r="L434" s="7"/>
    </row>
    <row r="435" spans="9:12" x14ac:dyDescent="0.15">
      <c r="I435" s="7"/>
      <c r="J435" s="7"/>
      <c r="K435" s="7"/>
      <c r="L435" s="7"/>
    </row>
    <row r="436" spans="9:12" x14ac:dyDescent="0.15">
      <c r="I436" s="7"/>
      <c r="J436" s="7"/>
      <c r="K436" s="7"/>
      <c r="L436" s="7"/>
    </row>
    <row r="437" spans="9:12" x14ac:dyDescent="0.15">
      <c r="I437" s="7"/>
      <c r="J437" s="7"/>
      <c r="K437" s="7"/>
      <c r="L437" s="7"/>
    </row>
    <row r="438" spans="9:12" x14ac:dyDescent="0.15">
      <c r="I438" s="7"/>
      <c r="J438" s="7"/>
      <c r="K438" s="7"/>
      <c r="L438" s="7"/>
    </row>
    <row r="439" spans="9:12" x14ac:dyDescent="0.15">
      <c r="I439" s="7"/>
      <c r="J439" s="7"/>
      <c r="K439" s="7"/>
      <c r="L439" s="7"/>
    </row>
    <row r="440" spans="9:12" x14ac:dyDescent="0.15">
      <c r="I440" s="7"/>
      <c r="J440" s="7"/>
      <c r="K440" s="7"/>
      <c r="L440" s="7"/>
    </row>
    <row r="441" spans="9:12" x14ac:dyDescent="0.15">
      <c r="I441" s="7"/>
      <c r="J441" s="7"/>
      <c r="K441" s="7"/>
      <c r="L441" s="7"/>
    </row>
    <row r="442" spans="9:12" x14ac:dyDescent="0.15">
      <c r="I442" s="7"/>
      <c r="J442" s="7"/>
      <c r="K442" s="7"/>
      <c r="L442" s="7"/>
    </row>
    <row r="443" spans="9:12" x14ac:dyDescent="0.15">
      <c r="I443" s="7"/>
      <c r="J443" s="7"/>
      <c r="K443" s="7"/>
      <c r="L443" s="7"/>
    </row>
    <row r="444" spans="9:12" x14ac:dyDescent="0.15">
      <c r="I444" s="7"/>
      <c r="J444" s="7"/>
      <c r="K444" s="7"/>
      <c r="L444" s="7"/>
    </row>
    <row r="445" spans="9:12" x14ac:dyDescent="0.15">
      <c r="I445" s="7"/>
      <c r="J445" s="7"/>
      <c r="K445" s="7"/>
      <c r="L445" s="7"/>
    </row>
    <row r="446" spans="9:12" x14ac:dyDescent="0.15">
      <c r="I446" s="7"/>
      <c r="J446" s="7"/>
      <c r="K446" s="7"/>
      <c r="L446" s="7"/>
    </row>
    <row r="447" spans="9:12" x14ac:dyDescent="0.15">
      <c r="I447" s="7"/>
      <c r="J447" s="7"/>
      <c r="K447" s="7"/>
      <c r="L447" s="7"/>
    </row>
    <row r="448" spans="9:12" x14ac:dyDescent="0.15">
      <c r="I448" s="7"/>
      <c r="J448" s="7"/>
      <c r="K448" s="7"/>
      <c r="L448" s="7"/>
    </row>
    <row r="449" spans="9:12" x14ac:dyDescent="0.15">
      <c r="I449" s="7"/>
      <c r="J449" s="7"/>
      <c r="K449" s="7"/>
      <c r="L449" s="7"/>
    </row>
    <row r="450" spans="9:12" x14ac:dyDescent="0.15">
      <c r="I450" s="7"/>
      <c r="J450" s="7"/>
      <c r="K450" s="7"/>
      <c r="L450" s="7"/>
    </row>
    <row r="451" spans="9:12" x14ac:dyDescent="0.15">
      <c r="I451" s="7"/>
      <c r="J451" s="7"/>
      <c r="K451" s="7"/>
      <c r="L451" s="7"/>
    </row>
    <row r="452" spans="9:12" x14ac:dyDescent="0.15">
      <c r="I452" s="7"/>
      <c r="J452" s="7"/>
      <c r="K452" s="7"/>
      <c r="L452" s="7"/>
    </row>
    <row r="453" spans="9:12" x14ac:dyDescent="0.15">
      <c r="I453" s="7"/>
      <c r="J453" s="7"/>
      <c r="K453" s="7"/>
      <c r="L453" s="7"/>
    </row>
    <row r="454" spans="9:12" x14ac:dyDescent="0.15">
      <c r="I454" s="7"/>
      <c r="J454" s="7"/>
      <c r="K454" s="7"/>
      <c r="L454" s="7"/>
    </row>
    <row r="455" spans="9:12" x14ac:dyDescent="0.15">
      <c r="I455" s="7"/>
      <c r="J455" s="7"/>
      <c r="K455" s="7"/>
      <c r="L455" s="7"/>
    </row>
    <row r="456" spans="9:12" x14ac:dyDescent="0.15">
      <c r="I456" s="7"/>
      <c r="J456" s="7"/>
      <c r="K456" s="7"/>
      <c r="L456" s="7"/>
    </row>
    <row r="457" spans="9:12" x14ac:dyDescent="0.15">
      <c r="I457" s="7"/>
      <c r="J457" s="7"/>
      <c r="K457" s="7"/>
      <c r="L457" s="7"/>
    </row>
    <row r="458" spans="9:12" x14ac:dyDescent="0.15">
      <c r="I458" s="7"/>
      <c r="J458" s="7"/>
      <c r="K458" s="7"/>
      <c r="L458" s="7"/>
    </row>
    <row r="459" spans="9:12" x14ac:dyDescent="0.15">
      <c r="I459" s="7"/>
      <c r="J459" s="7"/>
      <c r="K459" s="7"/>
      <c r="L459" s="7"/>
    </row>
    <row r="460" spans="9:12" x14ac:dyDescent="0.15">
      <c r="I460" s="7"/>
      <c r="J460" s="7"/>
      <c r="K460" s="7"/>
      <c r="L460" s="7"/>
    </row>
    <row r="461" spans="9:12" x14ac:dyDescent="0.15">
      <c r="I461" s="7"/>
      <c r="J461" s="7"/>
      <c r="K461" s="7"/>
      <c r="L461" s="7"/>
    </row>
    <row r="462" spans="9:12" x14ac:dyDescent="0.15">
      <c r="I462" s="7"/>
      <c r="J462" s="7"/>
      <c r="K462" s="7"/>
      <c r="L462" s="7"/>
    </row>
    <row r="463" spans="9:12" x14ac:dyDescent="0.15">
      <c r="I463" s="7"/>
      <c r="J463" s="7"/>
      <c r="K463" s="7"/>
      <c r="L463" s="7"/>
    </row>
    <row r="464" spans="9:12" x14ac:dyDescent="0.15">
      <c r="I464" s="7"/>
      <c r="J464" s="7"/>
      <c r="K464" s="7"/>
      <c r="L464" s="7"/>
    </row>
    <row r="465" spans="9:12" x14ac:dyDescent="0.15">
      <c r="I465" s="7"/>
      <c r="J465" s="7"/>
      <c r="K465" s="7"/>
      <c r="L465" s="7"/>
    </row>
    <row r="466" spans="9:12" x14ac:dyDescent="0.15">
      <c r="I466" s="7"/>
      <c r="J466" s="7"/>
      <c r="K466" s="7"/>
      <c r="L466" s="7"/>
    </row>
    <row r="467" spans="9:12" x14ac:dyDescent="0.15">
      <c r="I467" s="7"/>
      <c r="J467" s="7"/>
      <c r="K467" s="7"/>
      <c r="L467" s="7"/>
    </row>
    <row r="468" spans="9:12" x14ac:dyDescent="0.15">
      <c r="I468" s="7"/>
      <c r="J468" s="7"/>
      <c r="K468" s="7"/>
      <c r="L468" s="7"/>
    </row>
    <row r="469" spans="9:12" x14ac:dyDescent="0.15">
      <c r="I469" s="7"/>
      <c r="J469" s="7"/>
      <c r="K469" s="7"/>
      <c r="L469" s="7"/>
    </row>
    <row r="470" spans="9:12" x14ac:dyDescent="0.15">
      <c r="I470" s="7"/>
      <c r="J470" s="7"/>
      <c r="K470" s="7"/>
      <c r="L470" s="7"/>
    </row>
    <row r="471" spans="9:12" x14ac:dyDescent="0.15">
      <c r="I471" s="7"/>
      <c r="J471" s="7"/>
      <c r="K471" s="7"/>
      <c r="L471" s="7"/>
    </row>
    <row r="472" spans="9:12" x14ac:dyDescent="0.15">
      <c r="I472" s="7"/>
      <c r="J472" s="7"/>
      <c r="K472" s="7"/>
      <c r="L472" s="7"/>
    </row>
    <row r="473" spans="9:12" x14ac:dyDescent="0.15">
      <c r="I473" s="7"/>
      <c r="J473" s="7"/>
      <c r="K473" s="7"/>
      <c r="L473" s="7"/>
    </row>
    <row r="474" spans="9:12" x14ac:dyDescent="0.15">
      <c r="I474" s="7"/>
      <c r="J474" s="7"/>
      <c r="K474" s="7"/>
      <c r="L474" s="7"/>
    </row>
    <row r="475" spans="9:12" x14ac:dyDescent="0.15">
      <c r="I475" s="7"/>
      <c r="J475" s="7"/>
      <c r="K475" s="7"/>
      <c r="L475" s="7"/>
    </row>
    <row r="476" spans="9:12" x14ac:dyDescent="0.15">
      <c r="I476" s="7"/>
      <c r="J476" s="7"/>
      <c r="K476" s="7"/>
      <c r="L476" s="7"/>
    </row>
    <row r="477" spans="9:12" x14ac:dyDescent="0.15">
      <c r="I477" s="7"/>
      <c r="J477" s="7"/>
      <c r="K477" s="7"/>
      <c r="L477" s="7"/>
    </row>
    <row r="478" spans="9:12" x14ac:dyDescent="0.15">
      <c r="I478" s="7"/>
      <c r="J478" s="7"/>
      <c r="K478" s="7"/>
      <c r="L478" s="7"/>
    </row>
    <row r="479" spans="9:12" x14ac:dyDescent="0.15">
      <c r="I479" s="7"/>
      <c r="J479" s="7"/>
      <c r="K479" s="7"/>
      <c r="L479" s="7"/>
    </row>
    <row r="480" spans="9:12" x14ac:dyDescent="0.15">
      <c r="I480" s="7"/>
      <c r="J480" s="7"/>
      <c r="K480" s="7"/>
      <c r="L480" s="7"/>
    </row>
    <row r="481" spans="9:12" x14ac:dyDescent="0.15">
      <c r="I481" s="7"/>
      <c r="J481" s="7"/>
      <c r="K481" s="7"/>
      <c r="L481" s="7"/>
    </row>
    <row r="482" spans="9:12" x14ac:dyDescent="0.15">
      <c r="I482" s="7"/>
      <c r="J482" s="7"/>
      <c r="K482" s="7"/>
      <c r="L482" s="7"/>
    </row>
    <row r="483" spans="9:12" x14ac:dyDescent="0.15">
      <c r="I483" s="7"/>
      <c r="J483" s="7"/>
      <c r="K483" s="7"/>
      <c r="L483" s="7"/>
    </row>
    <row r="484" spans="9:12" x14ac:dyDescent="0.15">
      <c r="I484" s="7"/>
      <c r="J484" s="7"/>
      <c r="K484" s="7"/>
      <c r="L484" s="7"/>
    </row>
    <row r="485" spans="9:12" x14ac:dyDescent="0.15">
      <c r="I485" s="7"/>
      <c r="J485" s="7"/>
      <c r="K485" s="7"/>
      <c r="L485" s="7"/>
    </row>
    <row r="486" spans="9:12" x14ac:dyDescent="0.15">
      <c r="I486" s="7"/>
      <c r="J486" s="7"/>
      <c r="K486" s="7"/>
      <c r="L486" s="7"/>
    </row>
    <row r="487" spans="9:12" x14ac:dyDescent="0.15">
      <c r="I487" s="7"/>
      <c r="J487" s="7"/>
      <c r="K487" s="7"/>
      <c r="L487" s="7"/>
    </row>
    <row r="488" spans="9:12" x14ac:dyDescent="0.15">
      <c r="I488" s="7"/>
      <c r="J488" s="7"/>
      <c r="K488" s="7"/>
      <c r="L488" s="7"/>
    </row>
    <row r="489" spans="9:12" x14ac:dyDescent="0.15">
      <c r="I489" s="7"/>
      <c r="J489" s="7"/>
      <c r="K489" s="7"/>
      <c r="L489" s="7"/>
    </row>
    <row r="490" spans="9:12" x14ac:dyDescent="0.15">
      <c r="I490" s="7"/>
      <c r="J490" s="7"/>
      <c r="K490" s="7"/>
      <c r="L490" s="7"/>
    </row>
    <row r="491" spans="9:12" x14ac:dyDescent="0.15">
      <c r="I491" s="7"/>
      <c r="J491" s="7"/>
      <c r="K491" s="7"/>
      <c r="L491" s="7"/>
    </row>
    <row r="492" spans="9:12" x14ac:dyDescent="0.15">
      <c r="I492" s="7"/>
      <c r="J492" s="7"/>
      <c r="K492" s="7"/>
      <c r="L492" s="7"/>
    </row>
    <row r="493" spans="9:12" x14ac:dyDescent="0.15">
      <c r="I493" s="7"/>
      <c r="J493" s="7"/>
      <c r="K493" s="7"/>
      <c r="L493" s="7"/>
    </row>
    <row r="494" spans="9:12" x14ac:dyDescent="0.15">
      <c r="I494" s="7"/>
      <c r="J494" s="7"/>
      <c r="K494" s="7"/>
      <c r="L494" s="7"/>
    </row>
    <row r="495" spans="9:12" x14ac:dyDescent="0.15">
      <c r="I495" s="7"/>
      <c r="J495" s="7"/>
      <c r="K495" s="7"/>
      <c r="L495" s="7"/>
    </row>
    <row r="496" spans="9:12" x14ac:dyDescent="0.15">
      <c r="I496" s="7"/>
      <c r="J496" s="7"/>
      <c r="K496" s="7"/>
      <c r="L496" s="7"/>
    </row>
    <row r="497" spans="9:12" x14ac:dyDescent="0.15">
      <c r="I497" s="7"/>
      <c r="J497" s="7"/>
      <c r="K497" s="7"/>
      <c r="L497" s="7"/>
    </row>
    <row r="498" spans="9:12" x14ac:dyDescent="0.15">
      <c r="I498" s="7"/>
      <c r="J498" s="7"/>
      <c r="K498" s="7"/>
      <c r="L498" s="7"/>
    </row>
    <row r="499" spans="9:12" x14ac:dyDescent="0.15">
      <c r="I499" s="7"/>
      <c r="J499" s="7"/>
      <c r="K499" s="7"/>
      <c r="L499" s="7"/>
    </row>
    <row r="500" spans="9:12" x14ac:dyDescent="0.15">
      <c r="I500" s="7"/>
      <c r="J500" s="7"/>
      <c r="K500" s="7"/>
      <c r="L500" s="7"/>
    </row>
    <row r="501" spans="9:12" x14ac:dyDescent="0.15">
      <c r="I501" s="7"/>
      <c r="J501" s="7"/>
      <c r="K501" s="7"/>
      <c r="L501" s="7"/>
    </row>
    <row r="502" spans="9:12" x14ac:dyDescent="0.15">
      <c r="I502" s="7"/>
      <c r="J502" s="7"/>
      <c r="K502" s="7"/>
      <c r="L502" s="7"/>
    </row>
    <row r="503" spans="9:12" x14ac:dyDescent="0.15">
      <c r="I503" s="7"/>
      <c r="J503" s="7"/>
      <c r="K503" s="7"/>
      <c r="L503" s="7"/>
    </row>
    <row r="504" spans="9:12" x14ac:dyDescent="0.15">
      <c r="I504" s="7"/>
      <c r="J504" s="7"/>
      <c r="K504" s="7"/>
      <c r="L504" s="7"/>
    </row>
    <row r="505" spans="9:12" x14ac:dyDescent="0.15">
      <c r="I505" s="7"/>
      <c r="J505" s="7"/>
      <c r="K505" s="7"/>
      <c r="L505" s="7"/>
    </row>
    <row r="506" spans="9:12" x14ac:dyDescent="0.15">
      <c r="I506" s="7"/>
      <c r="J506" s="7"/>
      <c r="K506" s="7"/>
      <c r="L506" s="7"/>
    </row>
    <row r="507" spans="9:12" x14ac:dyDescent="0.15">
      <c r="I507" s="7"/>
      <c r="J507" s="7"/>
      <c r="K507" s="7"/>
      <c r="L507" s="7"/>
    </row>
    <row r="508" spans="9:12" x14ac:dyDescent="0.15">
      <c r="I508" s="7"/>
      <c r="J508" s="7"/>
      <c r="K508" s="7"/>
      <c r="L508" s="7"/>
    </row>
    <row r="509" spans="9:12" x14ac:dyDescent="0.15">
      <c r="I509" s="7"/>
      <c r="J509" s="7"/>
      <c r="K509" s="7"/>
      <c r="L509" s="7"/>
    </row>
    <row r="510" spans="9:12" x14ac:dyDescent="0.15">
      <c r="I510" s="7"/>
      <c r="J510" s="7"/>
      <c r="K510" s="7"/>
      <c r="L510" s="7"/>
    </row>
    <row r="511" spans="9:12" x14ac:dyDescent="0.15">
      <c r="I511" s="7"/>
      <c r="J511" s="7"/>
      <c r="K511" s="7"/>
      <c r="L511" s="7"/>
    </row>
    <row r="512" spans="9:12" x14ac:dyDescent="0.15">
      <c r="I512" s="7"/>
      <c r="J512" s="7"/>
      <c r="K512" s="7"/>
      <c r="L512" s="7"/>
    </row>
    <row r="513" spans="9:12" x14ac:dyDescent="0.15">
      <c r="I513" s="7"/>
      <c r="J513" s="7"/>
      <c r="K513" s="7"/>
      <c r="L513" s="7"/>
    </row>
    <row r="514" spans="9:12" x14ac:dyDescent="0.15">
      <c r="I514" s="7"/>
      <c r="J514" s="7"/>
      <c r="K514" s="7"/>
      <c r="L514" s="7"/>
    </row>
    <row r="515" spans="9:12" x14ac:dyDescent="0.15">
      <c r="I515" s="7"/>
      <c r="J515" s="7"/>
      <c r="K515" s="7"/>
      <c r="L515" s="7"/>
    </row>
    <row r="516" spans="9:12" x14ac:dyDescent="0.15">
      <c r="I516" s="7"/>
      <c r="J516" s="7"/>
      <c r="K516" s="7"/>
      <c r="L516" s="7"/>
    </row>
    <row r="517" spans="9:12" x14ac:dyDescent="0.15">
      <c r="I517" s="7"/>
      <c r="J517" s="7"/>
      <c r="K517" s="7"/>
      <c r="L517" s="7"/>
    </row>
    <row r="518" spans="9:12" x14ac:dyDescent="0.15">
      <c r="I518" s="7"/>
      <c r="J518" s="7"/>
      <c r="K518" s="7"/>
      <c r="L518" s="7"/>
    </row>
    <row r="519" spans="9:12" x14ac:dyDescent="0.15">
      <c r="I519" s="7"/>
      <c r="J519" s="7"/>
      <c r="K519" s="7"/>
      <c r="L519" s="7"/>
    </row>
    <row r="520" spans="9:12" x14ac:dyDescent="0.15">
      <c r="I520" s="7"/>
      <c r="J520" s="7"/>
      <c r="K520" s="7"/>
      <c r="L520" s="7"/>
    </row>
    <row r="521" spans="9:12" x14ac:dyDescent="0.15">
      <c r="I521" s="7"/>
      <c r="J521" s="7"/>
      <c r="K521" s="7"/>
      <c r="L521" s="7"/>
    </row>
    <row r="522" spans="9:12" x14ac:dyDescent="0.15">
      <c r="I522" s="7"/>
      <c r="J522" s="7"/>
      <c r="K522" s="7"/>
      <c r="L522" s="7"/>
    </row>
    <row r="523" spans="9:12" x14ac:dyDescent="0.15">
      <c r="I523" s="7"/>
      <c r="J523" s="7"/>
      <c r="K523" s="7"/>
      <c r="L523" s="7"/>
    </row>
    <row r="524" spans="9:12" x14ac:dyDescent="0.15">
      <c r="I524" s="7"/>
      <c r="J524" s="7"/>
      <c r="K524" s="7"/>
      <c r="L524" s="7"/>
    </row>
    <row r="525" spans="9:12" x14ac:dyDescent="0.15">
      <c r="I525" s="7"/>
      <c r="J525" s="7"/>
      <c r="K525" s="7"/>
      <c r="L525" s="7"/>
    </row>
    <row r="526" spans="9:12" x14ac:dyDescent="0.15">
      <c r="I526" s="7"/>
      <c r="J526" s="7"/>
      <c r="K526" s="7"/>
      <c r="L526" s="7"/>
    </row>
    <row r="527" spans="9:12" x14ac:dyDescent="0.15">
      <c r="I527" s="7"/>
      <c r="J527" s="7"/>
      <c r="K527" s="7"/>
      <c r="L527" s="7"/>
    </row>
    <row r="528" spans="9:12" x14ac:dyDescent="0.15">
      <c r="I528" s="7"/>
      <c r="J528" s="7"/>
      <c r="K528" s="7"/>
      <c r="L528" s="7"/>
    </row>
    <row r="529" spans="9:12" x14ac:dyDescent="0.15">
      <c r="I529" s="7"/>
      <c r="J529" s="7"/>
      <c r="K529" s="7"/>
      <c r="L529" s="7"/>
    </row>
    <row r="530" spans="9:12" x14ac:dyDescent="0.15">
      <c r="I530" s="7"/>
      <c r="J530" s="7"/>
      <c r="K530" s="7"/>
      <c r="L530" s="7"/>
    </row>
    <row r="531" spans="9:12" x14ac:dyDescent="0.15">
      <c r="I531" s="7"/>
      <c r="J531" s="7"/>
      <c r="K531" s="7"/>
      <c r="L531" s="7"/>
    </row>
    <row r="532" spans="9:12" x14ac:dyDescent="0.15">
      <c r="I532" s="7"/>
      <c r="J532" s="7"/>
      <c r="K532" s="7"/>
      <c r="L532" s="7"/>
    </row>
    <row r="533" spans="9:12" x14ac:dyDescent="0.15">
      <c r="I533" s="7"/>
      <c r="J533" s="7"/>
      <c r="K533" s="7"/>
      <c r="L533" s="7"/>
    </row>
    <row r="534" spans="9:12" x14ac:dyDescent="0.15">
      <c r="I534" s="7"/>
      <c r="J534" s="7"/>
      <c r="K534" s="7"/>
      <c r="L534" s="7"/>
    </row>
    <row r="535" spans="9:12" x14ac:dyDescent="0.15">
      <c r="I535" s="7"/>
      <c r="J535" s="7"/>
      <c r="K535" s="7"/>
      <c r="L535" s="7"/>
    </row>
    <row r="536" spans="9:12" x14ac:dyDescent="0.15">
      <c r="I536" s="7"/>
      <c r="J536" s="7"/>
      <c r="K536" s="7"/>
      <c r="L536" s="7"/>
    </row>
    <row r="537" spans="9:12" x14ac:dyDescent="0.15">
      <c r="I537" s="7"/>
      <c r="J537" s="7"/>
      <c r="K537" s="7"/>
      <c r="L537" s="7"/>
    </row>
    <row r="538" spans="9:12" x14ac:dyDescent="0.15">
      <c r="I538" s="7"/>
      <c r="J538" s="7"/>
      <c r="K538" s="7"/>
      <c r="L538" s="7"/>
    </row>
    <row r="539" spans="9:12" x14ac:dyDescent="0.15">
      <c r="I539" s="7"/>
      <c r="J539" s="7"/>
      <c r="K539" s="7"/>
      <c r="L539" s="7"/>
    </row>
    <row r="540" spans="9:12" x14ac:dyDescent="0.15">
      <c r="I540" s="7"/>
      <c r="J540" s="7"/>
      <c r="K540" s="7"/>
      <c r="L540" s="7"/>
    </row>
    <row r="541" spans="9:12" x14ac:dyDescent="0.15">
      <c r="I541" s="7"/>
      <c r="J541" s="7"/>
      <c r="K541" s="7"/>
      <c r="L541" s="7"/>
    </row>
    <row r="542" spans="9:12" x14ac:dyDescent="0.15">
      <c r="I542" s="7"/>
      <c r="J542" s="7"/>
      <c r="K542" s="7"/>
      <c r="L542" s="7"/>
    </row>
    <row r="543" spans="9:12" x14ac:dyDescent="0.15">
      <c r="I543" s="7"/>
      <c r="J543" s="7"/>
      <c r="K543" s="7"/>
      <c r="L543" s="7"/>
    </row>
    <row r="544" spans="9:12" x14ac:dyDescent="0.15">
      <c r="I544" s="7"/>
      <c r="J544" s="7"/>
      <c r="K544" s="7"/>
      <c r="L544" s="7"/>
    </row>
    <row r="545" spans="9:12" x14ac:dyDescent="0.15">
      <c r="I545" s="7"/>
      <c r="J545" s="7"/>
      <c r="K545" s="7"/>
      <c r="L545" s="7"/>
    </row>
    <row r="546" spans="9:12" x14ac:dyDescent="0.15">
      <c r="I546" s="7"/>
      <c r="J546" s="7"/>
      <c r="K546" s="7"/>
      <c r="L546" s="7"/>
    </row>
    <row r="547" spans="9:12" x14ac:dyDescent="0.15">
      <c r="I547" s="7"/>
      <c r="J547" s="7"/>
      <c r="K547" s="7"/>
      <c r="L547" s="7"/>
    </row>
    <row r="548" spans="9:12" x14ac:dyDescent="0.15">
      <c r="I548" s="7"/>
      <c r="J548" s="7"/>
      <c r="K548" s="7"/>
      <c r="L548" s="7"/>
    </row>
    <row r="549" spans="9:12" x14ac:dyDescent="0.15">
      <c r="I549" s="7"/>
      <c r="J549" s="7"/>
      <c r="K549" s="7"/>
      <c r="L549" s="7"/>
    </row>
    <row r="550" spans="9:12" x14ac:dyDescent="0.15">
      <c r="I550" s="7"/>
      <c r="J550" s="7"/>
      <c r="K550" s="7"/>
      <c r="L550" s="7"/>
    </row>
    <row r="551" spans="9:12" x14ac:dyDescent="0.15">
      <c r="I551" s="7"/>
      <c r="J551" s="7"/>
      <c r="K551" s="7"/>
      <c r="L551" s="7"/>
    </row>
    <row r="552" spans="9:12" x14ac:dyDescent="0.15">
      <c r="I552" s="7"/>
      <c r="J552" s="7"/>
      <c r="K552" s="7"/>
      <c r="L552" s="7"/>
    </row>
    <row r="553" spans="9:12" x14ac:dyDescent="0.15">
      <c r="I553" s="7"/>
      <c r="J553" s="7"/>
      <c r="K553" s="7"/>
      <c r="L553" s="7"/>
    </row>
    <row r="554" spans="9:12" x14ac:dyDescent="0.15">
      <c r="I554" s="7"/>
      <c r="J554" s="7"/>
      <c r="K554" s="7"/>
      <c r="L554" s="7"/>
    </row>
    <row r="555" spans="9:12" x14ac:dyDescent="0.15">
      <c r="I555" s="7"/>
      <c r="J555" s="7"/>
      <c r="K555" s="7"/>
      <c r="L555" s="7"/>
    </row>
    <row r="556" spans="9:12" x14ac:dyDescent="0.15">
      <c r="I556" s="7"/>
      <c r="J556" s="7"/>
      <c r="K556" s="7"/>
      <c r="L556" s="7"/>
    </row>
    <row r="557" spans="9:12" x14ac:dyDescent="0.15">
      <c r="I557" s="7"/>
      <c r="J557" s="7"/>
      <c r="K557" s="7"/>
      <c r="L557" s="7"/>
    </row>
    <row r="558" spans="9:12" x14ac:dyDescent="0.15">
      <c r="I558" s="7"/>
      <c r="J558" s="7"/>
      <c r="K558" s="7"/>
      <c r="L558" s="7"/>
    </row>
    <row r="559" spans="9:12" x14ac:dyDescent="0.15">
      <c r="I559" s="7"/>
      <c r="J559" s="7"/>
      <c r="K559" s="7"/>
      <c r="L559" s="7"/>
    </row>
    <row r="560" spans="9:12" x14ac:dyDescent="0.15">
      <c r="I560" s="7"/>
      <c r="J560" s="7"/>
      <c r="K560" s="7"/>
      <c r="L560" s="7"/>
    </row>
    <row r="561" spans="9:12" x14ac:dyDescent="0.15">
      <c r="I561" s="7"/>
      <c r="J561" s="7"/>
      <c r="K561" s="7"/>
      <c r="L561" s="7"/>
    </row>
    <row r="562" spans="9:12" x14ac:dyDescent="0.15">
      <c r="I562" s="7"/>
      <c r="J562" s="7"/>
      <c r="K562" s="7"/>
      <c r="L562" s="7"/>
    </row>
    <row r="563" spans="9:12" x14ac:dyDescent="0.15">
      <c r="I563" s="7"/>
      <c r="J563" s="7"/>
      <c r="K563" s="7"/>
      <c r="L563" s="7"/>
    </row>
    <row r="564" spans="9:12" x14ac:dyDescent="0.15">
      <c r="I564" s="7"/>
      <c r="J564" s="7"/>
      <c r="K564" s="7"/>
      <c r="L564" s="7"/>
    </row>
    <row r="565" spans="9:12" x14ac:dyDescent="0.15">
      <c r="I565" s="7"/>
      <c r="J565" s="7"/>
      <c r="K565" s="7"/>
      <c r="L565" s="7"/>
    </row>
    <row r="566" spans="9:12" x14ac:dyDescent="0.15">
      <c r="I566" s="7"/>
      <c r="J566" s="7"/>
      <c r="K566" s="7"/>
      <c r="L566" s="7"/>
    </row>
    <row r="567" spans="9:12" x14ac:dyDescent="0.15">
      <c r="I567" s="7"/>
      <c r="J567" s="7"/>
      <c r="K567" s="7"/>
      <c r="L567" s="7"/>
    </row>
    <row r="568" spans="9:12" x14ac:dyDescent="0.15">
      <c r="I568" s="7"/>
      <c r="J568" s="7"/>
      <c r="K568" s="7"/>
      <c r="L568" s="7"/>
    </row>
    <row r="569" spans="9:12" x14ac:dyDescent="0.15">
      <c r="I569" s="7"/>
      <c r="J569" s="7"/>
      <c r="K569" s="7"/>
      <c r="L569" s="7"/>
    </row>
    <row r="570" spans="9:12" x14ac:dyDescent="0.15">
      <c r="I570" s="7"/>
      <c r="J570" s="7"/>
      <c r="K570" s="7"/>
      <c r="L570" s="7"/>
    </row>
    <row r="571" spans="9:12" x14ac:dyDescent="0.15">
      <c r="I571" s="7"/>
      <c r="J571" s="7"/>
      <c r="K571" s="7"/>
      <c r="L571" s="7"/>
    </row>
    <row r="572" spans="9:12" x14ac:dyDescent="0.15">
      <c r="I572" s="7"/>
      <c r="J572" s="7"/>
      <c r="K572" s="7"/>
      <c r="L572" s="7"/>
    </row>
    <row r="573" spans="9:12" x14ac:dyDescent="0.15">
      <c r="I573" s="7"/>
      <c r="J573" s="7"/>
      <c r="K573" s="7"/>
      <c r="L573" s="7"/>
    </row>
    <row r="574" spans="9:12" x14ac:dyDescent="0.15">
      <c r="I574" s="7"/>
      <c r="J574" s="7"/>
      <c r="K574" s="7"/>
      <c r="L574" s="7"/>
    </row>
    <row r="575" spans="9:12" x14ac:dyDescent="0.15">
      <c r="I575" s="7"/>
      <c r="J575" s="7"/>
      <c r="K575" s="7"/>
      <c r="L575" s="7"/>
    </row>
    <row r="576" spans="9:12" x14ac:dyDescent="0.15">
      <c r="I576" s="7"/>
      <c r="J576" s="7"/>
      <c r="K576" s="7"/>
      <c r="L576" s="7"/>
    </row>
    <row r="577" spans="9:12" x14ac:dyDescent="0.15">
      <c r="I577" s="7"/>
      <c r="J577" s="7"/>
      <c r="K577" s="7"/>
      <c r="L577" s="7"/>
    </row>
    <row r="578" spans="9:12" x14ac:dyDescent="0.15">
      <c r="I578" s="7"/>
      <c r="J578" s="7"/>
      <c r="K578" s="7"/>
      <c r="L578" s="7"/>
    </row>
    <row r="579" spans="9:12" x14ac:dyDescent="0.15">
      <c r="I579" s="7"/>
      <c r="J579" s="7"/>
      <c r="K579" s="7"/>
      <c r="L579" s="7"/>
    </row>
    <row r="580" spans="9:12" x14ac:dyDescent="0.15">
      <c r="I580" s="7"/>
      <c r="J580" s="7"/>
      <c r="K580" s="7"/>
      <c r="L580" s="7"/>
    </row>
    <row r="581" spans="9:12" x14ac:dyDescent="0.15">
      <c r="I581" s="7"/>
      <c r="J581" s="7"/>
      <c r="K581" s="7"/>
      <c r="L581" s="7"/>
    </row>
    <row r="582" spans="9:12" x14ac:dyDescent="0.15">
      <c r="I582" s="7"/>
      <c r="J582" s="7"/>
      <c r="K582" s="7"/>
      <c r="L582" s="7"/>
    </row>
    <row r="583" spans="9:12" x14ac:dyDescent="0.15">
      <c r="I583" s="7"/>
      <c r="J583" s="7"/>
      <c r="K583" s="7"/>
      <c r="L583" s="7"/>
    </row>
    <row r="584" spans="9:12" x14ac:dyDescent="0.15">
      <c r="I584" s="7"/>
      <c r="J584" s="7"/>
      <c r="K584" s="7"/>
      <c r="L584" s="7"/>
    </row>
    <row r="585" spans="9:12" x14ac:dyDescent="0.15">
      <c r="I585" s="7"/>
      <c r="J585" s="7"/>
      <c r="K585" s="7"/>
      <c r="L585" s="7"/>
    </row>
    <row r="586" spans="9:12" x14ac:dyDescent="0.15">
      <c r="I586" s="7"/>
      <c r="J586" s="7"/>
      <c r="K586" s="7"/>
      <c r="L586" s="7"/>
    </row>
    <row r="587" spans="9:12" x14ac:dyDescent="0.15">
      <c r="I587" s="7"/>
      <c r="J587" s="7"/>
      <c r="K587" s="7"/>
      <c r="L587" s="7"/>
    </row>
    <row r="588" spans="9:12" x14ac:dyDescent="0.15">
      <c r="I588" s="7"/>
      <c r="J588" s="7"/>
      <c r="K588" s="7"/>
      <c r="L588" s="7"/>
    </row>
    <row r="589" spans="9:12" x14ac:dyDescent="0.15">
      <c r="I589" s="7"/>
      <c r="J589" s="7"/>
      <c r="K589" s="7"/>
      <c r="L589" s="7"/>
    </row>
    <row r="590" spans="9:12" x14ac:dyDescent="0.15">
      <c r="I590" s="7"/>
      <c r="J590" s="7"/>
      <c r="K590" s="7"/>
      <c r="L590" s="7"/>
    </row>
    <row r="591" spans="9:12" x14ac:dyDescent="0.15">
      <c r="I591" s="7"/>
      <c r="J591" s="7"/>
      <c r="K591" s="7"/>
      <c r="L591" s="7"/>
    </row>
    <row r="592" spans="9:12" x14ac:dyDescent="0.15">
      <c r="I592" s="7"/>
      <c r="J592" s="7"/>
      <c r="K592" s="7"/>
      <c r="L592" s="7"/>
    </row>
    <row r="593" spans="9:12" x14ac:dyDescent="0.15">
      <c r="I593" s="7"/>
      <c r="J593" s="7"/>
      <c r="K593" s="7"/>
      <c r="L593" s="7"/>
    </row>
    <row r="594" spans="9:12" x14ac:dyDescent="0.15">
      <c r="I594" s="7"/>
      <c r="J594" s="7"/>
      <c r="K594" s="7"/>
      <c r="L594" s="7"/>
    </row>
    <row r="595" spans="9:12" x14ac:dyDescent="0.15">
      <c r="I595" s="7"/>
      <c r="J595" s="7"/>
      <c r="K595" s="7"/>
      <c r="L595" s="7"/>
    </row>
    <row r="596" spans="9:12" x14ac:dyDescent="0.15">
      <c r="I596" s="7"/>
      <c r="J596" s="7"/>
      <c r="K596" s="7"/>
      <c r="L596" s="7"/>
    </row>
    <row r="597" spans="9:12" x14ac:dyDescent="0.15">
      <c r="I597" s="7"/>
      <c r="J597" s="7"/>
      <c r="K597" s="7"/>
      <c r="L597" s="7"/>
    </row>
    <row r="598" spans="9:12" x14ac:dyDescent="0.15">
      <c r="I598" s="7"/>
      <c r="J598" s="7"/>
      <c r="K598" s="7"/>
      <c r="L598" s="7"/>
    </row>
    <row r="599" spans="9:12" x14ac:dyDescent="0.15">
      <c r="I599" s="7"/>
      <c r="J599" s="7"/>
      <c r="K599" s="7"/>
      <c r="L599" s="7"/>
    </row>
    <row r="600" spans="9:12" x14ac:dyDescent="0.15">
      <c r="I600" s="7"/>
      <c r="J600" s="7"/>
      <c r="K600" s="7"/>
      <c r="L600" s="7"/>
    </row>
    <row r="601" spans="9:12" x14ac:dyDescent="0.15">
      <c r="I601" s="7"/>
      <c r="J601" s="7"/>
      <c r="K601" s="7"/>
      <c r="L601" s="7"/>
    </row>
    <row r="602" spans="9:12" x14ac:dyDescent="0.15">
      <c r="I602" s="7"/>
      <c r="J602" s="7"/>
      <c r="K602" s="7"/>
      <c r="L602" s="7"/>
    </row>
    <row r="603" spans="9:12" x14ac:dyDescent="0.15">
      <c r="I603" s="7"/>
      <c r="J603" s="7"/>
      <c r="K603" s="7"/>
      <c r="L603" s="7"/>
    </row>
    <row r="604" spans="9:12" x14ac:dyDescent="0.15">
      <c r="I604" s="7"/>
      <c r="J604" s="7"/>
      <c r="K604" s="7"/>
      <c r="L604" s="7"/>
    </row>
    <row r="605" spans="9:12" x14ac:dyDescent="0.15">
      <c r="I605" s="7"/>
      <c r="J605" s="7"/>
      <c r="K605" s="7"/>
      <c r="L605" s="7"/>
    </row>
    <row r="606" spans="9:12" x14ac:dyDescent="0.15">
      <c r="I606" s="7"/>
      <c r="J606" s="7"/>
      <c r="K606" s="7"/>
      <c r="L606" s="7"/>
    </row>
    <row r="607" spans="9:12" x14ac:dyDescent="0.15">
      <c r="I607" s="7"/>
      <c r="J607" s="7"/>
      <c r="K607" s="7"/>
      <c r="L607" s="7"/>
    </row>
    <row r="608" spans="9:12" x14ac:dyDescent="0.15">
      <c r="I608" s="7"/>
      <c r="J608" s="7"/>
      <c r="K608" s="7"/>
      <c r="L608" s="7"/>
    </row>
    <row r="609" spans="9:12" x14ac:dyDescent="0.15">
      <c r="I609" s="7"/>
      <c r="J609" s="7"/>
      <c r="K609" s="7"/>
      <c r="L609" s="7"/>
    </row>
    <row r="610" spans="9:12" x14ac:dyDescent="0.15">
      <c r="I610" s="7"/>
      <c r="J610" s="7"/>
      <c r="K610" s="7"/>
      <c r="L610" s="7"/>
    </row>
    <row r="611" spans="9:12" x14ac:dyDescent="0.15">
      <c r="I611" s="7"/>
      <c r="J611" s="7"/>
      <c r="K611" s="7"/>
      <c r="L611" s="7"/>
    </row>
    <row r="612" spans="9:12" x14ac:dyDescent="0.15">
      <c r="I612" s="7"/>
      <c r="J612" s="7"/>
      <c r="K612" s="7"/>
      <c r="L612" s="7"/>
    </row>
    <row r="613" spans="9:12" x14ac:dyDescent="0.15">
      <c r="I613" s="7"/>
      <c r="J613" s="7"/>
      <c r="K613" s="7"/>
      <c r="L613" s="7"/>
    </row>
    <row r="614" spans="9:12" x14ac:dyDescent="0.15">
      <c r="I614" s="7"/>
      <c r="J614" s="7"/>
      <c r="K614" s="7"/>
      <c r="L614" s="7"/>
    </row>
    <row r="615" spans="9:12" x14ac:dyDescent="0.15">
      <c r="I615" s="7"/>
      <c r="J615" s="7"/>
      <c r="K615" s="7"/>
      <c r="L615" s="7"/>
    </row>
    <row r="616" spans="9:12" x14ac:dyDescent="0.15">
      <c r="I616" s="7"/>
      <c r="J616" s="7"/>
      <c r="K616" s="7"/>
      <c r="L616" s="7"/>
    </row>
    <row r="617" spans="9:12" x14ac:dyDescent="0.15">
      <c r="I617" s="7"/>
      <c r="J617" s="7"/>
      <c r="K617" s="7"/>
      <c r="L617" s="7"/>
    </row>
    <row r="618" spans="9:12" x14ac:dyDescent="0.15">
      <c r="I618" s="7"/>
      <c r="J618" s="7"/>
      <c r="K618" s="7"/>
      <c r="L618" s="7"/>
    </row>
    <row r="619" spans="9:12" x14ac:dyDescent="0.15">
      <c r="I619" s="7"/>
      <c r="J619" s="7"/>
      <c r="K619" s="7"/>
      <c r="L619" s="7"/>
    </row>
    <row r="620" spans="9:12" x14ac:dyDescent="0.15">
      <c r="I620" s="7"/>
      <c r="J620" s="7"/>
      <c r="K620" s="7"/>
      <c r="L620" s="7"/>
    </row>
    <row r="621" spans="9:12" x14ac:dyDescent="0.15">
      <c r="I621" s="7"/>
      <c r="J621" s="7"/>
      <c r="K621" s="7"/>
      <c r="L621" s="7"/>
    </row>
    <row r="622" spans="9:12" x14ac:dyDescent="0.15">
      <c r="I622" s="7"/>
      <c r="J622" s="7"/>
      <c r="K622" s="7"/>
      <c r="L622" s="7"/>
    </row>
    <row r="623" spans="9:12" x14ac:dyDescent="0.15">
      <c r="I623" s="7"/>
      <c r="J623" s="7"/>
      <c r="K623" s="7"/>
      <c r="L623" s="7"/>
    </row>
    <row r="624" spans="9:12" x14ac:dyDescent="0.15">
      <c r="I624" s="7"/>
      <c r="J624" s="7"/>
      <c r="K624" s="7"/>
      <c r="L624" s="7"/>
    </row>
    <row r="625" spans="9:12" x14ac:dyDescent="0.15">
      <c r="I625" s="7"/>
      <c r="J625" s="7"/>
      <c r="K625" s="7"/>
      <c r="L625" s="7"/>
    </row>
    <row r="626" spans="9:12" x14ac:dyDescent="0.15">
      <c r="I626" s="7"/>
      <c r="J626" s="7"/>
      <c r="K626" s="7"/>
      <c r="L626" s="7"/>
    </row>
    <row r="627" spans="9:12" x14ac:dyDescent="0.15">
      <c r="I627" s="7"/>
      <c r="J627" s="7"/>
      <c r="K627" s="7"/>
      <c r="L627" s="7"/>
    </row>
    <row r="628" spans="9:12" x14ac:dyDescent="0.15">
      <c r="I628" s="7"/>
      <c r="J628" s="7"/>
      <c r="K628" s="7"/>
      <c r="L628" s="7"/>
    </row>
    <row r="629" spans="9:12" x14ac:dyDescent="0.15">
      <c r="I629" s="7"/>
      <c r="J629" s="7"/>
      <c r="K629" s="7"/>
      <c r="L629" s="7"/>
    </row>
    <row r="630" spans="9:12" x14ac:dyDescent="0.15">
      <c r="I630" s="7"/>
      <c r="J630" s="7"/>
      <c r="K630" s="7"/>
      <c r="L630" s="7"/>
    </row>
    <row r="631" spans="9:12" x14ac:dyDescent="0.15">
      <c r="I631" s="7"/>
      <c r="J631" s="7"/>
      <c r="K631" s="7"/>
      <c r="L631" s="7"/>
    </row>
    <row r="632" spans="9:12" x14ac:dyDescent="0.15">
      <c r="I632" s="7"/>
      <c r="J632" s="7"/>
      <c r="K632" s="7"/>
      <c r="L632" s="7"/>
    </row>
    <row r="633" spans="9:12" x14ac:dyDescent="0.15">
      <c r="I633" s="7"/>
      <c r="J633" s="7"/>
      <c r="K633" s="7"/>
      <c r="L633" s="7"/>
    </row>
    <row r="634" spans="9:12" x14ac:dyDescent="0.15">
      <c r="I634" s="7"/>
      <c r="J634" s="7"/>
      <c r="K634" s="7"/>
      <c r="L634" s="7"/>
    </row>
    <row r="635" spans="9:12" x14ac:dyDescent="0.15">
      <c r="I635" s="7"/>
      <c r="J635" s="7"/>
      <c r="K635" s="7"/>
      <c r="L635" s="7"/>
    </row>
    <row r="636" spans="9:12" x14ac:dyDescent="0.15">
      <c r="I636" s="7"/>
      <c r="J636" s="7"/>
      <c r="K636" s="7"/>
      <c r="L636" s="7"/>
    </row>
    <row r="637" spans="9:12" x14ac:dyDescent="0.15">
      <c r="I637" s="7"/>
      <c r="J637" s="7"/>
      <c r="K637" s="7"/>
      <c r="L637" s="7"/>
    </row>
    <row r="638" spans="9:12" x14ac:dyDescent="0.15">
      <c r="I638" s="7"/>
      <c r="J638" s="7"/>
      <c r="K638" s="7"/>
      <c r="L638" s="7"/>
    </row>
    <row r="639" spans="9:12" x14ac:dyDescent="0.15">
      <c r="I639" s="7"/>
      <c r="J639" s="7"/>
      <c r="K639" s="7"/>
      <c r="L639" s="7"/>
    </row>
    <row r="640" spans="9:12" x14ac:dyDescent="0.15">
      <c r="I640" s="7"/>
      <c r="J640" s="7"/>
      <c r="K640" s="7"/>
      <c r="L640" s="7"/>
    </row>
    <row r="641" spans="9:12" x14ac:dyDescent="0.15">
      <c r="I641" s="7"/>
      <c r="J641" s="7"/>
      <c r="K641" s="7"/>
      <c r="L641" s="7"/>
    </row>
    <row r="642" spans="9:12" x14ac:dyDescent="0.15">
      <c r="I642" s="7"/>
      <c r="J642" s="7"/>
      <c r="K642" s="7"/>
      <c r="L642" s="7"/>
    </row>
    <row r="643" spans="9:12" x14ac:dyDescent="0.15">
      <c r="I643" s="7"/>
      <c r="J643" s="7"/>
      <c r="K643" s="7"/>
      <c r="L643" s="7"/>
    </row>
    <row r="644" spans="9:12" x14ac:dyDescent="0.15">
      <c r="I644" s="7"/>
      <c r="J644" s="7"/>
      <c r="K644" s="7"/>
      <c r="L644" s="7"/>
    </row>
    <row r="645" spans="9:12" x14ac:dyDescent="0.15">
      <c r="I645" s="7"/>
      <c r="J645" s="7"/>
      <c r="K645" s="7"/>
      <c r="L645" s="7"/>
    </row>
    <row r="646" spans="9:12" x14ac:dyDescent="0.15">
      <c r="I646" s="7"/>
      <c r="J646" s="7"/>
      <c r="K646" s="7"/>
      <c r="L646" s="7"/>
    </row>
    <row r="647" spans="9:12" x14ac:dyDescent="0.15">
      <c r="I647" s="7"/>
      <c r="J647" s="7"/>
      <c r="K647" s="7"/>
      <c r="L647" s="7"/>
    </row>
    <row r="648" spans="9:12" x14ac:dyDescent="0.15">
      <c r="I648" s="7"/>
      <c r="J648" s="7"/>
      <c r="K648" s="7"/>
      <c r="L648" s="7"/>
    </row>
    <row r="649" spans="9:12" x14ac:dyDescent="0.15">
      <c r="I649" s="7"/>
      <c r="J649" s="7"/>
      <c r="K649" s="7"/>
      <c r="L649" s="7"/>
    </row>
    <row r="650" spans="9:12" x14ac:dyDescent="0.15">
      <c r="I650" s="7"/>
      <c r="J650" s="7"/>
      <c r="K650" s="7"/>
      <c r="L650" s="7"/>
    </row>
    <row r="651" spans="9:12" x14ac:dyDescent="0.15">
      <c r="I651" s="7"/>
      <c r="J651" s="7"/>
      <c r="K651" s="7"/>
      <c r="L651" s="7"/>
    </row>
    <row r="652" spans="9:12" x14ac:dyDescent="0.15">
      <c r="I652" s="7"/>
      <c r="J652" s="7"/>
      <c r="K652" s="7"/>
      <c r="L652" s="7"/>
    </row>
    <row r="653" spans="9:12" x14ac:dyDescent="0.15">
      <c r="I653" s="7"/>
      <c r="J653" s="7"/>
      <c r="K653" s="7"/>
      <c r="L653" s="7"/>
    </row>
    <row r="654" spans="9:12" x14ac:dyDescent="0.15">
      <c r="I654" s="7"/>
      <c r="J654" s="7"/>
      <c r="K654" s="7"/>
      <c r="L654" s="7"/>
    </row>
    <row r="655" spans="9:12" x14ac:dyDescent="0.15">
      <c r="I655" s="7"/>
      <c r="J655" s="7"/>
      <c r="K655" s="7"/>
      <c r="L655" s="7"/>
    </row>
    <row r="656" spans="9:12" x14ac:dyDescent="0.15">
      <c r="I656" s="7"/>
      <c r="J656" s="7"/>
      <c r="K656" s="7"/>
      <c r="L656" s="7"/>
    </row>
    <row r="657" spans="9:12" x14ac:dyDescent="0.15">
      <c r="I657" s="7"/>
      <c r="J657" s="7"/>
      <c r="K657" s="7"/>
      <c r="L657" s="7"/>
    </row>
    <row r="658" spans="9:12" x14ac:dyDescent="0.15">
      <c r="I658" s="7"/>
      <c r="J658" s="7"/>
      <c r="K658" s="7"/>
      <c r="L658" s="7"/>
    </row>
    <row r="659" spans="9:12" x14ac:dyDescent="0.15">
      <c r="I659" s="7"/>
      <c r="J659" s="7"/>
      <c r="K659" s="7"/>
      <c r="L659" s="7"/>
    </row>
    <row r="660" spans="9:12" x14ac:dyDescent="0.15">
      <c r="I660" s="7"/>
      <c r="J660" s="7"/>
      <c r="K660" s="7"/>
      <c r="L660" s="7"/>
    </row>
    <row r="661" spans="9:12" x14ac:dyDescent="0.15">
      <c r="I661" s="7"/>
      <c r="J661" s="7"/>
      <c r="K661" s="7"/>
      <c r="L661" s="7"/>
    </row>
    <row r="662" spans="9:12" x14ac:dyDescent="0.15">
      <c r="I662" s="7"/>
      <c r="J662" s="7"/>
      <c r="K662" s="7"/>
      <c r="L662" s="7"/>
    </row>
    <row r="663" spans="9:12" x14ac:dyDescent="0.15">
      <c r="I663" s="7"/>
      <c r="J663" s="7"/>
      <c r="K663" s="7"/>
      <c r="L663" s="7"/>
    </row>
    <row r="664" spans="9:12" x14ac:dyDescent="0.15">
      <c r="I664" s="7"/>
      <c r="J664" s="7"/>
      <c r="K664" s="7"/>
      <c r="L664" s="7"/>
    </row>
    <row r="665" spans="9:12" x14ac:dyDescent="0.15">
      <c r="I665" s="7"/>
      <c r="J665" s="7"/>
      <c r="K665" s="7"/>
      <c r="L665" s="7"/>
    </row>
    <row r="666" spans="9:12" x14ac:dyDescent="0.15">
      <c r="I666" s="7"/>
      <c r="J666" s="7"/>
      <c r="K666" s="7"/>
      <c r="L666" s="7"/>
    </row>
    <row r="667" spans="9:12" x14ac:dyDescent="0.15">
      <c r="I667" s="7"/>
      <c r="J667" s="7"/>
      <c r="K667" s="7"/>
      <c r="L667" s="7"/>
    </row>
    <row r="668" spans="9:12" x14ac:dyDescent="0.15">
      <c r="I668" s="7"/>
      <c r="J668" s="7"/>
      <c r="K668" s="7"/>
      <c r="L668" s="7"/>
    </row>
    <row r="669" spans="9:12" x14ac:dyDescent="0.15">
      <c r="I669" s="7"/>
      <c r="J669" s="7"/>
      <c r="K669" s="7"/>
      <c r="L669" s="7"/>
    </row>
    <row r="670" spans="9:12" x14ac:dyDescent="0.15">
      <c r="I670" s="7"/>
      <c r="J670" s="7"/>
      <c r="K670" s="7"/>
      <c r="L670" s="7"/>
    </row>
    <row r="671" spans="9:12" x14ac:dyDescent="0.15">
      <c r="I671" s="7"/>
      <c r="J671" s="7"/>
      <c r="K671" s="7"/>
      <c r="L671" s="7"/>
    </row>
    <row r="672" spans="9:12" x14ac:dyDescent="0.15">
      <c r="I672" s="7"/>
      <c r="J672" s="7"/>
      <c r="K672" s="7"/>
      <c r="L672" s="7"/>
    </row>
    <row r="673" spans="9:12" x14ac:dyDescent="0.15">
      <c r="I673" s="7"/>
      <c r="J673" s="7"/>
      <c r="K673" s="7"/>
      <c r="L673" s="7"/>
    </row>
    <row r="674" spans="9:12" x14ac:dyDescent="0.15">
      <c r="I674" s="7"/>
      <c r="J674" s="7"/>
      <c r="K674" s="7"/>
      <c r="L674" s="7"/>
    </row>
    <row r="675" spans="9:12" x14ac:dyDescent="0.15">
      <c r="I675" s="7"/>
      <c r="J675" s="7"/>
      <c r="K675" s="7"/>
      <c r="L675" s="7"/>
    </row>
    <row r="676" spans="9:12" x14ac:dyDescent="0.15">
      <c r="I676" s="7"/>
      <c r="J676" s="7"/>
      <c r="K676" s="7"/>
      <c r="L676" s="7"/>
    </row>
    <row r="677" spans="9:12" x14ac:dyDescent="0.15">
      <c r="I677" s="7"/>
      <c r="J677" s="7"/>
      <c r="K677" s="7"/>
      <c r="L677" s="7"/>
    </row>
    <row r="678" spans="9:12" x14ac:dyDescent="0.15">
      <c r="I678" s="7"/>
      <c r="J678" s="7"/>
      <c r="K678" s="7"/>
      <c r="L678" s="7"/>
    </row>
    <row r="679" spans="9:12" x14ac:dyDescent="0.15">
      <c r="I679" s="7"/>
      <c r="J679" s="7"/>
      <c r="K679" s="7"/>
      <c r="L679" s="7"/>
    </row>
    <row r="680" spans="9:12" x14ac:dyDescent="0.15">
      <c r="I680" s="7"/>
      <c r="J680" s="7"/>
      <c r="K680" s="7"/>
      <c r="L680" s="7"/>
    </row>
    <row r="681" spans="9:12" x14ac:dyDescent="0.15">
      <c r="I681" s="7"/>
      <c r="J681" s="7"/>
      <c r="K681" s="7"/>
      <c r="L681" s="7"/>
    </row>
    <row r="682" spans="9:12" x14ac:dyDescent="0.15">
      <c r="I682" s="7"/>
      <c r="J682" s="7"/>
      <c r="K682" s="7"/>
      <c r="L682" s="7"/>
    </row>
    <row r="683" spans="9:12" x14ac:dyDescent="0.15">
      <c r="I683" s="7"/>
      <c r="J683" s="7"/>
      <c r="K683" s="7"/>
      <c r="L683" s="7"/>
    </row>
    <row r="684" spans="9:12" x14ac:dyDescent="0.15">
      <c r="I684" s="7"/>
      <c r="J684" s="7"/>
      <c r="K684" s="7"/>
      <c r="L684" s="7"/>
    </row>
    <row r="685" spans="9:12" x14ac:dyDescent="0.15">
      <c r="I685" s="7"/>
      <c r="J685" s="7"/>
      <c r="K685" s="7"/>
      <c r="L685" s="7"/>
    </row>
    <row r="686" spans="9:12" x14ac:dyDescent="0.15">
      <c r="I686" s="7"/>
      <c r="J686" s="7"/>
      <c r="K686" s="7"/>
      <c r="L686" s="7"/>
    </row>
    <row r="687" spans="9:12" x14ac:dyDescent="0.15">
      <c r="I687" s="7"/>
      <c r="J687" s="7"/>
      <c r="K687" s="7"/>
      <c r="L687" s="7"/>
    </row>
    <row r="688" spans="9:12" x14ac:dyDescent="0.15">
      <c r="I688" s="7"/>
      <c r="J688" s="7"/>
      <c r="K688" s="7"/>
      <c r="L688" s="7"/>
    </row>
    <row r="689" spans="9:12" x14ac:dyDescent="0.15">
      <c r="I689" s="7"/>
      <c r="J689" s="7"/>
      <c r="K689" s="7"/>
      <c r="L689" s="7"/>
    </row>
    <row r="690" spans="9:12" x14ac:dyDescent="0.15">
      <c r="I690" s="7"/>
      <c r="J690" s="7"/>
      <c r="K690" s="7"/>
      <c r="L690" s="7"/>
    </row>
    <row r="691" spans="9:12" x14ac:dyDescent="0.15">
      <c r="I691" s="7"/>
      <c r="J691" s="7"/>
      <c r="K691" s="7"/>
      <c r="L691" s="7"/>
    </row>
    <row r="692" spans="9:12" x14ac:dyDescent="0.15">
      <c r="I692" s="7"/>
      <c r="J692" s="7"/>
      <c r="K692" s="7"/>
      <c r="L692" s="7"/>
    </row>
    <row r="693" spans="9:12" x14ac:dyDescent="0.15">
      <c r="I693" s="7"/>
      <c r="J693" s="7"/>
      <c r="K693" s="7"/>
      <c r="L693" s="7"/>
    </row>
    <row r="694" spans="9:12" x14ac:dyDescent="0.15">
      <c r="I694" s="7"/>
      <c r="J694" s="7"/>
      <c r="K694" s="7"/>
      <c r="L694" s="7"/>
    </row>
    <row r="695" spans="9:12" x14ac:dyDescent="0.15">
      <c r="I695" s="7"/>
      <c r="J695" s="7"/>
      <c r="K695" s="7"/>
      <c r="L695" s="7"/>
    </row>
    <row r="696" spans="9:12" x14ac:dyDescent="0.15">
      <c r="I696" s="7"/>
      <c r="J696" s="7"/>
      <c r="K696" s="7"/>
      <c r="L696" s="7"/>
    </row>
    <row r="697" spans="9:12" x14ac:dyDescent="0.15">
      <c r="I697" s="7"/>
      <c r="J697" s="7"/>
      <c r="K697" s="7"/>
      <c r="L697" s="7"/>
    </row>
    <row r="698" spans="9:12" x14ac:dyDescent="0.15">
      <c r="I698" s="7"/>
      <c r="J698" s="7"/>
      <c r="K698" s="7"/>
      <c r="L698" s="7"/>
    </row>
    <row r="699" spans="9:12" x14ac:dyDescent="0.15">
      <c r="I699" s="7"/>
      <c r="J699" s="7"/>
      <c r="K699" s="7"/>
      <c r="L699" s="7"/>
    </row>
    <row r="700" spans="9:12" x14ac:dyDescent="0.15">
      <c r="I700" s="7"/>
      <c r="J700" s="7"/>
      <c r="K700" s="7"/>
      <c r="L700" s="7"/>
    </row>
    <row r="701" spans="9:12" x14ac:dyDescent="0.15">
      <c r="I701" s="7"/>
      <c r="J701" s="7"/>
      <c r="K701" s="7"/>
      <c r="L701" s="7"/>
    </row>
    <row r="702" spans="9:12" x14ac:dyDescent="0.15">
      <c r="I702" s="7"/>
      <c r="J702" s="7"/>
      <c r="K702" s="7"/>
      <c r="L702" s="7"/>
    </row>
    <row r="703" spans="9:12" x14ac:dyDescent="0.15">
      <c r="I703" s="7"/>
      <c r="J703" s="7"/>
      <c r="K703" s="7"/>
      <c r="L703" s="7"/>
    </row>
    <row r="704" spans="9:12" x14ac:dyDescent="0.15">
      <c r="I704" s="7"/>
      <c r="J704" s="7"/>
      <c r="K704" s="7"/>
      <c r="L704" s="7"/>
    </row>
    <row r="705" spans="9:12" x14ac:dyDescent="0.15">
      <c r="I705" s="7"/>
      <c r="J705" s="7"/>
      <c r="K705" s="7"/>
      <c r="L705" s="7"/>
    </row>
    <row r="706" spans="9:12" x14ac:dyDescent="0.15">
      <c r="I706" s="7"/>
      <c r="J706" s="7"/>
      <c r="K706" s="7"/>
      <c r="L706" s="7"/>
    </row>
    <row r="707" spans="9:12" x14ac:dyDescent="0.15">
      <c r="I707" s="7"/>
      <c r="J707" s="7"/>
      <c r="K707" s="7"/>
      <c r="L707" s="7"/>
    </row>
    <row r="708" spans="9:12" x14ac:dyDescent="0.15">
      <c r="I708" s="7"/>
      <c r="J708" s="7"/>
      <c r="K708" s="7"/>
      <c r="L708" s="7"/>
    </row>
    <row r="709" spans="9:12" x14ac:dyDescent="0.15">
      <c r="I709" s="7"/>
      <c r="J709" s="7"/>
      <c r="K709" s="7"/>
      <c r="L709" s="7"/>
    </row>
    <row r="710" spans="9:12" x14ac:dyDescent="0.15">
      <c r="I710" s="7"/>
      <c r="J710" s="7"/>
      <c r="K710" s="7"/>
      <c r="L710" s="7"/>
    </row>
    <row r="711" spans="9:12" x14ac:dyDescent="0.15">
      <c r="I711" s="7"/>
      <c r="J711" s="7"/>
      <c r="K711" s="7"/>
      <c r="L711" s="7"/>
    </row>
    <row r="712" spans="9:12" x14ac:dyDescent="0.15">
      <c r="I712" s="7"/>
      <c r="J712" s="7"/>
      <c r="K712" s="7"/>
      <c r="L712" s="7"/>
    </row>
    <row r="713" spans="9:12" x14ac:dyDescent="0.15">
      <c r="I713" s="7"/>
      <c r="J713" s="7"/>
      <c r="K713" s="7"/>
      <c r="L713" s="7"/>
    </row>
    <row r="714" spans="9:12" x14ac:dyDescent="0.15">
      <c r="I714" s="7"/>
      <c r="J714" s="7"/>
      <c r="K714" s="7"/>
      <c r="L714" s="7"/>
    </row>
    <row r="715" spans="9:12" x14ac:dyDescent="0.15">
      <c r="I715" s="7"/>
      <c r="J715" s="7"/>
      <c r="K715" s="7"/>
      <c r="L715" s="7"/>
    </row>
    <row r="716" spans="9:12" x14ac:dyDescent="0.15">
      <c r="I716" s="7"/>
      <c r="J716" s="7"/>
      <c r="K716" s="7"/>
      <c r="L716" s="7"/>
    </row>
    <row r="717" spans="9:12" x14ac:dyDescent="0.15">
      <c r="I717" s="7"/>
      <c r="J717" s="7"/>
      <c r="K717" s="7"/>
      <c r="L717" s="7"/>
    </row>
    <row r="718" spans="9:12" x14ac:dyDescent="0.15">
      <c r="I718" s="7"/>
      <c r="J718" s="7"/>
      <c r="K718" s="7"/>
      <c r="L718" s="7"/>
    </row>
    <row r="719" spans="9:12" x14ac:dyDescent="0.15">
      <c r="I719" s="7"/>
      <c r="J719" s="7"/>
      <c r="K719" s="7"/>
      <c r="L719" s="7"/>
    </row>
    <row r="720" spans="9:12" x14ac:dyDescent="0.15">
      <c r="I720" s="7"/>
      <c r="J720" s="7"/>
      <c r="K720" s="7"/>
      <c r="L720" s="7"/>
    </row>
    <row r="721" spans="9:12" x14ac:dyDescent="0.15">
      <c r="I721" s="7"/>
      <c r="J721" s="7"/>
      <c r="K721" s="7"/>
      <c r="L721" s="7"/>
    </row>
    <row r="722" spans="9:12" x14ac:dyDescent="0.15">
      <c r="I722" s="7"/>
      <c r="J722" s="7"/>
      <c r="K722" s="7"/>
      <c r="L722" s="7"/>
    </row>
    <row r="723" spans="9:12" x14ac:dyDescent="0.15">
      <c r="I723" s="7"/>
      <c r="J723" s="7"/>
      <c r="K723" s="7"/>
      <c r="L723" s="7"/>
    </row>
    <row r="724" spans="9:12" x14ac:dyDescent="0.15">
      <c r="I724" s="7"/>
      <c r="J724" s="7"/>
      <c r="K724" s="7"/>
      <c r="L724" s="7"/>
    </row>
    <row r="725" spans="9:12" x14ac:dyDescent="0.15">
      <c r="I725" s="7"/>
      <c r="J725" s="7"/>
      <c r="K725" s="7"/>
      <c r="L725" s="7"/>
    </row>
    <row r="726" spans="9:12" x14ac:dyDescent="0.15">
      <c r="I726" s="7"/>
      <c r="J726" s="7"/>
      <c r="K726" s="7"/>
      <c r="L726" s="7"/>
    </row>
    <row r="727" spans="9:12" x14ac:dyDescent="0.15">
      <c r="I727" s="7"/>
      <c r="J727" s="7"/>
      <c r="K727" s="7"/>
      <c r="L727" s="7"/>
    </row>
    <row r="728" spans="9:12" x14ac:dyDescent="0.15">
      <c r="I728" s="7"/>
      <c r="J728" s="7"/>
      <c r="K728" s="7"/>
      <c r="L728" s="7"/>
    </row>
    <row r="729" spans="9:12" x14ac:dyDescent="0.15">
      <c r="I729" s="7"/>
      <c r="J729" s="7"/>
      <c r="K729" s="7"/>
      <c r="L729" s="7"/>
    </row>
    <row r="730" spans="9:12" x14ac:dyDescent="0.15">
      <c r="I730" s="7"/>
      <c r="J730" s="7"/>
      <c r="K730" s="7"/>
      <c r="L730" s="7"/>
    </row>
    <row r="731" spans="9:12" x14ac:dyDescent="0.15">
      <c r="I731" s="7"/>
      <c r="J731" s="7"/>
      <c r="K731" s="7"/>
      <c r="L731" s="7"/>
    </row>
    <row r="732" spans="9:12" x14ac:dyDescent="0.15">
      <c r="I732" s="7"/>
      <c r="J732" s="7"/>
      <c r="K732" s="7"/>
      <c r="L732" s="7"/>
    </row>
    <row r="733" spans="9:12" x14ac:dyDescent="0.15">
      <c r="I733" s="7"/>
      <c r="J733" s="7"/>
      <c r="K733" s="7"/>
      <c r="L733" s="7"/>
    </row>
    <row r="734" spans="9:12" x14ac:dyDescent="0.15">
      <c r="I734" s="7"/>
      <c r="J734" s="7"/>
      <c r="K734" s="7"/>
      <c r="L734" s="7"/>
    </row>
    <row r="735" spans="9:12" x14ac:dyDescent="0.15">
      <c r="I735" s="7"/>
      <c r="J735" s="7"/>
      <c r="K735" s="7"/>
      <c r="L735" s="7"/>
    </row>
    <row r="736" spans="9:12" x14ac:dyDescent="0.15">
      <c r="I736" s="7"/>
      <c r="J736" s="7"/>
      <c r="K736" s="7"/>
      <c r="L736" s="7"/>
    </row>
    <row r="737" spans="9:12" x14ac:dyDescent="0.15">
      <c r="I737" s="7"/>
      <c r="J737" s="7"/>
      <c r="K737" s="7"/>
      <c r="L737" s="7"/>
    </row>
    <row r="738" spans="9:12" x14ac:dyDescent="0.15">
      <c r="I738" s="7"/>
      <c r="J738" s="7"/>
      <c r="K738" s="7"/>
      <c r="L738" s="7"/>
    </row>
    <row r="739" spans="9:12" x14ac:dyDescent="0.15">
      <c r="I739" s="7"/>
      <c r="J739" s="7"/>
      <c r="K739" s="7"/>
      <c r="L739" s="7"/>
    </row>
    <row r="740" spans="9:12" x14ac:dyDescent="0.15">
      <c r="I740" s="7"/>
      <c r="J740" s="7"/>
      <c r="K740" s="7"/>
      <c r="L740" s="7"/>
    </row>
    <row r="741" spans="9:12" x14ac:dyDescent="0.15">
      <c r="I741" s="7"/>
      <c r="J741" s="7"/>
      <c r="K741" s="7"/>
      <c r="L741" s="7"/>
    </row>
    <row r="742" spans="9:12" x14ac:dyDescent="0.15">
      <c r="I742" s="7"/>
      <c r="J742" s="7"/>
      <c r="K742" s="7"/>
      <c r="L742" s="7"/>
    </row>
    <row r="743" spans="9:12" x14ac:dyDescent="0.15">
      <c r="I743" s="7"/>
      <c r="J743" s="7"/>
      <c r="K743" s="7"/>
      <c r="L743" s="7"/>
    </row>
    <row r="744" spans="9:12" x14ac:dyDescent="0.15">
      <c r="I744" s="7"/>
      <c r="J744" s="7"/>
      <c r="K744" s="7"/>
      <c r="L744" s="7"/>
    </row>
    <row r="745" spans="9:12" x14ac:dyDescent="0.15">
      <c r="I745" s="7"/>
      <c r="J745" s="7"/>
      <c r="K745" s="7"/>
      <c r="L745" s="7"/>
    </row>
    <row r="746" spans="9:12" x14ac:dyDescent="0.15">
      <c r="I746" s="7"/>
      <c r="J746" s="7"/>
      <c r="K746" s="7"/>
      <c r="L746" s="7"/>
    </row>
    <row r="747" spans="9:12" x14ac:dyDescent="0.15">
      <c r="I747" s="7"/>
      <c r="J747" s="7"/>
      <c r="K747" s="7"/>
      <c r="L747" s="7"/>
    </row>
    <row r="748" spans="9:12" x14ac:dyDescent="0.15">
      <c r="I748" s="7"/>
      <c r="J748" s="7"/>
      <c r="K748" s="7"/>
      <c r="L748" s="7"/>
    </row>
    <row r="749" spans="9:12" x14ac:dyDescent="0.15">
      <c r="I749" s="7"/>
      <c r="J749" s="7"/>
      <c r="K749" s="7"/>
      <c r="L749" s="7"/>
    </row>
    <row r="750" spans="9:12" x14ac:dyDescent="0.15">
      <c r="I750" s="7"/>
      <c r="J750" s="7"/>
      <c r="K750" s="7"/>
      <c r="L750" s="7"/>
    </row>
    <row r="751" spans="9:12" x14ac:dyDescent="0.15">
      <c r="I751" s="7"/>
      <c r="J751" s="7"/>
      <c r="K751" s="7"/>
      <c r="L751" s="7"/>
    </row>
    <row r="752" spans="9:12" x14ac:dyDescent="0.15">
      <c r="I752" s="7"/>
      <c r="J752" s="7"/>
      <c r="K752" s="7"/>
      <c r="L752" s="7"/>
    </row>
    <row r="753" spans="9:12" x14ac:dyDescent="0.15">
      <c r="I753" s="7"/>
      <c r="J753" s="7"/>
      <c r="K753" s="7"/>
      <c r="L753" s="7"/>
    </row>
    <row r="754" spans="9:12" x14ac:dyDescent="0.15">
      <c r="I754" s="7"/>
      <c r="J754" s="7"/>
      <c r="K754" s="7"/>
      <c r="L754" s="7"/>
    </row>
    <row r="755" spans="9:12" x14ac:dyDescent="0.15">
      <c r="I755" s="7"/>
      <c r="J755" s="7"/>
      <c r="K755" s="7"/>
      <c r="L755" s="7"/>
    </row>
    <row r="756" spans="9:12" x14ac:dyDescent="0.15">
      <c r="I756" s="7"/>
      <c r="J756" s="7"/>
      <c r="K756" s="7"/>
      <c r="L756" s="7"/>
    </row>
    <row r="757" spans="9:12" x14ac:dyDescent="0.15">
      <c r="I757" s="7"/>
      <c r="J757" s="7"/>
      <c r="K757" s="7"/>
      <c r="L757" s="7"/>
    </row>
    <row r="758" spans="9:12" x14ac:dyDescent="0.15">
      <c r="I758" s="7"/>
      <c r="J758" s="7"/>
      <c r="K758" s="7"/>
      <c r="L758" s="7"/>
    </row>
    <row r="759" spans="9:12" x14ac:dyDescent="0.15">
      <c r="I759" s="7"/>
      <c r="J759" s="7"/>
      <c r="K759" s="7"/>
      <c r="L759" s="7"/>
    </row>
    <row r="760" spans="9:12" x14ac:dyDescent="0.15">
      <c r="I760" s="7"/>
      <c r="J760" s="7"/>
      <c r="K760" s="7"/>
      <c r="L760" s="7"/>
    </row>
    <row r="761" spans="9:12" x14ac:dyDescent="0.15">
      <c r="I761" s="7"/>
      <c r="J761" s="7"/>
      <c r="K761" s="7"/>
      <c r="L761" s="7"/>
    </row>
    <row r="762" spans="9:12" x14ac:dyDescent="0.15">
      <c r="I762" s="7"/>
      <c r="J762" s="7"/>
      <c r="K762" s="7"/>
      <c r="L762" s="7"/>
    </row>
    <row r="763" spans="9:12" x14ac:dyDescent="0.15">
      <c r="I763" s="7"/>
      <c r="J763" s="7"/>
      <c r="K763" s="7"/>
      <c r="L763" s="7"/>
    </row>
    <row r="764" spans="9:12" x14ac:dyDescent="0.15">
      <c r="I764" s="7"/>
      <c r="J764" s="7"/>
      <c r="K764" s="7"/>
      <c r="L764" s="7"/>
    </row>
    <row r="765" spans="9:12" x14ac:dyDescent="0.15">
      <c r="I765" s="7"/>
      <c r="J765" s="7"/>
      <c r="K765" s="7"/>
      <c r="L765" s="7"/>
    </row>
    <row r="766" spans="9:12" x14ac:dyDescent="0.15">
      <c r="I766" s="7"/>
      <c r="J766" s="7"/>
      <c r="K766" s="7"/>
      <c r="L766" s="7"/>
    </row>
    <row r="767" spans="9:12" x14ac:dyDescent="0.15">
      <c r="I767" s="7"/>
      <c r="J767" s="7"/>
      <c r="K767" s="7"/>
      <c r="L767" s="7"/>
    </row>
    <row r="768" spans="9:12" x14ac:dyDescent="0.15">
      <c r="I768" s="7"/>
      <c r="J768" s="7"/>
      <c r="K768" s="7"/>
      <c r="L768" s="7"/>
    </row>
    <row r="769" spans="9:12" x14ac:dyDescent="0.15">
      <c r="I769" s="7"/>
      <c r="J769" s="7"/>
      <c r="K769" s="7"/>
      <c r="L769" s="7"/>
    </row>
    <row r="770" spans="9:12" x14ac:dyDescent="0.15">
      <c r="I770" s="7"/>
      <c r="J770" s="7"/>
      <c r="K770" s="7"/>
      <c r="L770" s="7"/>
    </row>
    <row r="771" spans="9:12" x14ac:dyDescent="0.15">
      <c r="I771" s="7"/>
      <c r="J771" s="7"/>
      <c r="K771" s="7"/>
      <c r="L771" s="7"/>
    </row>
    <row r="772" spans="9:12" x14ac:dyDescent="0.15">
      <c r="I772" s="7"/>
      <c r="J772" s="7"/>
      <c r="K772" s="7"/>
      <c r="L772" s="7"/>
    </row>
    <row r="773" spans="9:12" x14ac:dyDescent="0.15">
      <c r="I773" s="7"/>
      <c r="J773" s="7"/>
      <c r="K773" s="7"/>
      <c r="L773" s="7"/>
    </row>
    <row r="774" spans="9:12" x14ac:dyDescent="0.15">
      <c r="I774" s="7"/>
      <c r="J774" s="7"/>
      <c r="K774" s="7"/>
      <c r="L774" s="7"/>
    </row>
    <row r="775" spans="9:12" x14ac:dyDescent="0.15">
      <c r="I775" s="7"/>
      <c r="J775" s="7"/>
      <c r="K775" s="7"/>
      <c r="L775" s="7"/>
    </row>
    <row r="776" spans="9:12" x14ac:dyDescent="0.15">
      <c r="I776" s="7"/>
      <c r="J776" s="7"/>
      <c r="K776" s="7"/>
      <c r="L776" s="7"/>
    </row>
    <row r="777" spans="9:12" x14ac:dyDescent="0.15">
      <c r="I777" s="7"/>
      <c r="J777" s="7"/>
      <c r="K777" s="7"/>
      <c r="L777" s="7"/>
    </row>
    <row r="778" spans="9:12" x14ac:dyDescent="0.15">
      <c r="I778" s="7"/>
      <c r="J778" s="7"/>
      <c r="K778" s="7"/>
      <c r="L778" s="7"/>
    </row>
    <row r="779" spans="9:12" x14ac:dyDescent="0.15">
      <c r="I779" s="7"/>
      <c r="J779" s="7"/>
      <c r="K779" s="7"/>
      <c r="L779" s="7"/>
    </row>
    <row r="780" spans="9:12" x14ac:dyDescent="0.15">
      <c r="I780" s="7"/>
      <c r="J780" s="7"/>
      <c r="K780" s="7"/>
      <c r="L780" s="7"/>
    </row>
    <row r="781" spans="9:12" x14ac:dyDescent="0.15">
      <c r="I781" s="7"/>
      <c r="J781" s="7"/>
      <c r="K781" s="7"/>
      <c r="L781" s="7"/>
    </row>
    <row r="782" spans="9:12" x14ac:dyDescent="0.15">
      <c r="I782" s="7"/>
      <c r="J782" s="7"/>
      <c r="K782" s="7"/>
      <c r="L782" s="7"/>
    </row>
    <row r="783" spans="9:12" x14ac:dyDescent="0.15">
      <c r="I783" s="7"/>
      <c r="J783" s="7"/>
      <c r="K783" s="7"/>
      <c r="L783" s="7"/>
    </row>
    <row r="784" spans="9:12" x14ac:dyDescent="0.15">
      <c r="I784" s="7"/>
      <c r="J784" s="7"/>
      <c r="K784" s="7"/>
      <c r="L784" s="7"/>
    </row>
    <row r="785" spans="9:12" x14ac:dyDescent="0.15">
      <c r="I785" s="7"/>
      <c r="J785" s="7"/>
      <c r="K785" s="7"/>
      <c r="L785" s="7"/>
    </row>
    <row r="786" spans="9:12" x14ac:dyDescent="0.15">
      <c r="I786" s="7"/>
      <c r="J786" s="7"/>
      <c r="K786" s="7"/>
      <c r="L786" s="7"/>
    </row>
    <row r="787" spans="9:12" x14ac:dyDescent="0.15">
      <c r="I787" s="7"/>
      <c r="J787" s="7"/>
      <c r="K787" s="7"/>
      <c r="L787" s="7"/>
    </row>
    <row r="788" spans="9:12" x14ac:dyDescent="0.15">
      <c r="I788" s="7"/>
      <c r="J788" s="7"/>
      <c r="K788" s="7"/>
      <c r="L788" s="7"/>
    </row>
    <row r="789" spans="9:12" x14ac:dyDescent="0.15">
      <c r="I789" s="7"/>
      <c r="J789" s="7"/>
      <c r="K789" s="7"/>
      <c r="L789" s="7"/>
    </row>
    <row r="790" spans="9:12" x14ac:dyDescent="0.15">
      <c r="I790" s="7"/>
      <c r="J790" s="7"/>
      <c r="K790" s="7"/>
      <c r="L790" s="7"/>
    </row>
    <row r="791" spans="9:12" x14ac:dyDescent="0.15">
      <c r="I791" s="7"/>
      <c r="J791" s="7"/>
      <c r="K791" s="7"/>
      <c r="L791" s="7"/>
    </row>
    <row r="792" spans="9:12" x14ac:dyDescent="0.15">
      <c r="I792" s="7"/>
      <c r="J792" s="7"/>
      <c r="K792" s="7"/>
      <c r="L792" s="7"/>
    </row>
    <row r="793" spans="9:12" x14ac:dyDescent="0.15">
      <c r="I793" s="7"/>
      <c r="J793" s="7"/>
      <c r="K793" s="7"/>
      <c r="L793" s="7"/>
    </row>
    <row r="794" spans="9:12" x14ac:dyDescent="0.15">
      <c r="I794" s="7"/>
      <c r="J794" s="7"/>
      <c r="K794" s="7"/>
      <c r="L794" s="7"/>
    </row>
    <row r="795" spans="9:12" x14ac:dyDescent="0.15">
      <c r="I795" s="7"/>
      <c r="J795" s="7"/>
      <c r="K795" s="7"/>
      <c r="L795" s="7"/>
    </row>
    <row r="796" spans="9:12" x14ac:dyDescent="0.15">
      <c r="I796" s="7"/>
      <c r="J796" s="7"/>
      <c r="K796" s="7"/>
      <c r="L796" s="7"/>
    </row>
    <row r="797" spans="9:12" x14ac:dyDescent="0.15">
      <c r="I797" s="7"/>
      <c r="J797" s="7"/>
      <c r="K797" s="7"/>
      <c r="L797" s="7"/>
    </row>
    <row r="798" spans="9:12" x14ac:dyDescent="0.15">
      <c r="I798" s="7"/>
      <c r="J798" s="7"/>
      <c r="K798" s="7"/>
      <c r="L798" s="7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scale="23"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V798"/>
  <sheetViews>
    <sheetView zoomScale="75" zoomScaleNormal="75" zoomScalePageLayoutView="75" workbookViewId="0">
      <selection activeCell="D12" sqref="D1:G1048576"/>
    </sheetView>
  </sheetViews>
  <sheetFormatPr baseColWidth="10" defaultColWidth="11.5" defaultRowHeight="13" x14ac:dyDescent="0.15"/>
  <cols>
    <col min="1" max="2" width="11.5" style="6"/>
    <col min="3" max="3" width="13.5" style="6" customWidth="1"/>
    <col min="8" max="8" width="4.5" style="6" customWidth="1"/>
    <col min="9" max="10" width="8.5" style="6" customWidth="1"/>
    <col min="11" max="11" width="13.5" style="6" customWidth="1"/>
    <col min="12" max="12" width="17.5" style="6" customWidth="1"/>
    <col min="13" max="13" width="12.5" style="6" customWidth="1"/>
    <col min="14" max="14" width="11.5" style="6"/>
    <col min="15" max="15" width="6.5" style="6" customWidth="1"/>
    <col min="16" max="16" width="9.5" style="6" customWidth="1"/>
    <col min="17" max="16384" width="11.5" style="6"/>
  </cols>
  <sheetData>
    <row r="1" spans="1:16" s="4" customFormat="1" ht="55.5" customHeight="1" x14ac:dyDescent="0.2">
      <c r="A1" s="4" t="s">
        <v>11</v>
      </c>
      <c r="B1" s="4" t="s">
        <v>6</v>
      </c>
      <c r="C1" s="4" t="s">
        <v>4</v>
      </c>
      <c r="D1" t="s">
        <v>39</v>
      </c>
      <c r="E1" t="s">
        <v>40</v>
      </c>
      <c r="F1" t="s">
        <v>41</v>
      </c>
      <c r="G1" t="s">
        <v>42</v>
      </c>
      <c r="I1" s="4" t="s">
        <v>0</v>
      </c>
      <c r="J1" s="4" t="s">
        <v>1</v>
      </c>
      <c r="K1" s="4" t="s">
        <v>2</v>
      </c>
      <c r="L1" s="4" t="s">
        <v>3</v>
      </c>
      <c r="M1" s="5" t="s">
        <v>12</v>
      </c>
      <c r="N1" s="5" t="s">
        <v>15</v>
      </c>
      <c r="O1" s="4" t="s">
        <v>13</v>
      </c>
      <c r="P1" s="4" t="s">
        <v>14</v>
      </c>
    </row>
    <row r="2" spans="1:16" x14ac:dyDescent="0.15">
      <c r="A2" s="6">
        <v>0.5</v>
      </c>
      <c r="B2" s="6">
        <v>0</v>
      </c>
      <c r="C2" s="6" t="s">
        <v>9</v>
      </c>
      <c r="D2">
        <v>803.53961181640602</v>
      </c>
      <c r="E2">
        <v>644.2451171875</v>
      </c>
      <c r="F2">
        <v>512.85107421875</v>
      </c>
      <c r="G2">
        <v>492.71038818359398</v>
      </c>
      <c r="I2" s="7">
        <f t="shared" ref="I2:J65" si="0">D2-F2</f>
        <v>290.68853759765602</v>
      </c>
      <c r="J2" s="7">
        <f t="shared" si="0"/>
        <v>151.53472900390602</v>
      </c>
      <c r="K2" s="7">
        <f t="shared" ref="K2:K65" si="1">I2-0.7*J2</f>
        <v>184.61422729492182</v>
      </c>
      <c r="L2" s="8">
        <f t="shared" ref="L2:L65" si="2">K2/J2</f>
        <v>1.2182964823209808</v>
      </c>
      <c r="M2" s="8"/>
      <c r="N2" s="18">
        <f>LINEST(V64:V104,U64:U104)</f>
        <v>-2.3409924534191152E-2</v>
      </c>
      <c r="O2" s="9">
        <f>AVERAGE(M38:M45)</f>
        <v>2.1740754676789811</v>
      </c>
    </row>
    <row r="3" spans="1:16" x14ac:dyDescent="0.15">
      <c r="A3" s="6">
        <v>1</v>
      </c>
      <c r="B3" s="6">
        <v>1</v>
      </c>
      <c r="C3" s="6" t="s">
        <v>7</v>
      </c>
      <c r="D3">
        <v>800.45953369140602</v>
      </c>
      <c r="E3">
        <v>640.72186279296898</v>
      </c>
      <c r="F3">
        <v>513.70208740234398</v>
      </c>
      <c r="G3">
        <v>493.33499145507801</v>
      </c>
      <c r="I3" s="7">
        <f t="shared" si="0"/>
        <v>286.75744628906205</v>
      </c>
      <c r="J3" s="7">
        <f t="shared" si="0"/>
        <v>147.38687133789097</v>
      </c>
      <c r="K3" s="7">
        <f t="shared" si="1"/>
        <v>183.58663635253839</v>
      </c>
      <c r="L3" s="8">
        <f t="shared" si="2"/>
        <v>1.245610512564975</v>
      </c>
      <c r="M3" s="8"/>
      <c r="N3" s="18"/>
    </row>
    <row r="4" spans="1:16" ht="15" x14ac:dyDescent="0.15">
      <c r="A4" s="6">
        <v>1.5</v>
      </c>
      <c r="B4" s="6">
        <v>2</v>
      </c>
      <c r="D4">
        <v>796.63977050781295</v>
      </c>
      <c r="E4">
        <v>638.10607910156295</v>
      </c>
      <c r="F4">
        <v>513.02307128906295</v>
      </c>
      <c r="G4">
        <v>493.119873046875</v>
      </c>
      <c r="I4" s="7">
        <f t="shared" si="0"/>
        <v>283.61669921875</v>
      </c>
      <c r="J4" s="7">
        <f t="shared" si="0"/>
        <v>144.98620605468795</v>
      </c>
      <c r="K4" s="7">
        <f t="shared" si="1"/>
        <v>182.12635498046842</v>
      </c>
      <c r="L4" s="8">
        <f t="shared" si="2"/>
        <v>1.2561633270945196</v>
      </c>
      <c r="M4" s="8"/>
      <c r="N4" s="16" t="s">
        <v>16</v>
      </c>
    </row>
    <row r="5" spans="1:16" x14ac:dyDescent="0.15">
      <c r="A5" s="6">
        <v>2</v>
      </c>
      <c r="B5" s="6">
        <v>3</v>
      </c>
      <c r="D5">
        <v>791.388427734375</v>
      </c>
      <c r="E5">
        <v>632.90270996093795</v>
      </c>
      <c r="F5">
        <v>512.00250244140602</v>
      </c>
      <c r="G5">
        <v>491.82672119140602</v>
      </c>
      <c r="I5" s="7">
        <f t="shared" si="0"/>
        <v>279.38592529296898</v>
      </c>
      <c r="J5" s="7">
        <f t="shared" si="0"/>
        <v>141.07598876953193</v>
      </c>
      <c r="K5" s="7">
        <f t="shared" si="1"/>
        <v>180.63273315429663</v>
      </c>
      <c r="L5" s="8">
        <f t="shared" si="2"/>
        <v>1.2803931748398827</v>
      </c>
      <c r="M5" s="8"/>
      <c r="N5" s="18">
        <f>RSQ(V64:V104,U64:U104)</f>
        <v>0.97647193390322173</v>
      </c>
    </row>
    <row r="6" spans="1:16" x14ac:dyDescent="0.15">
      <c r="A6" s="6">
        <v>2.5</v>
      </c>
      <c r="B6" s="6">
        <v>4</v>
      </c>
      <c r="C6" s="6" t="s">
        <v>5</v>
      </c>
      <c r="D6">
        <v>789.73767089843795</v>
      </c>
      <c r="E6">
        <v>634.68121337890602</v>
      </c>
      <c r="F6">
        <v>511.360595703125</v>
      </c>
      <c r="G6">
        <v>491.85482788085898</v>
      </c>
      <c r="I6" s="7">
        <f t="shared" si="0"/>
        <v>278.37707519531295</v>
      </c>
      <c r="J6" s="7">
        <f t="shared" si="0"/>
        <v>142.82638549804705</v>
      </c>
      <c r="K6" s="7">
        <f t="shared" si="1"/>
        <v>178.39860534668003</v>
      </c>
      <c r="L6" s="8">
        <f t="shared" si="2"/>
        <v>1.2490591617549502</v>
      </c>
      <c r="M6" s="8">
        <f t="shared" ref="M6:M22" si="3">L6+ABS($N$2)*A6</f>
        <v>1.3075839730904282</v>
      </c>
      <c r="P6" s="6">
        <f t="shared" ref="P6:P69" si="4">(M6-$O$2)/$O$2*100</f>
        <v>-39.855630932334179</v>
      </c>
    </row>
    <row r="7" spans="1:16" x14ac:dyDescent="0.15">
      <c r="A7" s="6">
        <v>3</v>
      </c>
      <c r="B7" s="6">
        <v>5</v>
      </c>
      <c r="C7" s="6" t="s">
        <v>8</v>
      </c>
      <c r="D7">
        <v>782.80621337890602</v>
      </c>
      <c r="E7">
        <v>628.85723876953102</v>
      </c>
      <c r="F7">
        <v>512.11883544921898</v>
      </c>
      <c r="G7">
        <v>492.55041503906301</v>
      </c>
      <c r="I7" s="7">
        <f t="shared" si="0"/>
        <v>270.68737792968705</v>
      </c>
      <c r="J7" s="7">
        <f t="shared" si="0"/>
        <v>136.30682373046801</v>
      </c>
      <c r="K7" s="7">
        <f t="shared" si="1"/>
        <v>175.27260131835945</v>
      </c>
      <c r="L7" s="8">
        <f t="shared" si="2"/>
        <v>1.2858681357357578</v>
      </c>
      <c r="M7" s="8">
        <f t="shared" si="3"/>
        <v>1.3560979093383312</v>
      </c>
      <c r="P7" s="6">
        <f t="shared" si="4"/>
        <v>-37.624156589831429</v>
      </c>
    </row>
    <row r="8" spans="1:16" x14ac:dyDescent="0.15">
      <c r="A8" s="6">
        <v>3.5</v>
      </c>
      <c r="B8" s="6">
        <v>6</v>
      </c>
      <c r="D8">
        <v>787.35260009765602</v>
      </c>
      <c r="E8">
        <v>629.81243896484398</v>
      </c>
      <c r="F8">
        <v>510.77609252929699</v>
      </c>
      <c r="G8">
        <v>491.32122802734398</v>
      </c>
      <c r="I8" s="7">
        <f t="shared" si="0"/>
        <v>276.57650756835903</v>
      </c>
      <c r="J8" s="7">
        <f t="shared" si="0"/>
        <v>138.4912109375</v>
      </c>
      <c r="K8" s="7">
        <f t="shared" si="1"/>
        <v>179.63265991210903</v>
      </c>
      <c r="L8" s="8">
        <f t="shared" si="2"/>
        <v>1.2970690247858101</v>
      </c>
      <c r="M8" s="8">
        <f t="shared" si="3"/>
        <v>1.379003760655479</v>
      </c>
      <c r="P8" s="6">
        <f t="shared" si="4"/>
        <v>-36.570566148391883</v>
      </c>
    </row>
    <row r="9" spans="1:16" x14ac:dyDescent="0.15">
      <c r="A9" s="6">
        <v>4</v>
      </c>
      <c r="B9" s="6">
        <v>7</v>
      </c>
      <c r="D9">
        <v>784.98223876953102</v>
      </c>
      <c r="E9">
        <v>630.02001953125</v>
      </c>
      <c r="F9">
        <v>510.53408813476602</v>
      </c>
      <c r="G9">
        <v>490.74774169921898</v>
      </c>
      <c r="I9" s="7">
        <f t="shared" si="0"/>
        <v>274.448150634765</v>
      </c>
      <c r="J9" s="7">
        <f t="shared" si="0"/>
        <v>139.27227783203102</v>
      </c>
      <c r="K9" s="7">
        <f t="shared" si="1"/>
        <v>176.95755615234327</v>
      </c>
      <c r="L9" s="8">
        <f t="shared" si="2"/>
        <v>1.2705870752380635</v>
      </c>
      <c r="M9" s="8">
        <f t="shared" si="3"/>
        <v>1.3642267733748281</v>
      </c>
      <c r="P9" s="6">
        <f t="shared" si="4"/>
        <v>-37.250256780126335</v>
      </c>
    </row>
    <row r="10" spans="1:16" x14ac:dyDescent="0.15">
      <c r="A10" s="6">
        <v>4.5</v>
      </c>
      <c r="B10" s="6">
        <v>8</v>
      </c>
      <c r="D10">
        <v>789.31085205078102</v>
      </c>
      <c r="E10">
        <v>631.97601318359398</v>
      </c>
      <c r="F10">
        <v>511.38967895507801</v>
      </c>
      <c r="G10">
        <v>492.11233520507801</v>
      </c>
      <c r="I10" s="7">
        <f t="shared" si="0"/>
        <v>277.92117309570301</v>
      </c>
      <c r="J10" s="7">
        <f t="shared" si="0"/>
        <v>139.86367797851597</v>
      </c>
      <c r="K10" s="7">
        <f t="shared" si="1"/>
        <v>180.01659851074186</v>
      </c>
      <c r="L10" s="8">
        <f t="shared" si="2"/>
        <v>1.2870861192309961</v>
      </c>
      <c r="M10" s="8">
        <f t="shared" si="3"/>
        <v>1.3924307796348563</v>
      </c>
      <c r="P10" s="6">
        <f t="shared" si="4"/>
        <v>-35.952969419161882</v>
      </c>
    </row>
    <row r="11" spans="1:16" x14ac:dyDescent="0.15">
      <c r="A11" s="6">
        <v>5</v>
      </c>
      <c r="B11" s="6">
        <v>9</v>
      </c>
      <c r="D11">
        <v>800.34161376953102</v>
      </c>
      <c r="E11">
        <v>632.16473388671898</v>
      </c>
      <c r="F11">
        <v>512.07550048828102</v>
      </c>
      <c r="G11">
        <v>491.897705078125</v>
      </c>
      <c r="I11" s="7">
        <f t="shared" si="0"/>
        <v>288.26611328125</v>
      </c>
      <c r="J11" s="7">
        <f t="shared" si="0"/>
        <v>140.26702880859398</v>
      </c>
      <c r="K11" s="7">
        <f t="shared" si="1"/>
        <v>190.0791931152342</v>
      </c>
      <c r="L11" s="8">
        <f t="shared" si="2"/>
        <v>1.3551238286697658</v>
      </c>
      <c r="M11" s="8">
        <f t="shared" si="3"/>
        <v>1.4721734513407214</v>
      </c>
      <c r="P11" s="6">
        <f t="shared" si="4"/>
        <v>-32.285080567493019</v>
      </c>
    </row>
    <row r="12" spans="1:16" x14ac:dyDescent="0.15">
      <c r="A12" s="6">
        <v>5.5</v>
      </c>
      <c r="B12" s="6">
        <v>10</v>
      </c>
      <c r="D12">
        <v>806.49365234375</v>
      </c>
      <c r="E12">
        <v>627.76983642578102</v>
      </c>
      <c r="F12">
        <v>510.57598876953102</v>
      </c>
      <c r="G12">
        <v>491.22842407226602</v>
      </c>
      <c r="I12" s="7">
        <f t="shared" si="0"/>
        <v>295.91766357421898</v>
      </c>
      <c r="J12" s="7">
        <f t="shared" si="0"/>
        <v>136.541412353515</v>
      </c>
      <c r="K12" s="7">
        <f t="shared" si="1"/>
        <v>200.33867492675847</v>
      </c>
      <c r="L12" s="8">
        <f t="shared" si="2"/>
        <v>1.4672374591238886</v>
      </c>
      <c r="M12" s="8">
        <f t="shared" si="3"/>
        <v>1.59599204406194</v>
      </c>
      <c r="P12" s="6">
        <f t="shared" si="4"/>
        <v>-26.589850822161043</v>
      </c>
    </row>
    <row r="13" spans="1:16" x14ac:dyDescent="0.15">
      <c r="A13" s="6">
        <v>6</v>
      </c>
      <c r="B13" s="6">
        <v>11</v>
      </c>
      <c r="D13">
        <v>809.40704345703102</v>
      </c>
      <c r="E13">
        <v>624.6806640625</v>
      </c>
      <c r="F13">
        <v>510.17428588867199</v>
      </c>
      <c r="G13">
        <v>491.20285034179699</v>
      </c>
      <c r="I13" s="7">
        <f t="shared" si="0"/>
        <v>299.23275756835903</v>
      </c>
      <c r="J13" s="7">
        <f t="shared" si="0"/>
        <v>133.47781372070301</v>
      </c>
      <c r="K13" s="7">
        <f t="shared" si="1"/>
        <v>205.79828796386693</v>
      </c>
      <c r="L13" s="8">
        <f t="shared" si="2"/>
        <v>1.541816442952022</v>
      </c>
      <c r="M13" s="8">
        <f t="shared" si="3"/>
        <v>1.6822759901571689</v>
      </c>
      <c r="P13" s="6">
        <f t="shared" si="4"/>
        <v>-22.621085828582203</v>
      </c>
    </row>
    <row r="14" spans="1:16" x14ac:dyDescent="0.15">
      <c r="A14" s="6">
        <v>6.5</v>
      </c>
      <c r="B14" s="6">
        <v>12</v>
      </c>
      <c r="D14">
        <v>812.90466308593795</v>
      </c>
      <c r="E14">
        <v>620.41522216796898</v>
      </c>
      <c r="F14">
        <v>510.84805297851602</v>
      </c>
      <c r="G14">
        <v>491.35330200195301</v>
      </c>
      <c r="I14" s="7">
        <f t="shared" si="0"/>
        <v>302.05661010742193</v>
      </c>
      <c r="J14" s="7">
        <f t="shared" si="0"/>
        <v>129.06192016601597</v>
      </c>
      <c r="K14" s="7">
        <f t="shared" si="1"/>
        <v>211.71326599121076</v>
      </c>
      <c r="L14" s="8">
        <f t="shared" si="2"/>
        <v>1.6404007140051693</v>
      </c>
      <c r="M14" s="8">
        <f t="shared" si="3"/>
        <v>1.7925652234774119</v>
      </c>
      <c r="P14" s="6">
        <f t="shared" si="4"/>
        <v>-17.548160120166635</v>
      </c>
    </row>
    <row r="15" spans="1:16" x14ac:dyDescent="0.15">
      <c r="A15" s="6">
        <v>7</v>
      </c>
      <c r="B15" s="6">
        <v>13</v>
      </c>
      <c r="D15">
        <v>815.48516845703102</v>
      </c>
      <c r="E15">
        <v>617.08856201171898</v>
      </c>
      <c r="F15">
        <v>510.87136840820301</v>
      </c>
      <c r="G15">
        <v>491.43029785156301</v>
      </c>
      <c r="I15" s="7">
        <f t="shared" si="0"/>
        <v>304.61380004882801</v>
      </c>
      <c r="J15" s="7">
        <f t="shared" si="0"/>
        <v>125.65826416015597</v>
      </c>
      <c r="K15" s="7">
        <f t="shared" si="1"/>
        <v>216.65301513671884</v>
      </c>
      <c r="L15" s="8">
        <f t="shared" si="2"/>
        <v>1.7241445804200095</v>
      </c>
      <c r="M15" s="8">
        <f t="shared" si="3"/>
        <v>1.8880140521593476</v>
      </c>
      <c r="P15" s="6">
        <f t="shared" si="4"/>
        <v>-13.157842023995123</v>
      </c>
    </row>
    <row r="16" spans="1:16" x14ac:dyDescent="0.15">
      <c r="A16" s="6">
        <v>7.5</v>
      </c>
      <c r="B16" s="6">
        <v>14</v>
      </c>
      <c r="D16">
        <v>818.10552978515602</v>
      </c>
      <c r="E16">
        <v>613.4755859375</v>
      </c>
      <c r="F16">
        <v>509.98394775390602</v>
      </c>
      <c r="G16">
        <v>490.44082641601602</v>
      </c>
      <c r="I16" s="7">
        <f t="shared" si="0"/>
        <v>308.12158203125</v>
      </c>
      <c r="J16" s="7">
        <f t="shared" si="0"/>
        <v>123.03475952148398</v>
      </c>
      <c r="K16" s="7">
        <f t="shared" si="1"/>
        <v>221.99725036621123</v>
      </c>
      <c r="L16" s="8">
        <f t="shared" si="2"/>
        <v>1.8043457899996684</v>
      </c>
      <c r="M16" s="8">
        <f t="shared" si="3"/>
        <v>1.979920224006102</v>
      </c>
      <c r="P16" s="6">
        <f t="shared" si="4"/>
        <v>-8.9304739674081812</v>
      </c>
    </row>
    <row r="17" spans="1:16" x14ac:dyDescent="0.15">
      <c r="A17" s="6">
        <v>8</v>
      </c>
      <c r="B17" s="6">
        <v>15</v>
      </c>
      <c r="D17">
        <v>821.361328125</v>
      </c>
      <c r="E17">
        <v>609.28912353515602</v>
      </c>
      <c r="F17">
        <v>509.66323852539102</v>
      </c>
      <c r="G17">
        <v>490.63540649414102</v>
      </c>
      <c r="I17" s="7">
        <f t="shared" si="0"/>
        <v>311.69808959960898</v>
      </c>
      <c r="J17" s="7">
        <f t="shared" si="0"/>
        <v>118.653717041015</v>
      </c>
      <c r="K17" s="7">
        <f t="shared" si="1"/>
        <v>228.64048767089849</v>
      </c>
      <c r="L17" s="8">
        <f t="shared" si="2"/>
        <v>1.9269559637298543</v>
      </c>
      <c r="M17" s="8">
        <f t="shared" si="3"/>
        <v>2.1142353600033834</v>
      </c>
      <c r="P17" s="6">
        <f t="shared" si="4"/>
        <v>-2.7524393042106445</v>
      </c>
    </row>
    <row r="18" spans="1:16" x14ac:dyDescent="0.15">
      <c r="A18" s="6">
        <v>8.5</v>
      </c>
      <c r="B18" s="6">
        <v>16</v>
      </c>
      <c r="D18">
        <v>826.4716796875</v>
      </c>
      <c r="E18">
        <v>606.34075927734398</v>
      </c>
      <c r="F18">
        <v>511.34680175781301</v>
      </c>
      <c r="G18">
        <v>491.34152221679699</v>
      </c>
      <c r="I18" s="7">
        <f t="shared" si="0"/>
        <v>315.12487792968699</v>
      </c>
      <c r="J18" s="7">
        <f t="shared" si="0"/>
        <v>114.99923706054699</v>
      </c>
      <c r="K18" s="7">
        <f t="shared" si="1"/>
        <v>234.62541198730412</v>
      </c>
      <c r="L18" s="8">
        <f t="shared" si="2"/>
        <v>2.0402345092409098</v>
      </c>
      <c r="M18" s="8">
        <f t="shared" si="3"/>
        <v>2.2392188677815348</v>
      </c>
      <c r="P18" s="6">
        <f t="shared" si="4"/>
        <v>2.9963725303473518</v>
      </c>
    </row>
    <row r="19" spans="1:16" x14ac:dyDescent="0.15">
      <c r="A19" s="6">
        <v>9</v>
      </c>
      <c r="B19" s="6">
        <v>17</v>
      </c>
      <c r="D19">
        <v>830.61267089843795</v>
      </c>
      <c r="E19">
        <v>607.60479736328102</v>
      </c>
      <c r="F19">
        <v>510.037109375</v>
      </c>
      <c r="G19">
        <v>490.35681152343801</v>
      </c>
      <c r="I19" s="7">
        <f t="shared" si="0"/>
        <v>320.57556152343795</v>
      </c>
      <c r="J19" s="7">
        <f t="shared" si="0"/>
        <v>117.24798583984301</v>
      </c>
      <c r="K19" s="7">
        <f t="shared" si="1"/>
        <v>238.50197143554786</v>
      </c>
      <c r="L19" s="8">
        <f t="shared" si="2"/>
        <v>2.0341668961489359</v>
      </c>
      <c r="M19" s="8">
        <f t="shared" si="3"/>
        <v>2.2448562169566562</v>
      </c>
      <c r="P19" s="6">
        <f t="shared" si="4"/>
        <v>3.2556712188671089</v>
      </c>
    </row>
    <row r="20" spans="1:16" x14ac:dyDescent="0.15">
      <c r="A20" s="6">
        <v>9.5</v>
      </c>
      <c r="B20" s="6">
        <v>18</v>
      </c>
      <c r="D20">
        <v>827.99969482421898</v>
      </c>
      <c r="E20">
        <v>602.30749511718795</v>
      </c>
      <c r="F20">
        <v>509.73095703125</v>
      </c>
      <c r="G20">
        <v>490.67578125</v>
      </c>
      <c r="I20" s="7">
        <f t="shared" si="0"/>
        <v>318.26873779296898</v>
      </c>
      <c r="J20" s="7">
        <f t="shared" si="0"/>
        <v>111.63171386718795</v>
      </c>
      <c r="K20" s="7">
        <f t="shared" si="1"/>
        <v>240.1265380859374</v>
      </c>
      <c r="L20" s="8">
        <f t="shared" si="2"/>
        <v>2.151060211900214</v>
      </c>
      <c r="M20" s="8">
        <f t="shared" si="3"/>
        <v>2.37345449497503</v>
      </c>
      <c r="P20" s="6">
        <f t="shared" si="4"/>
        <v>9.1707500618138074</v>
      </c>
    </row>
    <row r="21" spans="1:16" x14ac:dyDescent="0.15">
      <c r="A21" s="6">
        <v>10</v>
      </c>
      <c r="B21" s="6">
        <v>19</v>
      </c>
      <c r="D21">
        <v>825.84375</v>
      </c>
      <c r="E21">
        <v>601.059814453125</v>
      </c>
      <c r="F21">
        <v>510.64645385742199</v>
      </c>
      <c r="G21">
        <v>491.07949829101602</v>
      </c>
      <c r="I21" s="7">
        <f t="shared" si="0"/>
        <v>315.19729614257801</v>
      </c>
      <c r="J21" s="7">
        <f t="shared" si="0"/>
        <v>109.98031616210898</v>
      </c>
      <c r="K21" s="7">
        <f t="shared" si="1"/>
        <v>238.21107482910173</v>
      </c>
      <c r="L21" s="8">
        <f t="shared" si="2"/>
        <v>2.1659428081474412</v>
      </c>
      <c r="M21" s="8">
        <f t="shared" si="3"/>
        <v>2.4000420534893525</v>
      </c>
      <c r="P21" s="6">
        <f t="shared" si="4"/>
        <v>10.393686381623674</v>
      </c>
    </row>
    <row r="22" spans="1:16" x14ac:dyDescent="0.15">
      <c r="A22" s="6">
        <v>10.5</v>
      </c>
      <c r="B22" s="6">
        <v>20</v>
      </c>
      <c r="D22">
        <v>829.72552490234398</v>
      </c>
      <c r="E22">
        <v>598.51507568359398</v>
      </c>
      <c r="F22">
        <v>510.94207763671898</v>
      </c>
      <c r="G22">
        <v>491.6201171875</v>
      </c>
      <c r="I22" s="7">
        <f t="shared" si="0"/>
        <v>318.783447265625</v>
      </c>
      <c r="J22" s="7">
        <f t="shared" si="0"/>
        <v>106.89495849609398</v>
      </c>
      <c r="K22" s="7">
        <f t="shared" si="1"/>
        <v>243.95697631835924</v>
      </c>
      <c r="L22" s="8">
        <f t="shared" si="2"/>
        <v>2.2822121805423929</v>
      </c>
      <c r="M22" s="8">
        <f t="shared" si="3"/>
        <v>2.5280163881514</v>
      </c>
      <c r="P22" s="6">
        <f t="shared" si="4"/>
        <v>16.280065974447623</v>
      </c>
    </row>
    <row r="23" spans="1:16" x14ac:dyDescent="0.15">
      <c r="A23" s="6">
        <v>11</v>
      </c>
      <c r="B23" s="6">
        <v>21</v>
      </c>
      <c r="D23">
        <v>827.81579589843795</v>
      </c>
      <c r="E23">
        <v>598.99377441406295</v>
      </c>
      <c r="F23">
        <v>509.11459350585898</v>
      </c>
      <c r="G23">
        <v>490.43881225585898</v>
      </c>
      <c r="I23" s="7">
        <f t="shared" si="0"/>
        <v>318.70120239257898</v>
      </c>
      <c r="J23" s="7">
        <f t="shared" si="0"/>
        <v>108.55496215820398</v>
      </c>
      <c r="K23" s="7">
        <f t="shared" si="1"/>
        <v>242.7127288818362</v>
      </c>
      <c r="L23" s="8">
        <f t="shared" si="2"/>
        <v>2.2358510754037724</v>
      </c>
      <c r="M23" s="8">
        <f>L23+ABS($N$2)*A23</f>
        <v>2.4933602452798751</v>
      </c>
      <c r="P23" s="6">
        <f t="shared" si="4"/>
        <v>14.686002503020696</v>
      </c>
    </row>
    <row r="24" spans="1:16" x14ac:dyDescent="0.15">
      <c r="A24" s="6">
        <v>11.5</v>
      </c>
      <c r="B24" s="6">
        <v>22</v>
      </c>
      <c r="D24">
        <v>823.71563720703102</v>
      </c>
      <c r="E24">
        <v>599.72723388671898</v>
      </c>
      <c r="F24">
        <v>509.24423217773398</v>
      </c>
      <c r="G24">
        <v>489.94357299804699</v>
      </c>
      <c r="I24" s="7">
        <f t="shared" si="0"/>
        <v>314.47140502929705</v>
      </c>
      <c r="J24" s="7">
        <f t="shared" si="0"/>
        <v>109.78366088867199</v>
      </c>
      <c r="K24" s="7">
        <f t="shared" si="1"/>
        <v>237.62284240722664</v>
      </c>
      <c r="L24" s="8">
        <f t="shared" si="2"/>
        <v>2.1644645522268764</v>
      </c>
      <c r="M24" s="8">
        <f t="shared" ref="M24:M87" si="5">L24+ABS($N$2)*A24</f>
        <v>2.4336786843700748</v>
      </c>
      <c r="P24" s="6">
        <f t="shared" si="4"/>
        <v>11.940855805168681</v>
      </c>
    </row>
    <row r="25" spans="1:16" x14ac:dyDescent="0.15">
      <c r="A25" s="6">
        <v>12</v>
      </c>
      <c r="B25" s="6">
        <v>23</v>
      </c>
      <c r="D25">
        <v>820.58026123046898</v>
      </c>
      <c r="E25">
        <v>598.35461425781295</v>
      </c>
      <c r="F25">
        <v>510.27206420898398</v>
      </c>
      <c r="G25">
        <v>490.85382080078102</v>
      </c>
      <c r="I25" s="7">
        <f t="shared" si="0"/>
        <v>310.308197021485</v>
      </c>
      <c r="J25" s="7">
        <f t="shared" si="0"/>
        <v>107.50079345703193</v>
      </c>
      <c r="K25" s="7">
        <f t="shared" si="1"/>
        <v>235.05764160156264</v>
      </c>
      <c r="L25" s="8">
        <f t="shared" si="2"/>
        <v>2.1865665735343169</v>
      </c>
      <c r="M25" s="8">
        <f t="shared" si="5"/>
        <v>2.4674856679446107</v>
      </c>
      <c r="P25" s="6">
        <f t="shared" si="4"/>
        <v>13.495860867188345</v>
      </c>
    </row>
    <row r="26" spans="1:16" x14ac:dyDescent="0.15">
      <c r="A26" s="6">
        <v>12.5</v>
      </c>
      <c r="B26" s="6">
        <v>24</v>
      </c>
      <c r="D26">
        <v>818.05725097656295</v>
      </c>
      <c r="E26">
        <v>597.83160400390602</v>
      </c>
      <c r="F26">
        <v>509.94885253906301</v>
      </c>
      <c r="G26">
        <v>490.47744750976602</v>
      </c>
      <c r="I26" s="7">
        <f t="shared" si="0"/>
        <v>308.10839843749994</v>
      </c>
      <c r="J26" s="7">
        <f t="shared" si="0"/>
        <v>107.35415649414</v>
      </c>
      <c r="K26" s="7">
        <f t="shared" si="1"/>
        <v>232.96048889160195</v>
      </c>
      <c r="L26" s="8">
        <f t="shared" si="2"/>
        <v>2.1700183439503644</v>
      </c>
      <c r="M26" s="8">
        <f t="shared" si="5"/>
        <v>2.4626424006277539</v>
      </c>
      <c r="P26" s="6">
        <f t="shared" si="4"/>
        <v>13.273087215175822</v>
      </c>
    </row>
    <row r="27" spans="1:16" x14ac:dyDescent="0.15">
      <c r="A27" s="6">
        <v>13</v>
      </c>
      <c r="B27" s="6">
        <v>25</v>
      </c>
      <c r="D27">
        <v>820.37292480468795</v>
      </c>
      <c r="E27">
        <v>600.32775878906295</v>
      </c>
      <c r="F27">
        <v>509.00677490234398</v>
      </c>
      <c r="G27">
        <v>489.79013061523398</v>
      </c>
      <c r="I27" s="7">
        <f t="shared" si="0"/>
        <v>311.36614990234398</v>
      </c>
      <c r="J27" s="7">
        <f t="shared" si="0"/>
        <v>110.53762817382898</v>
      </c>
      <c r="K27" s="7">
        <f t="shared" si="1"/>
        <v>233.98981018066371</v>
      </c>
      <c r="L27" s="8">
        <f t="shared" si="2"/>
        <v>2.1168340052737209</v>
      </c>
      <c r="M27" s="8">
        <f t="shared" si="5"/>
        <v>2.4211630242182061</v>
      </c>
      <c r="P27" s="6">
        <f t="shared" si="4"/>
        <v>11.36517844999249</v>
      </c>
    </row>
    <row r="28" spans="1:16" x14ac:dyDescent="0.15">
      <c r="A28" s="6">
        <v>13.5</v>
      </c>
      <c r="B28" s="6">
        <v>26</v>
      </c>
      <c r="D28">
        <v>819.07928466796898</v>
      </c>
      <c r="E28">
        <v>598.123291015625</v>
      </c>
      <c r="F28">
        <v>508.31494140625</v>
      </c>
      <c r="G28">
        <v>489.20812988281301</v>
      </c>
      <c r="I28" s="7">
        <f t="shared" si="0"/>
        <v>310.76434326171898</v>
      </c>
      <c r="J28" s="7">
        <f t="shared" si="0"/>
        <v>108.91516113281199</v>
      </c>
      <c r="K28" s="7">
        <f t="shared" si="1"/>
        <v>234.52373046875059</v>
      </c>
      <c r="L28" s="8">
        <f t="shared" si="2"/>
        <v>2.1532698297417983</v>
      </c>
      <c r="M28" s="8">
        <f t="shared" si="5"/>
        <v>2.4693038109533787</v>
      </c>
      <c r="P28" s="6">
        <f t="shared" si="4"/>
        <v>13.579489197289924</v>
      </c>
    </row>
    <row r="29" spans="1:16" x14ac:dyDescent="0.15">
      <c r="A29" s="6">
        <v>14</v>
      </c>
      <c r="B29" s="6">
        <v>27</v>
      </c>
      <c r="D29">
        <v>819.9365234375</v>
      </c>
      <c r="E29">
        <v>598.75628662109398</v>
      </c>
      <c r="F29">
        <v>509.21365356445301</v>
      </c>
      <c r="G29">
        <v>489.870361328125</v>
      </c>
      <c r="I29" s="7">
        <f t="shared" si="0"/>
        <v>310.72286987304699</v>
      </c>
      <c r="J29" s="7">
        <f t="shared" si="0"/>
        <v>108.88592529296898</v>
      </c>
      <c r="K29" s="7">
        <f t="shared" si="1"/>
        <v>234.50272216796873</v>
      </c>
      <c r="L29" s="8">
        <f t="shared" si="2"/>
        <v>2.1536550434504242</v>
      </c>
      <c r="M29" s="8">
        <f t="shared" si="5"/>
        <v>2.4813939869291004</v>
      </c>
      <c r="P29" s="6">
        <f t="shared" si="4"/>
        <v>14.135595742599</v>
      </c>
    </row>
    <row r="30" spans="1:16" x14ac:dyDescent="0.15">
      <c r="A30" s="6">
        <v>14.5</v>
      </c>
      <c r="B30" s="6">
        <v>28</v>
      </c>
      <c r="D30">
        <v>813.55682373046898</v>
      </c>
      <c r="E30">
        <v>596.85528564453102</v>
      </c>
      <c r="F30">
        <v>509.73519897460898</v>
      </c>
      <c r="G30">
        <v>490.45587158203102</v>
      </c>
      <c r="I30" s="7">
        <f t="shared" si="0"/>
        <v>303.82162475586</v>
      </c>
      <c r="J30" s="7">
        <f t="shared" si="0"/>
        <v>106.3994140625</v>
      </c>
      <c r="K30" s="7">
        <f t="shared" si="1"/>
        <v>229.34203491211002</v>
      </c>
      <c r="L30" s="8">
        <f t="shared" si="2"/>
        <v>2.1554821230255308</v>
      </c>
      <c r="M30" s="8">
        <f t="shared" si="5"/>
        <v>2.4949260287713027</v>
      </c>
      <c r="P30" s="6">
        <f t="shared" si="4"/>
        <v>14.758023162593251</v>
      </c>
    </row>
    <row r="31" spans="1:16" x14ac:dyDescent="0.15">
      <c r="A31" s="6">
        <v>15</v>
      </c>
      <c r="B31" s="6">
        <v>29</v>
      </c>
      <c r="D31">
        <v>811.72271728515602</v>
      </c>
      <c r="E31">
        <v>598.35852050781295</v>
      </c>
      <c r="F31">
        <v>508.90521240234398</v>
      </c>
      <c r="G31">
        <v>489.69635009765602</v>
      </c>
      <c r="I31" s="7">
        <f t="shared" si="0"/>
        <v>302.81750488281205</v>
      </c>
      <c r="J31" s="7">
        <f t="shared" si="0"/>
        <v>108.66217041015693</v>
      </c>
      <c r="K31" s="7">
        <f t="shared" si="1"/>
        <v>226.7539855957022</v>
      </c>
      <c r="L31" s="8">
        <f t="shared" si="2"/>
        <v>2.0867794628047198</v>
      </c>
      <c r="M31" s="8">
        <f t="shared" si="5"/>
        <v>2.437928330817587</v>
      </c>
      <c r="P31" s="6">
        <f t="shared" si="4"/>
        <v>12.136324937252169</v>
      </c>
    </row>
    <row r="32" spans="1:16" x14ac:dyDescent="0.15">
      <c r="A32" s="6">
        <v>15.5</v>
      </c>
      <c r="B32" s="6">
        <v>30</v>
      </c>
      <c r="D32">
        <v>808.30523681640602</v>
      </c>
      <c r="E32">
        <v>599.38592529296898</v>
      </c>
      <c r="F32">
        <v>508.71014404296898</v>
      </c>
      <c r="G32">
        <v>489.721923828125</v>
      </c>
      <c r="I32" s="7">
        <f t="shared" si="0"/>
        <v>299.59509277343705</v>
      </c>
      <c r="J32" s="7">
        <f t="shared" si="0"/>
        <v>109.66400146484398</v>
      </c>
      <c r="K32" s="7">
        <f t="shared" si="1"/>
        <v>222.83029174804625</v>
      </c>
      <c r="L32" s="8">
        <f t="shared" si="2"/>
        <v>2.0319365404469676</v>
      </c>
      <c r="M32" s="8">
        <f t="shared" si="5"/>
        <v>2.3947903707269305</v>
      </c>
      <c r="P32" s="6">
        <f t="shared" si="4"/>
        <v>10.152127022691728</v>
      </c>
    </row>
    <row r="33" spans="1:16" x14ac:dyDescent="0.15">
      <c r="A33" s="6">
        <v>16</v>
      </c>
      <c r="B33" s="6">
        <v>31</v>
      </c>
      <c r="D33">
        <v>805.53173828125</v>
      </c>
      <c r="E33">
        <v>598.078125</v>
      </c>
      <c r="F33">
        <v>509.55917358398398</v>
      </c>
      <c r="G33">
        <v>490.40872192382801</v>
      </c>
      <c r="I33" s="7">
        <f t="shared" si="0"/>
        <v>295.97256469726602</v>
      </c>
      <c r="J33" s="7">
        <f t="shared" si="0"/>
        <v>107.66940307617199</v>
      </c>
      <c r="K33" s="7">
        <f t="shared" si="1"/>
        <v>220.60398254394562</v>
      </c>
      <c r="L33" s="8">
        <f t="shared" si="2"/>
        <v>2.0489013242497194</v>
      </c>
      <c r="M33" s="8">
        <f t="shared" si="5"/>
        <v>2.423460116796778</v>
      </c>
      <c r="P33" s="6">
        <f t="shared" si="4"/>
        <v>11.470836814328123</v>
      </c>
    </row>
    <row r="34" spans="1:16" x14ac:dyDescent="0.15">
      <c r="A34" s="6">
        <v>16.5</v>
      </c>
      <c r="B34" s="6">
        <v>32</v>
      </c>
      <c r="D34">
        <v>804.1923828125</v>
      </c>
      <c r="E34">
        <v>602.34698486328102</v>
      </c>
      <c r="F34">
        <v>509.740478515625</v>
      </c>
      <c r="G34">
        <v>490.05364990234398</v>
      </c>
      <c r="I34" s="7">
        <f t="shared" si="0"/>
        <v>294.451904296875</v>
      </c>
      <c r="J34" s="7">
        <f t="shared" si="0"/>
        <v>112.29333496093705</v>
      </c>
      <c r="K34" s="7">
        <f t="shared" si="1"/>
        <v>215.84656982421907</v>
      </c>
      <c r="L34" s="8">
        <f t="shared" si="2"/>
        <v>1.9221672408189194</v>
      </c>
      <c r="M34" s="8">
        <f t="shared" si="5"/>
        <v>2.3084309956330733</v>
      </c>
      <c r="P34" s="6">
        <f t="shared" si="4"/>
        <v>6.179892554398247</v>
      </c>
    </row>
    <row r="35" spans="1:16" x14ac:dyDescent="0.15">
      <c r="A35" s="6">
        <v>17</v>
      </c>
      <c r="B35" s="6">
        <v>33</v>
      </c>
      <c r="D35">
        <v>801.16925048828102</v>
      </c>
      <c r="E35">
        <v>602.84033203125</v>
      </c>
      <c r="F35">
        <v>508.639404296875</v>
      </c>
      <c r="G35">
        <v>489.453857421875</v>
      </c>
      <c r="I35" s="7">
        <f t="shared" si="0"/>
        <v>292.52984619140602</v>
      </c>
      <c r="J35" s="7">
        <f t="shared" si="0"/>
        <v>113.386474609375</v>
      </c>
      <c r="K35" s="7">
        <f t="shared" si="1"/>
        <v>213.15931396484353</v>
      </c>
      <c r="L35" s="8">
        <f t="shared" si="2"/>
        <v>1.879935986185244</v>
      </c>
      <c r="M35" s="8">
        <f t="shared" si="5"/>
        <v>2.2779047032664934</v>
      </c>
      <c r="P35" s="6">
        <f t="shared" si="4"/>
        <v>4.7757880133921606</v>
      </c>
    </row>
    <row r="36" spans="1:16" x14ac:dyDescent="0.15">
      <c r="A36" s="6">
        <v>17.5</v>
      </c>
      <c r="B36" s="6">
        <v>34</v>
      </c>
      <c r="D36">
        <v>797.59942626953102</v>
      </c>
      <c r="E36">
        <v>603.74359130859398</v>
      </c>
      <c r="F36">
        <v>508.96389770507801</v>
      </c>
      <c r="G36">
        <v>489.92929077148398</v>
      </c>
      <c r="I36" s="7">
        <f t="shared" si="0"/>
        <v>288.63552856445301</v>
      </c>
      <c r="J36" s="7">
        <f t="shared" si="0"/>
        <v>113.81430053711</v>
      </c>
      <c r="K36" s="7">
        <f t="shared" si="1"/>
        <v>208.96551818847601</v>
      </c>
      <c r="L36" s="8">
        <f t="shared" si="2"/>
        <v>1.8360216352631473</v>
      </c>
      <c r="M36" s="8">
        <f t="shared" si="5"/>
        <v>2.2456953146114924</v>
      </c>
      <c r="P36" s="6">
        <f t="shared" si="4"/>
        <v>3.2942668273135842</v>
      </c>
    </row>
    <row r="37" spans="1:16" x14ac:dyDescent="0.15">
      <c r="A37" s="6">
        <v>18</v>
      </c>
      <c r="B37" s="6">
        <v>35</v>
      </c>
      <c r="D37">
        <v>797.62738037109398</v>
      </c>
      <c r="E37">
        <v>604.96759033203102</v>
      </c>
      <c r="F37">
        <v>508.72744750976602</v>
      </c>
      <c r="G37">
        <v>490.07897949218801</v>
      </c>
      <c r="I37" s="7">
        <f t="shared" si="0"/>
        <v>288.89993286132795</v>
      </c>
      <c r="J37" s="7">
        <f t="shared" si="0"/>
        <v>114.88861083984301</v>
      </c>
      <c r="K37" s="7">
        <f t="shared" si="1"/>
        <v>208.47790527343784</v>
      </c>
      <c r="L37" s="8">
        <f t="shared" si="2"/>
        <v>1.8146089829918839</v>
      </c>
      <c r="M37" s="8">
        <f t="shared" si="5"/>
        <v>2.2359876246073247</v>
      </c>
      <c r="P37" s="6">
        <f t="shared" si="4"/>
        <v>2.8477464489510269</v>
      </c>
    </row>
    <row r="38" spans="1:16" x14ac:dyDescent="0.15">
      <c r="A38" s="6">
        <v>18.5</v>
      </c>
      <c r="B38" s="6">
        <v>36</v>
      </c>
      <c r="D38">
        <v>797.70153808593795</v>
      </c>
      <c r="E38">
        <v>607.504638671875</v>
      </c>
      <c r="F38">
        <v>507.94284057617199</v>
      </c>
      <c r="G38">
        <v>489.04364013671898</v>
      </c>
      <c r="I38" s="7">
        <f t="shared" si="0"/>
        <v>289.75869750976597</v>
      </c>
      <c r="J38" s="7">
        <f t="shared" si="0"/>
        <v>118.46099853515602</v>
      </c>
      <c r="K38" s="7">
        <f t="shared" si="1"/>
        <v>206.83599853515676</v>
      </c>
      <c r="L38" s="8">
        <f t="shared" si="2"/>
        <v>1.7460261275256213</v>
      </c>
      <c r="M38" s="8">
        <f t="shared" si="5"/>
        <v>2.1791097314081576</v>
      </c>
      <c r="P38" s="6">
        <f t="shared" si="4"/>
        <v>0.23155883059344781</v>
      </c>
    </row>
    <row r="39" spans="1:16" x14ac:dyDescent="0.15">
      <c r="A39" s="6">
        <v>19</v>
      </c>
      <c r="B39" s="6">
        <v>37</v>
      </c>
      <c r="D39">
        <v>794.10888671875</v>
      </c>
      <c r="E39">
        <v>608.14501953125</v>
      </c>
      <c r="F39">
        <v>508.49749755859398</v>
      </c>
      <c r="G39">
        <v>489.08273315429699</v>
      </c>
      <c r="I39" s="7">
        <f t="shared" si="0"/>
        <v>285.61138916015602</v>
      </c>
      <c r="J39" s="7">
        <f t="shared" si="0"/>
        <v>119.06228637695301</v>
      </c>
      <c r="K39" s="7">
        <f t="shared" si="1"/>
        <v>202.2677886962889</v>
      </c>
      <c r="L39" s="8">
        <f t="shared" si="2"/>
        <v>1.6988401184897963</v>
      </c>
      <c r="M39" s="8">
        <f t="shared" si="5"/>
        <v>2.1436286846394284</v>
      </c>
      <c r="P39" s="6">
        <f t="shared" si="4"/>
        <v>-1.4004473852077166</v>
      </c>
    </row>
    <row r="40" spans="1:16" x14ac:dyDescent="0.15">
      <c r="A40" s="6">
        <v>19.5</v>
      </c>
      <c r="B40" s="6">
        <v>38</v>
      </c>
      <c r="D40">
        <v>792.847412109375</v>
      </c>
      <c r="E40">
        <v>607.45501708984398</v>
      </c>
      <c r="F40">
        <v>508.68655395507801</v>
      </c>
      <c r="G40">
        <v>489.89266967773398</v>
      </c>
      <c r="I40" s="7">
        <f t="shared" si="0"/>
        <v>284.16085815429699</v>
      </c>
      <c r="J40" s="7">
        <f t="shared" si="0"/>
        <v>117.56234741211</v>
      </c>
      <c r="K40" s="7">
        <f t="shared" si="1"/>
        <v>201.86721496581998</v>
      </c>
      <c r="L40" s="8">
        <f t="shared" si="2"/>
        <v>1.7171077254708322</v>
      </c>
      <c r="M40" s="8">
        <f t="shared" si="5"/>
        <v>2.1736012538875595</v>
      </c>
      <c r="P40" s="6">
        <f t="shared" si="4"/>
        <v>-2.1812204703629993E-2</v>
      </c>
    </row>
    <row r="41" spans="1:16" x14ac:dyDescent="0.15">
      <c r="A41" s="6">
        <v>20</v>
      </c>
      <c r="B41" s="6">
        <v>39</v>
      </c>
      <c r="D41">
        <v>790.95343017578102</v>
      </c>
      <c r="E41">
        <v>607.23382568359398</v>
      </c>
      <c r="F41">
        <v>508.54864501953102</v>
      </c>
      <c r="G41">
        <v>489.82571411132801</v>
      </c>
      <c r="I41" s="7">
        <f t="shared" si="0"/>
        <v>282.40478515625</v>
      </c>
      <c r="J41" s="7">
        <f t="shared" si="0"/>
        <v>117.40811157226597</v>
      </c>
      <c r="K41" s="7">
        <f t="shared" si="1"/>
        <v>200.21910705566381</v>
      </c>
      <c r="L41" s="8">
        <f t="shared" si="2"/>
        <v>1.7053260151657135</v>
      </c>
      <c r="M41" s="8">
        <f t="shared" si="5"/>
        <v>2.1735245058495365</v>
      </c>
      <c r="P41" s="6">
        <f t="shared" si="4"/>
        <v>-2.5342350697364971E-2</v>
      </c>
    </row>
    <row r="42" spans="1:16" x14ac:dyDescent="0.15">
      <c r="A42" s="6">
        <v>20.5</v>
      </c>
      <c r="B42" s="6">
        <v>40</v>
      </c>
      <c r="D42">
        <v>791.17517089843795</v>
      </c>
      <c r="E42">
        <v>607.68206787109398</v>
      </c>
      <c r="F42">
        <v>508.30743408203102</v>
      </c>
      <c r="G42">
        <v>489.17050170898398</v>
      </c>
      <c r="I42" s="7">
        <f t="shared" si="0"/>
        <v>282.86773681640693</v>
      </c>
      <c r="J42" s="7">
        <f t="shared" si="0"/>
        <v>118.51156616211</v>
      </c>
      <c r="K42" s="7">
        <f t="shared" si="1"/>
        <v>199.90964050292993</v>
      </c>
      <c r="L42" s="8">
        <f t="shared" si="2"/>
        <v>1.6868365424306084</v>
      </c>
      <c r="M42" s="8">
        <f t="shared" si="5"/>
        <v>2.1667399953815272</v>
      </c>
      <c r="P42" s="6">
        <f t="shared" si="4"/>
        <v>-0.337406516310364</v>
      </c>
    </row>
    <row r="43" spans="1:16" x14ac:dyDescent="0.15">
      <c r="A43" s="6">
        <v>21</v>
      </c>
      <c r="B43" s="6">
        <v>41</v>
      </c>
      <c r="D43">
        <v>790.14642333984398</v>
      </c>
      <c r="E43">
        <v>607.47644042968795</v>
      </c>
      <c r="F43">
        <v>507.67727661132801</v>
      </c>
      <c r="G43">
        <v>488.64041137695301</v>
      </c>
      <c r="I43" s="7">
        <f t="shared" si="0"/>
        <v>282.46914672851597</v>
      </c>
      <c r="J43" s="7">
        <f t="shared" si="0"/>
        <v>118.83602905273494</v>
      </c>
      <c r="K43" s="7">
        <f t="shared" si="1"/>
        <v>199.28392639160151</v>
      </c>
      <c r="L43" s="8">
        <f t="shared" si="2"/>
        <v>1.6769655463930626</v>
      </c>
      <c r="M43" s="8">
        <f t="shared" si="5"/>
        <v>2.1685739616110769</v>
      </c>
      <c r="P43" s="6">
        <f t="shared" si="4"/>
        <v>-0.25305037243153172</v>
      </c>
    </row>
    <row r="44" spans="1:16" x14ac:dyDescent="0.15">
      <c r="A44" s="6">
        <v>21.5</v>
      </c>
      <c r="B44" s="6">
        <v>42</v>
      </c>
      <c r="D44">
        <v>788.06121826171898</v>
      </c>
      <c r="E44">
        <v>605.91168212890602</v>
      </c>
      <c r="F44">
        <v>507.75274658203102</v>
      </c>
      <c r="G44">
        <v>488.48471069335898</v>
      </c>
      <c r="I44" s="7">
        <f t="shared" si="0"/>
        <v>280.30847167968795</v>
      </c>
      <c r="J44" s="7">
        <f t="shared" si="0"/>
        <v>117.42697143554705</v>
      </c>
      <c r="K44" s="7">
        <f t="shared" si="1"/>
        <v>198.10959167480502</v>
      </c>
      <c r="L44" s="8">
        <f t="shared" si="2"/>
        <v>1.6870876362807568</v>
      </c>
      <c r="M44" s="8">
        <f t="shared" si="5"/>
        <v>2.1904010137658663</v>
      </c>
      <c r="P44" s="6">
        <f t="shared" si="4"/>
        <v>0.75091901498314417</v>
      </c>
    </row>
    <row r="45" spans="1:16" x14ac:dyDescent="0.15">
      <c r="A45" s="6">
        <v>22</v>
      </c>
      <c r="B45" s="6">
        <v>43</v>
      </c>
      <c r="D45">
        <v>787.01129150390602</v>
      </c>
      <c r="E45">
        <v>606.00335693359398</v>
      </c>
      <c r="F45">
        <v>507.68078613281301</v>
      </c>
      <c r="G45">
        <v>488.73645019531301</v>
      </c>
      <c r="I45" s="7">
        <f t="shared" si="0"/>
        <v>279.33050537109301</v>
      </c>
      <c r="J45" s="7">
        <f t="shared" si="0"/>
        <v>117.26690673828097</v>
      </c>
      <c r="K45" s="7">
        <f t="shared" si="1"/>
        <v>197.24367065429635</v>
      </c>
      <c r="L45" s="8">
        <f t="shared" si="2"/>
        <v>1.6820062551364932</v>
      </c>
      <c r="M45" s="8">
        <f t="shared" si="5"/>
        <v>2.1970245948886986</v>
      </c>
      <c r="P45" s="6">
        <f t="shared" si="4"/>
        <v>1.0555809837741175</v>
      </c>
    </row>
    <row r="46" spans="1:16" ht="15" x14ac:dyDescent="0.2">
      <c r="A46" s="6">
        <v>22.5</v>
      </c>
      <c r="B46" s="6">
        <v>44</v>
      </c>
      <c r="C46" s="24" t="s">
        <v>27</v>
      </c>
      <c r="D46">
        <v>784.58026123046898</v>
      </c>
      <c r="E46">
        <v>605.36334228515602</v>
      </c>
      <c r="F46">
        <v>508.78109741210898</v>
      </c>
      <c r="G46">
        <v>489.49499511718801</v>
      </c>
      <c r="I46" s="7">
        <f t="shared" si="0"/>
        <v>275.79916381836</v>
      </c>
      <c r="J46" s="7">
        <f t="shared" si="0"/>
        <v>115.86834716796801</v>
      </c>
      <c r="K46" s="7">
        <f t="shared" si="1"/>
        <v>194.69132080078239</v>
      </c>
      <c r="L46" s="8">
        <f t="shared" si="2"/>
        <v>1.6802804696829672</v>
      </c>
      <c r="M46" s="8">
        <f t="shared" si="5"/>
        <v>2.2070037717022681</v>
      </c>
      <c r="P46" s="6">
        <f t="shared" si="4"/>
        <v>1.5145888223669139</v>
      </c>
    </row>
    <row r="47" spans="1:16" x14ac:dyDescent="0.15">
      <c r="A47" s="6">
        <v>23</v>
      </c>
      <c r="B47" s="6">
        <v>45</v>
      </c>
      <c r="D47">
        <v>780.64373779296898</v>
      </c>
      <c r="E47">
        <v>604.940185546875</v>
      </c>
      <c r="F47">
        <v>507.87588500976602</v>
      </c>
      <c r="G47">
        <v>489.18679809570301</v>
      </c>
      <c r="I47" s="7">
        <f t="shared" si="0"/>
        <v>272.76785278320295</v>
      </c>
      <c r="J47" s="7">
        <f t="shared" si="0"/>
        <v>115.75338745117199</v>
      </c>
      <c r="K47" s="7">
        <f t="shared" si="1"/>
        <v>191.74048156738257</v>
      </c>
      <c r="L47" s="8">
        <f t="shared" si="2"/>
        <v>1.6564567637233429</v>
      </c>
      <c r="M47" s="8">
        <f t="shared" si="5"/>
        <v>2.1948850280097396</v>
      </c>
      <c r="P47" s="6">
        <f t="shared" si="4"/>
        <v>0.95716826026166391</v>
      </c>
    </row>
    <row r="48" spans="1:16" x14ac:dyDescent="0.15">
      <c r="A48" s="6">
        <v>23.5</v>
      </c>
      <c r="B48" s="6">
        <v>46</v>
      </c>
      <c r="D48">
        <v>779.80426025390602</v>
      </c>
      <c r="E48">
        <v>606.07275390625</v>
      </c>
      <c r="F48">
        <v>507.46890258789102</v>
      </c>
      <c r="G48">
        <v>488.42654418945301</v>
      </c>
      <c r="I48" s="7">
        <f t="shared" si="0"/>
        <v>272.335357666015</v>
      </c>
      <c r="J48" s="7">
        <f t="shared" si="0"/>
        <v>117.64620971679699</v>
      </c>
      <c r="K48" s="7">
        <f t="shared" si="1"/>
        <v>189.9830108642571</v>
      </c>
      <c r="L48" s="8">
        <f t="shared" si="2"/>
        <v>1.6148672475007257</v>
      </c>
      <c r="M48" s="8">
        <f t="shared" si="5"/>
        <v>2.1650004740542177</v>
      </c>
      <c r="P48" s="6">
        <f t="shared" si="4"/>
        <v>-0.41741851925921164</v>
      </c>
    </row>
    <row r="49" spans="1:22" x14ac:dyDescent="0.15">
      <c r="A49" s="6">
        <v>24</v>
      </c>
      <c r="B49" s="6">
        <v>47</v>
      </c>
      <c r="D49">
        <v>774.64764404296898</v>
      </c>
      <c r="E49">
        <v>605.37152099609398</v>
      </c>
      <c r="F49">
        <v>507.13339233398398</v>
      </c>
      <c r="G49">
        <v>488.40621948242199</v>
      </c>
      <c r="I49" s="7">
        <f t="shared" si="0"/>
        <v>267.514251708985</v>
      </c>
      <c r="J49" s="7">
        <f t="shared" si="0"/>
        <v>116.96530151367199</v>
      </c>
      <c r="K49" s="7">
        <f t="shared" si="1"/>
        <v>185.63854064941461</v>
      </c>
      <c r="L49" s="8">
        <f t="shared" si="2"/>
        <v>1.5871248844488761</v>
      </c>
      <c r="M49" s="8">
        <f t="shared" si="5"/>
        <v>2.1489630732694636</v>
      </c>
      <c r="P49" s="6">
        <f t="shared" si="4"/>
        <v>-1.1550838405958017</v>
      </c>
    </row>
    <row r="50" spans="1:22" x14ac:dyDescent="0.15">
      <c r="A50" s="6">
        <v>24.5</v>
      </c>
      <c r="B50" s="6">
        <v>48</v>
      </c>
      <c r="D50">
        <v>770.03021240234398</v>
      </c>
      <c r="E50">
        <v>604.65246582031295</v>
      </c>
      <c r="F50">
        <v>507.592041015625</v>
      </c>
      <c r="G50">
        <v>488.565185546875</v>
      </c>
      <c r="I50" s="7">
        <f t="shared" si="0"/>
        <v>262.43817138671898</v>
      </c>
      <c r="J50" s="7">
        <f t="shared" si="0"/>
        <v>116.08728027343795</v>
      </c>
      <c r="K50" s="7">
        <f t="shared" si="1"/>
        <v>181.1770751953124</v>
      </c>
      <c r="L50" s="8">
        <f t="shared" si="2"/>
        <v>1.5606970442287784</v>
      </c>
      <c r="M50" s="8">
        <f t="shared" si="5"/>
        <v>2.1342401953164618</v>
      </c>
      <c r="P50" s="6">
        <f t="shared" si="4"/>
        <v>-1.8322856292126311</v>
      </c>
    </row>
    <row r="51" spans="1:22" x14ac:dyDescent="0.15">
      <c r="A51" s="6">
        <v>25</v>
      </c>
      <c r="B51" s="6">
        <v>49</v>
      </c>
      <c r="D51">
        <v>767.03552246093795</v>
      </c>
      <c r="E51">
        <v>604.77575683593795</v>
      </c>
      <c r="F51">
        <v>508.25302124023398</v>
      </c>
      <c r="G51">
        <v>489.33526611328102</v>
      </c>
      <c r="I51" s="7">
        <f t="shared" si="0"/>
        <v>258.78250122070398</v>
      </c>
      <c r="J51" s="7">
        <f t="shared" si="0"/>
        <v>115.44049072265693</v>
      </c>
      <c r="K51" s="7">
        <f t="shared" si="1"/>
        <v>177.97415771484413</v>
      </c>
      <c r="L51" s="8">
        <f t="shared" si="2"/>
        <v>1.5416961293279916</v>
      </c>
      <c r="M51" s="8">
        <f t="shared" si="5"/>
        <v>2.1269442426827703</v>
      </c>
      <c r="P51" s="6">
        <f t="shared" si="4"/>
        <v>-2.1678743768047566</v>
      </c>
    </row>
    <row r="52" spans="1:22" x14ac:dyDescent="0.15">
      <c r="A52" s="6">
        <v>25.5</v>
      </c>
      <c r="B52" s="6">
        <v>50</v>
      </c>
      <c r="D52">
        <v>764.76501464843795</v>
      </c>
      <c r="E52">
        <v>606.11761474609398</v>
      </c>
      <c r="F52">
        <v>508.22491455078102</v>
      </c>
      <c r="G52">
        <v>489.11209106445301</v>
      </c>
      <c r="I52" s="7">
        <f t="shared" si="0"/>
        <v>256.54010009765693</v>
      </c>
      <c r="J52" s="7">
        <f t="shared" si="0"/>
        <v>117.00552368164097</v>
      </c>
      <c r="K52" s="7">
        <f t="shared" si="1"/>
        <v>174.63623352050826</v>
      </c>
      <c r="L52" s="8">
        <f t="shared" si="2"/>
        <v>1.4925469159530798</v>
      </c>
      <c r="M52" s="8">
        <f t="shared" si="5"/>
        <v>2.0894999915749541</v>
      </c>
      <c r="P52" s="6">
        <f t="shared" si="4"/>
        <v>-3.8901812453786979</v>
      </c>
      <c r="R52" s="29"/>
      <c r="S52" s="29"/>
      <c r="T52" s="29"/>
    </row>
    <row r="53" spans="1:22" x14ac:dyDescent="0.15">
      <c r="A53" s="6">
        <v>26</v>
      </c>
      <c r="B53" s="6">
        <v>51</v>
      </c>
      <c r="D53">
        <v>764.04064941406295</v>
      </c>
      <c r="E53">
        <v>608.78338623046898</v>
      </c>
      <c r="F53">
        <v>507.20663452148398</v>
      </c>
      <c r="G53">
        <v>488.76779174804699</v>
      </c>
      <c r="I53" s="7">
        <f t="shared" si="0"/>
        <v>256.83401489257898</v>
      </c>
      <c r="J53" s="7">
        <f t="shared" si="0"/>
        <v>120.01559448242199</v>
      </c>
      <c r="K53" s="7">
        <f t="shared" si="1"/>
        <v>172.82309875488357</v>
      </c>
      <c r="L53" s="8">
        <f t="shared" si="2"/>
        <v>1.4400053551390442</v>
      </c>
      <c r="M53" s="8">
        <f t="shared" si="5"/>
        <v>2.048663393028014</v>
      </c>
      <c r="P53" s="6">
        <f t="shared" si="4"/>
        <v>-5.7685244378777512</v>
      </c>
      <c r="R53" s="29"/>
      <c r="S53" s="34"/>
      <c r="T53" s="29"/>
    </row>
    <row r="54" spans="1:22" x14ac:dyDescent="0.15">
      <c r="A54" s="6">
        <v>26.5</v>
      </c>
      <c r="B54" s="6">
        <v>52</v>
      </c>
      <c r="D54">
        <v>766.27868652343795</v>
      </c>
      <c r="E54">
        <v>612.67108154296898</v>
      </c>
      <c r="F54">
        <v>507.41122436523398</v>
      </c>
      <c r="G54">
        <v>488.65194702148398</v>
      </c>
      <c r="I54" s="7">
        <f t="shared" si="0"/>
        <v>258.86746215820398</v>
      </c>
      <c r="J54" s="7">
        <f t="shared" si="0"/>
        <v>124.019134521485</v>
      </c>
      <c r="K54" s="7">
        <f t="shared" si="1"/>
        <v>172.05406799316449</v>
      </c>
      <c r="L54" s="8">
        <f t="shared" si="2"/>
        <v>1.3873187283318604</v>
      </c>
      <c r="M54" s="8">
        <f t="shared" si="5"/>
        <v>2.0076817284879258</v>
      </c>
      <c r="P54" s="6">
        <f t="shared" si="4"/>
        <v>-7.6535401675221229</v>
      </c>
      <c r="R54" s="29"/>
      <c r="S54" s="34"/>
      <c r="T54" s="29"/>
    </row>
    <row r="55" spans="1:22" x14ac:dyDescent="0.15">
      <c r="A55" s="6">
        <v>27</v>
      </c>
      <c r="B55" s="6">
        <v>53</v>
      </c>
      <c r="D55">
        <v>765.315673828125</v>
      </c>
      <c r="E55">
        <v>612.35516357421898</v>
      </c>
      <c r="F55">
        <v>506.18179321289102</v>
      </c>
      <c r="G55">
        <v>487.66650390625</v>
      </c>
      <c r="I55" s="7">
        <f t="shared" si="0"/>
        <v>259.13388061523398</v>
      </c>
      <c r="J55" s="7">
        <f t="shared" si="0"/>
        <v>124.68865966796898</v>
      </c>
      <c r="K55" s="7">
        <f t="shared" si="1"/>
        <v>171.85181884765569</v>
      </c>
      <c r="L55" s="8">
        <f t="shared" si="2"/>
        <v>1.3782473827634092</v>
      </c>
      <c r="M55" s="8">
        <f t="shared" si="5"/>
        <v>2.0103153451865703</v>
      </c>
      <c r="P55" s="6">
        <f t="shared" si="4"/>
        <v>-7.5324028501751723</v>
      </c>
      <c r="R55" s="35"/>
      <c r="S55" s="34"/>
      <c r="T55" s="29"/>
    </row>
    <row r="56" spans="1:22" x14ac:dyDescent="0.15">
      <c r="A56" s="6">
        <v>27.5</v>
      </c>
      <c r="B56" s="6">
        <v>54</v>
      </c>
      <c r="D56">
        <v>764.44738769531295</v>
      </c>
      <c r="E56">
        <v>611.20843505859398</v>
      </c>
      <c r="F56">
        <v>506.48822021484398</v>
      </c>
      <c r="G56">
        <v>487.79388427734398</v>
      </c>
      <c r="I56" s="7">
        <f t="shared" si="0"/>
        <v>257.95916748046898</v>
      </c>
      <c r="J56" s="7">
        <f t="shared" si="0"/>
        <v>123.41455078125</v>
      </c>
      <c r="K56" s="7">
        <f t="shared" si="1"/>
        <v>171.56898193359399</v>
      </c>
      <c r="L56" s="8">
        <f t="shared" si="2"/>
        <v>1.3901843895027972</v>
      </c>
      <c r="M56" s="8">
        <f t="shared" si="5"/>
        <v>2.0339573141930538</v>
      </c>
      <c r="P56" s="6">
        <f t="shared" si="4"/>
        <v>-6.4449535247971799</v>
      </c>
      <c r="R56" s="35"/>
      <c r="S56" s="34"/>
      <c r="T56" s="29"/>
    </row>
    <row r="57" spans="1:22" x14ac:dyDescent="0.15">
      <c r="A57" s="6">
        <v>28</v>
      </c>
      <c r="B57" s="6">
        <v>55</v>
      </c>
      <c r="D57">
        <v>762.18450927734398</v>
      </c>
      <c r="E57">
        <v>611.52325439453102</v>
      </c>
      <c r="F57">
        <v>507.22418212890602</v>
      </c>
      <c r="G57">
        <v>488.70437622070301</v>
      </c>
      <c r="I57" s="7">
        <f t="shared" si="0"/>
        <v>254.96032714843795</v>
      </c>
      <c r="J57" s="7">
        <f t="shared" si="0"/>
        <v>122.81887817382801</v>
      </c>
      <c r="K57" s="7">
        <f t="shared" si="1"/>
        <v>168.98711242675836</v>
      </c>
      <c r="L57" s="8">
        <f t="shared" si="2"/>
        <v>1.3759050313713785</v>
      </c>
      <c r="M57" s="8">
        <f t="shared" si="5"/>
        <v>2.0313829183287306</v>
      </c>
      <c r="P57" s="6">
        <f t="shared" si="4"/>
        <v>-6.5633668872859987</v>
      </c>
      <c r="R57" s="29"/>
      <c r="S57" s="34"/>
      <c r="T57" s="29"/>
    </row>
    <row r="58" spans="1:22" x14ac:dyDescent="0.15">
      <c r="A58" s="6">
        <v>28.5</v>
      </c>
      <c r="B58" s="6">
        <v>56</v>
      </c>
      <c r="D58">
        <v>760.3232421875</v>
      </c>
      <c r="E58">
        <v>610.84991455078102</v>
      </c>
      <c r="F58">
        <v>507.490234375</v>
      </c>
      <c r="G58">
        <v>488.70309448242199</v>
      </c>
      <c r="I58" s="7">
        <f t="shared" si="0"/>
        <v>252.8330078125</v>
      </c>
      <c r="J58" s="7">
        <f t="shared" si="0"/>
        <v>122.14682006835903</v>
      </c>
      <c r="K58" s="7">
        <f t="shared" si="1"/>
        <v>167.33023376464868</v>
      </c>
      <c r="L58" s="8">
        <f t="shared" si="2"/>
        <v>1.3699106834791352</v>
      </c>
      <c r="M58" s="8">
        <f t="shared" si="5"/>
        <v>2.0370935327035831</v>
      </c>
      <c r="P58" s="6">
        <f t="shared" si="4"/>
        <v>-6.3006982513646781</v>
      </c>
      <c r="R58" s="29"/>
      <c r="S58" s="34"/>
      <c r="T58" s="29"/>
    </row>
    <row r="59" spans="1:22" x14ac:dyDescent="0.15">
      <c r="A59" s="6">
        <v>29</v>
      </c>
      <c r="B59" s="6">
        <v>57</v>
      </c>
      <c r="D59">
        <v>761.78955078125</v>
      </c>
      <c r="E59">
        <v>611.74304199218795</v>
      </c>
      <c r="F59">
        <v>507.81219482421898</v>
      </c>
      <c r="G59">
        <v>488.88589477539102</v>
      </c>
      <c r="I59" s="7">
        <f t="shared" si="0"/>
        <v>253.97735595703102</v>
      </c>
      <c r="J59" s="7">
        <f t="shared" si="0"/>
        <v>122.85714721679693</v>
      </c>
      <c r="K59" s="7">
        <f t="shared" si="1"/>
        <v>167.97735290527316</v>
      </c>
      <c r="L59" s="8">
        <f t="shared" si="2"/>
        <v>1.36725747512968</v>
      </c>
      <c r="M59" s="8">
        <f t="shared" si="5"/>
        <v>2.0461452866212233</v>
      </c>
      <c r="P59" s="6">
        <f t="shared" si="4"/>
        <v>-5.8843486787666395</v>
      </c>
      <c r="R59" s="36"/>
      <c r="S59" s="34"/>
      <c r="T59" s="29"/>
    </row>
    <row r="60" spans="1:22" x14ac:dyDescent="0.15">
      <c r="A60" s="6">
        <v>29.5</v>
      </c>
      <c r="B60" s="6">
        <v>58</v>
      </c>
      <c r="D60">
        <v>756.53088378906295</v>
      </c>
      <c r="E60">
        <v>608.97857666015602</v>
      </c>
      <c r="F60">
        <v>506.97567749023398</v>
      </c>
      <c r="G60">
        <v>488.44583129882801</v>
      </c>
      <c r="I60" s="7">
        <f t="shared" si="0"/>
        <v>249.55520629882898</v>
      </c>
      <c r="J60" s="7">
        <f t="shared" si="0"/>
        <v>120.53274536132801</v>
      </c>
      <c r="K60" s="7">
        <f t="shared" si="1"/>
        <v>165.18228454589939</v>
      </c>
      <c r="L60" s="8">
        <f t="shared" si="2"/>
        <v>1.3704349307793733</v>
      </c>
      <c r="M60" s="8">
        <f t="shared" si="5"/>
        <v>2.0610277045380121</v>
      </c>
      <c r="P60" s="6">
        <f t="shared" si="4"/>
        <v>-5.1998086000969197</v>
      </c>
      <c r="R60" s="35"/>
      <c r="S60" s="34"/>
      <c r="T60" s="29"/>
    </row>
    <row r="61" spans="1:22" x14ac:dyDescent="0.15">
      <c r="A61" s="6">
        <v>30</v>
      </c>
      <c r="B61" s="6">
        <v>59</v>
      </c>
      <c r="D61">
        <v>754.92242431640602</v>
      </c>
      <c r="E61">
        <v>609.658935546875</v>
      </c>
      <c r="F61">
        <v>506.7041015625</v>
      </c>
      <c r="G61">
        <v>488.32171630859398</v>
      </c>
      <c r="I61" s="7">
        <f t="shared" si="0"/>
        <v>248.21832275390602</v>
      </c>
      <c r="J61" s="7">
        <f t="shared" si="0"/>
        <v>121.33721923828102</v>
      </c>
      <c r="K61" s="7">
        <f t="shared" si="1"/>
        <v>163.28226928710933</v>
      </c>
      <c r="L61" s="8">
        <f t="shared" si="2"/>
        <v>1.34568989063823</v>
      </c>
      <c r="M61" s="8">
        <f t="shared" si="5"/>
        <v>2.0479876266639643</v>
      </c>
      <c r="P61" s="6">
        <f t="shared" si="4"/>
        <v>-5.7996073682587834</v>
      </c>
      <c r="R61" s="35"/>
      <c r="S61" s="34"/>
      <c r="T61" s="29"/>
    </row>
    <row r="62" spans="1:22" x14ac:dyDescent="0.15">
      <c r="A62" s="6">
        <v>30.5</v>
      </c>
      <c r="B62" s="6">
        <v>60</v>
      </c>
      <c r="D62">
        <v>756.01495361328102</v>
      </c>
      <c r="E62">
        <v>612.424560546875</v>
      </c>
      <c r="F62">
        <v>506.86410522460898</v>
      </c>
      <c r="G62">
        <v>487.96337890625</v>
      </c>
      <c r="I62" s="7">
        <f t="shared" si="0"/>
        <v>249.15084838867205</v>
      </c>
      <c r="J62" s="7">
        <f t="shared" si="0"/>
        <v>124.461181640625</v>
      </c>
      <c r="K62" s="7">
        <f t="shared" si="1"/>
        <v>162.02802124023455</v>
      </c>
      <c r="L62" s="8">
        <f t="shared" si="2"/>
        <v>1.3018357941360528</v>
      </c>
      <c r="M62" s="8">
        <f t="shared" si="5"/>
        <v>2.015838492428883</v>
      </c>
      <c r="P62" s="6">
        <f t="shared" si="4"/>
        <v>-7.2783570580937607</v>
      </c>
      <c r="R62" s="29"/>
      <c r="S62" s="29"/>
      <c r="T62" s="29"/>
      <c r="U62" s="4" t="s">
        <v>17</v>
      </c>
    </row>
    <row r="63" spans="1:22" x14ac:dyDescent="0.15">
      <c r="A63" s="6">
        <v>31</v>
      </c>
      <c r="B63" s="6">
        <v>61</v>
      </c>
      <c r="D63">
        <v>756.04345703125</v>
      </c>
      <c r="E63">
        <v>612.98675537109398</v>
      </c>
      <c r="F63">
        <v>505.78610229492199</v>
      </c>
      <c r="G63">
        <v>487.12661743164102</v>
      </c>
      <c r="I63" s="7">
        <f t="shared" si="0"/>
        <v>250.25735473632801</v>
      </c>
      <c r="J63" s="7">
        <f t="shared" si="0"/>
        <v>125.86013793945295</v>
      </c>
      <c r="K63" s="7">
        <f t="shared" si="1"/>
        <v>162.15525817871094</v>
      </c>
      <c r="L63" s="8">
        <f t="shared" si="2"/>
        <v>1.2883766125913381</v>
      </c>
      <c r="M63" s="8">
        <f t="shared" si="5"/>
        <v>2.0140842731512638</v>
      </c>
      <c r="P63" s="6">
        <f t="shared" si="4"/>
        <v>-7.3590451162453023</v>
      </c>
      <c r="R63" s="29"/>
      <c r="S63" s="29"/>
      <c r="T63" s="29"/>
    </row>
    <row r="64" spans="1:22" x14ac:dyDescent="0.15">
      <c r="A64" s="6">
        <v>31.5</v>
      </c>
      <c r="B64" s="6">
        <v>62</v>
      </c>
      <c r="D64">
        <v>753.78845214843795</v>
      </c>
      <c r="E64">
        <v>610.75964355468795</v>
      </c>
      <c r="F64">
        <v>505.47842407226602</v>
      </c>
      <c r="G64">
        <v>486.61508178710898</v>
      </c>
      <c r="I64" s="7">
        <f t="shared" si="0"/>
        <v>248.31002807617193</v>
      </c>
      <c r="J64" s="7">
        <f t="shared" si="0"/>
        <v>124.14456176757898</v>
      </c>
      <c r="K64" s="7">
        <f t="shared" si="1"/>
        <v>161.40883483886665</v>
      </c>
      <c r="L64" s="8">
        <f t="shared" si="2"/>
        <v>1.3001683886971473</v>
      </c>
      <c r="M64" s="8">
        <f t="shared" si="5"/>
        <v>2.0375810115241686</v>
      </c>
      <c r="P64" s="6">
        <f t="shared" si="4"/>
        <v>-6.2782759009066256</v>
      </c>
      <c r="R64" s="29"/>
      <c r="S64" s="29"/>
      <c r="T64" s="29"/>
      <c r="U64" s="18">
        <v>12.5</v>
      </c>
      <c r="V64" s="20">
        <f t="shared" ref="V64:V83" si="6">L26</f>
        <v>2.1700183439503644</v>
      </c>
    </row>
    <row r="65" spans="1:22" x14ac:dyDescent="0.15">
      <c r="A65" s="6">
        <v>32</v>
      </c>
      <c r="B65" s="6">
        <v>63</v>
      </c>
      <c r="D65">
        <v>749.05841064453102</v>
      </c>
      <c r="E65">
        <v>610.33679199218795</v>
      </c>
      <c r="F65">
        <v>505.77557373046898</v>
      </c>
      <c r="G65">
        <v>487.28134155273398</v>
      </c>
      <c r="I65" s="7">
        <f t="shared" si="0"/>
        <v>243.28283691406205</v>
      </c>
      <c r="J65" s="7">
        <f t="shared" si="0"/>
        <v>123.05545043945398</v>
      </c>
      <c r="K65" s="7">
        <f t="shared" si="1"/>
        <v>157.14402160644426</v>
      </c>
      <c r="L65" s="8">
        <f t="shared" si="2"/>
        <v>1.277017970721765</v>
      </c>
      <c r="M65" s="8">
        <f t="shared" si="5"/>
        <v>2.0261355558158818</v>
      </c>
      <c r="P65" s="6">
        <f t="shared" si="4"/>
        <v>-6.8047275295847154</v>
      </c>
      <c r="U65" s="18">
        <v>13</v>
      </c>
      <c r="V65" s="20">
        <f t="shared" si="6"/>
        <v>2.1168340052737209</v>
      </c>
    </row>
    <row r="66" spans="1:22" x14ac:dyDescent="0.15">
      <c r="A66" s="6">
        <v>32.5</v>
      </c>
      <c r="B66" s="6">
        <v>64</v>
      </c>
      <c r="D66">
        <v>748.40679931640602</v>
      </c>
      <c r="E66">
        <v>610.809326171875</v>
      </c>
      <c r="F66">
        <v>505.97390747070301</v>
      </c>
      <c r="G66">
        <v>487.18405151367199</v>
      </c>
      <c r="I66" s="7">
        <f t="shared" ref="I66:J129" si="7">D66-F66</f>
        <v>242.43289184570301</v>
      </c>
      <c r="J66" s="7">
        <f t="shared" si="7"/>
        <v>123.62527465820301</v>
      </c>
      <c r="K66" s="7">
        <f t="shared" ref="K66:K129" si="8">I66-0.7*J66</f>
        <v>155.89519958496089</v>
      </c>
      <c r="L66" s="8">
        <f t="shared" ref="L66:L129" si="9">K66/J66</f>
        <v>1.261030157595016</v>
      </c>
      <c r="M66" s="8">
        <f t="shared" si="5"/>
        <v>2.0218527049562285</v>
      </c>
      <c r="P66" s="6">
        <f t="shared" si="4"/>
        <v>-7.0017239505151094</v>
      </c>
      <c r="U66" s="18">
        <v>13.5</v>
      </c>
      <c r="V66" s="20">
        <f t="shared" si="6"/>
        <v>2.1532698297417983</v>
      </c>
    </row>
    <row r="67" spans="1:22" x14ac:dyDescent="0.15">
      <c r="A67" s="6">
        <v>33</v>
      </c>
      <c r="B67" s="6">
        <v>65</v>
      </c>
      <c r="D67">
        <v>747.30804443359398</v>
      </c>
      <c r="E67">
        <v>610.93029785156295</v>
      </c>
      <c r="F67">
        <v>506.59051513671898</v>
      </c>
      <c r="G67">
        <v>488.00125122070301</v>
      </c>
      <c r="I67" s="7">
        <f t="shared" si="7"/>
        <v>240.717529296875</v>
      </c>
      <c r="J67" s="7">
        <f t="shared" si="7"/>
        <v>122.92904663085994</v>
      </c>
      <c r="K67" s="7">
        <f t="shared" si="8"/>
        <v>154.66719665527305</v>
      </c>
      <c r="L67" s="8">
        <f t="shared" si="9"/>
        <v>1.2581826744310372</v>
      </c>
      <c r="M67" s="8">
        <f t="shared" si="5"/>
        <v>2.0307101840593451</v>
      </c>
      <c r="P67" s="6">
        <f t="shared" si="4"/>
        <v>-6.5943103517326911</v>
      </c>
      <c r="U67" s="18">
        <v>14</v>
      </c>
      <c r="V67" s="20">
        <f t="shared" si="6"/>
        <v>2.1536550434504242</v>
      </c>
    </row>
    <row r="68" spans="1:22" x14ac:dyDescent="0.15">
      <c r="A68" s="6">
        <v>33.5</v>
      </c>
      <c r="B68" s="6">
        <v>66</v>
      </c>
      <c r="D68">
        <v>745.18841552734398</v>
      </c>
      <c r="E68">
        <v>610.25360107421898</v>
      </c>
      <c r="F68">
        <v>506.46990966796898</v>
      </c>
      <c r="G68">
        <v>488.249755859375</v>
      </c>
      <c r="I68" s="7">
        <f t="shared" si="7"/>
        <v>238.718505859375</v>
      </c>
      <c r="J68" s="7">
        <f t="shared" si="7"/>
        <v>122.00384521484398</v>
      </c>
      <c r="K68" s="7">
        <f t="shared" si="8"/>
        <v>153.31581420898422</v>
      </c>
      <c r="L68" s="8">
        <f t="shared" si="9"/>
        <v>1.256647394506305</v>
      </c>
      <c r="M68" s="8">
        <f t="shared" si="5"/>
        <v>2.0408798664017085</v>
      </c>
      <c r="P68" s="6">
        <f t="shared" si="4"/>
        <v>-6.1265399135141685</v>
      </c>
      <c r="U68" s="18">
        <v>14.5</v>
      </c>
      <c r="V68" s="20">
        <f t="shared" si="6"/>
        <v>2.1554821230255308</v>
      </c>
    </row>
    <row r="69" spans="1:22" x14ac:dyDescent="0.15">
      <c r="A69" s="6">
        <v>34</v>
      </c>
      <c r="B69" s="6">
        <v>67</v>
      </c>
      <c r="D69">
        <v>751.04571533203102</v>
      </c>
      <c r="E69">
        <v>613.45751953125</v>
      </c>
      <c r="F69">
        <v>505.71813964843801</v>
      </c>
      <c r="G69">
        <v>487.23269653320301</v>
      </c>
      <c r="I69" s="7">
        <f t="shared" si="7"/>
        <v>245.32757568359301</v>
      </c>
      <c r="J69" s="7">
        <f t="shared" si="7"/>
        <v>126.22482299804699</v>
      </c>
      <c r="K69" s="7">
        <f t="shared" si="8"/>
        <v>156.97019958496014</v>
      </c>
      <c r="L69" s="8">
        <f t="shared" si="9"/>
        <v>1.2435763097674446</v>
      </c>
      <c r="M69" s="8">
        <f t="shared" si="5"/>
        <v>2.0395137439299438</v>
      </c>
      <c r="P69" s="6">
        <f t="shared" si="4"/>
        <v>-6.189376852345144</v>
      </c>
      <c r="U69" s="18">
        <v>15</v>
      </c>
      <c r="V69" s="20">
        <f t="shared" si="6"/>
        <v>2.0867794628047198</v>
      </c>
    </row>
    <row r="70" spans="1:22" x14ac:dyDescent="0.15">
      <c r="A70" s="6">
        <v>34.5</v>
      </c>
      <c r="B70" s="6">
        <v>68</v>
      </c>
      <c r="D70">
        <v>747.27276611328102</v>
      </c>
      <c r="E70">
        <v>612.533447265625</v>
      </c>
      <c r="F70">
        <v>505.8330078125</v>
      </c>
      <c r="G70">
        <v>487.25677490234398</v>
      </c>
      <c r="I70" s="7">
        <f t="shared" si="7"/>
        <v>241.43975830078102</v>
      </c>
      <c r="J70" s="7">
        <f t="shared" si="7"/>
        <v>125.27667236328102</v>
      </c>
      <c r="K70" s="7">
        <f t="shared" si="8"/>
        <v>153.74608764648431</v>
      </c>
      <c r="L70" s="8">
        <f t="shared" si="9"/>
        <v>1.2272523267591817</v>
      </c>
      <c r="M70" s="8">
        <f t="shared" si="5"/>
        <v>2.0348947231887764</v>
      </c>
      <c r="P70" s="6">
        <f t="shared" ref="P70:P133" si="10">(M70-$O$2)/$O$2*100</f>
        <v>-6.4018359325305525</v>
      </c>
      <c r="U70" s="18">
        <v>15.5</v>
      </c>
      <c r="V70" s="20">
        <f t="shared" si="6"/>
        <v>2.0319365404469676</v>
      </c>
    </row>
    <row r="71" spans="1:22" x14ac:dyDescent="0.15">
      <c r="A71" s="6">
        <v>35</v>
      </c>
      <c r="B71" s="6">
        <v>69</v>
      </c>
      <c r="D71">
        <v>745.800537109375</v>
      </c>
      <c r="E71">
        <v>610.794921875</v>
      </c>
      <c r="F71">
        <v>505.70285034179699</v>
      </c>
      <c r="G71">
        <v>487.23895263671898</v>
      </c>
      <c r="I71" s="7">
        <f t="shared" si="7"/>
        <v>240.09768676757801</v>
      </c>
      <c r="J71" s="7">
        <f t="shared" si="7"/>
        <v>123.55596923828102</v>
      </c>
      <c r="K71" s="7">
        <f t="shared" si="8"/>
        <v>153.6085083007813</v>
      </c>
      <c r="L71" s="8">
        <f t="shared" si="9"/>
        <v>1.2432301672494928</v>
      </c>
      <c r="M71" s="8">
        <f t="shared" si="5"/>
        <v>2.0625775259461832</v>
      </c>
      <c r="P71" s="6">
        <f t="shared" si="10"/>
        <v>-5.1285221414982392</v>
      </c>
      <c r="U71" s="18">
        <v>16</v>
      </c>
      <c r="V71" s="20">
        <f t="shared" si="6"/>
        <v>2.0489013242497194</v>
      </c>
    </row>
    <row r="72" spans="1:22" x14ac:dyDescent="0.15">
      <c r="A72" s="6">
        <v>35.5</v>
      </c>
      <c r="B72" s="6">
        <v>70</v>
      </c>
      <c r="D72">
        <v>743.62341308593795</v>
      </c>
      <c r="E72">
        <v>610.17236328125</v>
      </c>
      <c r="F72">
        <v>506.23696899414102</v>
      </c>
      <c r="G72">
        <v>487.73495483398398</v>
      </c>
      <c r="I72" s="7">
        <f t="shared" si="7"/>
        <v>237.38644409179693</v>
      </c>
      <c r="J72" s="7">
        <f t="shared" si="7"/>
        <v>122.43740844726602</v>
      </c>
      <c r="K72" s="7">
        <f t="shared" si="8"/>
        <v>151.68025817871072</v>
      </c>
      <c r="L72" s="8">
        <f t="shared" si="9"/>
        <v>1.2388391758883039</v>
      </c>
      <c r="M72" s="8">
        <f t="shared" si="5"/>
        <v>2.0698914968520898</v>
      </c>
      <c r="P72" s="6">
        <f t="shared" si="10"/>
        <v>-4.7921046153065188</v>
      </c>
      <c r="U72" s="18">
        <v>16.5</v>
      </c>
      <c r="V72" s="20">
        <f t="shared" si="6"/>
        <v>1.9221672408189194</v>
      </c>
    </row>
    <row r="73" spans="1:22" x14ac:dyDescent="0.15">
      <c r="A73" s="6">
        <v>36</v>
      </c>
      <c r="B73" s="6">
        <v>71</v>
      </c>
      <c r="D73">
        <v>739.105224609375</v>
      </c>
      <c r="E73">
        <v>609.06573486328102</v>
      </c>
      <c r="F73">
        <v>505.21139526367199</v>
      </c>
      <c r="G73">
        <v>487.370849609375</v>
      </c>
      <c r="I73" s="7">
        <f t="shared" si="7"/>
        <v>233.89382934570301</v>
      </c>
      <c r="J73" s="7">
        <f t="shared" si="7"/>
        <v>121.69488525390602</v>
      </c>
      <c r="K73" s="7">
        <f t="shared" si="8"/>
        <v>148.70740966796882</v>
      </c>
      <c r="L73" s="8">
        <f t="shared" si="9"/>
        <v>1.2219692664790591</v>
      </c>
      <c r="M73" s="8">
        <f t="shared" si="5"/>
        <v>2.0647265497099405</v>
      </c>
      <c r="P73" s="6">
        <f t="shared" si="10"/>
        <v>-5.0296744337849617</v>
      </c>
      <c r="U73" s="18">
        <v>17</v>
      </c>
      <c r="V73" s="20">
        <f t="shared" si="6"/>
        <v>1.879935986185244</v>
      </c>
    </row>
    <row r="74" spans="1:22" x14ac:dyDescent="0.15">
      <c r="A74" s="6">
        <v>36.5</v>
      </c>
      <c r="B74" s="6">
        <v>72</v>
      </c>
      <c r="D74">
        <v>746.49169921875</v>
      </c>
      <c r="E74">
        <v>612.00537109375</v>
      </c>
      <c r="F74">
        <v>505.08651733398398</v>
      </c>
      <c r="G74">
        <v>486.67977905273398</v>
      </c>
      <c r="I74" s="7">
        <f t="shared" si="7"/>
        <v>241.40518188476602</v>
      </c>
      <c r="J74" s="7">
        <f t="shared" si="7"/>
        <v>125.32559204101602</v>
      </c>
      <c r="K74" s="7">
        <f t="shared" si="8"/>
        <v>153.67726745605481</v>
      </c>
      <c r="L74" s="8">
        <f t="shared" si="9"/>
        <v>1.2262241490609513</v>
      </c>
      <c r="M74" s="8">
        <f t="shared" si="5"/>
        <v>2.0806863945589282</v>
      </c>
      <c r="P74" s="6">
        <f t="shared" si="10"/>
        <v>-4.2955764189618488</v>
      </c>
      <c r="U74" s="18">
        <v>17.5</v>
      </c>
      <c r="V74" s="20">
        <f t="shared" si="6"/>
        <v>1.8360216352631473</v>
      </c>
    </row>
    <row r="75" spans="1:22" x14ac:dyDescent="0.15">
      <c r="A75" s="6">
        <v>37</v>
      </c>
      <c r="B75" s="6">
        <v>73</v>
      </c>
      <c r="D75">
        <v>740.715087890625</v>
      </c>
      <c r="E75">
        <v>609.199462890625</v>
      </c>
      <c r="F75">
        <v>505.55139160156301</v>
      </c>
      <c r="G75">
        <v>487.11410522460898</v>
      </c>
      <c r="I75" s="7">
        <f t="shared" si="7"/>
        <v>235.16369628906199</v>
      </c>
      <c r="J75" s="7">
        <f t="shared" si="7"/>
        <v>122.08535766601602</v>
      </c>
      <c r="K75" s="7">
        <f t="shared" si="8"/>
        <v>149.70394592285078</v>
      </c>
      <c r="L75" s="8">
        <f t="shared" si="9"/>
        <v>1.2262235929421594</v>
      </c>
      <c r="M75" s="8">
        <f t="shared" si="5"/>
        <v>2.092390800707232</v>
      </c>
      <c r="P75" s="6">
        <f t="shared" si="10"/>
        <v>-3.7572139599622396</v>
      </c>
      <c r="U75" s="18">
        <v>18</v>
      </c>
      <c r="V75" s="20">
        <f t="shared" si="6"/>
        <v>1.8146089829918839</v>
      </c>
    </row>
    <row r="76" spans="1:22" x14ac:dyDescent="0.15">
      <c r="A76" s="6">
        <v>37.5</v>
      </c>
      <c r="B76" s="6">
        <v>74</v>
      </c>
      <c r="D76">
        <v>737.40478515625</v>
      </c>
      <c r="E76">
        <v>609.64764404296898</v>
      </c>
      <c r="F76">
        <v>505.35455322265602</v>
      </c>
      <c r="G76">
        <v>486.84378051757801</v>
      </c>
      <c r="I76" s="7">
        <f t="shared" si="7"/>
        <v>232.05023193359398</v>
      </c>
      <c r="J76" s="7">
        <f t="shared" si="7"/>
        <v>122.80386352539097</v>
      </c>
      <c r="K76" s="7">
        <f t="shared" si="8"/>
        <v>146.0875274658203</v>
      </c>
      <c r="L76" s="8">
        <f t="shared" si="9"/>
        <v>1.1896004186840197</v>
      </c>
      <c r="M76" s="8">
        <f t="shared" si="5"/>
        <v>2.0674725887161878</v>
      </c>
      <c r="P76" s="6">
        <f t="shared" si="10"/>
        <v>-4.9033660766432074</v>
      </c>
      <c r="U76" s="18">
        <v>18.5</v>
      </c>
      <c r="V76" s="20">
        <f t="shared" si="6"/>
        <v>1.7460261275256213</v>
      </c>
    </row>
    <row r="77" spans="1:22" x14ac:dyDescent="0.15">
      <c r="A77" s="6">
        <v>38</v>
      </c>
      <c r="B77" s="6">
        <v>75</v>
      </c>
      <c r="D77">
        <v>739.77294921875</v>
      </c>
      <c r="E77">
        <v>612.62371826171898</v>
      </c>
      <c r="F77">
        <v>505.388671875</v>
      </c>
      <c r="G77">
        <v>486.52005004882801</v>
      </c>
      <c r="I77" s="7">
        <f t="shared" si="7"/>
        <v>234.38427734375</v>
      </c>
      <c r="J77" s="7">
        <f t="shared" si="7"/>
        <v>126.10366821289097</v>
      </c>
      <c r="K77" s="7">
        <f t="shared" si="8"/>
        <v>146.11170959472634</v>
      </c>
      <c r="L77" s="8">
        <f t="shared" si="9"/>
        <v>1.1586634367214232</v>
      </c>
      <c r="M77" s="8">
        <f t="shared" si="5"/>
        <v>2.0482405690206869</v>
      </c>
      <c r="P77" s="6">
        <f t="shared" si="10"/>
        <v>-5.7879728891211935</v>
      </c>
      <c r="U77" s="18">
        <v>19</v>
      </c>
      <c r="V77" s="20">
        <f t="shared" si="6"/>
        <v>1.6988401184897963</v>
      </c>
    </row>
    <row r="78" spans="1:22" x14ac:dyDescent="0.15">
      <c r="A78" s="6">
        <v>38.5</v>
      </c>
      <c r="B78" s="6">
        <v>76</v>
      </c>
      <c r="D78">
        <v>738.35601806640602</v>
      </c>
      <c r="E78">
        <v>610.61492919921898</v>
      </c>
      <c r="F78">
        <v>505.06744384765602</v>
      </c>
      <c r="G78">
        <v>487.06970214843801</v>
      </c>
      <c r="I78" s="7">
        <f t="shared" si="7"/>
        <v>233.28857421875</v>
      </c>
      <c r="J78" s="7">
        <f t="shared" si="7"/>
        <v>123.54522705078097</v>
      </c>
      <c r="K78" s="7">
        <f t="shared" si="8"/>
        <v>146.80691528320332</v>
      </c>
      <c r="L78" s="8">
        <f t="shared" si="9"/>
        <v>1.1882847989170886</v>
      </c>
      <c r="M78" s="8">
        <f t="shared" si="5"/>
        <v>2.0895668934834477</v>
      </c>
      <c r="P78" s="6">
        <f t="shared" si="10"/>
        <v>-3.8871039875057232</v>
      </c>
      <c r="U78" s="18">
        <v>19.5</v>
      </c>
      <c r="V78" s="20">
        <f t="shared" si="6"/>
        <v>1.7171077254708322</v>
      </c>
    </row>
    <row r="79" spans="1:22" x14ac:dyDescent="0.15">
      <c r="A79" s="6">
        <v>39</v>
      </c>
      <c r="B79" s="6">
        <v>77</v>
      </c>
      <c r="D79">
        <v>735.22821044921898</v>
      </c>
      <c r="E79">
        <v>610.05670166015602</v>
      </c>
      <c r="F79">
        <v>505.98370361328102</v>
      </c>
      <c r="G79">
        <v>487.46365356445301</v>
      </c>
      <c r="I79" s="7">
        <f t="shared" si="7"/>
        <v>229.24450683593795</v>
      </c>
      <c r="J79" s="7">
        <f t="shared" si="7"/>
        <v>122.59304809570301</v>
      </c>
      <c r="K79" s="7">
        <f t="shared" si="8"/>
        <v>143.42937316894586</v>
      </c>
      <c r="L79" s="8">
        <f t="shared" si="9"/>
        <v>1.1699633494468369</v>
      </c>
      <c r="M79" s="8">
        <f t="shared" si="5"/>
        <v>2.0829504062802919</v>
      </c>
      <c r="P79" s="6">
        <f t="shared" si="10"/>
        <v>-4.1914396603708175</v>
      </c>
      <c r="U79" s="18">
        <v>20</v>
      </c>
      <c r="V79" s="20">
        <f t="shared" si="6"/>
        <v>1.7053260151657135</v>
      </c>
    </row>
    <row r="80" spans="1:22" x14ac:dyDescent="0.15">
      <c r="A80" s="6">
        <v>39.5</v>
      </c>
      <c r="B80" s="6">
        <v>78</v>
      </c>
      <c r="D80">
        <v>736.91931152343795</v>
      </c>
      <c r="E80">
        <v>611.39691162109398</v>
      </c>
      <c r="F80">
        <v>504.685546875</v>
      </c>
      <c r="G80">
        <v>486.185546875</v>
      </c>
      <c r="I80" s="7">
        <f t="shared" si="7"/>
        <v>232.23376464843795</v>
      </c>
      <c r="J80" s="7">
        <f t="shared" si="7"/>
        <v>125.21136474609398</v>
      </c>
      <c r="K80" s="7">
        <f t="shared" si="8"/>
        <v>144.58580932617218</v>
      </c>
      <c r="L80" s="8">
        <f t="shared" si="9"/>
        <v>1.1547339142845865</v>
      </c>
      <c r="M80" s="8">
        <f t="shared" si="5"/>
        <v>2.0794259333851368</v>
      </c>
      <c r="P80" s="6">
        <f t="shared" si="10"/>
        <v>-4.3535533012058254</v>
      </c>
      <c r="U80" s="18">
        <v>20.5</v>
      </c>
      <c r="V80" s="20">
        <f t="shared" si="6"/>
        <v>1.6868365424306084</v>
      </c>
    </row>
    <row r="81" spans="1:22" x14ac:dyDescent="0.15">
      <c r="A81" s="6">
        <v>40</v>
      </c>
      <c r="B81" s="6">
        <v>79</v>
      </c>
      <c r="D81">
        <v>735.78985595703102</v>
      </c>
      <c r="E81">
        <v>611.486328125</v>
      </c>
      <c r="F81">
        <v>504.90396118164102</v>
      </c>
      <c r="G81">
        <v>486.61761474609398</v>
      </c>
      <c r="I81" s="7">
        <f t="shared" si="7"/>
        <v>230.88589477539</v>
      </c>
      <c r="J81" s="7">
        <f t="shared" si="7"/>
        <v>124.86871337890602</v>
      </c>
      <c r="K81" s="7">
        <f t="shared" si="8"/>
        <v>143.47779541015581</v>
      </c>
      <c r="L81" s="8">
        <f t="shared" si="9"/>
        <v>1.1490291805504693</v>
      </c>
      <c r="M81" s="8">
        <f t="shared" si="5"/>
        <v>2.0854261619181154</v>
      </c>
      <c r="P81" s="6">
        <f t="shared" si="10"/>
        <v>-4.0775634093101072</v>
      </c>
      <c r="U81" s="18">
        <v>21</v>
      </c>
      <c r="V81" s="20">
        <f t="shared" si="6"/>
        <v>1.6769655463930626</v>
      </c>
    </row>
    <row r="82" spans="1:22" x14ac:dyDescent="0.15">
      <c r="A82" s="6">
        <v>40.5</v>
      </c>
      <c r="B82" s="6">
        <v>80</v>
      </c>
      <c r="D82">
        <v>733.16613769531295</v>
      </c>
      <c r="E82">
        <v>610.823974609375</v>
      </c>
      <c r="F82">
        <v>505.87487792968801</v>
      </c>
      <c r="G82">
        <v>487.314453125</v>
      </c>
      <c r="I82" s="7">
        <f t="shared" si="7"/>
        <v>227.29125976562494</v>
      </c>
      <c r="J82" s="7">
        <f t="shared" si="7"/>
        <v>123.509521484375</v>
      </c>
      <c r="K82" s="7">
        <f t="shared" si="8"/>
        <v>140.83459472656244</v>
      </c>
      <c r="L82" s="8">
        <f t="shared" si="9"/>
        <v>1.1402731792170306</v>
      </c>
      <c r="M82" s="8">
        <f t="shared" si="5"/>
        <v>2.0883751228517724</v>
      </c>
      <c r="P82" s="6">
        <f t="shared" si="10"/>
        <v>-3.9419213408769758</v>
      </c>
      <c r="U82" s="18">
        <v>21.5</v>
      </c>
      <c r="V82" s="20">
        <f t="shared" si="6"/>
        <v>1.6870876362807568</v>
      </c>
    </row>
    <row r="83" spans="1:22" x14ac:dyDescent="0.15">
      <c r="A83" s="6">
        <v>41</v>
      </c>
      <c r="B83" s="6">
        <v>81</v>
      </c>
      <c r="D83">
        <v>733.69110107421898</v>
      </c>
      <c r="E83">
        <v>611.29870605468795</v>
      </c>
      <c r="F83">
        <v>504.138671875</v>
      </c>
      <c r="G83">
        <v>486.08074951171898</v>
      </c>
      <c r="I83" s="7">
        <f t="shared" si="7"/>
        <v>229.55242919921898</v>
      </c>
      <c r="J83" s="7">
        <f t="shared" si="7"/>
        <v>125.21795654296898</v>
      </c>
      <c r="K83" s="7">
        <f t="shared" si="8"/>
        <v>141.8998596191407</v>
      </c>
      <c r="L83" s="8">
        <f t="shared" si="9"/>
        <v>1.1332229301350023</v>
      </c>
      <c r="M83" s="8">
        <f t="shared" si="5"/>
        <v>2.0930298360368393</v>
      </c>
      <c r="P83" s="6">
        <f t="shared" si="10"/>
        <v>-3.7278205309342436</v>
      </c>
      <c r="U83" s="18">
        <v>22</v>
      </c>
      <c r="V83" s="20">
        <f t="shared" si="6"/>
        <v>1.6820062551364932</v>
      </c>
    </row>
    <row r="84" spans="1:22" x14ac:dyDescent="0.15">
      <c r="A84" s="6">
        <v>41.5</v>
      </c>
      <c r="B84" s="6">
        <v>82</v>
      </c>
      <c r="D84">
        <v>730.84710693359398</v>
      </c>
      <c r="E84">
        <v>610.45245361328102</v>
      </c>
      <c r="F84">
        <v>503.98294067382801</v>
      </c>
      <c r="G84">
        <v>485.84878540039102</v>
      </c>
      <c r="I84" s="7">
        <f t="shared" si="7"/>
        <v>226.86416625976597</v>
      </c>
      <c r="J84" s="7">
        <f t="shared" si="7"/>
        <v>124.60366821289</v>
      </c>
      <c r="K84" s="7">
        <f t="shared" si="8"/>
        <v>139.64159851074297</v>
      </c>
      <c r="L84" s="8">
        <f t="shared" si="9"/>
        <v>1.120686096272544</v>
      </c>
      <c r="M84" s="8">
        <f t="shared" si="5"/>
        <v>2.0921979644414765</v>
      </c>
      <c r="P84" s="6">
        <f t="shared" si="10"/>
        <v>-3.7660837654782999</v>
      </c>
      <c r="U84" s="18">
        <v>65</v>
      </c>
      <c r="V84" s="20">
        <f t="shared" ref="V84:V104" si="11">L131</f>
        <v>0.7013500857530377</v>
      </c>
    </row>
    <row r="85" spans="1:22" x14ac:dyDescent="0.15">
      <c r="A85" s="6">
        <v>42</v>
      </c>
      <c r="B85" s="6">
        <v>83</v>
      </c>
      <c r="D85">
        <v>732.79071044921898</v>
      </c>
      <c r="E85">
        <v>613.04797363281295</v>
      </c>
      <c r="F85">
        <v>505.28585815429699</v>
      </c>
      <c r="G85">
        <v>486.67752075195301</v>
      </c>
      <c r="I85" s="7">
        <f t="shared" si="7"/>
        <v>227.50485229492199</v>
      </c>
      <c r="J85" s="7">
        <f t="shared" si="7"/>
        <v>126.37045288085994</v>
      </c>
      <c r="K85" s="7">
        <f t="shared" si="8"/>
        <v>139.04553527832002</v>
      </c>
      <c r="L85" s="8">
        <f t="shared" si="9"/>
        <v>1.1003009968588935</v>
      </c>
      <c r="M85" s="8">
        <f t="shared" si="5"/>
        <v>2.083517827294922</v>
      </c>
      <c r="P85" s="6">
        <f t="shared" si="10"/>
        <v>-4.1653402437192044</v>
      </c>
      <c r="U85" s="18">
        <v>65.5</v>
      </c>
      <c r="V85" s="20">
        <f t="shared" si="11"/>
        <v>0.70663608732585359</v>
      </c>
    </row>
    <row r="86" spans="1:22" x14ac:dyDescent="0.15">
      <c r="A86" s="6">
        <v>42.5</v>
      </c>
      <c r="B86" s="6">
        <v>84</v>
      </c>
      <c r="D86">
        <v>731.34808349609398</v>
      </c>
      <c r="E86">
        <v>613.14276123046898</v>
      </c>
      <c r="F86">
        <v>505.14068603515602</v>
      </c>
      <c r="G86">
        <v>486.90319824218801</v>
      </c>
      <c r="I86" s="7">
        <f t="shared" si="7"/>
        <v>226.20739746093795</v>
      </c>
      <c r="J86" s="7">
        <f t="shared" si="7"/>
        <v>126.23956298828097</v>
      </c>
      <c r="K86" s="7">
        <f t="shared" si="8"/>
        <v>137.83970336914129</v>
      </c>
      <c r="L86" s="8">
        <f t="shared" si="9"/>
        <v>1.091889896529008</v>
      </c>
      <c r="M86" s="8">
        <f t="shared" si="5"/>
        <v>2.0868116892321318</v>
      </c>
      <c r="P86" s="6">
        <f t="shared" si="10"/>
        <v>-4.013833914422996</v>
      </c>
      <c r="U86" s="18">
        <v>66</v>
      </c>
      <c r="V86" s="20">
        <f t="shared" si="11"/>
        <v>0.69575016654602884</v>
      </c>
    </row>
    <row r="87" spans="1:22" ht="15" x14ac:dyDescent="0.2">
      <c r="A87" s="6">
        <v>43</v>
      </c>
      <c r="B87" s="6">
        <v>85</v>
      </c>
      <c r="C87" s="26" t="s">
        <v>28</v>
      </c>
      <c r="D87">
        <v>728.874755859375</v>
      </c>
      <c r="E87">
        <v>612.87841796875</v>
      </c>
      <c r="F87">
        <v>504.36184692382801</v>
      </c>
      <c r="G87">
        <v>486.24322509765602</v>
      </c>
      <c r="I87" s="7">
        <f t="shared" si="7"/>
        <v>224.51290893554699</v>
      </c>
      <c r="J87" s="7">
        <f t="shared" si="7"/>
        <v>126.63519287109398</v>
      </c>
      <c r="K87" s="7">
        <f t="shared" si="8"/>
        <v>135.86827392578121</v>
      </c>
      <c r="L87" s="8">
        <f t="shared" si="9"/>
        <v>1.0729108618651206</v>
      </c>
      <c r="M87" s="8">
        <f t="shared" si="5"/>
        <v>2.0795376168353403</v>
      </c>
      <c r="P87" s="6">
        <f t="shared" si="10"/>
        <v>-4.3484162463122003</v>
      </c>
      <c r="U87" s="18">
        <v>66.5</v>
      </c>
      <c r="V87" s="20">
        <f t="shared" si="11"/>
        <v>0.67840292108608558</v>
      </c>
    </row>
    <row r="88" spans="1:22" x14ac:dyDescent="0.15">
      <c r="A88" s="6">
        <v>43.5</v>
      </c>
      <c r="B88" s="6">
        <v>86</v>
      </c>
      <c r="D88">
        <v>729.41351318359398</v>
      </c>
      <c r="E88">
        <v>613.73565673828102</v>
      </c>
      <c r="F88">
        <v>504.25399780273398</v>
      </c>
      <c r="G88">
        <v>486.18606567382801</v>
      </c>
      <c r="I88" s="7">
        <f t="shared" si="7"/>
        <v>225.15951538086</v>
      </c>
      <c r="J88" s="7">
        <f t="shared" si="7"/>
        <v>127.54959106445301</v>
      </c>
      <c r="K88" s="7">
        <f t="shared" si="8"/>
        <v>135.8748016357429</v>
      </c>
      <c r="L88" s="8">
        <f t="shared" si="9"/>
        <v>1.0652703823023864</v>
      </c>
      <c r="M88" s="8">
        <f t="shared" ref="M88:M148" si="12">L88+ABS($N$2)*A88</f>
        <v>2.0836020995397018</v>
      </c>
      <c r="P88" s="6">
        <f t="shared" si="10"/>
        <v>-4.1614640100726437</v>
      </c>
      <c r="U88" s="18">
        <v>67</v>
      </c>
      <c r="V88" s="20">
        <f t="shared" si="11"/>
        <v>0.69477657442837193</v>
      </c>
    </row>
    <row r="89" spans="1:22" x14ac:dyDescent="0.15">
      <c r="A89" s="6">
        <v>44</v>
      </c>
      <c r="B89" s="6">
        <v>87</v>
      </c>
      <c r="D89">
        <v>724.943603515625</v>
      </c>
      <c r="E89">
        <v>611.73651123046898</v>
      </c>
      <c r="F89">
        <v>504.97592163085898</v>
      </c>
      <c r="G89">
        <v>486.72692871093801</v>
      </c>
      <c r="I89" s="7">
        <f t="shared" si="7"/>
        <v>219.96768188476602</v>
      </c>
      <c r="J89" s="7">
        <f t="shared" si="7"/>
        <v>125.00958251953097</v>
      </c>
      <c r="K89" s="7">
        <f t="shared" si="8"/>
        <v>132.46097412109435</v>
      </c>
      <c r="L89" s="8">
        <f t="shared" si="9"/>
        <v>1.0596065633640461</v>
      </c>
      <c r="M89" s="8">
        <f t="shared" si="12"/>
        <v>2.0896432428684566</v>
      </c>
      <c r="P89" s="6">
        <f t="shared" si="10"/>
        <v>-3.8835921781806131</v>
      </c>
      <c r="U89" s="18">
        <v>67.5</v>
      </c>
      <c r="V89" s="20">
        <f t="shared" si="11"/>
        <v>0.69299881807547203</v>
      </c>
    </row>
    <row r="90" spans="1:22" x14ac:dyDescent="0.15">
      <c r="A90" s="6">
        <v>44.5</v>
      </c>
      <c r="B90" s="6">
        <v>88</v>
      </c>
      <c r="D90">
        <v>722.84289550781295</v>
      </c>
      <c r="E90">
        <v>612.87530517578102</v>
      </c>
      <c r="F90">
        <v>504.2041015625</v>
      </c>
      <c r="G90">
        <v>486.194580078125</v>
      </c>
      <c r="I90" s="7">
        <f t="shared" si="7"/>
        <v>218.63879394531295</v>
      </c>
      <c r="J90" s="7">
        <f t="shared" si="7"/>
        <v>126.68072509765602</v>
      </c>
      <c r="K90" s="7">
        <f t="shared" si="8"/>
        <v>129.96228637695373</v>
      </c>
      <c r="L90" s="8">
        <f t="shared" si="9"/>
        <v>1.0259041876873376</v>
      </c>
      <c r="M90" s="8">
        <f t="shared" si="12"/>
        <v>2.0676458294588436</v>
      </c>
      <c r="P90" s="6">
        <f t="shared" si="10"/>
        <v>-4.8953975978469879</v>
      </c>
      <c r="U90" s="18">
        <v>68</v>
      </c>
      <c r="V90" s="20">
        <f t="shared" si="11"/>
        <v>0.67582069282846324</v>
      </c>
    </row>
    <row r="91" spans="1:22" x14ac:dyDescent="0.15">
      <c r="A91" s="6">
        <v>45</v>
      </c>
      <c r="B91" s="6">
        <v>89</v>
      </c>
      <c r="D91">
        <v>721.71002197265602</v>
      </c>
      <c r="E91">
        <v>612.74328613281295</v>
      </c>
      <c r="F91">
        <v>504.44784545898398</v>
      </c>
      <c r="G91">
        <v>485.54965209960898</v>
      </c>
      <c r="I91" s="7">
        <f t="shared" si="7"/>
        <v>217.26217651367205</v>
      </c>
      <c r="J91" s="7">
        <f t="shared" si="7"/>
        <v>127.19363403320398</v>
      </c>
      <c r="K91" s="7">
        <f t="shared" si="8"/>
        <v>128.22663269042926</v>
      </c>
      <c r="L91" s="8">
        <f t="shared" si="9"/>
        <v>1.0081214650802068</v>
      </c>
      <c r="M91" s="8">
        <f t="shared" si="12"/>
        <v>2.0615680691188087</v>
      </c>
      <c r="P91" s="6">
        <f t="shared" si="10"/>
        <v>-5.174953686418438</v>
      </c>
      <c r="U91" s="18">
        <v>68.5</v>
      </c>
      <c r="V91" s="20">
        <f t="shared" si="11"/>
        <v>0.68404441668542071</v>
      </c>
    </row>
    <row r="92" spans="1:22" x14ac:dyDescent="0.15">
      <c r="A92" s="6">
        <v>45.5</v>
      </c>
      <c r="B92" s="6">
        <v>90</v>
      </c>
      <c r="D92">
        <v>719.87219238281295</v>
      </c>
      <c r="E92">
        <v>613.54443359375</v>
      </c>
      <c r="F92">
        <v>505.09378051757801</v>
      </c>
      <c r="G92">
        <v>487.06719970703102</v>
      </c>
      <c r="I92" s="7">
        <f t="shared" si="7"/>
        <v>214.77841186523494</v>
      </c>
      <c r="J92" s="7">
        <f t="shared" si="7"/>
        <v>126.47723388671898</v>
      </c>
      <c r="K92" s="7">
        <f t="shared" si="8"/>
        <v>126.24434814453167</v>
      </c>
      <c r="L92" s="8">
        <f t="shared" si="9"/>
        <v>0.99815867460861851</v>
      </c>
      <c r="M92" s="8">
        <f t="shared" si="12"/>
        <v>2.063310240914316</v>
      </c>
      <c r="P92" s="6">
        <f t="shared" si="10"/>
        <v>-5.0948197710411947</v>
      </c>
      <c r="U92" s="18">
        <v>69</v>
      </c>
      <c r="V92" s="20">
        <f t="shared" si="11"/>
        <v>0.68366061878598827</v>
      </c>
    </row>
    <row r="93" spans="1:22" x14ac:dyDescent="0.15">
      <c r="A93" s="6">
        <v>46</v>
      </c>
      <c r="B93" s="6">
        <v>91</v>
      </c>
      <c r="D93">
        <v>722.157958984375</v>
      </c>
      <c r="E93">
        <v>616.89562988281295</v>
      </c>
      <c r="F93">
        <v>503.82147216796898</v>
      </c>
      <c r="G93">
        <v>485.47717285156301</v>
      </c>
      <c r="I93" s="7">
        <f t="shared" si="7"/>
        <v>218.33648681640602</v>
      </c>
      <c r="J93" s="7">
        <f t="shared" si="7"/>
        <v>131.41845703124994</v>
      </c>
      <c r="K93" s="7">
        <f t="shared" si="8"/>
        <v>126.34356689453107</v>
      </c>
      <c r="L93" s="8">
        <f t="shared" si="9"/>
        <v>0.96138373367515551</v>
      </c>
      <c r="M93" s="8">
        <f t="shared" si="12"/>
        <v>2.0382402622479483</v>
      </c>
      <c r="P93" s="6">
        <f t="shared" si="10"/>
        <v>-6.2479526332197173</v>
      </c>
      <c r="U93" s="18">
        <v>69.5</v>
      </c>
      <c r="V93" s="20">
        <f t="shared" si="11"/>
        <v>0.66382723922513442</v>
      </c>
    </row>
    <row r="94" spans="1:22" x14ac:dyDescent="0.15">
      <c r="A94" s="6">
        <v>46.5</v>
      </c>
      <c r="B94" s="6">
        <v>92</v>
      </c>
      <c r="D94">
        <v>723.59771728515602</v>
      </c>
      <c r="E94">
        <v>618.56561279296898</v>
      </c>
      <c r="F94">
        <v>504.22366333007801</v>
      </c>
      <c r="G94">
        <v>486.08248901367199</v>
      </c>
      <c r="I94" s="7">
        <f t="shared" si="7"/>
        <v>219.37405395507801</v>
      </c>
      <c r="J94" s="7">
        <f t="shared" si="7"/>
        <v>132.48312377929699</v>
      </c>
      <c r="K94" s="7">
        <f t="shared" si="8"/>
        <v>126.63586730957013</v>
      </c>
      <c r="L94" s="8">
        <f t="shared" si="9"/>
        <v>0.95586414100962946</v>
      </c>
      <c r="M94" s="8">
        <f t="shared" si="12"/>
        <v>2.044425631849518</v>
      </c>
      <c r="P94" s="6">
        <f t="shared" si="10"/>
        <v>-5.963446888431883</v>
      </c>
      <c r="U94" s="18">
        <v>70</v>
      </c>
      <c r="V94" s="20">
        <f t="shared" si="11"/>
        <v>0.66120704645711292</v>
      </c>
    </row>
    <row r="95" spans="1:22" x14ac:dyDescent="0.15">
      <c r="A95" s="6">
        <v>47</v>
      </c>
      <c r="B95" s="6">
        <v>93</v>
      </c>
      <c r="D95">
        <v>722.3701171875</v>
      </c>
      <c r="E95">
        <v>617.831298828125</v>
      </c>
      <c r="F95">
        <v>504.95861816406301</v>
      </c>
      <c r="G95">
        <v>486.87213134765602</v>
      </c>
      <c r="I95" s="7">
        <f t="shared" si="7"/>
        <v>217.41149902343699</v>
      </c>
      <c r="J95" s="7">
        <f t="shared" si="7"/>
        <v>130.95916748046898</v>
      </c>
      <c r="K95" s="7">
        <f t="shared" si="8"/>
        <v>125.74008178710871</v>
      </c>
      <c r="L95" s="8">
        <f t="shared" si="9"/>
        <v>0.96014722914194883</v>
      </c>
      <c r="M95" s="8">
        <f t="shared" si="12"/>
        <v>2.060413682248933</v>
      </c>
      <c r="P95" s="6">
        <f t="shared" si="10"/>
        <v>-5.2280515152214191</v>
      </c>
      <c r="U95" s="18">
        <v>70.5</v>
      </c>
      <c r="V95" s="20">
        <f t="shared" si="11"/>
        <v>0.63663999210827193</v>
      </c>
    </row>
    <row r="96" spans="1:22" x14ac:dyDescent="0.15">
      <c r="A96" s="6">
        <v>47.5</v>
      </c>
      <c r="B96" s="6">
        <v>94</v>
      </c>
      <c r="D96">
        <v>722.78759765625</v>
      </c>
      <c r="E96">
        <v>619.34045410156295</v>
      </c>
      <c r="F96">
        <v>504.18453979492199</v>
      </c>
      <c r="G96">
        <v>485.65145874023398</v>
      </c>
      <c r="I96" s="7">
        <f t="shared" si="7"/>
        <v>218.60305786132801</v>
      </c>
      <c r="J96" s="7">
        <f t="shared" si="7"/>
        <v>133.68899536132898</v>
      </c>
      <c r="K96" s="7">
        <f t="shared" si="8"/>
        <v>125.02076110839774</v>
      </c>
      <c r="L96" s="8">
        <f t="shared" si="9"/>
        <v>0.93516119835067124</v>
      </c>
      <c r="M96" s="8">
        <f t="shared" si="12"/>
        <v>2.047132613724751</v>
      </c>
      <c r="P96" s="6">
        <f t="shared" si="10"/>
        <v>-5.8389350250915113</v>
      </c>
      <c r="U96" s="18">
        <v>71</v>
      </c>
      <c r="V96" s="20">
        <f t="shared" si="11"/>
        <v>0.65734912475507112</v>
      </c>
    </row>
    <row r="97" spans="1:22" x14ac:dyDescent="0.15">
      <c r="A97" s="6">
        <v>48</v>
      </c>
      <c r="B97" s="6">
        <v>95</v>
      </c>
      <c r="D97">
        <v>723.95654296875</v>
      </c>
      <c r="E97">
        <v>619.771240234375</v>
      </c>
      <c r="F97">
        <v>504.22140502929699</v>
      </c>
      <c r="G97">
        <v>485.67477416992199</v>
      </c>
      <c r="I97" s="7">
        <f t="shared" si="7"/>
        <v>219.73513793945301</v>
      </c>
      <c r="J97" s="7">
        <f t="shared" si="7"/>
        <v>134.09646606445301</v>
      </c>
      <c r="K97" s="7">
        <f t="shared" si="8"/>
        <v>125.86761169433591</v>
      </c>
      <c r="L97" s="8">
        <f t="shared" si="9"/>
        <v>0.93863481557998751</v>
      </c>
      <c r="M97" s="8">
        <f t="shared" si="12"/>
        <v>2.0623111932211629</v>
      </c>
      <c r="P97" s="6">
        <f t="shared" si="10"/>
        <v>-5.1407725315596577</v>
      </c>
      <c r="U97" s="18">
        <v>71.5</v>
      </c>
      <c r="V97" s="20">
        <f t="shared" si="11"/>
        <v>0.65400949860789326</v>
      </c>
    </row>
    <row r="98" spans="1:22" x14ac:dyDescent="0.15">
      <c r="A98" s="6">
        <v>48.5</v>
      </c>
      <c r="B98" s="6">
        <v>96</v>
      </c>
      <c r="D98">
        <v>718.04290771484398</v>
      </c>
      <c r="E98">
        <v>615.25616455078102</v>
      </c>
      <c r="F98">
        <v>504.63415527343801</v>
      </c>
      <c r="G98">
        <v>486.69607543945301</v>
      </c>
      <c r="I98" s="7">
        <f t="shared" si="7"/>
        <v>213.40875244140597</v>
      </c>
      <c r="J98" s="7">
        <f t="shared" si="7"/>
        <v>128.56008911132801</v>
      </c>
      <c r="K98" s="7">
        <f t="shared" si="8"/>
        <v>123.41669006347637</v>
      </c>
      <c r="L98" s="8">
        <f t="shared" si="9"/>
        <v>0.95999225666841548</v>
      </c>
      <c r="M98" s="8">
        <f t="shared" si="12"/>
        <v>2.0953735965766862</v>
      </c>
      <c r="P98" s="6">
        <f t="shared" si="10"/>
        <v>-3.6200156007609117</v>
      </c>
      <c r="U98" s="18">
        <v>72</v>
      </c>
      <c r="V98" s="20">
        <f t="shared" si="11"/>
        <v>0.66472692467022421</v>
      </c>
    </row>
    <row r="99" spans="1:22" x14ac:dyDescent="0.15">
      <c r="A99" s="6">
        <v>49</v>
      </c>
      <c r="B99" s="6">
        <v>97</v>
      </c>
      <c r="D99">
        <v>715.01690673828102</v>
      </c>
      <c r="E99">
        <v>614.77349853515602</v>
      </c>
      <c r="F99">
        <v>503.81921386718801</v>
      </c>
      <c r="G99">
        <v>485.39517211914102</v>
      </c>
      <c r="I99" s="7">
        <f t="shared" si="7"/>
        <v>211.19769287109301</v>
      </c>
      <c r="J99" s="7">
        <f t="shared" si="7"/>
        <v>129.378326416015</v>
      </c>
      <c r="K99" s="7">
        <f t="shared" si="8"/>
        <v>120.63286437988252</v>
      </c>
      <c r="L99" s="8">
        <f t="shared" si="9"/>
        <v>0.93240396379829871</v>
      </c>
      <c r="M99" s="8">
        <f t="shared" si="12"/>
        <v>2.0794902659736652</v>
      </c>
      <c r="P99" s="6">
        <f t="shared" si="10"/>
        <v>-4.3505942232214245</v>
      </c>
      <c r="U99" s="18">
        <v>72.5</v>
      </c>
      <c r="V99" s="20">
        <f t="shared" si="11"/>
        <v>0.67230515862194173</v>
      </c>
    </row>
    <row r="100" spans="1:22" x14ac:dyDescent="0.15">
      <c r="A100" s="6">
        <v>49.5</v>
      </c>
      <c r="B100" s="6">
        <v>98</v>
      </c>
      <c r="D100">
        <v>714.89080810546898</v>
      </c>
      <c r="E100">
        <v>617.05700683593795</v>
      </c>
      <c r="F100">
        <v>504.29537963867199</v>
      </c>
      <c r="G100">
        <v>485.66149902343801</v>
      </c>
      <c r="I100" s="7">
        <f t="shared" si="7"/>
        <v>210.59542846679699</v>
      </c>
      <c r="J100" s="7">
        <f t="shared" si="7"/>
        <v>131.39550781249994</v>
      </c>
      <c r="K100" s="7">
        <f t="shared" si="8"/>
        <v>118.61857299804703</v>
      </c>
      <c r="L100" s="8">
        <f t="shared" si="9"/>
        <v>0.90275972879768862</v>
      </c>
      <c r="M100" s="8">
        <f t="shared" si="12"/>
        <v>2.0615509932401506</v>
      </c>
      <c r="P100" s="6">
        <f t="shared" si="10"/>
        <v>-5.1757391181530785</v>
      </c>
      <c r="U100" s="18">
        <v>73</v>
      </c>
      <c r="V100" s="20">
        <f t="shared" si="11"/>
        <v>0.66265791139530528</v>
      </c>
    </row>
    <row r="101" spans="1:22" x14ac:dyDescent="0.15">
      <c r="A101" s="6">
        <v>50</v>
      </c>
      <c r="B101" s="6">
        <v>99</v>
      </c>
      <c r="D101">
        <v>714.67303466796898</v>
      </c>
      <c r="E101">
        <v>617.87335205078102</v>
      </c>
      <c r="F101">
        <v>504.18078613281301</v>
      </c>
      <c r="G101">
        <v>486.04840087890602</v>
      </c>
      <c r="I101" s="7">
        <f t="shared" si="7"/>
        <v>210.49224853515597</v>
      </c>
      <c r="J101" s="7">
        <f t="shared" si="7"/>
        <v>131.824951171875</v>
      </c>
      <c r="K101" s="7">
        <f t="shared" si="8"/>
        <v>118.21478271484347</v>
      </c>
      <c r="L101" s="8">
        <f t="shared" si="9"/>
        <v>0.89675574816419668</v>
      </c>
      <c r="M101" s="8">
        <f t="shared" si="12"/>
        <v>2.0672519748737543</v>
      </c>
      <c r="P101" s="6">
        <f t="shared" si="10"/>
        <v>-4.9135135552249398</v>
      </c>
      <c r="U101" s="18">
        <v>73.5</v>
      </c>
      <c r="V101" s="20">
        <f t="shared" si="11"/>
        <v>0.65747529064350152</v>
      </c>
    </row>
    <row r="102" spans="1:22" x14ac:dyDescent="0.15">
      <c r="A102" s="6">
        <v>50.5</v>
      </c>
      <c r="B102" s="6">
        <v>100</v>
      </c>
      <c r="D102">
        <v>718.31793212890602</v>
      </c>
      <c r="E102">
        <v>618.84344482421898</v>
      </c>
      <c r="F102">
        <v>503.35781860351602</v>
      </c>
      <c r="G102">
        <v>485.04965209960898</v>
      </c>
      <c r="I102" s="7">
        <f t="shared" si="7"/>
        <v>214.96011352539</v>
      </c>
      <c r="J102" s="7">
        <f t="shared" si="7"/>
        <v>133.79379272461</v>
      </c>
      <c r="K102" s="7">
        <f t="shared" si="8"/>
        <v>121.30445861816301</v>
      </c>
      <c r="L102" s="8">
        <f t="shared" si="9"/>
        <v>0.90665236516499692</v>
      </c>
      <c r="M102" s="8">
        <f t="shared" si="12"/>
        <v>2.0888535541416502</v>
      </c>
      <c r="P102" s="6">
        <f t="shared" si="10"/>
        <v>-3.9199151457383792</v>
      </c>
      <c r="U102" s="18">
        <v>74</v>
      </c>
      <c r="V102" s="20">
        <f t="shared" si="11"/>
        <v>0.659925497674547</v>
      </c>
    </row>
    <row r="103" spans="1:22" x14ac:dyDescent="0.15">
      <c r="A103" s="6">
        <v>51</v>
      </c>
      <c r="B103" s="6">
        <v>101</v>
      </c>
      <c r="D103">
        <v>715.75402832031295</v>
      </c>
      <c r="E103">
        <v>619.0107421875</v>
      </c>
      <c r="F103">
        <v>504.425537109375</v>
      </c>
      <c r="G103">
        <v>486.00576782226602</v>
      </c>
      <c r="I103" s="7">
        <f t="shared" si="7"/>
        <v>211.32849121093795</v>
      </c>
      <c r="J103" s="7">
        <f t="shared" si="7"/>
        <v>133.00497436523398</v>
      </c>
      <c r="K103" s="7">
        <f t="shared" si="8"/>
        <v>118.22500915527418</v>
      </c>
      <c r="L103" s="8">
        <f t="shared" si="9"/>
        <v>0.88887659818366072</v>
      </c>
      <c r="M103" s="8">
        <f t="shared" si="12"/>
        <v>2.0827827494274094</v>
      </c>
      <c r="P103" s="6">
        <f t="shared" si="10"/>
        <v>-4.1991512994272826</v>
      </c>
      <c r="U103" s="18">
        <v>74.5</v>
      </c>
      <c r="V103" s="20">
        <f t="shared" si="11"/>
        <v>0.63583951999502342</v>
      </c>
    </row>
    <row r="104" spans="1:22" x14ac:dyDescent="0.15">
      <c r="A104" s="6">
        <v>51.5</v>
      </c>
      <c r="B104" s="6">
        <v>102</v>
      </c>
      <c r="D104">
        <v>714.20025634765602</v>
      </c>
      <c r="E104">
        <v>618.473876953125</v>
      </c>
      <c r="F104">
        <v>504.00451660156301</v>
      </c>
      <c r="G104">
        <v>485.50350952148398</v>
      </c>
      <c r="I104" s="7">
        <f t="shared" si="7"/>
        <v>210.19573974609301</v>
      </c>
      <c r="J104" s="7">
        <f t="shared" si="7"/>
        <v>132.97036743164102</v>
      </c>
      <c r="K104" s="7">
        <f t="shared" si="8"/>
        <v>117.1164825439443</v>
      </c>
      <c r="L104" s="8">
        <f t="shared" si="9"/>
        <v>0.88077129368054818</v>
      </c>
      <c r="M104" s="8">
        <f t="shared" si="12"/>
        <v>2.0863824071913926</v>
      </c>
      <c r="P104" s="6">
        <f t="shared" si="10"/>
        <v>-4.03357941300946</v>
      </c>
      <c r="U104" s="18">
        <v>75</v>
      </c>
      <c r="V104" s="20">
        <f t="shared" si="11"/>
        <v>0.62627494476708789</v>
      </c>
    </row>
    <row r="105" spans="1:22" x14ac:dyDescent="0.15">
      <c r="A105" s="6">
        <v>52</v>
      </c>
      <c r="B105" s="6">
        <v>103</v>
      </c>
      <c r="D105">
        <v>715.95037841796898</v>
      </c>
      <c r="E105">
        <v>620.79577636718795</v>
      </c>
      <c r="F105">
        <v>503.58724975585898</v>
      </c>
      <c r="G105">
        <v>484.93029785156301</v>
      </c>
      <c r="I105" s="7">
        <f t="shared" si="7"/>
        <v>212.36312866211</v>
      </c>
      <c r="J105" s="7">
        <f t="shared" si="7"/>
        <v>135.86547851562494</v>
      </c>
      <c r="K105" s="7">
        <f t="shared" si="8"/>
        <v>117.25729370117254</v>
      </c>
      <c r="L105" s="8">
        <f t="shared" si="9"/>
        <v>0.86303964025480984</v>
      </c>
      <c r="M105" s="8">
        <f t="shared" si="12"/>
        <v>2.0803557160327499</v>
      </c>
      <c r="P105" s="6">
        <f t="shared" si="10"/>
        <v>-4.3107864947432262</v>
      </c>
      <c r="U105" s="18"/>
      <c r="V105" s="20"/>
    </row>
    <row r="106" spans="1:22" x14ac:dyDescent="0.15">
      <c r="A106" s="6">
        <v>52.5</v>
      </c>
      <c r="B106" s="6">
        <v>104</v>
      </c>
      <c r="D106">
        <v>714.82653808593795</v>
      </c>
      <c r="E106">
        <v>619.666015625</v>
      </c>
      <c r="F106">
        <v>504.80041503906301</v>
      </c>
      <c r="G106">
        <v>486.38717651367199</v>
      </c>
      <c r="I106" s="7">
        <f t="shared" si="7"/>
        <v>210.02612304687494</v>
      </c>
      <c r="J106" s="7">
        <f t="shared" si="7"/>
        <v>133.27883911132801</v>
      </c>
      <c r="K106" s="7">
        <f t="shared" si="8"/>
        <v>116.73093566894534</v>
      </c>
      <c r="L106" s="8">
        <f t="shared" si="9"/>
        <v>0.87583997915407874</v>
      </c>
      <c r="M106" s="8">
        <f t="shared" si="12"/>
        <v>2.1048610171991142</v>
      </c>
      <c r="P106" s="6">
        <f t="shared" si="10"/>
        <v>-3.1836268569719635</v>
      </c>
    </row>
    <row r="107" spans="1:22" x14ac:dyDescent="0.15">
      <c r="A107" s="6">
        <v>53</v>
      </c>
      <c r="B107" s="6">
        <v>105</v>
      </c>
      <c r="D107">
        <v>713.76843261718795</v>
      </c>
      <c r="E107">
        <v>619.319580078125</v>
      </c>
      <c r="F107">
        <v>503.95034790039102</v>
      </c>
      <c r="G107">
        <v>485.60931396484398</v>
      </c>
      <c r="I107" s="7">
        <f t="shared" si="7"/>
        <v>209.81808471679693</v>
      </c>
      <c r="J107" s="7">
        <f t="shared" si="7"/>
        <v>133.71026611328102</v>
      </c>
      <c r="K107" s="7">
        <f t="shared" si="8"/>
        <v>116.22089843750022</v>
      </c>
      <c r="L107" s="8">
        <f t="shared" si="9"/>
        <v>0.8691995148602607</v>
      </c>
      <c r="M107" s="8">
        <f t="shared" si="12"/>
        <v>2.1099255151723915</v>
      </c>
      <c r="P107" s="6">
        <f t="shared" si="10"/>
        <v>-2.9506773550540726</v>
      </c>
    </row>
    <row r="108" spans="1:22" x14ac:dyDescent="0.15">
      <c r="A108" s="6">
        <v>53.5</v>
      </c>
      <c r="B108" s="6">
        <v>106</v>
      </c>
      <c r="D108">
        <v>712.48828125</v>
      </c>
      <c r="E108">
        <v>619.10406494140602</v>
      </c>
      <c r="F108">
        <v>503.56546020507801</v>
      </c>
      <c r="G108">
        <v>485.30465698242199</v>
      </c>
      <c r="I108" s="7">
        <f t="shared" si="7"/>
        <v>208.92282104492199</v>
      </c>
      <c r="J108" s="7">
        <f t="shared" si="7"/>
        <v>133.79940795898403</v>
      </c>
      <c r="K108" s="7">
        <f t="shared" si="8"/>
        <v>115.26323547363317</v>
      </c>
      <c r="L108" s="8">
        <f t="shared" si="9"/>
        <v>0.86146297081498979</v>
      </c>
      <c r="M108" s="8">
        <f t="shared" si="12"/>
        <v>2.1138939333942166</v>
      </c>
      <c r="P108" s="6">
        <f t="shared" si="10"/>
        <v>-2.7681437548722085</v>
      </c>
    </row>
    <row r="109" spans="1:22" x14ac:dyDescent="0.15">
      <c r="A109" s="6">
        <v>54</v>
      </c>
      <c r="B109" s="6">
        <v>107</v>
      </c>
      <c r="D109">
        <v>710.072509765625</v>
      </c>
      <c r="E109">
        <v>617.55712890625</v>
      </c>
      <c r="F109">
        <v>503.88113403320301</v>
      </c>
      <c r="G109">
        <v>486.24447631835898</v>
      </c>
      <c r="I109" s="7">
        <f t="shared" si="7"/>
        <v>206.19137573242199</v>
      </c>
      <c r="J109" s="7">
        <f t="shared" si="7"/>
        <v>131.31265258789102</v>
      </c>
      <c r="K109" s="7">
        <f t="shared" si="8"/>
        <v>114.27251892089828</v>
      </c>
      <c r="L109" s="8">
        <f t="shared" si="9"/>
        <v>0.87023235513738983</v>
      </c>
      <c r="M109" s="8">
        <f t="shared" si="12"/>
        <v>2.134368279983712</v>
      </c>
      <c r="P109" s="6">
        <f t="shared" si="10"/>
        <v>-1.8263941746999242</v>
      </c>
    </row>
    <row r="110" spans="1:22" x14ac:dyDescent="0.15">
      <c r="A110" s="6">
        <v>54.5</v>
      </c>
      <c r="B110" s="6">
        <v>108</v>
      </c>
      <c r="D110">
        <v>708.51873779296898</v>
      </c>
      <c r="E110">
        <v>618.232177734375</v>
      </c>
      <c r="F110">
        <v>503.48645019531301</v>
      </c>
      <c r="G110">
        <v>485.85531616210898</v>
      </c>
      <c r="I110" s="7">
        <f t="shared" si="7"/>
        <v>205.03228759765597</v>
      </c>
      <c r="J110" s="7">
        <f t="shared" si="7"/>
        <v>132.37686157226602</v>
      </c>
      <c r="K110" s="7">
        <f t="shared" si="8"/>
        <v>112.36848449706976</v>
      </c>
      <c r="L110" s="8">
        <f t="shared" si="9"/>
        <v>0.84885291252902639</v>
      </c>
      <c r="M110" s="8">
        <f t="shared" si="12"/>
        <v>2.124693799642444</v>
      </c>
      <c r="P110" s="6">
        <f t="shared" si="10"/>
        <v>-2.2713870226987298</v>
      </c>
    </row>
    <row r="111" spans="1:22" x14ac:dyDescent="0.15">
      <c r="A111" s="6">
        <v>55</v>
      </c>
      <c r="B111" s="6">
        <v>109</v>
      </c>
      <c r="D111">
        <v>710.81439208984398</v>
      </c>
      <c r="E111">
        <v>620.00030517578102</v>
      </c>
      <c r="F111">
        <v>503.70211791992199</v>
      </c>
      <c r="G111">
        <v>485.398681640625</v>
      </c>
      <c r="I111" s="7">
        <f t="shared" si="7"/>
        <v>207.11227416992199</v>
      </c>
      <c r="J111" s="7">
        <f t="shared" si="7"/>
        <v>134.60162353515602</v>
      </c>
      <c r="K111" s="7">
        <f t="shared" si="8"/>
        <v>112.89113769531278</v>
      </c>
      <c r="L111" s="8">
        <f t="shared" si="9"/>
        <v>0.83870561684441514</v>
      </c>
      <c r="M111" s="8">
        <f t="shared" si="12"/>
        <v>2.1262514662249288</v>
      </c>
      <c r="P111" s="6">
        <f t="shared" si="10"/>
        <v>-2.1997397130426517</v>
      </c>
    </row>
    <row r="112" spans="1:22" x14ac:dyDescent="0.15">
      <c r="A112" s="6">
        <v>55.5</v>
      </c>
      <c r="B112" s="6">
        <v>110</v>
      </c>
      <c r="D112">
        <v>709.09759521484398</v>
      </c>
      <c r="E112">
        <v>618.64172363281295</v>
      </c>
      <c r="F112">
        <v>504.33627319335898</v>
      </c>
      <c r="G112">
        <v>486.06744384765602</v>
      </c>
      <c r="I112" s="7">
        <f t="shared" si="7"/>
        <v>204.761322021485</v>
      </c>
      <c r="J112" s="7">
        <f t="shared" si="7"/>
        <v>132.57427978515693</v>
      </c>
      <c r="K112" s="7">
        <f t="shared" si="8"/>
        <v>111.95932617187515</v>
      </c>
      <c r="L112" s="8">
        <f t="shared" si="9"/>
        <v>0.84450261659584858</v>
      </c>
      <c r="M112" s="8">
        <f t="shared" si="12"/>
        <v>2.1437534282434574</v>
      </c>
      <c r="P112" s="6">
        <f t="shared" si="10"/>
        <v>-1.3947096081211556</v>
      </c>
    </row>
    <row r="113" spans="1:16" x14ac:dyDescent="0.15">
      <c r="A113" s="6">
        <v>56</v>
      </c>
      <c r="B113" s="6">
        <v>111</v>
      </c>
      <c r="D113">
        <v>708.84600830078102</v>
      </c>
      <c r="E113">
        <v>619.980224609375</v>
      </c>
      <c r="F113">
        <v>503.53610229492199</v>
      </c>
      <c r="G113">
        <v>485.71063232421898</v>
      </c>
      <c r="I113" s="7">
        <f t="shared" si="7"/>
        <v>205.30990600585903</v>
      </c>
      <c r="J113" s="7">
        <f t="shared" si="7"/>
        <v>134.26959228515602</v>
      </c>
      <c r="K113" s="7">
        <f t="shared" si="8"/>
        <v>111.32119140624982</v>
      </c>
      <c r="L113" s="8">
        <f t="shared" si="9"/>
        <v>0.82908713366635267</v>
      </c>
      <c r="M113" s="8">
        <f t="shared" si="12"/>
        <v>2.1400429075810572</v>
      </c>
      <c r="P113" s="6">
        <f t="shared" si="10"/>
        <v>-1.5653808068703641</v>
      </c>
    </row>
    <row r="114" spans="1:16" x14ac:dyDescent="0.15">
      <c r="A114" s="6">
        <v>56.5</v>
      </c>
      <c r="B114" s="6">
        <v>112</v>
      </c>
      <c r="D114">
        <v>709.09362792968795</v>
      </c>
      <c r="E114">
        <v>620.4990234375</v>
      </c>
      <c r="F114">
        <v>504.02581787109398</v>
      </c>
      <c r="G114">
        <v>485.63742065429699</v>
      </c>
      <c r="I114" s="7">
        <f t="shared" si="7"/>
        <v>205.06781005859398</v>
      </c>
      <c r="J114" s="7">
        <f t="shared" si="7"/>
        <v>134.86160278320301</v>
      </c>
      <c r="K114" s="7">
        <f t="shared" si="8"/>
        <v>110.66468811035188</v>
      </c>
      <c r="L114" s="8">
        <f t="shared" si="9"/>
        <v>0.82057965964004653</v>
      </c>
      <c r="M114" s="8">
        <f t="shared" si="12"/>
        <v>2.1432403958218469</v>
      </c>
      <c r="P114" s="6">
        <f t="shared" si="10"/>
        <v>-1.4183073364078465</v>
      </c>
    </row>
    <row r="115" spans="1:16" x14ac:dyDescent="0.15">
      <c r="A115" s="6">
        <v>57</v>
      </c>
      <c r="B115" s="6">
        <v>113</v>
      </c>
      <c r="D115">
        <v>707.15399169921898</v>
      </c>
      <c r="E115">
        <v>618.838623046875</v>
      </c>
      <c r="F115">
        <v>503.96890258789102</v>
      </c>
      <c r="G115">
        <v>485.77682495117199</v>
      </c>
      <c r="I115" s="7">
        <f t="shared" si="7"/>
        <v>203.18508911132795</v>
      </c>
      <c r="J115" s="7">
        <f t="shared" si="7"/>
        <v>133.06179809570301</v>
      </c>
      <c r="K115" s="7">
        <f t="shared" si="8"/>
        <v>110.04183044433586</v>
      </c>
      <c r="L115" s="8">
        <f t="shared" si="9"/>
        <v>0.82699792141084449</v>
      </c>
      <c r="M115" s="8">
        <f t="shared" si="12"/>
        <v>2.1613636198597401</v>
      </c>
      <c r="P115" s="6">
        <f t="shared" si="10"/>
        <v>-0.58470131364906019</v>
      </c>
    </row>
    <row r="116" spans="1:16" x14ac:dyDescent="0.15">
      <c r="A116" s="6">
        <v>57.5</v>
      </c>
      <c r="B116" s="6">
        <v>114</v>
      </c>
      <c r="D116">
        <v>706.22424316406295</v>
      </c>
      <c r="E116">
        <v>620.35968017578102</v>
      </c>
      <c r="F116">
        <v>503.65396118164102</v>
      </c>
      <c r="G116">
        <v>485.53283691406301</v>
      </c>
      <c r="I116" s="7">
        <f t="shared" si="7"/>
        <v>202.57028198242193</v>
      </c>
      <c r="J116" s="7">
        <f t="shared" si="7"/>
        <v>134.82684326171801</v>
      </c>
      <c r="K116" s="7">
        <f t="shared" si="8"/>
        <v>108.19149169921933</v>
      </c>
      <c r="L116" s="8">
        <f t="shared" si="9"/>
        <v>0.80244771057351172</v>
      </c>
      <c r="M116" s="8">
        <f t="shared" si="12"/>
        <v>2.1485183712895028</v>
      </c>
      <c r="P116" s="6">
        <f t="shared" si="10"/>
        <v>-1.1755386033936854</v>
      </c>
    </row>
    <row r="117" spans="1:16" x14ac:dyDescent="0.15">
      <c r="A117" s="6">
        <v>58</v>
      </c>
      <c r="B117" s="6">
        <v>115</v>
      </c>
      <c r="D117">
        <v>705.55432128906295</v>
      </c>
      <c r="E117">
        <v>619.01214599609398</v>
      </c>
      <c r="F117">
        <v>503.44284057617199</v>
      </c>
      <c r="G117">
        <v>485.35906982421898</v>
      </c>
      <c r="I117" s="7">
        <f t="shared" si="7"/>
        <v>202.11148071289097</v>
      </c>
      <c r="J117" s="7">
        <f t="shared" si="7"/>
        <v>133.653076171875</v>
      </c>
      <c r="K117" s="7">
        <f t="shared" si="8"/>
        <v>108.55432739257847</v>
      </c>
      <c r="L117" s="8">
        <f t="shared" si="9"/>
        <v>0.81220971863737668</v>
      </c>
      <c r="M117" s="8">
        <f t="shared" si="12"/>
        <v>2.1699853416204635</v>
      </c>
      <c r="P117" s="6">
        <f t="shared" si="10"/>
        <v>-0.18813174240377795</v>
      </c>
    </row>
    <row r="118" spans="1:16" x14ac:dyDescent="0.15">
      <c r="A118" s="6">
        <v>58.5</v>
      </c>
      <c r="B118" s="6">
        <v>116</v>
      </c>
      <c r="D118">
        <v>703.80480957031295</v>
      </c>
      <c r="E118">
        <v>618.172607421875</v>
      </c>
      <c r="F118">
        <v>503.72518920898398</v>
      </c>
      <c r="G118">
        <v>485.60430908203102</v>
      </c>
      <c r="I118" s="7">
        <f t="shared" si="7"/>
        <v>200.07962036132898</v>
      </c>
      <c r="J118" s="7">
        <f t="shared" si="7"/>
        <v>132.56829833984398</v>
      </c>
      <c r="K118" s="7">
        <f t="shared" si="8"/>
        <v>107.28181152343819</v>
      </c>
      <c r="L118" s="8">
        <f t="shared" si="9"/>
        <v>0.80925691033928115</v>
      </c>
      <c r="M118" s="8">
        <f t="shared" si="12"/>
        <v>2.1787374955894636</v>
      </c>
      <c r="P118" s="6">
        <f t="shared" si="10"/>
        <v>0.21443726217377657</v>
      </c>
    </row>
    <row r="119" spans="1:16" x14ac:dyDescent="0.15">
      <c r="A119" s="6">
        <v>59</v>
      </c>
      <c r="B119" s="6">
        <v>117</v>
      </c>
      <c r="D119">
        <v>702.46179199218795</v>
      </c>
      <c r="E119">
        <v>617.83184814453102</v>
      </c>
      <c r="F119">
        <v>503.07147216796898</v>
      </c>
      <c r="G119">
        <v>484.16448974609398</v>
      </c>
      <c r="I119" s="7">
        <f t="shared" si="7"/>
        <v>199.39031982421898</v>
      </c>
      <c r="J119" s="7">
        <f t="shared" si="7"/>
        <v>133.66735839843705</v>
      </c>
      <c r="K119" s="7">
        <f t="shared" si="8"/>
        <v>105.82316894531306</v>
      </c>
      <c r="L119" s="8">
        <f t="shared" si="9"/>
        <v>0.79169043372484593</v>
      </c>
      <c r="M119" s="8">
        <f t="shared" si="12"/>
        <v>2.1728759812421239</v>
      </c>
      <c r="P119" s="6">
        <f t="shared" si="10"/>
        <v>-5.5172253893180048E-2</v>
      </c>
    </row>
    <row r="120" spans="1:16" x14ac:dyDescent="0.15">
      <c r="A120" s="6">
        <v>59.5</v>
      </c>
      <c r="B120" s="6">
        <v>118</v>
      </c>
      <c r="D120">
        <v>698.87896728515602</v>
      </c>
      <c r="E120">
        <v>615.84002685546898</v>
      </c>
      <c r="F120">
        <v>503.92276000976602</v>
      </c>
      <c r="G120">
        <v>485.90972900390602</v>
      </c>
      <c r="I120" s="7">
        <f t="shared" si="7"/>
        <v>194.95620727539</v>
      </c>
      <c r="J120" s="7">
        <f t="shared" si="7"/>
        <v>129.93029785156295</v>
      </c>
      <c r="K120" s="7">
        <f t="shared" si="8"/>
        <v>104.00499877929593</v>
      </c>
      <c r="L120" s="8">
        <f t="shared" si="9"/>
        <v>0.80046763918077812</v>
      </c>
      <c r="M120" s="8">
        <f t="shared" si="12"/>
        <v>2.1933581489651517</v>
      </c>
      <c r="P120" s="6">
        <f t="shared" si="10"/>
        <v>0.88693707154317825</v>
      </c>
    </row>
    <row r="121" spans="1:16" x14ac:dyDescent="0.15">
      <c r="A121" s="6">
        <v>60</v>
      </c>
      <c r="B121" s="6">
        <v>119</v>
      </c>
      <c r="D121">
        <v>701.16754150390602</v>
      </c>
      <c r="E121">
        <v>618.27502441406295</v>
      </c>
      <c r="F121">
        <v>502.66223144531301</v>
      </c>
      <c r="G121">
        <v>484.48446655273398</v>
      </c>
      <c r="I121" s="7">
        <f t="shared" si="7"/>
        <v>198.50531005859301</v>
      </c>
      <c r="J121" s="7">
        <f t="shared" si="7"/>
        <v>133.79055786132898</v>
      </c>
      <c r="K121" s="7">
        <f t="shared" si="8"/>
        <v>104.85191955566273</v>
      </c>
      <c r="L121" s="8">
        <f t="shared" si="9"/>
        <v>0.78370193855039816</v>
      </c>
      <c r="M121" s="8">
        <f t="shared" si="12"/>
        <v>2.1882974106018671</v>
      </c>
      <c r="P121" s="6">
        <f t="shared" si="10"/>
        <v>0.65416049876452642</v>
      </c>
    </row>
    <row r="122" spans="1:16" x14ac:dyDescent="0.15">
      <c r="A122" s="6">
        <v>60.5</v>
      </c>
      <c r="B122" s="6">
        <v>120</v>
      </c>
      <c r="D122">
        <v>697.85723876953102</v>
      </c>
      <c r="E122">
        <v>616.41552734375</v>
      </c>
      <c r="F122">
        <v>503.45086669921898</v>
      </c>
      <c r="G122">
        <v>485.24774169921898</v>
      </c>
      <c r="I122" s="7">
        <f t="shared" si="7"/>
        <v>194.40637207031205</v>
      </c>
      <c r="J122" s="7">
        <f t="shared" si="7"/>
        <v>131.16778564453102</v>
      </c>
      <c r="K122" s="7">
        <f t="shared" si="8"/>
        <v>102.58892211914034</v>
      </c>
      <c r="L122" s="8">
        <f t="shared" si="9"/>
        <v>0.78211979881370919</v>
      </c>
      <c r="M122" s="8">
        <f t="shared" si="12"/>
        <v>2.198420233132274</v>
      </c>
      <c r="P122" s="6">
        <f t="shared" si="10"/>
        <v>1.1197755466733219</v>
      </c>
    </row>
    <row r="123" spans="1:16" x14ac:dyDescent="0.15">
      <c r="A123" s="6">
        <v>61</v>
      </c>
      <c r="B123" s="6">
        <v>121</v>
      </c>
      <c r="D123">
        <v>700.75653076171898</v>
      </c>
      <c r="E123">
        <v>619.84600830078102</v>
      </c>
      <c r="F123">
        <v>502.96990966796898</v>
      </c>
      <c r="G123">
        <v>485.51428222656301</v>
      </c>
      <c r="I123" s="7">
        <f t="shared" si="7"/>
        <v>197.78662109375</v>
      </c>
      <c r="J123" s="7">
        <f t="shared" si="7"/>
        <v>134.33172607421801</v>
      </c>
      <c r="K123" s="7">
        <f t="shared" si="8"/>
        <v>103.7544128417974</v>
      </c>
      <c r="L123" s="8">
        <f t="shared" si="9"/>
        <v>0.77237459737897884</v>
      </c>
      <c r="M123" s="8">
        <f t="shared" si="12"/>
        <v>2.2003799939646393</v>
      </c>
      <c r="P123" s="6">
        <f t="shared" si="10"/>
        <v>1.2099178099709984</v>
      </c>
    </row>
    <row r="124" spans="1:16" x14ac:dyDescent="0.15">
      <c r="A124" s="6">
        <v>61.5</v>
      </c>
      <c r="B124" s="6">
        <v>122</v>
      </c>
      <c r="D124">
        <v>697.23358154296898</v>
      </c>
      <c r="E124">
        <v>617.46795654296898</v>
      </c>
      <c r="F124">
        <v>503.01077270507801</v>
      </c>
      <c r="G124">
        <v>484.68606567382801</v>
      </c>
      <c r="I124" s="7">
        <f t="shared" si="7"/>
        <v>194.22280883789097</v>
      </c>
      <c r="J124" s="7">
        <f t="shared" si="7"/>
        <v>132.78189086914097</v>
      </c>
      <c r="K124" s="7">
        <f t="shared" si="8"/>
        <v>101.27548522949229</v>
      </c>
      <c r="L124" s="8">
        <f t="shared" si="9"/>
        <v>0.7627206132295643</v>
      </c>
      <c r="M124" s="8">
        <f t="shared" si="12"/>
        <v>2.2024309720823201</v>
      </c>
      <c r="P124" s="6">
        <f t="shared" si="10"/>
        <v>1.3042557549122722</v>
      </c>
    </row>
    <row r="125" spans="1:16" x14ac:dyDescent="0.15">
      <c r="A125" s="6">
        <v>62</v>
      </c>
      <c r="B125" s="6">
        <v>123</v>
      </c>
      <c r="D125">
        <v>695.75823974609398</v>
      </c>
      <c r="E125">
        <v>618.07672119140602</v>
      </c>
      <c r="F125">
        <v>503.68405151367199</v>
      </c>
      <c r="G125">
        <v>485.86434936523398</v>
      </c>
      <c r="I125" s="7">
        <f t="shared" si="7"/>
        <v>192.07418823242199</v>
      </c>
      <c r="J125" s="7">
        <f t="shared" si="7"/>
        <v>132.21237182617205</v>
      </c>
      <c r="K125" s="7">
        <f t="shared" si="8"/>
        <v>99.525527954101562</v>
      </c>
      <c r="L125" s="8">
        <f t="shared" si="9"/>
        <v>0.75277015743242293</v>
      </c>
      <c r="M125" s="8">
        <f t="shared" si="12"/>
        <v>2.2041854785522745</v>
      </c>
      <c r="P125" s="6">
        <f t="shared" si="10"/>
        <v>1.3849570229242583</v>
      </c>
    </row>
    <row r="126" spans="1:16" x14ac:dyDescent="0.15">
      <c r="A126" s="6">
        <v>62.5</v>
      </c>
      <c r="B126" s="6">
        <v>124</v>
      </c>
      <c r="D126">
        <v>697.28210449218795</v>
      </c>
      <c r="E126">
        <v>621.40985107421898</v>
      </c>
      <c r="F126">
        <v>502.80667114257801</v>
      </c>
      <c r="G126">
        <v>484.49322509765602</v>
      </c>
      <c r="I126" s="7">
        <f t="shared" si="7"/>
        <v>194.47543334960994</v>
      </c>
      <c r="J126" s="7">
        <f t="shared" si="7"/>
        <v>136.91662597656295</v>
      </c>
      <c r="K126" s="7">
        <f t="shared" si="8"/>
        <v>98.633795166015886</v>
      </c>
      <c r="L126" s="8">
        <f t="shared" si="9"/>
        <v>0.72039311853112542</v>
      </c>
      <c r="M126" s="8">
        <f t="shared" si="12"/>
        <v>2.1835134019180726</v>
      </c>
      <c r="P126" s="6">
        <f t="shared" si="10"/>
        <v>0.43411254022232237</v>
      </c>
    </row>
    <row r="127" spans="1:16" x14ac:dyDescent="0.15">
      <c r="A127" s="6">
        <v>63</v>
      </c>
      <c r="B127" s="6">
        <v>125</v>
      </c>
      <c r="D127">
        <v>696.1650390625</v>
      </c>
      <c r="E127">
        <v>621.07843017578102</v>
      </c>
      <c r="F127">
        <v>504.03186035156301</v>
      </c>
      <c r="G127">
        <v>486.04336547851602</v>
      </c>
      <c r="I127" s="7">
        <f t="shared" si="7"/>
        <v>192.13317871093699</v>
      </c>
      <c r="J127" s="7">
        <f t="shared" si="7"/>
        <v>135.035064697265</v>
      </c>
      <c r="K127" s="7">
        <f t="shared" si="8"/>
        <v>97.608633422851497</v>
      </c>
      <c r="L127" s="8">
        <f t="shared" si="9"/>
        <v>0.72283916508412249</v>
      </c>
      <c r="M127" s="8">
        <f t="shared" si="12"/>
        <v>2.1976644107381649</v>
      </c>
      <c r="P127" s="6">
        <f t="shared" si="10"/>
        <v>1.0850103140332608</v>
      </c>
    </row>
    <row r="128" spans="1:16" x14ac:dyDescent="0.15">
      <c r="A128" s="6">
        <v>63.5</v>
      </c>
      <c r="B128" s="6">
        <v>126</v>
      </c>
      <c r="D128">
        <v>695.74835205078102</v>
      </c>
      <c r="E128">
        <v>621.58898925781295</v>
      </c>
      <c r="F128">
        <v>502.30215454101602</v>
      </c>
      <c r="G128">
        <v>484.41372680664102</v>
      </c>
      <c r="I128" s="7">
        <f t="shared" si="7"/>
        <v>193.446197509765</v>
      </c>
      <c r="J128" s="7">
        <f t="shared" si="7"/>
        <v>137.17526245117193</v>
      </c>
      <c r="K128" s="7">
        <f t="shared" si="8"/>
        <v>97.42351379394465</v>
      </c>
      <c r="L128" s="8">
        <f t="shared" si="9"/>
        <v>0.71021197301242944</v>
      </c>
      <c r="M128" s="8">
        <f t="shared" si="12"/>
        <v>2.1967421809335677</v>
      </c>
      <c r="P128" s="6">
        <f t="shared" si="10"/>
        <v>1.0425909123929957</v>
      </c>
    </row>
    <row r="129" spans="1:16" x14ac:dyDescent="0.15">
      <c r="A129" s="6">
        <v>64</v>
      </c>
      <c r="B129" s="6">
        <v>127</v>
      </c>
      <c r="D129">
        <v>694.885498046875</v>
      </c>
      <c r="E129">
        <v>620.26348876953102</v>
      </c>
      <c r="F129">
        <v>503.073974609375</v>
      </c>
      <c r="G129">
        <v>484.87512207031301</v>
      </c>
      <c r="I129" s="7">
        <f t="shared" si="7"/>
        <v>191.8115234375</v>
      </c>
      <c r="J129" s="7">
        <f t="shared" si="7"/>
        <v>135.38836669921801</v>
      </c>
      <c r="K129" s="7">
        <f t="shared" si="8"/>
        <v>97.039666748047395</v>
      </c>
      <c r="L129" s="8">
        <f t="shared" si="9"/>
        <v>0.71675040562113446</v>
      </c>
      <c r="M129" s="8">
        <f t="shared" si="12"/>
        <v>2.2149855758093682</v>
      </c>
      <c r="P129" s="6">
        <f t="shared" si="10"/>
        <v>1.8817243807116901</v>
      </c>
    </row>
    <row r="130" spans="1:16" x14ac:dyDescent="0.15">
      <c r="A130" s="6">
        <v>64.5</v>
      </c>
      <c r="B130" s="6">
        <v>128</v>
      </c>
      <c r="D130">
        <v>692.72863769531295</v>
      </c>
      <c r="E130">
        <v>619.09899902343795</v>
      </c>
      <c r="F130">
        <v>502.95462036132801</v>
      </c>
      <c r="G130">
        <v>484.79287719726602</v>
      </c>
      <c r="I130" s="7">
        <f t="shared" ref="I130:J148" si="13">D130-F130</f>
        <v>189.77401733398494</v>
      </c>
      <c r="J130" s="7">
        <f t="shared" si="13"/>
        <v>134.30612182617193</v>
      </c>
      <c r="K130" s="7">
        <f t="shared" ref="K130:K148" si="14">I130-0.7*J130</f>
        <v>95.7597320556646</v>
      </c>
      <c r="L130" s="8">
        <f t="shared" ref="L130:L148" si="15">K130/J130</f>
        <v>0.71299603289568081</v>
      </c>
      <c r="M130" s="8">
        <f t="shared" si="12"/>
        <v>2.22293616535101</v>
      </c>
      <c r="P130" s="6">
        <f t="shared" si="10"/>
        <v>2.2474241763185931</v>
      </c>
    </row>
    <row r="131" spans="1:16" x14ac:dyDescent="0.15">
      <c r="A131" s="6">
        <v>65</v>
      </c>
      <c r="B131" s="6">
        <v>129</v>
      </c>
      <c r="D131">
        <v>693.41241455078102</v>
      </c>
      <c r="E131">
        <v>620.47613525390602</v>
      </c>
      <c r="F131">
        <v>501.80841064453102</v>
      </c>
      <c r="G131">
        <v>483.74798583984398</v>
      </c>
      <c r="I131" s="7">
        <f t="shared" si="13"/>
        <v>191.60400390625</v>
      </c>
      <c r="J131" s="7">
        <f t="shared" si="13"/>
        <v>136.72814941406205</v>
      </c>
      <c r="K131" s="7">
        <f t="shared" si="14"/>
        <v>95.894299316406574</v>
      </c>
      <c r="L131" s="8">
        <f t="shared" si="15"/>
        <v>0.7013500857530377</v>
      </c>
      <c r="M131" s="8">
        <f t="shared" si="12"/>
        <v>2.2229951804754626</v>
      </c>
      <c r="P131" s="6">
        <f t="shared" si="10"/>
        <v>2.2501386692297163</v>
      </c>
    </row>
    <row r="132" spans="1:16" x14ac:dyDescent="0.15">
      <c r="A132" s="6">
        <v>65.5</v>
      </c>
      <c r="B132" s="6">
        <v>130</v>
      </c>
      <c r="D132">
        <v>694.36810302734398</v>
      </c>
      <c r="E132">
        <v>621.27081298828102</v>
      </c>
      <c r="F132">
        <v>502.74072265625</v>
      </c>
      <c r="G132">
        <v>485.03985595703102</v>
      </c>
      <c r="I132" s="7">
        <f t="shared" si="13"/>
        <v>191.62738037109398</v>
      </c>
      <c r="J132" s="7">
        <f t="shared" si="13"/>
        <v>136.23095703125</v>
      </c>
      <c r="K132" s="7">
        <f t="shared" si="14"/>
        <v>96.265710449218986</v>
      </c>
      <c r="L132" s="8">
        <f t="shared" si="15"/>
        <v>0.70663608732585359</v>
      </c>
      <c r="M132" s="8">
        <f t="shared" si="12"/>
        <v>2.2399861443153739</v>
      </c>
      <c r="P132" s="6">
        <f t="shared" si="10"/>
        <v>3.0316646140512473</v>
      </c>
    </row>
    <row r="133" spans="1:16" x14ac:dyDescent="0.15">
      <c r="A133" s="6">
        <v>66</v>
      </c>
      <c r="B133" s="6">
        <v>131</v>
      </c>
      <c r="D133">
        <v>695.333984375</v>
      </c>
      <c r="E133">
        <v>622.79803466796898</v>
      </c>
      <c r="F133">
        <v>503.19833374023398</v>
      </c>
      <c r="G133">
        <v>485.14041137695301</v>
      </c>
      <c r="I133" s="7">
        <f t="shared" si="13"/>
        <v>192.13565063476602</v>
      </c>
      <c r="J133" s="7">
        <f t="shared" si="13"/>
        <v>137.65762329101597</v>
      </c>
      <c r="K133" s="7">
        <f t="shared" si="14"/>
        <v>95.775314331054858</v>
      </c>
      <c r="L133" s="8">
        <f t="shared" si="15"/>
        <v>0.69575016654602884</v>
      </c>
      <c r="M133" s="8">
        <f t="shared" si="12"/>
        <v>2.2408051858026448</v>
      </c>
      <c r="P133" s="6">
        <f t="shared" si="10"/>
        <v>3.0693377077155279</v>
      </c>
    </row>
    <row r="134" spans="1:16" x14ac:dyDescent="0.15">
      <c r="A134" s="6">
        <v>66.5</v>
      </c>
      <c r="B134" s="6">
        <v>132</v>
      </c>
      <c r="D134">
        <v>694.35290527343795</v>
      </c>
      <c r="E134">
        <v>623.38055419921898</v>
      </c>
      <c r="F134">
        <v>502.11007690429699</v>
      </c>
      <c r="G134">
        <v>483.91275024414102</v>
      </c>
      <c r="I134" s="7">
        <f t="shared" si="13"/>
        <v>192.24282836914097</v>
      </c>
      <c r="J134" s="7">
        <f t="shared" si="13"/>
        <v>139.46780395507795</v>
      </c>
      <c r="K134" s="7">
        <f t="shared" si="14"/>
        <v>94.615365600586401</v>
      </c>
      <c r="L134" s="8">
        <f t="shared" si="15"/>
        <v>0.67840292108608558</v>
      </c>
      <c r="M134" s="8">
        <f t="shared" si="12"/>
        <v>2.2351629026097974</v>
      </c>
      <c r="P134" s="6">
        <f t="shared" ref="P134:P148" si="16">(M134-$O$2)/$O$2*100</f>
        <v>2.8098120713368169</v>
      </c>
    </row>
    <row r="135" spans="1:16" x14ac:dyDescent="0.15">
      <c r="A135" s="6">
        <v>67</v>
      </c>
      <c r="B135" s="6">
        <v>133</v>
      </c>
      <c r="D135">
        <v>692.2431640625</v>
      </c>
      <c r="E135">
        <v>620.324951171875</v>
      </c>
      <c r="F135">
        <v>502.98971557617199</v>
      </c>
      <c r="G135">
        <v>484.63766479492199</v>
      </c>
      <c r="I135" s="7">
        <f t="shared" si="13"/>
        <v>189.25344848632801</v>
      </c>
      <c r="J135" s="7">
        <f t="shared" si="13"/>
        <v>135.68728637695301</v>
      </c>
      <c r="K135" s="7">
        <f t="shared" si="14"/>
        <v>94.272348022460903</v>
      </c>
      <c r="L135" s="8">
        <f t="shared" si="15"/>
        <v>0.69477657442837193</v>
      </c>
      <c r="M135" s="8">
        <f t="shared" si="12"/>
        <v>2.263241518219179</v>
      </c>
      <c r="P135" s="6">
        <f t="shared" si="16"/>
        <v>4.1013318932939606</v>
      </c>
    </row>
    <row r="136" spans="1:16" x14ac:dyDescent="0.15">
      <c r="A136" s="6">
        <v>67.5</v>
      </c>
      <c r="B136" s="6">
        <v>134</v>
      </c>
      <c r="D136">
        <v>690.738525390625</v>
      </c>
      <c r="E136">
        <v>619.80310058593795</v>
      </c>
      <c r="F136">
        <v>502.37637329101602</v>
      </c>
      <c r="G136">
        <v>484.58248901367199</v>
      </c>
      <c r="I136" s="7">
        <f t="shared" si="13"/>
        <v>188.36215209960898</v>
      </c>
      <c r="J136" s="7">
        <f t="shared" si="13"/>
        <v>135.22061157226597</v>
      </c>
      <c r="K136" s="7">
        <f t="shared" si="14"/>
        <v>93.707723999022804</v>
      </c>
      <c r="L136" s="8">
        <f t="shared" si="15"/>
        <v>0.69299881807547203</v>
      </c>
      <c r="M136" s="8">
        <f t="shared" si="12"/>
        <v>2.2731687241333747</v>
      </c>
      <c r="P136" s="6">
        <f t="shared" si="16"/>
        <v>4.5579492491207985</v>
      </c>
    </row>
    <row r="137" spans="1:16" x14ac:dyDescent="0.15">
      <c r="A137" s="6">
        <v>68</v>
      </c>
      <c r="B137" s="6">
        <v>135</v>
      </c>
      <c r="D137">
        <v>690.20538330078102</v>
      </c>
      <c r="E137">
        <v>620.75964355468795</v>
      </c>
      <c r="F137">
        <v>502.23043823242199</v>
      </c>
      <c r="G137">
        <v>484.13214111328102</v>
      </c>
      <c r="I137" s="7">
        <f t="shared" si="13"/>
        <v>187.97494506835903</v>
      </c>
      <c r="J137" s="7">
        <f t="shared" si="13"/>
        <v>136.62750244140693</v>
      </c>
      <c r="K137" s="7">
        <f t="shared" si="14"/>
        <v>92.33569335937419</v>
      </c>
      <c r="L137" s="8">
        <f t="shared" si="15"/>
        <v>0.67582069282846324</v>
      </c>
      <c r="M137" s="8">
        <f t="shared" si="12"/>
        <v>2.2676955611534617</v>
      </c>
      <c r="P137" s="6">
        <f t="shared" si="16"/>
        <v>4.3062025613318937</v>
      </c>
    </row>
    <row r="138" spans="1:16" x14ac:dyDescent="0.15">
      <c r="A138" s="6">
        <v>68.5</v>
      </c>
      <c r="B138" s="6">
        <v>136</v>
      </c>
      <c r="D138">
        <v>685.96759033203102</v>
      </c>
      <c r="E138">
        <v>617.34020996093795</v>
      </c>
      <c r="F138">
        <v>503.24221801757801</v>
      </c>
      <c r="G138">
        <v>485.31744384765602</v>
      </c>
      <c r="I138" s="7">
        <f t="shared" si="13"/>
        <v>182.72537231445301</v>
      </c>
      <c r="J138" s="7">
        <f t="shared" si="13"/>
        <v>132.02276611328193</v>
      </c>
      <c r="K138" s="7">
        <f t="shared" si="14"/>
        <v>90.30943603515567</v>
      </c>
      <c r="L138" s="8">
        <f t="shared" si="15"/>
        <v>0.68404441668542071</v>
      </c>
      <c r="M138" s="8">
        <f t="shared" si="12"/>
        <v>2.2876242472775146</v>
      </c>
      <c r="P138" s="6">
        <f t="shared" si="16"/>
        <v>5.2228536353320294</v>
      </c>
    </row>
    <row r="139" spans="1:16" x14ac:dyDescent="0.15">
      <c r="A139" s="6">
        <v>69</v>
      </c>
      <c r="B139" s="6">
        <v>137</v>
      </c>
      <c r="D139">
        <v>688.42681884765602</v>
      </c>
      <c r="E139">
        <v>618.82678222656295</v>
      </c>
      <c r="F139">
        <v>502.444091796875</v>
      </c>
      <c r="G139">
        <v>484.41323852539102</v>
      </c>
      <c r="I139" s="7">
        <f t="shared" si="13"/>
        <v>185.98272705078102</v>
      </c>
      <c r="J139" s="7">
        <f t="shared" si="13"/>
        <v>134.41354370117193</v>
      </c>
      <c r="K139" s="7">
        <f t="shared" si="14"/>
        <v>91.893246459960679</v>
      </c>
      <c r="L139" s="8">
        <f t="shared" si="15"/>
        <v>0.68366061878598827</v>
      </c>
      <c r="M139" s="8">
        <f t="shared" si="12"/>
        <v>2.2989454116451777</v>
      </c>
      <c r="P139" s="6">
        <f t="shared" si="16"/>
        <v>5.7435882894859409</v>
      </c>
    </row>
    <row r="140" spans="1:16" x14ac:dyDescent="0.15">
      <c r="A140" s="6">
        <v>69.5</v>
      </c>
      <c r="B140" s="6">
        <v>138</v>
      </c>
      <c r="D140">
        <v>684.45837402343795</v>
      </c>
      <c r="E140">
        <v>617.29278564453102</v>
      </c>
      <c r="F140">
        <v>502.76202392578102</v>
      </c>
      <c r="G140">
        <v>484.06744384765602</v>
      </c>
      <c r="I140" s="7">
        <f t="shared" si="13"/>
        <v>181.69635009765693</v>
      </c>
      <c r="J140" s="7">
        <f t="shared" si="13"/>
        <v>133.225341796875</v>
      </c>
      <c r="K140" s="7">
        <f t="shared" si="14"/>
        <v>88.438610839844443</v>
      </c>
      <c r="L140" s="8">
        <f t="shared" si="15"/>
        <v>0.66382723922513442</v>
      </c>
      <c r="M140" s="8">
        <f t="shared" si="12"/>
        <v>2.2908169943514194</v>
      </c>
      <c r="P140" s="6">
        <f t="shared" si="16"/>
        <v>5.3697090284115241</v>
      </c>
    </row>
    <row r="141" spans="1:16" x14ac:dyDescent="0.15">
      <c r="A141" s="6">
        <v>70</v>
      </c>
      <c r="B141" s="6">
        <v>139</v>
      </c>
      <c r="D141">
        <v>687.5625</v>
      </c>
      <c r="E141">
        <v>620.81805419921898</v>
      </c>
      <c r="F141">
        <v>503.37786865234398</v>
      </c>
      <c r="G141">
        <v>485.50827026367199</v>
      </c>
      <c r="I141" s="7">
        <f t="shared" si="13"/>
        <v>184.18463134765602</v>
      </c>
      <c r="J141" s="7">
        <f t="shared" si="13"/>
        <v>135.30978393554699</v>
      </c>
      <c r="K141" s="7">
        <f t="shared" si="14"/>
        <v>89.467782592773133</v>
      </c>
      <c r="L141" s="8">
        <f t="shared" si="15"/>
        <v>0.66120704645711292</v>
      </c>
      <c r="M141" s="8">
        <f t="shared" si="12"/>
        <v>2.2999017638504933</v>
      </c>
      <c r="P141" s="6">
        <f t="shared" si="16"/>
        <v>5.7875772042928642</v>
      </c>
    </row>
    <row r="142" spans="1:16" x14ac:dyDescent="0.15">
      <c r="A142" s="6">
        <v>70.5</v>
      </c>
      <c r="B142" s="6">
        <v>140</v>
      </c>
      <c r="D142">
        <v>685.57769775390602</v>
      </c>
      <c r="E142">
        <v>621.27587890625</v>
      </c>
      <c r="F142">
        <v>501.98068237304699</v>
      </c>
      <c r="G142">
        <v>483.91876220703102</v>
      </c>
      <c r="I142" s="7">
        <f t="shared" si="13"/>
        <v>183.59701538085903</v>
      </c>
      <c r="J142" s="7">
        <f t="shared" si="13"/>
        <v>137.35711669921898</v>
      </c>
      <c r="K142" s="7">
        <f t="shared" si="14"/>
        <v>87.44703369140575</v>
      </c>
      <c r="L142" s="8">
        <f t="shared" si="15"/>
        <v>0.63663999210827193</v>
      </c>
      <c r="M142" s="8">
        <f t="shared" si="12"/>
        <v>2.2870396717687482</v>
      </c>
      <c r="P142" s="6">
        <f t="shared" si="16"/>
        <v>5.195965170903956</v>
      </c>
    </row>
    <row r="143" spans="1:16" x14ac:dyDescent="0.15">
      <c r="A143" s="6">
        <v>71</v>
      </c>
      <c r="B143" s="6">
        <v>141</v>
      </c>
      <c r="D143">
        <v>684.526123046875</v>
      </c>
      <c r="E143">
        <v>618.87756347656295</v>
      </c>
      <c r="F143">
        <v>502.73947143554699</v>
      </c>
      <c r="G143">
        <v>484.94985961914102</v>
      </c>
      <c r="I143" s="7">
        <f t="shared" si="13"/>
        <v>181.78665161132801</v>
      </c>
      <c r="J143" s="7">
        <f t="shared" si="13"/>
        <v>133.92770385742193</v>
      </c>
      <c r="K143" s="7">
        <f t="shared" si="14"/>
        <v>88.037258911132668</v>
      </c>
      <c r="L143" s="8">
        <f t="shared" si="15"/>
        <v>0.65734912475507112</v>
      </c>
      <c r="M143" s="8">
        <f t="shared" si="12"/>
        <v>2.3194537666826429</v>
      </c>
      <c r="P143" s="6">
        <f t="shared" si="16"/>
        <v>6.686902141390064</v>
      </c>
    </row>
    <row r="144" spans="1:16" x14ac:dyDescent="0.15">
      <c r="A144" s="6">
        <v>71.5</v>
      </c>
      <c r="B144" s="6">
        <v>142</v>
      </c>
      <c r="D144">
        <v>686.86151123046898</v>
      </c>
      <c r="E144">
        <v>621.19097900390602</v>
      </c>
      <c r="F144">
        <v>502.490234375</v>
      </c>
      <c r="G144">
        <v>485.02407836914102</v>
      </c>
      <c r="I144" s="7">
        <f t="shared" si="13"/>
        <v>184.37127685546898</v>
      </c>
      <c r="J144" s="7">
        <f t="shared" si="13"/>
        <v>136.166900634765</v>
      </c>
      <c r="K144" s="7">
        <f t="shared" si="14"/>
        <v>89.054446411133483</v>
      </c>
      <c r="L144" s="8">
        <f t="shared" si="15"/>
        <v>0.65400949860789326</v>
      </c>
      <c r="M144" s="8">
        <f t="shared" si="12"/>
        <v>2.3278191028025605</v>
      </c>
      <c r="P144" s="6">
        <f t="shared" si="16"/>
        <v>7.0716788542632552</v>
      </c>
    </row>
    <row r="145" spans="1:16" x14ac:dyDescent="0.15">
      <c r="A145" s="6">
        <v>72</v>
      </c>
      <c r="B145" s="6">
        <v>143</v>
      </c>
      <c r="D145">
        <v>687.30999755859398</v>
      </c>
      <c r="E145">
        <v>619.707763671875</v>
      </c>
      <c r="F145">
        <v>502.12136840820301</v>
      </c>
      <c r="G145">
        <v>484.01129150390602</v>
      </c>
      <c r="I145" s="7">
        <f t="shared" si="13"/>
        <v>185.18862915039097</v>
      </c>
      <c r="J145" s="7">
        <f t="shared" si="13"/>
        <v>135.69647216796898</v>
      </c>
      <c r="K145" s="7">
        <f t="shared" si="14"/>
        <v>90.201098632812688</v>
      </c>
      <c r="L145" s="8">
        <f t="shared" si="15"/>
        <v>0.66472692467022421</v>
      </c>
      <c r="M145" s="8">
        <f t="shared" si="12"/>
        <v>2.3502414911319871</v>
      </c>
      <c r="P145" s="6">
        <f t="shared" si="16"/>
        <v>8.1030316597555352</v>
      </c>
    </row>
    <row r="146" spans="1:16" x14ac:dyDescent="0.15">
      <c r="A146" s="6">
        <v>72.5</v>
      </c>
      <c r="B146" s="6">
        <v>144</v>
      </c>
      <c r="D146">
        <v>683.67193603515602</v>
      </c>
      <c r="E146">
        <v>616.98699951171898</v>
      </c>
      <c r="F146">
        <v>502.76779174804699</v>
      </c>
      <c r="G146">
        <v>485.16198730468801</v>
      </c>
      <c r="I146" s="7">
        <f t="shared" si="13"/>
        <v>180.90414428710903</v>
      </c>
      <c r="J146" s="7">
        <f t="shared" si="13"/>
        <v>131.82501220703097</v>
      </c>
      <c r="K146" s="7">
        <f t="shared" si="14"/>
        <v>88.626635742187361</v>
      </c>
      <c r="L146" s="8">
        <f t="shared" si="15"/>
        <v>0.67230515862194173</v>
      </c>
      <c r="M146" s="8">
        <f t="shared" si="12"/>
        <v>2.3695246873508005</v>
      </c>
      <c r="P146" s="6">
        <f t="shared" si="16"/>
        <v>8.9899924164306402</v>
      </c>
    </row>
    <row r="147" spans="1:16" x14ac:dyDescent="0.15">
      <c r="A147" s="6">
        <v>73</v>
      </c>
      <c r="B147" s="6">
        <v>145</v>
      </c>
      <c r="D147">
        <v>683.938232421875</v>
      </c>
      <c r="E147">
        <v>617.59295654296898</v>
      </c>
      <c r="F147">
        <v>502.62588500976602</v>
      </c>
      <c r="G147">
        <v>484.53509521484398</v>
      </c>
      <c r="I147" s="7">
        <f t="shared" si="13"/>
        <v>181.31234741210898</v>
      </c>
      <c r="J147" s="7">
        <f t="shared" si="13"/>
        <v>133.057861328125</v>
      </c>
      <c r="K147" s="7">
        <f t="shared" si="14"/>
        <v>88.171844482421477</v>
      </c>
      <c r="L147" s="8">
        <f t="shared" si="15"/>
        <v>0.66265791139530528</v>
      </c>
      <c r="M147" s="8">
        <f t="shared" si="12"/>
        <v>2.3715824023912591</v>
      </c>
      <c r="P147" s="6">
        <f t="shared" si="16"/>
        <v>9.0846402366673225</v>
      </c>
    </row>
    <row r="148" spans="1:16" x14ac:dyDescent="0.15">
      <c r="A148" s="6">
        <v>73.5</v>
      </c>
      <c r="B148" s="6">
        <v>146</v>
      </c>
      <c r="D148">
        <v>682.66180419921898</v>
      </c>
      <c r="E148">
        <v>617.52239990234398</v>
      </c>
      <c r="F148">
        <v>502.59027099609398</v>
      </c>
      <c r="G148">
        <v>484.87060546875</v>
      </c>
      <c r="I148" s="7">
        <f t="shared" si="13"/>
        <v>180.071533203125</v>
      </c>
      <c r="J148" s="7">
        <f t="shared" si="13"/>
        <v>132.65179443359398</v>
      </c>
      <c r="K148" s="7">
        <f t="shared" si="14"/>
        <v>87.215277099609224</v>
      </c>
      <c r="L148" s="8">
        <f t="shared" si="15"/>
        <v>0.65747529064350152</v>
      </c>
      <c r="M148" s="8">
        <f t="shared" si="12"/>
        <v>2.378104743906551</v>
      </c>
      <c r="P148" s="6">
        <f t="shared" si="16"/>
        <v>9.3846455314354529</v>
      </c>
    </row>
    <row r="149" spans="1:16" x14ac:dyDescent="0.15">
      <c r="A149" s="18">
        <v>74</v>
      </c>
      <c r="B149" s="18">
        <v>147</v>
      </c>
      <c r="D149">
        <v>680.488037109375</v>
      </c>
      <c r="E149">
        <v>615.99578857421898</v>
      </c>
      <c r="F149">
        <v>503.10055541992199</v>
      </c>
      <c r="G149">
        <v>485.55667114257801</v>
      </c>
      <c r="I149" s="19">
        <f t="shared" ref="I149:I192" si="17">D149-F149</f>
        <v>177.38748168945301</v>
      </c>
      <c r="J149" s="19">
        <f t="shared" ref="J149:J192" si="18">E149-G149</f>
        <v>130.43911743164097</v>
      </c>
      <c r="K149" s="19">
        <f t="shared" ref="K149:K192" si="19">I149-0.7*J149</f>
        <v>86.080099487304338</v>
      </c>
      <c r="L149" s="20">
        <f t="shared" ref="L149:L192" si="20">K149/J149</f>
        <v>0.659925497674547</v>
      </c>
      <c r="M149" s="20">
        <f t="shared" ref="M149:M192" si="21">L149+ABS($N$2)*A149</f>
        <v>2.3922599132046924</v>
      </c>
      <c r="N149" s="18"/>
      <c r="O149" s="18"/>
      <c r="P149" s="18">
        <f t="shared" ref="P149:P192" si="22">(M149-$O$2)/$O$2*100</f>
        <v>10.035734672938593</v>
      </c>
    </row>
    <row r="150" spans="1:16" x14ac:dyDescent="0.15">
      <c r="A150" s="18">
        <v>74.5</v>
      </c>
      <c r="B150" s="18">
        <v>148</v>
      </c>
      <c r="D150">
        <v>681.651611328125</v>
      </c>
      <c r="E150">
        <v>618.6298828125</v>
      </c>
      <c r="F150">
        <v>501.88641357421898</v>
      </c>
      <c r="G150">
        <v>484.05892944335898</v>
      </c>
      <c r="I150" s="19">
        <f t="shared" si="17"/>
        <v>179.76519775390602</v>
      </c>
      <c r="J150" s="19">
        <f t="shared" si="18"/>
        <v>134.57095336914102</v>
      </c>
      <c r="K150" s="19">
        <f t="shared" si="19"/>
        <v>85.565530395507309</v>
      </c>
      <c r="L150" s="20">
        <f t="shared" si="20"/>
        <v>0.63583951999502342</v>
      </c>
      <c r="M150" s="20">
        <f t="shared" si="21"/>
        <v>2.3798788977922642</v>
      </c>
      <c r="N150" s="18"/>
      <c r="O150" s="18"/>
      <c r="P150" s="18">
        <f t="shared" si="22"/>
        <v>9.4662505130512624</v>
      </c>
    </row>
    <row r="151" spans="1:16" x14ac:dyDescent="0.15">
      <c r="A151" s="18">
        <v>75</v>
      </c>
      <c r="B151" s="18">
        <v>149</v>
      </c>
      <c r="D151">
        <v>682.42736816406295</v>
      </c>
      <c r="E151">
        <v>619.829345703125</v>
      </c>
      <c r="F151">
        <v>502.45159912109398</v>
      </c>
      <c r="G151">
        <v>484.129150390625</v>
      </c>
      <c r="I151" s="19">
        <f t="shared" si="17"/>
        <v>179.97576904296898</v>
      </c>
      <c r="J151" s="19">
        <f t="shared" si="18"/>
        <v>135.7001953125</v>
      </c>
      <c r="K151" s="19">
        <f t="shared" si="19"/>
        <v>84.985632324218983</v>
      </c>
      <c r="L151" s="20">
        <f t="shared" si="20"/>
        <v>0.62627494476708789</v>
      </c>
      <c r="M151" s="20">
        <f t="shared" si="21"/>
        <v>2.3820192848314243</v>
      </c>
      <c r="N151" s="18"/>
      <c r="O151" s="18"/>
      <c r="P151" s="18">
        <f t="shared" si="22"/>
        <v>9.5647009611143705</v>
      </c>
    </row>
    <row r="152" spans="1:16" x14ac:dyDescent="0.15">
      <c r="A152" s="18">
        <v>75.5</v>
      </c>
      <c r="B152" s="18">
        <v>150</v>
      </c>
      <c r="D152">
        <v>681.66204833984398</v>
      </c>
      <c r="E152">
        <v>620.44091796875</v>
      </c>
      <c r="F152">
        <v>502.59579467773398</v>
      </c>
      <c r="G152">
        <v>484.97769165039102</v>
      </c>
      <c r="I152" s="19">
        <f t="shared" si="17"/>
        <v>179.06625366211</v>
      </c>
      <c r="J152" s="19">
        <f t="shared" si="18"/>
        <v>135.46322631835898</v>
      </c>
      <c r="K152" s="19">
        <f t="shared" si="19"/>
        <v>84.241995239258728</v>
      </c>
      <c r="L152" s="20">
        <f t="shared" si="20"/>
        <v>0.62188091579390969</v>
      </c>
      <c r="M152" s="20">
        <f t="shared" si="21"/>
        <v>2.3893302181253415</v>
      </c>
      <c r="N152" s="18"/>
      <c r="O152" s="18"/>
      <c r="P152" s="18">
        <f t="shared" si="22"/>
        <v>9.9009787675937506</v>
      </c>
    </row>
    <row r="153" spans="1:16" x14ac:dyDescent="0.15">
      <c r="A153" s="18">
        <v>76</v>
      </c>
      <c r="B153" s="18">
        <v>151</v>
      </c>
      <c r="D153">
        <v>682.343017578125</v>
      </c>
      <c r="E153">
        <v>621.40283203125</v>
      </c>
      <c r="F153">
        <v>501.34704589843801</v>
      </c>
      <c r="G153">
        <v>483.75653076171898</v>
      </c>
      <c r="I153" s="19">
        <f t="shared" si="17"/>
        <v>180.99597167968699</v>
      </c>
      <c r="J153" s="19">
        <f t="shared" si="18"/>
        <v>137.64630126953102</v>
      </c>
      <c r="K153" s="19">
        <f t="shared" si="19"/>
        <v>84.643560791015275</v>
      </c>
      <c r="L153" s="20">
        <f t="shared" si="20"/>
        <v>0.61493523625652058</v>
      </c>
      <c r="M153" s="20">
        <f t="shared" si="21"/>
        <v>2.3940895008550482</v>
      </c>
      <c r="N153" s="18"/>
      <c r="O153" s="18"/>
      <c r="P153" s="18">
        <f t="shared" si="22"/>
        <v>10.119889417222105</v>
      </c>
    </row>
    <row r="154" spans="1:16" x14ac:dyDescent="0.15">
      <c r="A154" s="18">
        <v>76.5</v>
      </c>
      <c r="B154" s="18">
        <v>152</v>
      </c>
      <c r="D154">
        <v>680.94976806640602</v>
      </c>
      <c r="E154">
        <v>620.64880371093795</v>
      </c>
      <c r="F154">
        <v>502.92977905273398</v>
      </c>
      <c r="G154">
        <v>484.61007690429699</v>
      </c>
      <c r="I154" s="19">
        <f t="shared" si="17"/>
        <v>178.01998901367205</v>
      </c>
      <c r="J154" s="19">
        <f t="shared" si="18"/>
        <v>136.03872680664097</v>
      </c>
      <c r="K154" s="19">
        <f t="shared" si="19"/>
        <v>82.792880249023369</v>
      </c>
      <c r="L154" s="20">
        <f t="shared" si="20"/>
        <v>0.60859787644661856</v>
      </c>
      <c r="M154" s="20">
        <f t="shared" si="21"/>
        <v>2.3994571033122418</v>
      </c>
      <c r="N154" s="18"/>
      <c r="O154" s="18"/>
      <c r="P154" s="18">
        <f t="shared" si="22"/>
        <v>10.366780683739359</v>
      </c>
    </row>
    <row r="155" spans="1:16" x14ac:dyDescent="0.15">
      <c r="A155" s="18">
        <v>77</v>
      </c>
      <c r="B155" s="18">
        <v>153</v>
      </c>
      <c r="D155">
        <v>681.79296875</v>
      </c>
      <c r="E155">
        <v>621.31591796875</v>
      </c>
      <c r="F155">
        <v>502.67376708984398</v>
      </c>
      <c r="G155">
        <v>484.78662109375</v>
      </c>
      <c r="I155" s="19">
        <f t="shared" si="17"/>
        <v>179.11920166015602</v>
      </c>
      <c r="J155" s="19">
        <f t="shared" si="18"/>
        <v>136.529296875</v>
      </c>
      <c r="K155" s="19">
        <f t="shared" si="19"/>
        <v>83.548693847656025</v>
      </c>
      <c r="L155" s="20">
        <f t="shared" si="20"/>
        <v>0.61194700155930193</v>
      </c>
      <c r="M155" s="20">
        <f t="shared" si="21"/>
        <v>2.4145111906920205</v>
      </c>
      <c r="N155" s="18"/>
      <c r="O155" s="18"/>
      <c r="P155" s="18">
        <f t="shared" si="22"/>
        <v>11.059216967740587</v>
      </c>
    </row>
    <row r="156" spans="1:16" x14ac:dyDescent="0.15">
      <c r="A156" s="18">
        <v>77.5</v>
      </c>
      <c r="B156" s="18">
        <v>154</v>
      </c>
      <c r="D156">
        <v>680.23187255859398</v>
      </c>
      <c r="E156">
        <v>621.41015625</v>
      </c>
      <c r="F156">
        <v>502.12237548828102</v>
      </c>
      <c r="G156">
        <v>483.94232177734398</v>
      </c>
      <c r="I156" s="19">
        <f t="shared" si="17"/>
        <v>178.10949707031295</v>
      </c>
      <c r="J156" s="19">
        <f t="shared" si="18"/>
        <v>137.46783447265602</v>
      </c>
      <c r="K156" s="19">
        <f t="shared" si="19"/>
        <v>81.882012939453745</v>
      </c>
      <c r="L156" s="20">
        <f t="shared" si="20"/>
        <v>0.59564488851929243</v>
      </c>
      <c r="M156" s="20">
        <f t="shared" si="21"/>
        <v>2.4099140399191068</v>
      </c>
      <c r="N156" s="18"/>
      <c r="O156" s="18"/>
      <c r="P156" s="18">
        <f t="shared" si="22"/>
        <v>10.847763830935655</v>
      </c>
    </row>
    <row r="157" spans="1:16" x14ac:dyDescent="0.15">
      <c r="A157" s="18">
        <v>78</v>
      </c>
      <c r="B157" s="18">
        <v>155</v>
      </c>
      <c r="D157">
        <v>679.36669921875</v>
      </c>
      <c r="E157">
        <v>619.36248779296898</v>
      </c>
      <c r="F157">
        <v>502.83950805664102</v>
      </c>
      <c r="G157">
        <v>484.78759765625</v>
      </c>
      <c r="I157" s="19">
        <f t="shared" si="17"/>
        <v>176.52719116210898</v>
      </c>
      <c r="J157" s="19">
        <f t="shared" si="18"/>
        <v>134.57489013671898</v>
      </c>
      <c r="K157" s="19">
        <f t="shared" si="19"/>
        <v>82.324768066405696</v>
      </c>
      <c r="L157" s="20">
        <f t="shared" si="20"/>
        <v>0.61173944101139011</v>
      </c>
      <c r="M157" s="20">
        <f t="shared" si="21"/>
        <v>2.4377135546783002</v>
      </c>
      <c r="N157" s="18"/>
      <c r="O157" s="18"/>
      <c r="P157" s="18">
        <f t="shared" si="22"/>
        <v>12.126445972953102</v>
      </c>
    </row>
    <row r="158" spans="1:16" x14ac:dyDescent="0.15">
      <c r="A158" s="18">
        <v>78.5</v>
      </c>
      <c r="B158" s="18">
        <v>156</v>
      </c>
      <c r="D158">
        <v>681.19494628906295</v>
      </c>
      <c r="E158">
        <v>621.97406005859398</v>
      </c>
      <c r="F158">
        <v>501.84954833984398</v>
      </c>
      <c r="G158">
        <v>484.03158569335898</v>
      </c>
      <c r="I158" s="19">
        <f t="shared" si="17"/>
        <v>179.34539794921898</v>
      </c>
      <c r="J158" s="19">
        <f t="shared" si="18"/>
        <v>137.942474365235</v>
      </c>
      <c r="K158" s="19">
        <f t="shared" si="19"/>
        <v>82.78566589355448</v>
      </c>
      <c r="L158" s="20">
        <f t="shared" si="20"/>
        <v>0.60014630210532582</v>
      </c>
      <c r="M158" s="20">
        <f t="shared" si="21"/>
        <v>2.4378253780393311</v>
      </c>
      <c r="N158" s="18"/>
      <c r="O158" s="18"/>
      <c r="P158" s="18">
        <f t="shared" si="22"/>
        <v>12.131589463263962</v>
      </c>
    </row>
    <row r="159" spans="1:16" x14ac:dyDescent="0.15">
      <c r="A159" s="18">
        <v>79</v>
      </c>
      <c r="B159" s="18">
        <v>157</v>
      </c>
      <c r="D159">
        <v>679.00482177734398</v>
      </c>
      <c r="E159">
        <v>621.13311767578102</v>
      </c>
      <c r="F159">
        <v>502.57171630859398</v>
      </c>
      <c r="G159">
        <v>484.76528930664102</v>
      </c>
      <c r="I159" s="19">
        <f t="shared" si="17"/>
        <v>176.43310546875</v>
      </c>
      <c r="J159" s="19">
        <f t="shared" si="18"/>
        <v>136.36782836914</v>
      </c>
      <c r="K159" s="19">
        <f t="shared" si="19"/>
        <v>80.975625610352012</v>
      </c>
      <c r="L159" s="20">
        <f t="shared" si="20"/>
        <v>0.59380300015598675</v>
      </c>
      <c r="M159" s="20">
        <f t="shared" si="21"/>
        <v>2.4431870383570877</v>
      </c>
      <c r="N159" s="18"/>
      <c r="O159" s="18"/>
      <c r="P159" s="18">
        <f t="shared" si="22"/>
        <v>12.378207411788109</v>
      </c>
    </row>
    <row r="160" spans="1:16" x14ac:dyDescent="0.15">
      <c r="A160" s="18">
        <v>79.5</v>
      </c>
      <c r="B160" s="18">
        <v>158</v>
      </c>
      <c r="D160">
        <v>677.43157958984398</v>
      </c>
      <c r="E160">
        <v>619.86541748046898</v>
      </c>
      <c r="F160">
        <v>502.416259765625</v>
      </c>
      <c r="G160">
        <v>484.56143188476602</v>
      </c>
      <c r="I160" s="19">
        <f t="shared" si="17"/>
        <v>175.01531982421898</v>
      </c>
      <c r="J160" s="19">
        <f t="shared" si="18"/>
        <v>135.30398559570295</v>
      </c>
      <c r="K160" s="19">
        <f t="shared" si="19"/>
        <v>80.302529907226912</v>
      </c>
      <c r="L160" s="20">
        <f t="shared" si="20"/>
        <v>0.59349715053609775</v>
      </c>
      <c r="M160" s="20">
        <f t="shared" si="21"/>
        <v>2.4545861510042943</v>
      </c>
      <c r="N160" s="18"/>
      <c r="O160" s="18"/>
      <c r="P160" s="18">
        <f t="shared" si="22"/>
        <v>12.902527418920897</v>
      </c>
    </row>
    <row r="161" spans="1:16" x14ac:dyDescent="0.15">
      <c r="A161" s="18">
        <v>80</v>
      </c>
      <c r="B161" s="18">
        <v>159</v>
      </c>
      <c r="D161">
        <v>676.30804443359398</v>
      </c>
      <c r="E161">
        <v>620.40704345703102</v>
      </c>
      <c r="F161">
        <v>501.47543334960898</v>
      </c>
      <c r="G161">
        <v>483.55969238281301</v>
      </c>
      <c r="I161" s="19">
        <f t="shared" si="17"/>
        <v>174.832611083985</v>
      </c>
      <c r="J161" s="19">
        <f t="shared" si="18"/>
        <v>136.84735107421801</v>
      </c>
      <c r="K161" s="19">
        <f t="shared" si="19"/>
        <v>79.039465332032393</v>
      </c>
      <c r="L161" s="20">
        <f t="shared" si="20"/>
        <v>0.5775739516446029</v>
      </c>
      <c r="M161" s="20">
        <f t="shared" si="21"/>
        <v>2.4503679143798949</v>
      </c>
      <c r="N161" s="18"/>
      <c r="O161" s="18"/>
      <c r="P161" s="18">
        <f t="shared" si="22"/>
        <v>12.70850303075636</v>
      </c>
    </row>
    <row r="162" spans="1:16" x14ac:dyDescent="0.15">
      <c r="A162" s="18">
        <v>80.5</v>
      </c>
      <c r="B162" s="18">
        <v>160</v>
      </c>
      <c r="D162">
        <v>676.80987548828102</v>
      </c>
      <c r="E162">
        <v>620.17462158203102</v>
      </c>
      <c r="F162">
        <v>503.11358642578102</v>
      </c>
      <c r="G162">
        <v>485.06594848632801</v>
      </c>
      <c r="I162" s="19">
        <f t="shared" si="17"/>
        <v>173.6962890625</v>
      </c>
      <c r="J162" s="19">
        <f t="shared" si="18"/>
        <v>135.10867309570301</v>
      </c>
      <c r="K162" s="19">
        <f t="shared" si="19"/>
        <v>79.120217895507892</v>
      </c>
      <c r="L162" s="20">
        <f t="shared" si="20"/>
        <v>0.58560428492598549</v>
      </c>
      <c r="M162" s="20">
        <f t="shared" si="21"/>
        <v>2.4701032099283733</v>
      </c>
      <c r="N162" s="18"/>
      <c r="O162" s="18"/>
      <c r="P162" s="18">
        <f t="shared" si="22"/>
        <v>13.616258802893727</v>
      </c>
    </row>
    <row r="163" spans="1:16" x14ac:dyDescent="0.15">
      <c r="A163" s="18">
        <v>81</v>
      </c>
      <c r="B163" s="18">
        <v>161</v>
      </c>
      <c r="D163">
        <v>676.06939697265602</v>
      </c>
      <c r="E163">
        <v>620.82879638671898</v>
      </c>
      <c r="F163">
        <v>501.527587890625</v>
      </c>
      <c r="G163">
        <v>483.68630981445301</v>
      </c>
      <c r="I163" s="19">
        <f t="shared" si="17"/>
        <v>174.54180908203102</v>
      </c>
      <c r="J163" s="19">
        <f t="shared" si="18"/>
        <v>137.14248657226597</v>
      </c>
      <c r="K163" s="19">
        <f t="shared" si="19"/>
        <v>78.542068481444858</v>
      </c>
      <c r="L163" s="20">
        <f t="shared" si="20"/>
        <v>0.57270413016799027</v>
      </c>
      <c r="M163" s="20">
        <f t="shared" si="21"/>
        <v>2.4689080174374736</v>
      </c>
      <c r="N163" s="18"/>
      <c r="O163" s="18"/>
      <c r="P163" s="18">
        <f t="shared" si="22"/>
        <v>13.561284055757847</v>
      </c>
    </row>
    <row r="164" spans="1:16" x14ac:dyDescent="0.15">
      <c r="A164" s="18">
        <v>81.5</v>
      </c>
      <c r="B164" s="18">
        <v>162</v>
      </c>
      <c r="D164">
        <v>673.95513916015602</v>
      </c>
      <c r="E164">
        <v>619.84765625</v>
      </c>
      <c r="F164">
        <v>502.88815307617199</v>
      </c>
      <c r="G164">
        <v>485.33724975585898</v>
      </c>
      <c r="I164" s="19">
        <f t="shared" si="17"/>
        <v>171.06698608398403</v>
      </c>
      <c r="J164" s="19">
        <f t="shared" si="18"/>
        <v>134.51040649414102</v>
      </c>
      <c r="K164" s="19">
        <f t="shared" si="19"/>
        <v>76.909701538085329</v>
      </c>
      <c r="L164" s="20">
        <f t="shared" si="20"/>
        <v>0.57177510307676715</v>
      </c>
      <c r="M164" s="20">
        <f t="shared" si="21"/>
        <v>2.4796839526133461</v>
      </c>
      <c r="N164" s="18"/>
      <c r="O164" s="18"/>
      <c r="P164" s="18">
        <f t="shared" si="22"/>
        <v>14.056940040845465</v>
      </c>
    </row>
    <row r="165" spans="1:16" x14ac:dyDescent="0.15">
      <c r="A165" s="18">
        <v>82</v>
      </c>
      <c r="B165" s="18">
        <v>163</v>
      </c>
      <c r="D165">
        <v>675.45446777343795</v>
      </c>
      <c r="E165">
        <v>622.05303955078102</v>
      </c>
      <c r="F165">
        <v>501.212890625</v>
      </c>
      <c r="G165">
        <v>483.25350952148398</v>
      </c>
      <c r="I165" s="19">
        <f t="shared" si="17"/>
        <v>174.24157714843795</v>
      </c>
      <c r="J165" s="19">
        <f t="shared" si="18"/>
        <v>138.79953002929705</v>
      </c>
      <c r="K165" s="19">
        <f t="shared" si="19"/>
        <v>77.081906127930026</v>
      </c>
      <c r="L165" s="20">
        <f t="shared" si="20"/>
        <v>0.5553470253945384</v>
      </c>
      <c r="M165" s="20">
        <f t="shared" si="21"/>
        <v>2.4749608371982128</v>
      </c>
      <c r="N165" s="18"/>
      <c r="O165" s="18"/>
      <c r="P165" s="18">
        <f t="shared" si="22"/>
        <v>13.839692963393475</v>
      </c>
    </row>
    <row r="166" spans="1:16" x14ac:dyDescent="0.15">
      <c r="A166" s="18">
        <v>82.5</v>
      </c>
      <c r="B166" s="18">
        <v>164</v>
      </c>
      <c r="D166">
        <v>672.57604980468795</v>
      </c>
      <c r="E166">
        <v>619.10748291015602</v>
      </c>
      <c r="F166">
        <v>502.34051513671898</v>
      </c>
      <c r="G166">
        <v>484.70462036132801</v>
      </c>
      <c r="I166" s="19">
        <f t="shared" si="17"/>
        <v>170.23553466796898</v>
      </c>
      <c r="J166" s="19">
        <f t="shared" si="18"/>
        <v>134.40286254882801</v>
      </c>
      <c r="K166" s="19">
        <f t="shared" si="19"/>
        <v>76.153530883789372</v>
      </c>
      <c r="L166" s="20">
        <f t="shared" si="20"/>
        <v>0.56660646536544645</v>
      </c>
      <c r="M166" s="20">
        <f t="shared" si="21"/>
        <v>2.4979252394362166</v>
      </c>
      <c r="N166" s="18"/>
      <c r="O166" s="18"/>
      <c r="P166" s="18">
        <f t="shared" si="22"/>
        <v>14.895976545973996</v>
      </c>
    </row>
    <row r="167" spans="1:16" x14ac:dyDescent="0.15">
      <c r="A167" s="18">
        <v>83</v>
      </c>
      <c r="B167" s="18">
        <v>165</v>
      </c>
      <c r="D167">
        <v>672.06683349609398</v>
      </c>
      <c r="E167">
        <v>618.95935058593795</v>
      </c>
      <c r="F167">
        <v>501.65396118164102</v>
      </c>
      <c r="G167">
        <v>484.0185546875</v>
      </c>
      <c r="I167" s="19">
        <f t="shared" si="17"/>
        <v>170.41287231445295</v>
      </c>
      <c r="J167" s="19">
        <f t="shared" si="18"/>
        <v>134.94079589843795</v>
      </c>
      <c r="K167" s="19">
        <f t="shared" si="19"/>
        <v>75.954315185546392</v>
      </c>
      <c r="L167" s="20">
        <f t="shared" si="20"/>
        <v>0.5628714035651069</v>
      </c>
      <c r="M167" s="20">
        <f t="shared" si="21"/>
        <v>2.5058951399029725</v>
      </c>
      <c r="N167" s="18"/>
      <c r="O167" s="18"/>
      <c r="P167" s="18">
        <f t="shared" si="22"/>
        <v>15.262564577771464</v>
      </c>
    </row>
    <row r="168" spans="1:16" x14ac:dyDescent="0.15">
      <c r="A168" s="18">
        <v>83.5</v>
      </c>
      <c r="B168" s="18">
        <v>166</v>
      </c>
      <c r="D168">
        <v>672.85583496093795</v>
      </c>
      <c r="E168">
        <v>618.71960449218795</v>
      </c>
      <c r="F168">
        <v>502.71688842773398</v>
      </c>
      <c r="G168">
        <v>484.93856811523398</v>
      </c>
      <c r="I168" s="19">
        <f t="shared" si="17"/>
        <v>170.13894653320398</v>
      </c>
      <c r="J168" s="19">
        <f t="shared" si="18"/>
        <v>133.78103637695398</v>
      </c>
      <c r="K168" s="19">
        <f t="shared" si="19"/>
        <v>76.492221069336196</v>
      </c>
      <c r="L168" s="20">
        <f t="shared" si="20"/>
        <v>0.57177177827958026</v>
      </c>
      <c r="M168" s="20">
        <f t="shared" si="21"/>
        <v>2.5265004768845416</v>
      </c>
      <c r="N168" s="18"/>
      <c r="O168" s="18"/>
      <c r="P168" s="18">
        <f t="shared" si="22"/>
        <v>16.210339265812404</v>
      </c>
    </row>
    <row r="169" spans="1:16" x14ac:dyDescent="0.15">
      <c r="A169" s="18">
        <v>84</v>
      </c>
      <c r="B169" s="18">
        <v>167</v>
      </c>
      <c r="D169">
        <v>670.90490722656295</v>
      </c>
      <c r="E169">
        <v>619.19354248046898</v>
      </c>
      <c r="F169">
        <v>501.80743408203102</v>
      </c>
      <c r="G169">
        <v>483.768310546875</v>
      </c>
      <c r="I169" s="19">
        <f t="shared" si="17"/>
        <v>169.09747314453193</v>
      </c>
      <c r="J169" s="19">
        <f t="shared" si="18"/>
        <v>135.42523193359398</v>
      </c>
      <c r="K169" s="19">
        <f t="shared" si="19"/>
        <v>74.299810791016156</v>
      </c>
      <c r="L169" s="20">
        <f t="shared" si="20"/>
        <v>0.54864082364982925</v>
      </c>
      <c r="M169" s="20">
        <f t="shared" si="21"/>
        <v>2.515074484521886</v>
      </c>
      <c r="N169" s="18"/>
      <c r="O169" s="18"/>
      <c r="P169" s="18">
        <f t="shared" si="22"/>
        <v>15.684782884144848</v>
      </c>
    </row>
    <row r="170" spans="1:16" x14ac:dyDescent="0.15">
      <c r="A170" s="18">
        <v>84.5</v>
      </c>
      <c r="B170" s="18">
        <v>168</v>
      </c>
      <c r="D170">
        <v>666.780517578125</v>
      </c>
      <c r="E170">
        <v>614.88177490234398</v>
      </c>
      <c r="F170">
        <v>502.52783203125</v>
      </c>
      <c r="G170">
        <v>484.71063232421898</v>
      </c>
      <c r="I170" s="19">
        <f t="shared" si="17"/>
        <v>164.252685546875</v>
      </c>
      <c r="J170" s="19">
        <f t="shared" si="18"/>
        <v>130.171142578125</v>
      </c>
      <c r="K170" s="19">
        <f t="shared" si="19"/>
        <v>73.132885742187511</v>
      </c>
      <c r="L170" s="20">
        <f t="shared" si="20"/>
        <v>0.56182103263244576</v>
      </c>
      <c r="M170" s="20">
        <f t="shared" si="21"/>
        <v>2.539959655771598</v>
      </c>
      <c r="N170" s="18"/>
      <c r="O170" s="18"/>
      <c r="P170" s="18">
        <f t="shared" si="22"/>
        <v>16.829415240273644</v>
      </c>
    </row>
    <row r="171" spans="1:16" x14ac:dyDescent="0.15">
      <c r="A171" s="18">
        <v>85</v>
      </c>
      <c r="B171" s="18">
        <v>169</v>
      </c>
      <c r="D171">
        <v>666.219482421875</v>
      </c>
      <c r="E171">
        <v>615.27587890625</v>
      </c>
      <c r="F171">
        <v>502.42376708984398</v>
      </c>
      <c r="G171">
        <v>484.29840087890602</v>
      </c>
      <c r="I171" s="19">
        <f t="shared" si="17"/>
        <v>163.79571533203102</v>
      </c>
      <c r="J171" s="19">
        <f t="shared" si="18"/>
        <v>130.97747802734398</v>
      </c>
      <c r="K171" s="19">
        <f t="shared" si="19"/>
        <v>72.111480712890241</v>
      </c>
      <c r="L171" s="20">
        <f t="shared" si="20"/>
        <v>0.55056397327970874</v>
      </c>
      <c r="M171" s="20">
        <f t="shared" si="21"/>
        <v>2.5404075586859567</v>
      </c>
      <c r="N171" s="18"/>
      <c r="O171" s="18"/>
      <c r="P171" s="18">
        <f t="shared" si="22"/>
        <v>16.850017235053379</v>
      </c>
    </row>
    <row r="172" spans="1:16" x14ac:dyDescent="0.15">
      <c r="A172" s="18">
        <v>85.5</v>
      </c>
      <c r="B172" s="18">
        <v>170</v>
      </c>
      <c r="D172">
        <v>665.36218261718795</v>
      </c>
      <c r="E172">
        <v>616.58251953125</v>
      </c>
      <c r="F172">
        <v>502.66021728515602</v>
      </c>
      <c r="G172">
        <v>484.8984375</v>
      </c>
      <c r="I172" s="19">
        <f t="shared" si="17"/>
        <v>162.70196533203193</v>
      </c>
      <c r="J172" s="19">
        <f t="shared" si="18"/>
        <v>131.68408203125</v>
      </c>
      <c r="K172" s="19">
        <f t="shared" si="19"/>
        <v>70.523107910156938</v>
      </c>
      <c r="L172" s="20">
        <f t="shared" si="20"/>
        <v>0.53554770494903914</v>
      </c>
      <c r="M172" s="20">
        <f t="shared" si="21"/>
        <v>2.5370962526223826</v>
      </c>
      <c r="N172" s="18"/>
      <c r="O172" s="18"/>
      <c r="P172" s="18">
        <f t="shared" si="22"/>
        <v>16.697708535893579</v>
      </c>
    </row>
    <row r="173" spans="1:16" x14ac:dyDescent="0.15">
      <c r="A173" s="18">
        <v>86</v>
      </c>
      <c r="B173" s="18">
        <v>171</v>
      </c>
      <c r="D173">
        <v>664.95489501953102</v>
      </c>
      <c r="E173">
        <v>618.02087402343795</v>
      </c>
      <c r="F173">
        <v>501.50100708007801</v>
      </c>
      <c r="G173">
        <v>483.95962524414102</v>
      </c>
      <c r="I173" s="19">
        <f t="shared" si="17"/>
        <v>163.45388793945301</v>
      </c>
      <c r="J173" s="19">
        <f t="shared" si="18"/>
        <v>134.06124877929693</v>
      </c>
      <c r="K173" s="19">
        <f t="shared" si="19"/>
        <v>69.611013793945162</v>
      </c>
      <c r="L173" s="20">
        <f t="shared" si="20"/>
        <v>0.51924783953448583</v>
      </c>
      <c r="M173" s="20">
        <f t="shared" si="21"/>
        <v>2.5325013494749249</v>
      </c>
      <c r="N173" s="18"/>
      <c r="O173" s="18"/>
      <c r="P173" s="18">
        <f t="shared" si="22"/>
        <v>16.486358782135348</v>
      </c>
    </row>
    <row r="174" spans="1:16" x14ac:dyDescent="0.15">
      <c r="A174" s="18">
        <v>86.5</v>
      </c>
      <c r="B174" s="18">
        <v>172</v>
      </c>
      <c r="D174">
        <v>669.64794921875</v>
      </c>
      <c r="E174">
        <v>622.168701171875</v>
      </c>
      <c r="F174">
        <v>501.91799926757801</v>
      </c>
      <c r="G174">
        <v>484.41372680664102</v>
      </c>
      <c r="I174" s="19">
        <f t="shared" si="17"/>
        <v>167.72994995117199</v>
      </c>
      <c r="J174" s="19">
        <f t="shared" si="18"/>
        <v>137.75497436523398</v>
      </c>
      <c r="K174" s="19">
        <f t="shared" si="19"/>
        <v>71.30146789550821</v>
      </c>
      <c r="L174" s="20">
        <f t="shared" si="20"/>
        <v>0.51759632074312212</v>
      </c>
      <c r="M174" s="20">
        <f t="shared" si="21"/>
        <v>2.5425547929506567</v>
      </c>
      <c r="N174" s="18"/>
      <c r="O174" s="18"/>
      <c r="P174" s="18">
        <f t="shared" si="22"/>
        <v>16.948782631959876</v>
      </c>
    </row>
    <row r="175" spans="1:16" x14ac:dyDescent="0.15">
      <c r="A175" s="18">
        <v>87</v>
      </c>
      <c r="B175" s="18">
        <v>173</v>
      </c>
      <c r="D175">
        <v>670.11535644531295</v>
      </c>
      <c r="E175">
        <v>623.03045654296898</v>
      </c>
      <c r="F175">
        <v>502.29263305664102</v>
      </c>
      <c r="G175">
        <v>484.805908203125</v>
      </c>
      <c r="I175" s="19">
        <f t="shared" si="17"/>
        <v>167.82272338867193</v>
      </c>
      <c r="J175" s="19">
        <f t="shared" si="18"/>
        <v>138.22454833984398</v>
      </c>
      <c r="K175" s="19">
        <f t="shared" si="19"/>
        <v>71.065539550781153</v>
      </c>
      <c r="L175" s="20">
        <f t="shared" si="20"/>
        <v>0.51413110336998025</v>
      </c>
      <c r="M175" s="20">
        <f t="shared" si="21"/>
        <v>2.5507945378446104</v>
      </c>
      <c r="N175" s="18"/>
      <c r="O175" s="18"/>
      <c r="P175" s="18">
        <f t="shared" si="22"/>
        <v>17.327782580050474</v>
      </c>
    </row>
    <row r="176" spans="1:16" x14ac:dyDescent="0.15">
      <c r="A176" s="18">
        <v>87.5</v>
      </c>
      <c r="B176" s="18">
        <v>174</v>
      </c>
      <c r="D176">
        <v>670.571533203125</v>
      </c>
      <c r="E176">
        <v>622.92639160156295</v>
      </c>
      <c r="F176">
        <v>501.32797241210898</v>
      </c>
      <c r="G176">
        <v>483.20886230468801</v>
      </c>
      <c r="I176" s="19">
        <f t="shared" si="17"/>
        <v>169.24356079101602</v>
      </c>
      <c r="J176" s="19">
        <f t="shared" si="18"/>
        <v>139.71752929687494</v>
      </c>
      <c r="K176" s="19">
        <f t="shared" si="19"/>
        <v>71.441290283203571</v>
      </c>
      <c r="L176" s="20">
        <f t="shared" si="20"/>
        <v>0.51132660763992976</v>
      </c>
      <c r="M176" s="20">
        <f t="shared" si="21"/>
        <v>2.5596950043816555</v>
      </c>
      <c r="N176" s="18"/>
      <c r="O176" s="18"/>
      <c r="P176" s="18">
        <f t="shared" si="22"/>
        <v>17.737173453061299</v>
      </c>
    </row>
    <row r="177" spans="1:16" x14ac:dyDescent="0.15">
      <c r="A177" s="18">
        <v>88</v>
      </c>
      <c r="B177" s="18">
        <v>175</v>
      </c>
      <c r="D177">
        <v>668.62371826171898</v>
      </c>
      <c r="E177">
        <v>620.014404296875</v>
      </c>
      <c r="F177">
        <v>502.73620605468801</v>
      </c>
      <c r="G177">
        <v>484.93756103515602</v>
      </c>
      <c r="I177" s="19">
        <f t="shared" si="17"/>
        <v>165.88751220703097</v>
      </c>
      <c r="J177" s="19">
        <f t="shared" si="18"/>
        <v>135.07684326171898</v>
      </c>
      <c r="K177" s="19">
        <f t="shared" si="19"/>
        <v>71.333721923827682</v>
      </c>
      <c r="L177" s="20">
        <f t="shared" si="20"/>
        <v>0.52809734223366911</v>
      </c>
      <c r="M177" s="20">
        <f t="shared" si="21"/>
        <v>2.5881707012424906</v>
      </c>
      <c r="N177" s="18"/>
      <c r="O177" s="18"/>
      <c r="P177" s="18">
        <f t="shared" si="22"/>
        <v>19.046957647960262</v>
      </c>
    </row>
    <row r="178" spans="1:16" x14ac:dyDescent="0.15">
      <c r="A178" s="18">
        <v>88.5</v>
      </c>
      <c r="B178" s="18">
        <v>176</v>
      </c>
      <c r="D178">
        <v>670.10101318359398</v>
      </c>
      <c r="E178">
        <v>620.58361816406295</v>
      </c>
      <c r="F178">
        <v>502.04113769531301</v>
      </c>
      <c r="G178">
        <v>484.24523925781301</v>
      </c>
      <c r="I178" s="19">
        <f t="shared" si="17"/>
        <v>168.05987548828097</v>
      </c>
      <c r="J178" s="19">
        <f t="shared" si="18"/>
        <v>136.33837890624994</v>
      </c>
      <c r="K178" s="19">
        <f t="shared" si="19"/>
        <v>72.623010253906017</v>
      </c>
      <c r="L178" s="20">
        <f t="shared" si="20"/>
        <v>0.53266740323972617</v>
      </c>
      <c r="M178" s="20">
        <f t="shared" si="21"/>
        <v>2.6044457245156432</v>
      </c>
      <c r="N178" s="18"/>
      <c r="O178" s="18"/>
      <c r="P178" s="18">
        <f t="shared" si="22"/>
        <v>19.795552787140394</v>
      </c>
    </row>
    <row r="179" spans="1:16" x14ac:dyDescent="0.15">
      <c r="A179" s="18">
        <v>89</v>
      </c>
      <c r="B179" s="18">
        <v>177</v>
      </c>
      <c r="D179">
        <v>668.17462158203102</v>
      </c>
      <c r="E179">
        <v>619.50970458984398</v>
      </c>
      <c r="F179">
        <v>502.95059204101602</v>
      </c>
      <c r="G179">
        <v>484.76177978515602</v>
      </c>
      <c r="I179" s="19">
        <f t="shared" si="17"/>
        <v>165.224029541015</v>
      </c>
      <c r="J179" s="19">
        <f t="shared" si="18"/>
        <v>134.74792480468795</v>
      </c>
      <c r="K179" s="19">
        <f t="shared" si="19"/>
        <v>70.900482177733437</v>
      </c>
      <c r="L179" s="20">
        <f t="shared" si="20"/>
        <v>0.5261712362583767</v>
      </c>
      <c r="M179" s="20">
        <f t="shared" si="21"/>
        <v>2.609654519801389</v>
      </c>
      <c r="N179" s="18"/>
      <c r="O179" s="18"/>
      <c r="P179" s="18">
        <f t="shared" si="22"/>
        <v>20.035139469534023</v>
      </c>
    </row>
    <row r="180" spans="1:16" x14ac:dyDescent="0.15">
      <c r="A180" s="18">
        <v>89.5</v>
      </c>
      <c r="B180" s="18">
        <v>178</v>
      </c>
      <c r="D180">
        <v>668.8857421875</v>
      </c>
      <c r="E180">
        <v>619.75738525390602</v>
      </c>
      <c r="F180">
        <v>501.88238525390602</v>
      </c>
      <c r="G180">
        <v>484.43957519531301</v>
      </c>
      <c r="I180" s="19">
        <f t="shared" si="17"/>
        <v>167.00335693359398</v>
      </c>
      <c r="J180" s="19">
        <f t="shared" si="18"/>
        <v>135.31781005859301</v>
      </c>
      <c r="K180" s="19">
        <f t="shared" si="19"/>
        <v>72.28088989257887</v>
      </c>
      <c r="L180" s="20">
        <f t="shared" si="20"/>
        <v>0.53415651540089981</v>
      </c>
      <c r="M180" s="20">
        <f t="shared" si="21"/>
        <v>2.6293447612110077</v>
      </c>
      <c r="N180" s="18"/>
      <c r="O180" s="18"/>
      <c r="P180" s="18">
        <f t="shared" si="22"/>
        <v>20.940822906118665</v>
      </c>
    </row>
    <row r="181" spans="1:16" x14ac:dyDescent="0.15">
      <c r="A181" s="18">
        <v>90</v>
      </c>
      <c r="B181" s="18">
        <v>179</v>
      </c>
      <c r="D181">
        <v>667.91455078125</v>
      </c>
      <c r="E181">
        <v>619.5771484375</v>
      </c>
      <c r="F181">
        <v>501.99398803710898</v>
      </c>
      <c r="G181">
        <v>484.25225830078102</v>
      </c>
      <c r="I181" s="19">
        <f t="shared" si="17"/>
        <v>165.92056274414102</v>
      </c>
      <c r="J181" s="19">
        <f t="shared" si="18"/>
        <v>135.32489013671898</v>
      </c>
      <c r="K181" s="19">
        <f t="shared" si="19"/>
        <v>71.19313964843775</v>
      </c>
      <c r="L181" s="20">
        <f t="shared" si="20"/>
        <v>0.52609050394580914</v>
      </c>
      <c r="M181" s="20">
        <f t="shared" si="21"/>
        <v>2.6329837120230128</v>
      </c>
      <c r="N181" s="18"/>
      <c r="O181" s="18"/>
      <c r="P181" s="18">
        <f t="shared" si="22"/>
        <v>21.108202137709466</v>
      </c>
    </row>
    <row r="182" spans="1:16" x14ac:dyDescent="0.15">
      <c r="A182" s="18">
        <v>90.5</v>
      </c>
      <c r="B182" s="18">
        <v>180</v>
      </c>
      <c r="D182">
        <v>667.742431640625</v>
      </c>
      <c r="E182">
        <v>618.49420166015602</v>
      </c>
      <c r="F182">
        <v>502.21112060546898</v>
      </c>
      <c r="G182">
        <v>484.33676147460898</v>
      </c>
      <c r="I182" s="19">
        <f t="shared" si="17"/>
        <v>165.53131103515602</v>
      </c>
      <c r="J182" s="19">
        <f t="shared" si="18"/>
        <v>134.15744018554705</v>
      </c>
      <c r="K182" s="19">
        <f t="shared" si="19"/>
        <v>71.621102905273091</v>
      </c>
      <c r="L182" s="20">
        <f t="shared" si="20"/>
        <v>0.53385859782519107</v>
      </c>
      <c r="M182" s="20">
        <f t="shared" si="21"/>
        <v>2.6524567681694902</v>
      </c>
      <c r="N182" s="18"/>
      <c r="O182" s="18"/>
      <c r="P182" s="18">
        <f t="shared" si="22"/>
        <v>22.003895798577023</v>
      </c>
    </row>
    <row r="183" spans="1:16" x14ac:dyDescent="0.15">
      <c r="A183" s="18">
        <v>91</v>
      </c>
      <c r="B183" s="18">
        <v>181</v>
      </c>
      <c r="D183">
        <v>668.611572265625</v>
      </c>
      <c r="E183">
        <v>620.43695068359398</v>
      </c>
      <c r="F183">
        <v>501.87637329101602</v>
      </c>
      <c r="G183">
        <v>484.41598510742199</v>
      </c>
      <c r="I183" s="19">
        <f t="shared" si="17"/>
        <v>166.73519897460898</v>
      </c>
      <c r="J183" s="19">
        <f t="shared" si="18"/>
        <v>136.02096557617199</v>
      </c>
      <c r="K183" s="19">
        <f t="shared" si="19"/>
        <v>71.520523071288594</v>
      </c>
      <c r="L183" s="20">
        <f t="shared" si="20"/>
        <v>0.52580514164367531</v>
      </c>
      <c r="M183" s="20">
        <f t="shared" si="21"/>
        <v>2.6561082742550699</v>
      </c>
      <c r="N183" s="18"/>
      <c r="O183" s="18"/>
      <c r="P183" s="18">
        <f t="shared" si="22"/>
        <v>22.171852529604308</v>
      </c>
    </row>
    <row r="184" spans="1:16" x14ac:dyDescent="0.15">
      <c r="A184" s="18">
        <v>91.5</v>
      </c>
      <c r="B184" s="18">
        <v>182</v>
      </c>
      <c r="D184">
        <v>668.92864990234398</v>
      </c>
      <c r="E184">
        <v>620.103515625</v>
      </c>
      <c r="F184">
        <v>502.50427246093801</v>
      </c>
      <c r="G184">
        <v>484.99072265625</v>
      </c>
      <c r="I184" s="19">
        <f t="shared" si="17"/>
        <v>166.42437744140597</v>
      </c>
      <c r="J184" s="19">
        <f t="shared" si="18"/>
        <v>135.11279296875</v>
      </c>
      <c r="K184" s="19">
        <f t="shared" si="19"/>
        <v>71.845422363280974</v>
      </c>
      <c r="L184" s="20">
        <f t="shared" si="20"/>
        <v>0.53174403981048612</v>
      </c>
      <c r="M184" s="20">
        <f t="shared" si="21"/>
        <v>2.6737521346889768</v>
      </c>
      <c r="N184" s="18"/>
      <c r="O184" s="18"/>
      <c r="P184" s="18">
        <f t="shared" si="22"/>
        <v>22.983409473979531</v>
      </c>
    </row>
    <row r="185" spans="1:16" x14ac:dyDescent="0.15">
      <c r="A185" s="18">
        <v>92</v>
      </c>
      <c r="B185" s="18">
        <v>183</v>
      </c>
      <c r="D185">
        <v>666.73199462890602</v>
      </c>
      <c r="E185">
        <v>619.15399169921898</v>
      </c>
      <c r="F185">
        <v>502.04940795898398</v>
      </c>
      <c r="G185">
        <v>484.61459350585898</v>
      </c>
      <c r="I185" s="19">
        <f t="shared" si="17"/>
        <v>164.68258666992205</v>
      </c>
      <c r="J185" s="19">
        <f t="shared" si="18"/>
        <v>134.53939819336</v>
      </c>
      <c r="K185" s="19">
        <f t="shared" si="19"/>
        <v>70.505007934570045</v>
      </c>
      <c r="L185" s="20">
        <f t="shared" si="20"/>
        <v>0.5240472967869253</v>
      </c>
      <c r="M185" s="20">
        <f t="shared" si="21"/>
        <v>2.677760353932511</v>
      </c>
      <c r="N185" s="18"/>
      <c r="O185" s="18"/>
      <c r="P185" s="18">
        <f t="shared" si="22"/>
        <v>23.167773784378255</v>
      </c>
    </row>
    <row r="186" spans="1:16" x14ac:dyDescent="0.15">
      <c r="A186" s="18">
        <v>92.5</v>
      </c>
      <c r="B186" s="18">
        <v>184</v>
      </c>
      <c r="D186">
        <v>664.36474609375</v>
      </c>
      <c r="E186">
        <v>616.99493408203102</v>
      </c>
      <c r="F186">
        <v>502.55792236328102</v>
      </c>
      <c r="G186">
        <v>485.15621948242199</v>
      </c>
      <c r="I186" s="19">
        <f t="shared" si="17"/>
        <v>161.80682373046898</v>
      </c>
      <c r="J186" s="19">
        <f t="shared" si="18"/>
        <v>131.83871459960903</v>
      </c>
      <c r="K186" s="19">
        <f t="shared" si="19"/>
        <v>69.519723510742665</v>
      </c>
      <c r="L186" s="20">
        <f t="shared" si="20"/>
        <v>0.52730886918817721</v>
      </c>
      <c r="M186" s="20">
        <f t="shared" si="21"/>
        <v>2.6927268886008586</v>
      </c>
      <c r="N186" s="18"/>
      <c r="O186" s="18"/>
      <c r="P186" s="18">
        <f t="shared" si="22"/>
        <v>23.856182944540745</v>
      </c>
    </row>
    <row r="187" spans="1:16" x14ac:dyDescent="0.15">
      <c r="A187" s="18">
        <v>93</v>
      </c>
      <c r="B187" s="18">
        <v>185</v>
      </c>
      <c r="D187">
        <v>665.69616699218795</v>
      </c>
      <c r="E187">
        <v>617.48291015625</v>
      </c>
      <c r="F187">
        <v>501.60305786132801</v>
      </c>
      <c r="G187">
        <v>484.09579467773398</v>
      </c>
      <c r="I187" s="19">
        <f t="shared" si="17"/>
        <v>164.09310913085994</v>
      </c>
      <c r="J187" s="19">
        <f t="shared" si="18"/>
        <v>133.38711547851602</v>
      </c>
      <c r="K187" s="19">
        <f t="shared" si="19"/>
        <v>70.722128295898727</v>
      </c>
      <c r="L187" s="20">
        <f t="shared" si="20"/>
        <v>0.53020209667319462</v>
      </c>
      <c r="M187" s="20">
        <f t="shared" si="21"/>
        <v>2.7073250783529721</v>
      </c>
      <c r="N187" s="18"/>
      <c r="O187" s="18"/>
      <c r="P187" s="18">
        <f t="shared" si="22"/>
        <v>24.527649504425089</v>
      </c>
    </row>
    <row r="188" spans="1:16" x14ac:dyDescent="0.15">
      <c r="A188" s="18">
        <v>93.5</v>
      </c>
      <c r="B188" s="18">
        <v>186</v>
      </c>
      <c r="D188">
        <v>664.43499755859398</v>
      </c>
      <c r="E188">
        <v>618.51934814453102</v>
      </c>
      <c r="F188">
        <v>502.462890625</v>
      </c>
      <c r="G188">
        <v>484.58200073242199</v>
      </c>
      <c r="I188" s="19">
        <f t="shared" si="17"/>
        <v>161.97210693359398</v>
      </c>
      <c r="J188" s="19">
        <f t="shared" si="18"/>
        <v>133.93734741210903</v>
      </c>
      <c r="K188" s="19">
        <f t="shared" si="19"/>
        <v>68.215963745117662</v>
      </c>
      <c r="L188" s="20">
        <f t="shared" si="20"/>
        <v>0.50931248873568757</v>
      </c>
      <c r="M188" s="20">
        <f t="shared" si="21"/>
        <v>2.69814043268256</v>
      </c>
      <c r="N188" s="18"/>
      <c r="O188" s="18"/>
      <c r="P188" s="18">
        <f t="shared" si="22"/>
        <v>24.105187367900566</v>
      </c>
    </row>
    <row r="189" spans="1:16" x14ac:dyDescent="0.15">
      <c r="A189" s="18">
        <v>94</v>
      </c>
      <c r="B189" s="18">
        <v>187</v>
      </c>
      <c r="D189">
        <v>666.61328125</v>
      </c>
      <c r="E189">
        <v>619.29986572265602</v>
      </c>
      <c r="F189">
        <v>501.138671875</v>
      </c>
      <c r="G189">
        <v>483.56994628906301</v>
      </c>
      <c r="I189" s="19">
        <f t="shared" si="17"/>
        <v>165.474609375</v>
      </c>
      <c r="J189" s="19">
        <f t="shared" si="18"/>
        <v>135.72991943359301</v>
      </c>
      <c r="K189" s="19">
        <f t="shared" si="19"/>
        <v>70.463665771484898</v>
      </c>
      <c r="L189" s="20">
        <f t="shared" si="20"/>
        <v>0.51914615484583582</v>
      </c>
      <c r="M189" s="20">
        <f t="shared" si="21"/>
        <v>2.7196790610598041</v>
      </c>
      <c r="N189" s="18"/>
      <c r="O189" s="18"/>
      <c r="P189" s="18">
        <f t="shared" si="22"/>
        <v>25.095890252756654</v>
      </c>
    </row>
    <row r="190" spans="1:16" x14ac:dyDescent="0.15">
      <c r="A190" s="18">
        <v>94.5</v>
      </c>
      <c r="B190" s="18">
        <v>188</v>
      </c>
      <c r="I190" s="19">
        <f t="shared" si="17"/>
        <v>0</v>
      </c>
      <c r="J190" s="19">
        <f t="shared" si="18"/>
        <v>0</v>
      </c>
      <c r="K190" s="19">
        <f t="shared" si="19"/>
        <v>0</v>
      </c>
      <c r="L190" s="20" t="e">
        <f t="shared" si="20"/>
        <v>#DIV/0!</v>
      </c>
      <c r="M190" s="20" t="e">
        <f t="shared" si="21"/>
        <v>#DIV/0!</v>
      </c>
      <c r="N190" s="18"/>
      <c r="O190" s="18"/>
      <c r="P190" s="18" t="e">
        <f t="shared" si="22"/>
        <v>#DIV/0!</v>
      </c>
    </row>
    <row r="191" spans="1:16" x14ac:dyDescent="0.15">
      <c r="A191" s="18">
        <v>95</v>
      </c>
      <c r="B191" s="18">
        <v>189</v>
      </c>
      <c r="I191" s="19">
        <f t="shared" si="17"/>
        <v>0</v>
      </c>
      <c r="J191" s="19">
        <f t="shared" si="18"/>
        <v>0</v>
      </c>
      <c r="K191" s="19">
        <f t="shared" si="19"/>
        <v>0</v>
      </c>
      <c r="L191" s="20" t="e">
        <f t="shared" si="20"/>
        <v>#DIV/0!</v>
      </c>
      <c r="M191" s="20" t="e">
        <f t="shared" si="21"/>
        <v>#DIV/0!</v>
      </c>
      <c r="N191" s="18"/>
      <c r="O191" s="18"/>
      <c r="P191" s="18" t="e">
        <f t="shared" si="22"/>
        <v>#DIV/0!</v>
      </c>
    </row>
    <row r="192" spans="1:16" x14ac:dyDescent="0.15">
      <c r="A192" s="18">
        <v>95.5</v>
      </c>
      <c r="B192" s="18">
        <v>190</v>
      </c>
      <c r="I192" s="19">
        <f t="shared" si="17"/>
        <v>0</v>
      </c>
      <c r="J192" s="19">
        <f t="shared" si="18"/>
        <v>0</v>
      </c>
      <c r="K192" s="19">
        <f t="shared" si="19"/>
        <v>0</v>
      </c>
      <c r="L192" s="20" t="e">
        <f t="shared" si="20"/>
        <v>#DIV/0!</v>
      </c>
      <c r="M192" s="20" t="e">
        <f t="shared" si="21"/>
        <v>#DIV/0!</v>
      </c>
      <c r="N192" s="18"/>
      <c r="O192" s="18"/>
      <c r="P192" s="18" t="e">
        <f t="shared" si="22"/>
        <v>#DIV/0!</v>
      </c>
    </row>
    <row r="193" spans="9:12" x14ac:dyDescent="0.15">
      <c r="I193" s="7"/>
      <c r="J193" s="7"/>
      <c r="K193" s="7"/>
      <c r="L193" s="7"/>
    </row>
    <row r="194" spans="9:12" x14ac:dyDescent="0.15">
      <c r="I194" s="7"/>
      <c r="J194" s="7"/>
      <c r="K194" s="7"/>
      <c r="L194" s="7"/>
    </row>
    <row r="195" spans="9:12" x14ac:dyDescent="0.15">
      <c r="I195" s="7"/>
      <c r="J195" s="7"/>
      <c r="K195" s="7"/>
      <c r="L195" s="7"/>
    </row>
    <row r="196" spans="9:12" x14ac:dyDescent="0.15">
      <c r="I196" s="7"/>
      <c r="J196" s="7"/>
      <c r="K196" s="7"/>
      <c r="L196" s="7"/>
    </row>
    <row r="197" spans="9:12" x14ac:dyDescent="0.15">
      <c r="I197" s="7"/>
      <c r="J197" s="7"/>
      <c r="K197" s="7"/>
      <c r="L197" s="7"/>
    </row>
    <row r="198" spans="9:12" x14ac:dyDescent="0.15">
      <c r="I198" s="7"/>
      <c r="J198" s="7"/>
      <c r="K198" s="7"/>
      <c r="L198" s="7"/>
    </row>
    <row r="199" spans="9:12" x14ac:dyDescent="0.15">
      <c r="I199" s="7"/>
      <c r="J199" s="7"/>
      <c r="K199" s="7"/>
      <c r="L199" s="7"/>
    </row>
    <row r="200" spans="9:12" x14ac:dyDescent="0.15">
      <c r="I200" s="7"/>
      <c r="J200" s="7"/>
      <c r="K200" s="7"/>
      <c r="L200" s="7"/>
    </row>
    <row r="201" spans="9:12" x14ac:dyDescent="0.15">
      <c r="I201" s="7"/>
      <c r="J201" s="7"/>
      <c r="K201" s="7"/>
      <c r="L201" s="7"/>
    </row>
    <row r="202" spans="9:12" x14ac:dyDescent="0.15">
      <c r="I202" s="7"/>
      <c r="J202" s="7"/>
      <c r="K202" s="7"/>
      <c r="L202" s="7"/>
    </row>
    <row r="203" spans="9:12" x14ac:dyDescent="0.15">
      <c r="I203" s="7"/>
      <c r="J203" s="7"/>
      <c r="K203" s="7"/>
      <c r="L203" s="7"/>
    </row>
    <row r="204" spans="9:12" x14ac:dyDescent="0.15">
      <c r="I204" s="7"/>
      <c r="J204" s="7"/>
      <c r="K204" s="7"/>
      <c r="L204" s="7"/>
    </row>
    <row r="205" spans="9:12" x14ac:dyDescent="0.15">
      <c r="I205" s="7"/>
      <c r="J205" s="7"/>
      <c r="K205" s="7"/>
      <c r="L205" s="7"/>
    </row>
    <row r="206" spans="9:12" x14ac:dyDescent="0.15">
      <c r="I206" s="7"/>
      <c r="J206" s="7"/>
      <c r="K206" s="7"/>
      <c r="L206" s="7"/>
    </row>
    <row r="207" spans="9:12" x14ac:dyDescent="0.15">
      <c r="I207" s="7"/>
      <c r="J207" s="7"/>
      <c r="K207" s="7"/>
      <c r="L207" s="7"/>
    </row>
    <row r="208" spans="9:12" x14ac:dyDescent="0.15">
      <c r="I208" s="7"/>
      <c r="J208" s="7"/>
      <c r="K208" s="7"/>
      <c r="L208" s="7"/>
    </row>
    <row r="209" spans="9:12" x14ac:dyDescent="0.15">
      <c r="I209" s="7"/>
      <c r="J209" s="7"/>
      <c r="K209" s="7"/>
      <c r="L209" s="7"/>
    </row>
    <row r="210" spans="9:12" x14ac:dyDescent="0.15">
      <c r="I210" s="7"/>
      <c r="J210" s="7"/>
      <c r="K210" s="7"/>
      <c r="L210" s="7"/>
    </row>
    <row r="211" spans="9:12" x14ac:dyDescent="0.15">
      <c r="I211" s="7"/>
      <c r="J211" s="7"/>
      <c r="K211" s="7"/>
      <c r="L211" s="7"/>
    </row>
    <row r="212" spans="9:12" x14ac:dyDescent="0.15">
      <c r="I212" s="7"/>
      <c r="J212" s="7"/>
      <c r="K212" s="7"/>
      <c r="L212" s="7"/>
    </row>
    <row r="213" spans="9:12" x14ac:dyDescent="0.15">
      <c r="I213" s="7"/>
      <c r="J213" s="7"/>
      <c r="K213" s="7"/>
      <c r="L213" s="7"/>
    </row>
    <row r="214" spans="9:12" x14ac:dyDescent="0.15">
      <c r="I214" s="7"/>
      <c r="J214" s="7"/>
      <c r="K214" s="7"/>
      <c r="L214" s="7"/>
    </row>
    <row r="215" spans="9:12" x14ac:dyDescent="0.15">
      <c r="I215" s="7"/>
      <c r="J215" s="7"/>
      <c r="K215" s="7"/>
      <c r="L215" s="7"/>
    </row>
    <row r="216" spans="9:12" x14ac:dyDescent="0.15">
      <c r="I216" s="7"/>
      <c r="J216" s="7"/>
      <c r="K216" s="7"/>
      <c r="L216" s="7"/>
    </row>
    <row r="217" spans="9:12" x14ac:dyDescent="0.15">
      <c r="I217" s="7"/>
      <c r="J217" s="7"/>
      <c r="K217" s="7"/>
      <c r="L217" s="7"/>
    </row>
    <row r="218" spans="9:12" x14ac:dyDescent="0.15">
      <c r="I218" s="7"/>
      <c r="J218" s="7"/>
      <c r="K218" s="7"/>
      <c r="L218" s="7"/>
    </row>
    <row r="219" spans="9:12" x14ac:dyDescent="0.15">
      <c r="I219" s="7"/>
      <c r="J219" s="7"/>
      <c r="K219" s="7"/>
      <c r="L219" s="7"/>
    </row>
    <row r="220" spans="9:12" x14ac:dyDescent="0.15">
      <c r="I220" s="7"/>
      <c r="J220" s="7"/>
      <c r="K220" s="7"/>
      <c r="L220" s="7"/>
    </row>
    <row r="221" spans="9:12" x14ac:dyDescent="0.15">
      <c r="I221" s="7"/>
      <c r="J221" s="7"/>
      <c r="K221" s="7"/>
      <c r="L221" s="7"/>
    </row>
    <row r="222" spans="9:12" x14ac:dyDescent="0.15">
      <c r="I222" s="7"/>
      <c r="J222" s="7"/>
      <c r="K222" s="7"/>
      <c r="L222" s="7"/>
    </row>
    <row r="223" spans="9:12" x14ac:dyDescent="0.15">
      <c r="I223" s="7"/>
      <c r="J223" s="7"/>
      <c r="K223" s="7"/>
      <c r="L223" s="7"/>
    </row>
    <row r="224" spans="9:12" x14ac:dyDescent="0.15">
      <c r="I224" s="7"/>
      <c r="J224" s="7"/>
      <c r="K224" s="7"/>
      <c r="L224" s="7"/>
    </row>
    <row r="225" spans="9:12" x14ac:dyDescent="0.15">
      <c r="I225" s="7"/>
      <c r="J225" s="7"/>
      <c r="K225" s="7"/>
      <c r="L225" s="7"/>
    </row>
    <row r="226" spans="9:12" x14ac:dyDescent="0.15">
      <c r="I226" s="7"/>
      <c r="J226" s="7"/>
      <c r="K226" s="7"/>
      <c r="L226" s="7"/>
    </row>
    <row r="227" spans="9:12" x14ac:dyDescent="0.15">
      <c r="I227" s="7"/>
      <c r="J227" s="7"/>
      <c r="K227" s="7"/>
      <c r="L227" s="7"/>
    </row>
    <row r="228" spans="9:12" x14ac:dyDescent="0.15">
      <c r="I228" s="7"/>
      <c r="J228" s="7"/>
      <c r="K228" s="7"/>
      <c r="L228" s="7"/>
    </row>
    <row r="229" spans="9:12" x14ac:dyDescent="0.15">
      <c r="I229" s="7"/>
      <c r="J229" s="7"/>
      <c r="K229" s="7"/>
      <c r="L229" s="7"/>
    </row>
    <row r="230" spans="9:12" x14ac:dyDescent="0.15">
      <c r="I230" s="7"/>
      <c r="J230" s="7"/>
      <c r="K230" s="7"/>
      <c r="L230" s="7"/>
    </row>
    <row r="231" spans="9:12" x14ac:dyDescent="0.15">
      <c r="I231" s="7"/>
      <c r="J231" s="7"/>
      <c r="K231" s="7"/>
      <c r="L231" s="7"/>
    </row>
    <row r="232" spans="9:12" x14ac:dyDescent="0.15">
      <c r="I232" s="7"/>
      <c r="J232" s="7"/>
      <c r="K232" s="7"/>
      <c r="L232" s="7"/>
    </row>
    <row r="233" spans="9:12" x14ac:dyDescent="0.15">
      <c r="I233" s="7"/>
      <c r="J233" s="7"/>
      <c r="K233" s="7"/>
      <c r="L233" s="7"/>
    </row>
    <row r="234" spans="9:12" x14ac:dyDescent="0.15">
      <c r="I234" s="7"/>
      <c r="J234" s="7"/>
      <c r="K234" s="7"/>
      <c r="L234" s="7"/>
    </row>
    <row r="235" spans="9:12" x14ac:dyDescent="0.15">
      <c r="I235" s="7"/>
      <c r="J235" s="7"/>
      <c r="K235" s="7"/>
      <c r="L235" s="7"/>
    </row>
    <row r="236" spans="9:12" x14ac:dyDescent="0.15">
      <c r="I236" s="7"/>
      <c r="J236" s="7"/>
      <c r="K236" s="7"/>
      <c r="L236" s="7"/>
    </row>
    <row r="237" spans="9:12" x14ac:dyDescent="0.15">
      <c r="I237" s="7"/>
      <c r="J237" s="7"/>
      <c r="K237" s="7"/>
      <c r="L237" s="7"/>
    </row>
    <row r="238" spans="9:12" x14ac:dyDescent="0.15">
      <c r="I238" s="7"/>
      <c r="J238" s="7"/>
      <c r="K238" s="7"/>
      <c r="L238" s="7"/>
    </row>
    <row r="239" spans="9:12" x14ac:dyDescent="0.15">
      <c r="I239" s="7"/>
      <c r="J239" s="7"/>
      <c r="K239" s="7"/>
      <c r="L239" s="7"/>
    </row>
    <row r="240" spans="9:12" x14ac:dyDescent="0.15">
      <c r="I240" s="7"/>
      <c r="J240" s="7"/>
      <c r="K240" s="7"/>
      <c r="L240" s="7"/>
    </row>
    <row r="241" spans="9:12" x14ac:dyDescent="0.15">
      <c r="I241" s="7"/>
      <c r="J241" s="7"/>
      <c r="K241" s="7"/>
      <c r="L241" s="7"/>
    </row>
    <row r="242" spans="9:12" x14ac:dyDescent="0.15">
      <c r="I242" s="7"/>
      <c r="J242" s="7"/>
      <c r="K242" s="7"/>
      <c r="L242" s="7"/>
    </row>
    <row r="243" spans="9:12" x14ac:dyDescent="0.15">
      <c r="I243" s="7"/>
      <c r="J243" s="7"/>
      <c r="K243" s="7"/>
      <c r="L243" s="7"/>
    </row>
    <row r="244" spans="9:12" x14ac:dyDescent="0.15">
      <c r="I244" s="7"/>
      <c r="J244" s="7"/>
      <c r="K244" s="7"/>
      <c r="L244" s="7"/>
    </row>
    <row r="245" spans="9:12" x14ac:dyDescent="0.15">
      <c r="I245" s="7"/>
      <c r="J245" s="7"/>
      <c r="K245" s="7"/>
      <c r="L245" s="7"/>
    </row>
    <row r="246" spans="9:12" x14ac:dyDescent="0.15">
      <c r="I246" s="7"/>
      <c r="J246" s="7"/>
      <c r="K246" s="7"/>
      <c r="L246" s="7"/>
    </row>
    <row r="247" spans="9:12" x14ac:dyDescent="0.15">
      <c r="I247" s="7"/>
      <c r="J247" s="7"/>
      <c r="K247" s="7"/>
      <c r="L247" s="7"/>
    </row>
    <row r="248" spans="9:12" x14ac:dyDescent="0.15">
      <c r="I248" s="7"/>
      <c r="J248" s="7"/>
      <c r="K248" s="7"/>
      <c r="L248" s="7"/>
    </row>
    <row r="249" spans="9:12" x14ac:dyDescent="0.15">
      <c r="I249" s="7"/>
      <c r="J249" s="7"/>
      <c r="K249" s="7"/>
      <c r="L249" s="7"/>
    </row>
    <row r="250" spans="9:12" x14ac:dyDescent="0.15">
      <c r="I250" s="7"/>
      <c r="J250" s="7"/>
      <c r="K250" s="7"/>
      <c r="L250" s="7"/>
    </row>
    <row r="251" spans="9:12" x14ac:dyDescent="0.15">
      <c r="I251" s="7"/>
      <c r="J251" s="7"/>
      <c r="K251" s="7"/>
      <c r="L251" s="7"/>
    </row>
    <row r="252" spans="9:12" x14ac:dyDescent="0.15">
      <c r="I252" s="7"/>
      <c r="J252" s="7"/>
      <c r="K252" s="7"/>
      <c r="L252" s="7"/>
    </row>
    <row r="253" spans="9:12" x14ac:dyDescent="0.15">
      <c r="I253" s="7"/>
      <c r="J253" s="7"/>
      <c r="K253" s="7"/>
      <c r="L253" s="7"/>
    </row>
    <row r="254" spans="9:12" x14ac:dyDescent="0.15">
      <c r="I254" s="7"/>
      <c r="J254" s="7"/>
      <c r="K254" s="7"/>
      <c r="L254" s="7"/>
    </row>
    <row r="255" spans="9:12" x14ac:dyDescent="0.15">
      <c r="I255" s="7"/>
      <c r="J255" s="7"/>
      <c r="K255" s="7"/>
      <c r="L255" s="7"/>
    </row>
    <row r="256" spans="9:12" x14ac:dyDescent="0.15">
      <c r="I256" s="7"/>
      <c r="J256" s="7"/>
      <c r="K256" s="7"/>
      <c r="L256" s="7"/>
    </row>
    <row r="257" spans="9:12" x14ac:dyDescent="0.15">
      <c r="I257" s="7"/>
      <c r="J257" s="7"/>
      <c r="K257" s="7"/>
      <c r="L257" s="7"/>
    </row>
    <row r="258" spans="9:12" x14ac:dyDescent="0.15">
      <c r="I258" s="7"/>
      <c r="J258" s="7"/>
      <c r="K258" s="7"/>
      <c r="L258" s="7"/>
    </row>
    <row r="259" spans="9:12" x14ac:dyDescent="0.15">
      <c r="I259" s="7"/>
      <c r="J259" s="7"/>
      <c r="K259" s="7"/>
      <c r="L259" s="7"/>
    </row>
    <row r="260" spans="9:12" x14ac:dyDescent="0.15">
      <c r="I260" s="7"/>
      <c r="J260" s="7"/>
      <c r="K260" s="7"/>
      <c r="L260" s="7"/>
    </row>
    <row r="261" spans="9:12" x14ac:dyDescent="0.15">
      <c r="I261" s="7"/>
      <c r="J261" s="7"/>
      <c r="K261" s="7"/>
      <c r="L261" s="7"/>
    </row>
    <row r="262" spans="9:12" x14ac:dyDescent="0.15">
      <c r="I262" s="7"/>
      <c r="J262" s="7"/>
      <c r="K262" s="7"/>
      <c r="L262" s="7"/>
    </row>
    <row r="263" spans="9:12" x14ac:dyDescent="0.15">
      <c r="I263" s="7"/>
      <c r="J263" s="7"/>
      <c r="K263" s="7"/>
      <c r="L263" s="7"/>
    </row>
    <row r="264" spans="9:12" x14ac:dyDescent="0.15">
      <c r="I264" s="7"/>
      <c r="J264" s="7"/>
      <c r="K264" s="7"/>
      <c r="L264" s="7"/>
    </row>
    <row r="265" spans="9:12" x14ac:dyDescent="0.15">
      <c r="I265" s="7"/>
      <c r="J265" s="7"/>
      <c r="K265" s="7"/>
      <c r="L265" s="7"/>
    </row>
    <row r="266" spans="9:12" x14ac:dyDescent="0.15">
      <c r="I266" s="7"/>
      <c r="J266" s="7"/>
      <c r="K266" s="7"/>
      <c r="L266" s="7"/>
    </row>
    <row r="267" spans="9:12" x14ac:dyDescent="0.15">
      <c r="I267" s="7"/>
      <c r="J267" s="7"/>
      <c r="K267" s="7"/>
      <c r="L267" s="7"/>
    </row>
    <row r="268" spans="9:12" x14ac:dyDescent="0.15">
      <c r="I268" s="7"/>
      <c r="J268" s="7"/>
      <c r="K268" s="7"/>
      <c r="L268" s="7"/>
    </row>
    <row r="269" spans="9:12" x14ac:dyDescent="0.15">
      <c r="I269" s="7"/>
      <c r="J269" s="7"/>
      <c r="K269" s="7"/>
      <c r="L269" s="7"/>
    </row>
    <row r="270" spans="9:12" x14ac:dyDescent="0.15">
      <c r="I270" s="7"/>
      <c r="J270" s="7"/>
      <c r="K270" s="7"/>
      <c r="L270" s="7"/>
    </row>
    <row r="271" spans="9:12" x14ac:dyDescent="0.15">
      <c r="I271" s="7"/>
      <c r="J271" s="7"/>
      <c r="K271" s="7"/>
      <c r="L271" s="7"/>
    </row>
    <row r="272" spans="9:12" x14ac:dyDescent="0.15">
      <c r="I272" s="7"/>
      <c r="J272" s="7"/>
      <c r="K272" s="7"/>
      <c r="L272" s="7"/>
    </row>
    <row r="273" spans="9:12" x14ac:dyDescent="0.15">
      <c r="I273" s="7"/>
      <c r="J273" s="7"/>
      <c r="K273" s="7"/>
      <c r="L273" s="7"/>
    </row>
    <row r="274" spans="9:12" x14ac:dyDescent="0.15">
      <c r="I274" s="7"/>
      <c r="J274" s="7"/>
      <c r="K274" s="7"/>
      <c r="L274" s="7"/>
    </row>
    <row r="275" spans="9:12" x14ac:dyDescent="0.15">
      <c r="I275" s="7"/>
      <c r="J275" s="7"/>
      <c r="K275" s="7"/>
      <c r="L275" s="7"/>
    </row>
    <row r="276" spans="9:12" x14ac:dyDescent="0.15">
      <c r="I276" s="7"/>
      <c r="J276" s="7"/>
      <c r="K276" s="7"/>
      <c r="L276" s="7"/>
    </row>
    <row r="277" spans="9:12" x14ac:dyDescent="0.15">
      <c r="I277" s="7"/>
      <c r="J277" s="7"/>
      <c r="K277" s="7"/>
      <c r="L277" s="7"/>
    </row>
    <row r="278" spans="9:12" x14ac:dyDescent="0.15">
      <c r="I278" s="7"/>
      <c r="J278" s="7"/>
      <c r="K278" s="7"/>
      <c r="L278" s="7"/>
    </row>
    <row r="279" spans="9:12" x14ac:dyDescent="0.15">
      <c r="I279" s="7"/>
      <c r="J279" s="7"/>
      <c r="K279" s="7"/>
      <c r="L279" s="7"/>
    </row>
    <row r="280" spans="9:12" x14ac:dyDescent="0.15">
      <c r="I280" s="7"/>
      <c r="J280" s="7"/>
      <c r="K280" s="7"/>
      <c r="L280" s="7"/>
    </row>
    <row r="281" spans="9:12" x14ac:dyDescent="0.15">
      <c r="I281" s="7"/>
      <c r="J281" s="7"/>
      <c r="K281" s="7"/>
      <c r="L281" s="7"/>
    </row>
    <row r="282" spans="9:12" x14ac:dyDescent="0.15">
      <c r="I282" s="7"/>
      <c r="J282" s="7"/>
      <c r="K282" s="7"/>
      <c r="L282" s="7"/>
    </row>
    <row r="283" spans="9:12" x14ac:dyDescent="0.15">
      <c r="I283" s="7"/>
      <c r="J283" s="7"/>
      <c r="K283" s="7"/>
      <c r="L283" s="7"/>
    </row>
    <row r="284" spans="9:12" x14ac:dyDescent="0.15">
      <c r="I284" s="7"/>
      <c r="J284" s="7"/>
      <c r="K284" s="7"/>
      <c r="L284" s="7"/>
    </row>
    <row r="285" spans="9:12" x14ac:dyDescent="0.15">
      <c r="I285" s="7"/>
      <c r="J285" s="7"/>
      <c r="K285" s="7"/>
      <c r="L285" s="7"/>
    </row>
    <row r="286" spans="9:12" x14ac:dyDescent="0.15">
      <c r="I286" s="7"/>
      <c r="J286" s="7"/>
      <c r="K286" s="7"/>
      <c r="L286" s="7"/>
    </row>
    <row r="287" spans="9:12" x14ac:dyDescent="0.15">
      <c r="I287" s="7"/>
      <c r="J287" s="7"/>
      <c r="K287" s="7"/>
      <c r="L287" s="7"/>
    </row>
    <row r="288" spans="9:12" x14ac:dyDescent="0.15">
      <c r="I288" s="7"/>
      <c r="J288" s="7"/>
      <c r="K288" s="7"/>
      <c r="L288" s="7"/>
    </row>
    <row r="289" spans="9:12" x14ac:dyDescent="0.15">
      <c r="I289" s="7"/>
      <c r="J289" s="7"/>
      <c r="K289" s="7"/>
      <c r="L289" s="7"/>
    </row>
    <row r="290" spans="9:12" x14ac:dyDescent="0.15">
      <c r="I290" s="7"/>
      <c r="J290" s="7"/>
      <c r="K290" s="7"/>
      <c r="L290" s="7"/>
    </row>
    <row r="291" spans="9:12" x14ac:dyDescent="0.15">
      <c r="I291" s="7"/>
      <c r="J291" s="7"/>
      <c r="K291" s="7"/>
      <c r="L291" s="7"/>
    </row>
    <row r="292" spans="9:12" x14ac:dyDescent="0.15">
      <c r="I292" s="7"/>
      <c r="J292" s="7"/>
      <c r="K292" s="7"/>
      <c r="L292" s="7"/>
    </row>
    <row r="293" spans="9:12" x14ac:dyDescent="0.15">
      <c r="I293" s="7"/>
      <c r="J293" s="7"/>
      <c r="K293" s="7"/>
      <c r="L293" s="7"/>
    </row>
    <row r="294" spans="9:12" x14ac:dyDescent="0.15">
      <c r="I294" s="7"/>
      <c r="J294" s="7"/>
      <c r="K294" s="7"/>
      <c r="L294" s="7"/>
    </row>
    <row r="295" spans="9:12" x14ac:dyDescent="0.15">
      <c r="I295" s="7"/>
      <c r="J295" s="7"/>
      <c r="K295" s="7"/>
      <c r="L295" s="7"/>
    </row>
    <row r="296" spans="9:12" x14ac:dyDescent="0.15">
      <c r="I296" s="7"/>
      <c r="J296" s="7"/>
      <c r="K296" s="7"/>
      <c r="L296" s="7"/>
    </row>
    <row r="297" spans="9:12" x14ac:dyDescent="0.15">
      <c r="I297" s="7"/>
      <c r="J297" s="7"/>
      <c r="K297" s="7"/>
      <c r="L297" s="7"/>
    </row>
    <row r="298" spans="9:12" x14ac:dyDescent="0.15">
      <c r="I298" s="7"/>
      <c r="J298" s="7"/>
      <c r="K298" s="7"/>
      <c r="L298" s="7"/>
    </row>
    <row r="299" spans="9:12" x14ac:dyDescent="0.15">
      <c r="I299" s="7"/>
      <c r="J299" s="7"/>
      <c r="K299" s="7"/>
      <c r="L299" s="7"/>
    </row>
    <row r="300" spans="9:12" x14ac:dyDescent="0.15">
      <c r="I300" s="7"/>
      <c r="J300" s="7"/>
      <c r="K300" s="7"/>
      <c r="L300" s="7"/>
    </row>
    <row r="301" spans="9:12" x14ac:dyDescent="0.15">
      <c r="I301" s="7"/>
      <c r="J301" s="7"/>
      <c r="K301" s="7"/>
      <c r="L301" s="7"/>
    </row>
    <row r="302" spans="9:12" x14ac:dyDescent="0.15">
      <c r="I302" s="7"/>
      <c r="J302" s="7"/>
      <c r="K302" s="7"/>
      <c r="L302" s="7"/>
    </row>
    <row r="303" spans="9:12" x14ac:dyDescent="0.15">
      <c r="I303" s="7"/>
      <c r="J303" s="7"/>
      <c r="K303" s="7"/>
      <c r="L303" s="7"/>
    </row>
    <row r="304" spans="9:12" x14ac:dyDescent="0.15">
      <c r="I304" s="7"/>
      <c r="J304" s="7"/>
      <c r="K304" s="7"/>
      <c r="L304" s="7"/>
    </row>
    <row r="305" spans="9:12" x14ac:dyDescent="0.15">
      <c r="I305" s="7"/>
      <c r="J305" s="7"/>
      <c r="K305" s="7"/>
      <c r="L305" s="7"/>
    </row>
    <row r="306" spans="9:12" x14ac:dyDescent="0.15">
      <c r="I306" s="7"/>
      <c r="J306" s="7"/>
      <c r="K306" s="7"/>
      <c r="L306" s="7"/>
    </row>
    <row r="307" spans="9:12" x14ac:dyDescent="0.15">
      <c r="I307" s="7"/>
      <c r="J307" s="7"/>
      <c r="K307" s="7"/>
      <c r="L307" s="7"/>
    </row>
    <row r="308" spans="9:12" x14ac:dyDescent="0.15">
      <c r="I308" s="7"/>
      <c r="J308" s="7"/>
      <c r="K308" s="7"/>
      <c r="L308" s="7"/>
    </row>
    <row r="309" spans="9:12" x14ac:dyDescent="0.15">
      <c r="I309" s="7"/>
      <c r="J309" s="7"/>
      <c r="K309" s="7"/>
      <c r="L309" s="7"/>
    </row>
    <row r="310" spans="9:12" x14ac:dyDescent="0.15">
      <c r="I310" s="7"/>
      <c r="J310" s="7"/>
      <c r="K310" s="7"/>
      <c r="L310" s="7"/>
    </row>
    <row r="311" spans="9:12" x14ac:dyDescent="0.15">
      <c r="I311" s="7"/>
      <c r="J311" s="7"/>
      <c r="K311" s="7"/>
      <c r="L311" s="7"/>
    </row>
    <row r="312" spans="9:12" x14ac:dyDescent="0.15">
      <c r="I312" s="7"/>
      <c r="J312" s="7"/>
      <c r="K312" s="7"/>
      <c r="L312" s="7"/>
    </row>
    <row r="313" spans="9:12" x14ac:dyDescent="0.15">
      <c r="I313" s="7"/>
      <c r="J313" s="7"/>
      <c r="K313" s="7"/>
      <c r="L313" s="7"/>
    </row>
    <row r="314" spans="9:12" x14ac:dyDescent="0.15">
      <c r="I314" s="7"/>
      <c r="J314" s="7"/>
      <c r="K314" s="7"/>
      <c r="L314" s="7"/>
    </row>
    <row r="315" spans="9:12" x14ac:dyDescent="0.15">
      <c r="I315" s="7"/>
      <c r="J315" s="7"/>
      <c r="K315" s="7"/>
      <c r="L315" s="7"/>
    </row>
    <row r="316" spans="9:12" x14ac:dyDescent="0.15">
      <c r="I316" s="7"/>
      <c r="J316" s="7"/>
      <c r="K316" s="7"/>
      <c r="L316" s="7"/>
    </row>
    <row r="317" spans="9:12" x14ac:dyDescent="0.15">
      <c r="I317" s="7"/>
      <c r="J317" s="7"/>
      <c r="K317" s="7"/>
      <c r="L317" s="7"/>
    </row>
    <row r="318" spans="9:12" x14ac:dyDescent="0.15">
      <c r="I318" s="7"/>
      <c r="J318" s="7"/>
      <c r="K318" s="7"/>
      <c r="L318" s="7"/>
    </row>
    <row r="319" spans="9:12" x14ac:dyDescent="0.15">
      <c r="I319" s="7"/>
      <c r="J319" s="7"/>
      <c r="K319" s="7"/>
      <c r="L319" s="7"/>
    </row>
    <row r="320" spans="9:12" x14ac:dyDescent="0.15">
      <c r="I320" s="7"/>
      <c r="J320" s="7"/>
      <c r="K320" s="7"/>
      <c r="L320" s="7"/>
    </row>
    <row r="321" spans="9:12" x14ac:dyDescent="0.15">
      <c r="I321" s="7"/>
      <c r="J321" s="7"/>
      <c r="K321" s="7"/>
      <c r="L321" s="7"/>
    </row>
    <row r="322" spans="9:12" x14ac:dyDescent="0.15">
      <c r="I322" s="7"/>
      <c r="J322" s="7"/>
      <c r="K322" s="7"/>
      <c r="L322" s="7"/>
    </row>
    <row r="323" spans="9:12" x14ac:dyDescent="0.15">
      <c r="I323" s="7"/>
      <c r="J323" s="7"/>
      <c r="K323" s="7"/>
      <c r="L323" s="7"/>
    </row>
    <row r="324" spans="9:12" x14ac:dyDescent="0.15">
      <c r="I324" s="7"/>
      <c r="J324" s="7"/>
      <c r="K324" s="7"/>
      <c r="L324" s="7"/>
    </row>
    <row r="325" spans="9:12" x14ac:dyDescent="0.15">
      <c r="I325" s="7"/>
      <c r="J325" s="7"/>
      <c r="K325" s="7"/>
      <c r="L325" s="7"/>
    </row>
    <row r="326" spans="9:12" x14ac:dyDescent="0.15">
      <c r="I326" s="7"/>
      <c r="J326" s="7"/>
      <c r="K326" s="7"/>
      <c r="L326" s="7"/>
    </row>
    <row r="327" spans="9:12" x14ac:dyDescent="0.15">
      <c r="I327" s="7"/>
      <c r="J327" s="7"/>
      <c r="K327" s="7"/>
      <c r="L327" s="7"/>
    </row>
    <row r="328" spans="9:12" x14ac:dyDescent="0.15">
      <c r="I328" s="7"/>
      <c r="J328" s="7"/>
      <c r="K328" s="7"/>
      <c r="L328" s="7"/>
    </row>
    <row r="329" spans="9:12" x14ac:dyDescent="0.15">
      <c r="I329" s="7"/>
      <c r="J329" s="7"/>
      <c r="K329" s="7"/>
      <c r="L329" s="7"/>
    </row>
    <row r="330" spans="9:12" x14ac:dyDescent="0.15">
      <c r="I330" s="7"/>
      <c r="J330" s="7"/>
      <c r="K330" s="7"/>
      <c r="L330" s="7"/>
    </row>
    <row r="331" spans="9:12" x14ac:dyDescent="0.15">
      <c r="I331" s="7"/>
      <c r="J331" s="7"/>
      <c r="K331" s="7"/>
      <c r="L331" s="7"/>
    </row>
    <row r="332" spans="9:12" x14ac:dyDescent="0.15">
      <c r="I332" s="7"/>
      <c r="J332" s="7"/>
      <c r="K332" s="7"/>
      <c r="L332" s="7"/>
    </row>
    <row r="333" spans="9:12" x14ac:dyDescent="0.15">
      <c r="I333" s="7"/>
      <c r="J333" s="7"/>
      <c r="K333" s="7"/>
      <c r="L333" s="7"/>
    </row>
    <row r="334" spans="9:12" x14ac:dyDescent="0.15">
      <c r="I334" s="7"/>
      <c r="J334" s="7"/>
      <c r="K334" s="7"/>
      <c r="L334" s="7"/>
    </row>
    <row r="335" spans="9:12" x14ac:dyDescent="0.15">
      <c r="I335" s="7"/>
      <c r="J335" s="7"/>
      <c r="K335" s="7"/>
      <c r="L335" s="7"/>
    </row>
    <row r="336" spans="9:12" x14ac:dyDescent="0.15">
      <c r="I336" s="7"/>
      <c r="J336" s="7"/>
      <c r="K336" s="7"/>
      <c r="L336" s="7"/>
    </row>
    <row r="337" spans="9:12" x14ac:dyDescent="0.15">
      <c r="I337" s="7"/>
      <c r="J337" s="7"/>
      <c r="K337" s="7"/>
      <c r="L337" s="7"/>
    </row>
    <row r="338" spans="9:12" x14ac:dyDescent="0.15">
      <c r="I338" s="7"/>
      <c r="J338" s="7"/>
      <c r="K338" s="7"/>
      <c r="L338" s="7"/>
    </row>
    <row r="339" spans="9:12" x14ac:dyDescent="0.15">
      <c r="I339" s="7"/>
      <c r="J339" s="7"/>
      <c r="K339" s="7"/>
      <c r="L339" s="7"/>
    </row>
    <row r="340" spans="9:12" x14ac:dyDescent="0.15">
      <c r="I340" s="7"/>
      <c r="J340" s="7"/>
      <c r="K340" s="7"/>
      <c r="L340" s="7"/>
    </row>
    <row r="341" spans="9:12" x14ac:dyDescent="0.15">
      <c r="I341" s="7"/>
      <c r="J341" s="7"/>
      <c r="K341" s="7"/>
      <c r="L341" s="7"/>
    </row>
    <row r="342" spans="9:12" x14ac:dyDescent="0.15">
      <c r="I342" s="7"/>
      <c r="J342" s="7"/>
      <c r="K342" s="7"/>
      <c r="L342" s="7"/>
    </row>
    <row r="343" spans="9:12" x14ac:dyDescent="0.15">
      <c r="I343" s="7"/>
      <c r="J343" s="7"/>
      <c r="K343" s="7"/>
      <c r="L343" s="7"/>
    </row>
    <row r="344" spans="9:12" x14ac:dyDescent="0.15">
      <c r="I344" s="7"/>
      <c r="J344" s="7"/>
      <c r="K344" s="7"/>
      <c r="L344" s="7"/>
    </row>
    <row r="345" spans="9:12" x14ac:dyDescent="0.15">
      <c r="I345" s="7"/>
      <c r="J345" s="7"/>
      <c r="K345" s="7"/>
      <c r="L345" s="7"/>
    </row>
    <row r="346" spans="9:12" x14ac:dyDescent="0.15">
      <c r="I346" s="7"/>
      <c r="J346" s="7"/>
      <c r="K346" s="7"/>
      <c r="L346" s="7"/>
    </row>
    <row r="347" spans="9:12" x14ac:dyDescent="0.15">
      <c r="I347" s="7"/>
      <c r="J347" s="7"/>
      <c r="K347" s="7"/>
      <c r="L347" s="7"/>
    </row>
    <row r="348" spans="9:12" x14ac:dyDescent="0.15">
      <c r="I348" s="7"/>
      <c r="J348" s="7"/>
      <c r="K348" s="7"/>
      <c r="L348" s="7"/>
    </row>
    <row r="349" spans="9:12" x14ac:dyDescent="0.15">
      <c r="I349" s="7"/>
      <c r="J349" s="7"/>
      <c r="K349" s="7"/>
      <c r="L349" s="7"/>
    </row>
    <row r="350" spans="9:12" x14ac:dyDescent="0.15">
      <c r="I350" s="7"/>
      <c r="J350" s="7"/>
      <c r="K350" s="7"/>
      <c r="L350" s="7"/>
    </row>
    <row r="351" spans="9:12" x14ac:dyDescent="0.15">
      <c r="I351" s="7"/>
      <c r="J351" s="7"/>
      <c r="K351" s="7"/>
      <c r="L351" s="7"/>
    </row>
    <row r="352" spans="9:12" x14ac:dyDescent="0.15">
      <c r="I352" s="7"/>
      <c r="J352" s="7"/>
      <c r="K352" s="7"/>
      <c r="L352" s="7"/>
    </row>
    <row r="353" spans="9:12" x14ac:dyDescent="0.15">
      <c r="I353" s="7"/>
      <c r="J353" s="7"/>
      <c r="K353" s="7"/>
      <c r="L353" s="7"/>
    </row>
    <row r="354" spans="9:12" x14ac:dyDescent="0.15">
      <c r="I354" s="7"/>
      <c r="J354" s="7"/>
      <c r="K354" s="7"/>
      <c r="L354" s="7"/>
    </row>
    <row r="355" spans="9:12" x14ac:dyDescent="0.15">
      <c r="I355" s="7"/>
      <c r="J355" s="7"/>
      <c r="K355" s="7"/>
      <c r="L355" s="7"/>
    </row>
    <row r="356" spans="9:12" x14ac:dyDescent="0.15">
      <c r="I356" s="7"/>
      <c r="J356" s="7"/>
      <c r="K356" s="7"/>
      <c r="L356" s="7"/>
    </row>
    <row r="357" spans="9:12" x14ac:dyDescent="0.15">
      <c r="I357" s="7"/>
      <c r="J357" s="7"/>
      <c r="K357" s="7"/>
      <c r="L357" s="7"/>
    </row>
    <row r="358" spans="9:12" x14ac:dyDescent="0.15">
      <c r="I358" s="7"/>
      <c r="J358" s="7"/>
      <c r="K358" s="7"/>
      <c r="L358" s="7"/>
    </row>
    <row r="359" spans="9:12" x14ac:dyDescent="0.15">
      <c r="I359" s="7"/>
      <c r="J359" s="7"/>
      <c r="K359" s="7"/>
      <c r="L359" s="7"/>
    </row>
    <row r="360" spans="9:12" x14ac:dyDescent="0.15">
      <c r="I360" s="7"/>
      <c r="J360" s="7"/>
      <c r="K360" s="7"/>
      <c r="L360" s="7"/>
    </row>
    <row r="361" spans="9:12" x14ac:dyDescent="0.15">
      <c r="I361" s="7"/>
      <c r="J361" s="7"/>
      <c r="K361" s="7"/>
      <c r="L361" s="7"/>
    </row>
    <row r="362" spans="9:12" x14ac:dyDescent="0.15">
      <c r="I362" s="7"/>
      <c r="J362" s="7"/>
      <c r="K362" s="7"/>
      <c r="L362" s="7"/>
    </row>
    <row r="363" spans="9:12" x14ac:dyDescent="0.15">
      <c r="I363" s="7"/>
      <c r="J363" s="7"/>
      <c r="K363" s="7"/>
      <c r="L363" s="7"/>
    </row>
    <row r="364" spans="9:12" x14ac:dyDescent="0.15">
      <c r="I364" s="7"/>
      <c r="J364" s="7"/>
      <c r="K364" s="7"/>
      <c r="L364" s="7"/>
    </row>
    <row r="365" spans="9:12" x14ac:dyDescent="0.15">
      <c r="I365" s="7"/>
      <c r="J365" s="7"/>
      <c r="K365" s="7"/>
      <c r="L365" s="7"/>
    </row>
    <row r="366" spans="9:12" x14ac:dyDescent="0.15">
      <c r="I366" s="7"/>
      <c r="J366" s="7"/>
      <c r="K366" s="7"/>
      <c r="L366" s="7"/>
    </row>
    <row r="367" spans="9:12" x14ac:dyDescent="0.15">
      <c r="I367" s="7"/>
      <c r="J367" s="7"/>
      <c r="K367" s="7"/>
      <c r="L367" s="7"/>
    </row>
    <row r="368" spans="9:12" x14ac:dyDescent="0.15">
      <c r="I368" s="7"/>
      <c r="J368" s="7"/>
      <c r="K368" s="7"/>
      <c r="L368" s="7"/>
    </row>
    <row r="369" spans="9:12" x14ac:dyDescent="0.15">
      <c r="I369" s="7"/>
      <c r="J369" s="7"/>
      <c r="K369" s="7"/>
      <c r="L369" s="7"/>
    </row>
    <row r="370" spans="9:12" x14ac:dyDescent="0.15">
      <c r="I370" s="7"/>
      <c r="J370" s="7"/>
      <c r="K370" s="7"/>
      <c r="L370" s="7"/>
    </row>
    <row r="371" spans="9:12" x14ac:dyDescent="0.15">
      <c r="I371" s="7"/>
      <c r="J371" s="7"/>
      <c r="K371" s="7"/>
      <c r="L371" s="7"/>
    </row>
    <row r="372" spans="9:12" x14ac:dyDescent="0.15">
      <c r="I372" s="7"/>
      <c r="J372" s="7"/>
      <c r="K372" s="7"/>
      <c r="L372" s="7"/>
    </row>
    <row r="373" spans="9:12" x14ac:dyDescent="0.15">
      <c r="I373" s="7"/>
      <c r="J373" s="7"/>
      <c r="K373" s="7"/>
      <c r="L373" s="7"/>
    </row>
    <row r="374" spans="9:12" x14ac:dyDescent="0.15">
      <c r="I374" s="7"/>
      <c r="J374" s="7"/>
      <c r="K374" s="7"/>
      <c r="L374" s="7"/>
    </row>
    <row r="375" spans="9:12" x14ac:dyDescent="0.15">
      <c r="I375" s="7"/>
      <c r="J375" s="7"/>
      <c r="K375" s="7"/>
      <c r="L375" s="7"/>
    </row>
    <row r="376" spans="9:12" x14ac:dyDescent="0.15">
      <c r="I376" s="7"/>
      <c r="J376" s="7"/>
      <c r="K376" s="7"/>
      <c r="L376" s="7"/>
    </row>
    <row r="377" spans="9:12" x14ac:dyDescent="0.15">
      <c r="I377" s="7"/>
      <c r="J377" s="7"/>
      <c r="K377" s="7"/>
      <c r="L377" s="7"/>
    </row>
    <row r="378" spans="9:12" x14ac:dyDescent="0.15">
      <c r="I378" s="7"/>
      <c r="J378" s="7"/>
      <c r="K378" s="7"/>
      <c r="L378" s="7"/>
    </row>
    <row r="379" spans="9:12" x14ac:dyDescent="0.15">
      <c r="I379" s="7"/>
      <c r="J379" s="7"/>
      <c r="K379" s="7"/>
      <c r="L379" s="7"/>
    </row>
    <row r="380" spans="9:12" x14ac:dyDescent="0.15">
      <c r="I380" s="7"/>
      <c r="J380" s="7"/>
      <c r="K380" s="7"/>
      <c r="L380" s="7"/>
    </row>
    <row r="381" spans="9:12" x14ac:dyDescent="0.15">
      <c r="I381" s="7"/>
      <c r="J381" s="7"/>
      <c r="K381" s="7"/>
      <c r="L381" s="7"/>
    </row>
    <row r="382" spans="9:12" x14ac:dyDescent="0.15">
      <c r="I382" s="7"/>
      <c r="J382" s="7"/>
      <c r="K382" s="7"/>
      <c r="L382" s="7"/>
    </row>
    <row r="383" spans="9:12" x14ac:dyDescent="0.15">
      <c r="I383" s="7"/>
      <c r="J383" s="7"/>
      <c r="K383" s="7"/>
      <c r="L383" s="7"/>
    </row>
    <row r="384" spans="9:12" x14ac:dyDescent="0.15">
      <c r="I384" s="7"/>
      <c r="J384" s="7"/>
      <c r="K384" s="7"/>
      <c r="L384" s="7"/>
    </row>
    <row r="385" spans="9:12" x14ac:dyDescent="0.15">
      <c r="I385" s="7"/>
      <c r="J385" s="7"/>
      <c r="K385" s="7"/>
      <c r="L385" s="7"/>
    </row>
    <row r="386" spans="9:12" x14ac:dyDescent="0.15">
      <c r="I386" s="7"/>
      <c r="J386" s="7"/>
      <c r="K386" s="7"/>
      <c r="L386" s="7"/>
    </row>
    <row r="387" spans="9:12" x14ac:dyDescent="0.15">
      <c r="I387" s="7"/>
      <c r="J387" s="7"/>
      <c r="K387" s="7"/>
      <c r="L387" s="7"/>
    </row>
    <row r="388" spans="9:12" x14ac:dyDescent="0.15">
      <c r="I388" s="7"/>
      <c r="J388" s="7"/>
      <c r="K388" s="7"/>
      <c r="L388" s="7"/>
    </row>
    <row r="389" spans="9:12" x14ac:dyDescent="0.15">
      <c r="I389" s="7"/>
      <c r="J389" s="7"/>
      <c r="K389" s="7"/>
      <c r="L389" s="7"/>
    </row>
    <row r="390" spans="9:12" x14ac:dyDescent="0.15">
      <c r="I390" s="7"/>
      <c r="J390" s="7"/>
      <c r="K390" s="7"/>
      <c r="L390" s="7"/>
    </row>
    <row r="391" spans="9:12" x14ac:dyDescent="0.15">
      <c r="I391" s="7"/>
      <c r="J391" s="7"/>
      <c r="K391" s="7"/>
      <c r="L391" s="7"/>
    </row>
    <row r="392" spans="9:12" x14ac:dyDescent="0.15">
      <c r="I392" s="7"/>
      <c r="J392" s="7"/>
      <c r="K392" s="7"/>
      <c r="L392" s="7"/>
    </row>
    <row r="393" spans="9:12" x14ac:dyDescent="0.15">
      <c r="I393" s="7"/>
      <c r="J393" s="7"/>
      <c r="K393" s="7"/>
      <c r="L393" s="7"/>
    </row>
    <row r="394" spans="9:12" x14ac:dyDescent="0.15">
      <c r="I394" s="7"/>
      <c r="J394" s="7"/>
      <c r="K394" s="7"/>
      <c r="L394" s="7"/>
    </row>
    <row r="395" spans="9:12" x14ac:dyDescent="0.15">
      <c r="I395" s="7"/>
      <c r="J395" s="7"/>
      <c r="K395" s="7"/>
      <c r="L395" s="7"/>
    </row>
    <row r="396" spans="9:12" x14ac:dyDescent="0.15">
      <c r="I396" s="7"/>
      <c r="J396" s="7"/>
      <c r="K396" s="7"/>
      <c r="L396" s="7"/>
    </row>
    <row r="397" spans="9:12" x14ac:dyDescent="0.15">
      <c r="I397" s="7"/>
      <c r="J397" s="7"/>
      <c r="K397" s="7"/>
      <c r="L397" s="7"/>
    </row>
    <row r="398" spans="9:12" x14ac:dyDescent="0.15">
      <c r="I398" s="7"/>
      <c r="J398" s="7"/>
      <c r="K398" s="7"/>
      <c r="L398" s="7"/>
    </row>
    <row r="399" spans="9:12" x14ac:dyDescent="0.15">
      <c r="I399" s="7"/>
      <c r="J399" s="7"/>
      <c r="K399" s="7"/>
      <c r="L399" s="7"/>
    </row>
    <row r="400" spans="9:12" x14ac:dyDescent="0.15">
      <c r="I400" s="7"/>
      <c r="J400" s="7"/>
      <c r="K400" s="7"/>
      <c r="L400" s="7"/>
    </row>
    <row r="401" spans="9:12" x14ac:dyDescent="0.15">
      <c r="I401" s="7"/>
      <c r="J401" s="7"/>
      <c r="K401" s="7"/>
      <c r="L401" s="7"/>
    </row>
    <row r="402" spans="9:12" x14ac:dyDescent="0.15">
      <c r="I402" s="7"/>
      <c r="J402" s="7"/>
      <c r="K402" s="7"/>
      <c r="L402" s="7"/>
    </row>
    <row r="403" spans="9:12" x14ac:dyDescent="0.15">
      <c r="I403" s="7"/>
      <c r="J403" s="7"/>
      <c r="K403" s="7"/>
      <c r="L403" s="7"/>
    </row>
    <row r="404" spans="9:12" x14ac:dyDescent="0.15">
      <c r="I404" s="7"/>
      <c r="J404" s="7"/>
      <c r="K404" s="7"/>
      <c r="L404" s="7"/>
    </row>
    <row r="405" spans="9:12" x14ac:dyDescent="0.15">
      <c r="I405" s="7"/>
      <c r="J405" s="7"/>
      <c r="K405" s="7"/>
      <c r="L405" s="7"/>
    </row>
    <row r="406" spans="9:12" x14ac:dyDescent="0.15">
      <c r="I406" s="7"/>
      <c r="J406" s="7"/>
      <c r="K406" s="7"/>
      <c r="L406" s="7"/>
    </row>
    <row r="407" spans="9:12" x14ac:dyDescent="0.15">
      <c r="I407" s="7"/>
      <c r="J407" s="7"/>
      <c r="K407" s="7"/>
      <c r="L407" s="7"/>
    </row>
    <row r="408" spans="9:12" x14ac:dyDescent="0.15">
      <c r="I408" s="7"/>
      <c r="J408" s="7"/>
      <c r="K408" s="7"/>
      <c r="L408" s="7"/>
    </row>
    <row r="409" spans="9:12" x14ac:dyDescent="0.15">
      <c r="I409" s="7"/>
      <c r="J409" s="7"/>
      <c r="K409" s="7"/>
      <c r="L409" s="7"/>
    </row>
    <row r="410" spans="9:12" x14ac:dyDescent="0.15">
      <c r="I410" s="7"/>
      <c r="J410" s="7"/>
      <c r="K410" s="7"/>
      <c r="L410" s="7"/>
    </row>
    <row r="411" spans="9:12" x14ac:dyDescent="0.15">
      <c r="I411" s="7"/>
      <c r="J411" s="7"/>
      <c r="K411" s="7"/>
      <c r="L411" s="7"/>
    </row>
    <row r="412" spans="9:12" x14ac:dyDescent="0.15">
      <c r="I412" s="7"/>
      <c r="J412" s="7"/>
      <c r="K412" s="7"/>
      <c r="L412" s="7"/>
    </row>
    <row r="413" spans="9:12" x14ac:dyDescent="0.15">
      <c r="I413" s="7"/>
      <c r="J413" s="7"/>
      <c r="K413" s="7"/>
      <c r="L413" s="7"/>
    </row>
    <row r="414" spans="9:12" x14ac:dyDescent="0.15">
      <c r="I414" s="7"/>
      <c r="J414" s="7"/>
      <c r="K414" s="7"/>
      <c r="L414" s="7"/>
    </row>
    <row r="415" spans="9:12" x14ac:dyDescent="0.15">
      <c r="I415" s="7"/>
      <c r="J415" s="7"/>
      <c r="K415" s="7"/>
      <c r="L415" s="7"/>
    </row>
    <row r="416" spans="9:12" x14ac:dyDescent="0.15">
      <c r="I416" s="7"/>
      <c r="J416" s="7"/>
      <c r="K416" s="7"/>
      <c r="L416" s="7"/>
    </row>
    <row r="417" spans="9:12" x14ac:dyDescent="0.15">
      <c r="I417" s="7"/>
      <c r="J417" s="7"/>
      <c r="K417" s="7"/>
      <c r="L417" s="7"/>
    </row>
    <row r="418" spans="9:12" x14ac:dyDescent="0.15">
      <c r="I418" s="7"/>
      <c r="J418" s="7"/>
      <c r="K418" s="7"/>
      <c r="L418" s="7"/>
    </row>
    <row r="419" spans="9:12" x14ac:dyDescent="0.15">
      <c r="I419" s="7"/>
      <c r="J419" s="7"/>
      <c r="K419" s="7"/>
      <c r="L419" s="7"/>
    </row>
    <row r="420" spans="9:12" x14ac:dyDescent="0.15">
      <c r="I420" s="7"/>
      <c r="J420" s="7"/>
      <c r="K420" s="7"/>
      <c r="L420" s="7"/>
    </row>
    <row r="421" spans="9:12" x14ac:dyDescent="0.15">
      <c r="I421" s="7"/>
      <c r="J421" s="7"/>
      <c r="K421" s="7"/>
      <c r="L421" s="7"/>
    </row>
    <row r="422" spans="9:12" x14ac:dyDescent="0.15">
      <c r="I422" s="7"/>
      <c r="J422" s="7"/>
      <c r="K422" s="7"/>
      <c r="L422" s="7"/>
    </row>
    <row r="423" spans="9:12" x14ac:dyDescent="0.15">
      <c r="I423" s="7"/>
      <c r="J423" s="7"/>
      <c r="K423" s="7"/>
      <c r="L423" s="7"/>
    </row>
    <row r="424" spans="9:12" x14ac:dyDescent="0.15">
      <c r="I424" s="7"/>
      <c r="J424" s="7"/>
      <c r="K424" s="7"/>
      <c r="L424" s="7"/>
    </row>
    <row r="425" spans="9:12" x14ac:dyDescent="0.15">
      <c r="I425" s="7"/>
      <c r="J425" s="7"/>
      <c r="K425" s="7"/>
      <c r="L425" s="7"/>
    </row>
    <row r="426" spans="9:12" x14ac:dyDescent="0.15">
      <c r="I426" s="7"/>
      <c r="J426" s="7"/>
      <c r="K426" s="7"/>
      <c r="L426" s="7"/>
    </row>
    <row r="427" spans="9:12" x14ac:dyDescent="0.15">
      <c r="I427" s="7"/>
      <c r="J427" s="7"/>
      <c r="K427" s="7"/>
      <c r="L427" s="7"/>
    </row>
    <row r="428" spans="9:12" x14ac:dyDescent="0.15">
      <c r="I428" s="7"/>
      <c r="J428" s="7"/>
      <c r="K428" s="7"/>
      <c r="L428" s="7"/>
    </row>
    <row r="429" spans="9:12" x14ac:dyDescent="0.15">
      <c r="I429" s="7"/>
      <c r="J429" s="7"/>
      <c r="K429" s="7"/>
      <c r="L429" s="7"/>
    </row>
    <row r="430" spans="9:12" x14ac:dyDescent="0.15">
      <c r="I430" s="7"/>
      <c r="J430" s="7"/>
      <c r="K430" s="7"/>
      <c r="L430" s="7"/>
    </row>
    <row r="431" spans="9:12" x14ac:dyDescent="0.15">
      <c r="I431" s="7"/>
      <c r="J431" s="7"/>
      <c r="K431" s="7"/>
      <c r="L431" s="7"/>
    </row>
    <row r="432" spans="9:12" x14ac:dyDescent="0.15">
      <c r="I432" s="7"/>
      <c r="J432" s="7"/>
      <c r="K432" s="7"/>
      <c r="L432" s="7"/>
    </row>
    <row r="433" spans="9:12" x14ac:dyDescent="0.15">
      <c r="I433" s="7"/>
      <c r="J433" s="7"/>
      <c r="K433" s="7"/>
      <c r="L433" s="7"/>
    </row>
    <row r="434" spans="9:12" x14ac:dyDescent="0.15">
      <c r="I434" s="7"/>
      <c r="J434" s="7"/>
      <c r="K434" s="7"/>
      <c r="L434" s="7"/>
    </row>
    <row r="435" spans="9:12" x14ac:dyDescent="0.15">
      <c r="I435" s="7"/>
      <c r="J435" s="7"/>
      <c r="K435" s="7"/>
      <c r="L435" s="7"/>
    </row>
    <row r="436" spans="9:12" x14ac:dyDescent="0.15">
      <c r="I436" s="7"/>
      <c r="J436" s="7"/>
      <c r="K436" s="7"/>
      <c r="L436" s="7"/>
    </row>
    <row r="437" spans="9:12" x14ac:dyDescent="0.15">
      <c r="I437" s="7"/>
      <c r="J437" s="7"/>
      <c r="K437" s="7"/>
      <c r="L437" s="7"/>
    </row>
    <row r="438" spans="9:12" x14ac:dyDescent="0.15">
      <c r="I438" s="7"/>
      <c r="J438" s="7"/>
      <c r="K438" s="7"/>
      <c r="L438" s="7"/>
    </row>
    <row r="439" spans="9:12" x14ac:dyDescent="0.15">
      <c r="I439" s="7"/>
      <c r="J439" s="7"/>
      <c r="K439" s="7"/>
      <c r="L439" s="7"/>
    </row>
    <row r="440" spans="9:12" x14ac:dyDescent="0.15">
      <c r="I440" s="7"/>
      <c r="J440" s="7"/>
      <c r="K440" s="7"/>
      <c r="L440" s="7"/>
    </row>
    <row r="441" spans="9:12" x14ac:dyDescent="0.15">
      <c r="I441" s="7"/>
      <c r="J441" s="7"/>
      <c r="K441" s="7"/>
      <c r="L441" s="7"/>
    </row>
    <row r="442" spans="9:12" x14ac:dyDescent="0.15">
      <c r="I442" s="7"/>
      <c r="J442" s="7"/>
      <c r="K442" s="7"/>
      <c r="L442" s="7"/>
    </row>
    <row r="443" spans="9:12" x14ac:dyDescent="0.15">
      <c r="I443" s="7"/>
      <c r="J443" s="7"/>
      <c r="K443" s="7"/>
      <c r="L443" s="7"/>
    </row>
    <row r="444" spans="9:12" x14ac:dyDescent="0.15">
      <c r="I444" s="7"/>
      <c r="J444" s="7"/>
      <c r="K444" s="7"/>
      <c r="L444" s="7"/>
    </row>
    <row r="445" spans="9:12" x14ac:dyDescent="0.15">
      <c r="I445" s="7"/>
      <c r="J445" s="7"/>
      <c r="K445" s="7"/>
      <c r="L445" s="7"/>
    </row>
    <row r="446" spans="9:12" x14ac:dyDescent="0.15">
      <c r="I446" s="7"/>
      <c r="J446" s="7"/>
      <c r="K446" s="7"/>
      <c r="L446" s="7"/>
    </row>
    <row r="447" spans="9:12" x14ac:dyDescent="0.15">
      <c r="I447" s="7"/>
      <c r="J447" s="7"/>
      <c r="K447" s="7"/>
      <c r="L447" s="7"/>
    </row>
    <row r="448" spans="9:12" x14ac:dyDescent="0.15">
      <c r="I448" s="7"/>
      <c r="J448" s="7"/>
      <c r="K448" s="7"/>
      <c r="L448" s="7"/>
    </row>
    <row r="449" spans="9:12" x14ac:dyDescent="0.15">
      <c r="I449" s="7"/>
      <c r="J449" s="7"/>
      <c r="K449" s="7"/>
      <c r="L449" s="7"/>
    </row>
    <row r="450" spans="9:12" x14ac:dyDescent="0.15">
      <c r="I450" s="7"/>
      <c r="J450" s="7"/>
      <c r="K450" s="7"/>
      <c r="L450" s="7"/>
    </row>
    <row r="451" spans="9:12" x14ac:dyDescent="0.15">
      <c r="I451" s="7"/>
      <c r="J451" s="7"/>
      <c r="K451" s="7"/>
      <c r="L451" s="7"/>
    </row>
    <row r="452" spans="9:12" x14ac:dyDescent="0.15">
      <c r="I452" s="7"/>
      <c r="J452" s="7"/>
      <c r="K452" s="7"/>
      <c r="L452" s="7"/>
    </row>
    <row r="453" spans="9:12" x14ac:dyDescent="0.15">
      <c r="I453" s="7"/>
      <c r="J453" s="7"/>
      <c r="K453" s="7"/>
      <c r="L453" s="7"/>
    </row>
    <row r="454" spans="9:12" x14ac:dyDescent="0.15">
      <c r="I454" s="7"/>
      <c r="J454" s="7"/>
      <c r="K454" s="7"/>
      <c r="L454" s="7"/>
    </row>
    <row r="455" spans="9:12" x14ac:dyDescent="0.15">
      <c r="I455" s="7"/>
      <c r="J455" s="7"/>
      <c r="K455" s="7"/>
      <c r="L455" s="7"/>
    </row>
    <row r="456" spans="9:12" x14ac:dyDescent="0.15">
      <c r="I456" s="7"/>
      <c r="J456" s="7"/>
      <c r="K456" s="7"/>
      <c r="L456" s="7"/>
    </row>
    <row r="457" spans="9:12" x14ac:dyDescent="0.15">
      <c r="I457" s="7"/>
      <c r="J457" s="7"/>
      <c r="K457" s="7"/>
      <c r="L457" s="7"/>
    </row>
    <row r="458" spans="9:12" x14ac:dyDescent="0.15">
      <c r="I458" s="7"/>
      <c r="J458" s="7"/>
      <c r="K458" s="7"/>
      <c r="L458" s="7"/>
    </row>
    <row r="459" spans="9:12" x14ac:dyDescent="0.15">
      <c r="I459" s="7"/>
      <c r="J459" s="7"/>
      <c r="K459" s="7"/>
      <c r="L459" s="7"/>
    </row>
    <row r="460" spans="9:12" x14ac:dyDescent="0.15">
      <c r="I460" s="7"/>
      <c r="J460" s="7"/>
      <c r="K460" s="7"/>
      <c r="L460" s="7"/>
    </row>
    <row r="461" spans="9:12" x14ac:dyDescent="0.15">
      <c r="I461" s="7"/>
      <c r="J461" s="7"/>
      <c r="K461" s="7"/>
      <c r="L461" s="7"/>
    </row>
    <row r="462" spans="9:12" x14ac:dyDescent="0.15">
      <c r="I462" s="7"/>
      <c r="J462" s="7"/>
      <c r="K462" s="7"/>
      <c r="L462" s="7"/>
    </row>
    <row r="463" spans="9:12" x14ac:dyDescent="0.15">
      <c r="I463" s="7"/>
      <c r="J463" s="7"/>
      <c r="K463" s="7"/>
      <c r="L463" s="7"/>
    </row>
    <row r="464" spans="9:12" x14ac:dyDescent="0.15">
      <c r="I464" s="7"/>
      <c r="J464" s="7"/>
      <c r="K464" s="7"/>
      <c r="L464" s="7"/>
    </row>
    <row r="465" spans="9:12" x14ac:dyDescent="0.15">
      <c r="I465" s="7"/>
      <c r="J465" s="7"/>
      <c r="K465" s="7"/>
      <c r="L465" s="7"/>
    </row>
    <row r="466" spans="9:12" x14ac:dyDescent="0.15">
      <c r="I466" s="7"/>
      <c r="J466" s="7"/>
      <c r="K466" s="7"/>
      <c r="L466" s="7"/>
    </row>
    <row r="467" spans="9:12" x14ac:dyDescent="0.15">
      <c r="I467" s="7"/>
      <c r="J467" s="7"/>
      <c r="K467" s="7"/>
      <c r="L467" s="7"/>
    </row>
    <row r="468" spans="9:12" x14ac:dyDescent="0.15">
      <c r="I468" s="7"/>
      <c r="J468" s="7"/>
      <c r="K468" s="7"/>
      <c r="L468" s="7"/>
    </row>
    <row r="469" spans="9:12" x14ac:dyDescent="0.15">
      <c r="I469" s="7"/>
      <c r="J469" s="7"/>
      <c r="K469" s="7"/>
      <c r="L469" s="7"/>
    </row>
    <row r="470" spans="9:12" x14ac:dyDescent="0.15">
      <c r="I470" s="7"/>
      <c r="J470" s="7"/>
      <c r="K470" s="7"/>
      <c r="L470" s="7"/>
    </row>
    <row r="471" spans="9:12" x14ac:dyDescent="0.15">
      <c r="I471" s="7"/>
      <c r="J471" s="7"/>
      <c r="K471" s="7"/>
      <c r="L471" s="7"/>
    </row>
    <row r="472" spans="9:12" x14ac:dyDescent="0.15">
      <c r="I472" s="7"/>
      <c r="J472" s="7"/>
      <c r="K472" s="7"/>
      <c r="L472" s="7"/>
    </row>
    <row r="473" spans="9:12" x14ac:dyDescent="0.15">
      <c r="I473" s="7"/>
      <c r="J473" s="7"/>
      <c r="K473" s="7"/>
      <c r="L473" s="7"/>
    </row>
    <row r="474" spans="9:12" x14ac:dyDescent="0.15">
      <c r="I474" s="7"/>
      <c r="J474" s="7"/>
      <c r="K474" s="7"/>
      <c r="L474" s="7"/>
    </row>
    <row r="475" spans="9:12" x14ac:dyDescent="0.15">
      <c r="I475" s="7"/>
      <c r="J475" s="7"/>
      <c r="K475" s="7"/>
      <c r="L475" s="7"/>
    </row>
    <row r="476" spans="9:12" x14ac:dyDescent="0.15">
      <c r="I476" s="7"/>
      <c r="J476" s="7"/>
      <c r="K476" s="7"/>
      <c r="L476" s="7"/>
    </row>
    <row r="477" spans="9:12" x14ac:dyDescent="0.15">
      <c r="I477" s="7"/>
      <c r="J477" s="7"/>
      <c r="K477" s="7"/>
      <c r="L477" s="7"/>
    </row>
    <row r="478" spans="9:12" x14ac:dyDescent="0.15">
      <c r="I478" s="7"/>
      <c r="J478" s="7"/>
      <c r="K478" s="7"/>
      <c r="L478" s="7"/>
    </row>
    <row r="479" spans="9:12" x14ac:dyDescent="0.15">
      <c r="I479" s="7"/>
      <c r="J479" s="7"/>
      <c r="K479" s="7"/>
      <c r="L479" s="7"/>
    </row>
    <row r="480" spans="9:12" x14ac:dyDescent="0.15">
      <c r="I480" s="7"/>
      <c r="J480" s="7"/>
      <c r="K480" s="7"/>
      <c r="L480" s="7"/>
    </row>
    <row r="481" spans="9:12" x14ac:dyDescent="0.15">
      <c r="I481" s="7"/>
      <c r="J481" s="7"/>
      <c r="K481" s="7"/>
      <c r="L481" s="7"/>
    </row>
    <row r="482" spans="9:12" x14ac:dyDescent="0.15">
      <c r="I482" s="7"/>
      <c r="J482" s="7"/>
      <c r="K482" s="7"/>
      <c r="L482" s="7"/>
    </row>
    <row r="483" spans="9:12" x14ac:dyDescent="0.15">
      <c r="I483" s="7"/>
      <c r="J483" s="7"/>
      <c r="K483" s="7"/>
      <c r="L483" s="7"/>
    </row>
    <row r="484" spans="9:12" x14ac:dyDescent="0.15">
      <c r="I484" s="7"/>
      <c r="J484" s="7"/>
      <c r="K484" s="7"/>
      <c r="L484" s="7"/>
    </row>
    <row r="485" spans="9:12" x14ac:dyDescent="0.15">
      <c r="I485" s="7"/>
      <c r="J485" s="7"/>
      <c r="K485" s="7"/>
      <c r="L485" s="7"/>
    </row>
    <row r="486" spans="9:12" x14ac:dyDescent="0.15">
      <c r="I486" s="7"/>
      <c r="J486" s="7"/>
      <c r="K486" s="7"/>
      <c r="L486" s="7"/>
    </row>
    <row r="487" spans="9:12" x14ac:dyDescent="0.15">
      <c r="I487" s="7"/>
      <c r="J487" s="7"/>
      <c r="K487" s="7"/>
      <c r="L487" s="7"/>
    </row>
    <row r="488" spans="9:12" x14ac:dyDescent="0.15">
      <c r="I488" s="7"/>
      <c r="J488" s="7"/>
      <c r="K488" s="7"/>
      <c r="L488" s="7"/>
    </row>
    <row r="489" spans="9:12" x14ac:dyDescent="0.15">
      <c r="I489" s="7"/>
      <c r="J489" s="7"/>
      <c r="K489" s="7"/>
      <c r="L489" s="7"/>
    </row>
    <row r="490" spans="9:12" x14ac:dyDescent="0.15">
      <c r="I490" s="7"/>
      <c r="J490" s="7"/>
      <c r="K490" s="7"/>
      <c r="L490" s="7"/>
    </row>
    <row r="491" spans="9:12" x14ac:dyDescent="0.15">
      <c r="I491" s="7"/>
      <c r="J491" s="7"/>
      <c r="K491" s="7"/>
      <c r="L491" s="7"/>
    </row>
    <row r="492" spans="9:12" x14ac:dyDescent="0.15">
      <c r="I492" s="7"/>
      <c r="J492" s="7"/>
      <c r="K492" s="7"/>
      <c r="L492" s="7"/>
    </row>
    <row r="493" spans="9:12" x14ac:dyDescent="0.15">
      <c r="I493" s="7"/>
      <c r="J493" s="7"/>
      <c r="K493" s="7"/>
      <c r="L493" s="7"/>
    </row>
    <row r="494" spans="9:12" x14ac:dyDescent="0.15">
      <c r="I494" s="7"/>
      <c r="J494" s="7"/>
      <c r="K494" s="7"/>
      <c r="L494" s="7"/>
    </row>
    <row r="495" spans="9:12" x14ac:dyDescent="0.15">
      <c r="I495" s="7"/>
      <c r="J495" s="7"/>
      <c r="K495" s="7"/>
      <c r="L495" s="7"/>
    </row>
    <row r="496" spans="9:12" x14ac:dyDescent="0.15">
      <c r="I496" s="7"/>
      <c r="J496" s="7"/>
      <c r="K496" s="7"/>
      <c r="L496" s="7"/>
    </row>
    <row r="497" spans="9:12" x14ac:dyDescent="0.15">
      <c r="I497" s="7"/>
      <c r="J497" s="7"/>
      <c r="K497" s="7"/>
      <c r="L497" s="7"/>
    </row>
    <row r="498" spans="9:12" x14ac:dyDescent="0.15">
      <c r="I498" s="7"/>
      <c r="J498" s="7"/>
      <c r="K498" s="7"/>
      <c r="L498" s="7"/>
    </row>
    <row r="499" spans="9:12" x14ac:dyDescent="0.15">
      <c r="I499" s="7"/>
      <c r="J499" s="7"/>
      <c r="K499" s="7"/>
      <c r="L499" s="7"/>
    </row>
    <row r="500" spans="9:12" x14ac:dyDescent="0.15">
      <c r="I500" s="7"/>
      <c r="J500" s="7"/>
      <c r="K500" s="7"/>
      <c r="L500" s="7"/>
    </row>
    <row r="501" spans="9:12" x14ac:dyDescent="0.15">
      <c r="I501" s="7"/>
      <c r="J501" s="7"/>
      <c r="K501" s="7"/>
      <c r="L501" s="7"/>
    </row>
    <row r="502" spans="9:12" x14ac:dyDescent="0.15">
      <c r="I502" s="7"/>
      <c r="J502" s="7"/>
      <c r="K502" s="7"/>
      <c r="L502" s="7"/>
    </row>
    <row r="503" spans="9:12" x14ac:dyDescent="0.15">
      <c r="I503" s="7"/>
      <c r="J503" s="7"/>
      <c r="K503" s="7"/>
      <c r="L503" s="7"/>
    </row>
    <row r="504" spans="9:12" x14ac:dyDescent="0.15">
      <c r="I504" s="7"/>
      <c r="J504" s="7"/>
      <c r="K504" s="7"/>
      <c r="L504" s="7"/>
    </row>
    <row r="505" spans="9:12" x14ac:dyDescent="0.15">
      <c r="I505" s="7"/>
      <c r="J505" s="7"/>
      <c r="K505" s="7"/>
      <c r="L505" s="7"/>
    </row>
    <row r="506" spans="9:12" x14ac:dyDescent="0.15">
      <c r="I506" s="7"/>
      <c r="J506" s="7"/>
      <c r="K506" s="7"/>
      <c r="L506" s="7"/>
    </row>
    <row r="507" spans="9:12" x14ac:dyDescent="0.15">
      <c r="I507" s="7"/>
      <c r="J507" s="7"/>
      <c r="K507" s="7"/>
      <c r="L507" s="7"/>
    </row>
    <row r="508" spans="9:12" x14ac:dyDescent="0.15">
      <c r="I508" s="7"/>
      <c r="J508" s="7"/>
      <c r="K508" s="7"/>
      <c r="L508" s="7"/>
    </row>
    <row r="509" spans="9:12" x14ac:dyDescent="0.15">
      <c r="I509" s="7"/>
      <c r="J509" s="7"/>
      <c r="K509" s="7"/>
      <c r="L509" s="7"/>
    </row>
    <row r="510" spans="9:12" x14ac:dyDescent="0.15">
      <c r="I510" s="7"/>
      <c r="J510" s="7"/>
      <c r="K510" s="7"/>
      <c r="L510" s="7"/>
    </row>
    <row r="511" spans="9:12" x14ac:dyDescent="0.15">
      <c r="I511" s="7"/>
      <c r="J511" s="7"/>
      <c r="K511" s="7"/>
      <c r="L511" s="7"/>
    </row>
    <row r="512" spans="9:12" x14ac:dyDescent="0.15">
      <c r="I512" s="7"/>
      <c r="J512" s="7"/>
      <c r="K512" s="7"/>
      <c r="L512" s="7"/>
    </row>
    <row r="513" spans="9:12" x14ac:dyDescent="0.15">
      <c r="I513" s="7"/>
      <c r="J513" s="7"/>
      <c r="K513" s="7"/>
      <c r="L513" s="7"/>
    </row>
    <row r="514" spans="9:12" x14ac:dyDescent="0.15">
      <c r="I514" s="7"/>
      <c r="J514" s="7"/>
      <c r="K514" s="7"/>
      <c r="L514" s="7"/>
    </row>
    <row r="515" spans="9:12" x14ac:dyDescent="0.15">
      <c r="I515" s="7"/>
      <c r="J515" s="7"/>
      <c r="K515" s="7"/>
      <c r="L515" s="7"/>
    </row>
    <row r="516" spans="9:12" x14ac:dyDescent="0.15">
      <c r="I516" s="7"/>
      <c r="J516" s="7"/>
      <c r="K516" s="7"/>
      <c r="L516" s="7"/>
    </row>
    <row r="517" spans="9:12" x14ac:dyDescent="0.15">
      <c r="I517" s="7"/>
      <c r="J517" s="7"/>
      <c r="K517" s="7"/>
      <c r="L517" s="7"/>
    </row>
    <row r="518" spans="9:12" x14ac:dyDescent="0.15">
      <c r="I518" s="7"/>
      <c r="J518" s="7"/>
      <c r="K518" s="7"/>
      <c r="L518" s="7"/>
    </row>
    <row r="519" spans="9:12" x14ac:dyDescent="0.15">
      <c r="I519" s="7"/>
      <c r="J519" s="7"/>
      <c r="K519" s="7"/>
      <c r="L519" s="7"/>
    </row>
    <row r="520" spans="9:12" x14ac:dyDescent="0.15">
      <c r="I520" s="7"/>
      <c r="J520" s="7"/>
      <c r="K520" s="7"/>
      <c r="L520" s="7"/>
    </row>
    <row r="521" spans="9:12" x14ac:dyDescent="0.15">
      <c r="I521" s="7"/>
      <c r="J521" s="7"/>
      <c r="K521" s="7"/>
      <c r="L521" s="7"/>
    </row>
    <row r="522" spans="9:12" x14ac:dyDescent="0.15">
      <c r="I522" s="7"/>
      <c r="J522" s="7"/>
      <c r="K522" s="7"/>
      <c r="L522" s="7"/>
    </row>
    <row r="523" spans="9:12" x14ac:dyDescent="0.15">
      <c r="I523" s="7"/>
      <c r="J523" s="7"/>
      <c r="K523" s="7"/>
      <c r="L523" s="7"/>
    </row>
    <row r="524" spans="9:12" x14ac:dyDescent="0.15">
      <c r="I524" s="7"/>
      <c r="J524" s="7"/>
      <c r="K524" s="7"/>
      <c r="L524" s="7"/>
    </row>
    <row r="525" spans="9:12" x14ac:dyDescent="0.15">
      <c r="I525" s="7"/>
      <c r="J525" s="7"/>
      <c r="K525" s="7"/>
      <c r="L525" s="7"/>
    </row>
    <row r="526" spans="9:12" x14ac:dyDescent="0.15">
      <c r="I526" s="7"/>
      <c r="J526" s="7"/>
      <c r="K526" s="7"/>
      <c r="L526" s="7"/>
    </row>
    <row r="527" spans="9:12" x14ac:dyDescent="0.15">
      <c r="I527" s="7"/>
      <c r="J527" s="7"/>
      <c r="K527" s="7"/>
      <c r="L527" s="7"/>
    </row>
    <row r="528" spans="9:12" x14ac:dyDescent="0.15">
      <c r="I528" s="7"/>
      <c r="J528" s="7"/>
      <c r="K528" s="7"/>
      <c r="L528" s="7"/>
    </row>
    <row r="529" spans="9:12" x14ac:dyDescent="0.15">
      <c r="I529" s="7"/>
      <c r="J529" s="7"/>
      <c r="K529" s="7"/>
      <c r="L529" s="7"/>
    </row>
    <row r="530" spans="9:12" x14ac:dyDescent="0.15">
      <c r="I530" s="7"/>
      <c r="J530" s="7"/>
      <c r="K530" s="7"/>
      <c r="L530" s="7"/>
    </row>
    <row r="531" spans="9:12" x14ac:dyDescent="0.15">
      <c r="I531" s="7"/>
      <c r="J531" s="7"/>
      <c r="K531" s="7"/>
      <c r="L531" s="7"/>
    </row>
    <row r="532" spans="9:12" x14ac:dyDescent="0.15">
      <c r="I532" s="7"/>
      <c r="J532" s="7"/>
      <c r="K532" s="7"/>
      <c r="L532" s="7"/>
    </row>
    <row r="533" spans="9:12" x14ac:dyDescent="0.15">
      <c r="I533" s="7"/>
      <c r="J533" s="7"/>
      <c r="K533" s="7"/>
      <c r="L533" s="7"/>
    </row>
    <row r="534" spans="9:12" x14ac:dyDescent="0.15">
      <c r="I534" s="7"/>
      <c r="J534" s="7"/>
      <c r="K534" s="7"/>
      <c r="L534" s="7"/>
    </row>
    <row r="535" spans="9:12" x14ac:dyDescent="0.15">
      <c r="I535" s="7"/>
      <c r="J535" s="7"/>
      <c r="K535" s="7"/>
      <c r="L535" s="7"/>
    </row>
    <row r="536" spans="9:12" x14ac:dyDescent="0.15">
      <c r="I536" s="7"/>
      <c r="J536" s="7"/>
      <c r="K536" s="7"/>
      <c r="L536" s="7"/>
    </row>
    <row r="537" spans="9:12" x14ac:dyDescent="0.15">
      <c r="I537" s="7"/>
      <c r="J537" s="7"/>
      <c r="K537" s="7"/>
      <c r="L537" s="7"/>
    </row>
    <row r="538" spans="9:12" x14ac:dyDescent="0.15">
      <c r="I538" s="7"/>
      <c r="J538" s="7"/>
      <c r="K538" s="7"/>
      <c r="L538" s="7"/>
    </row>
    <row r="539" spans="9:12" x14ac:dyDescent="0.15">
      <c r="I539" s="7"/>
      <c r="J539" s="7"/>
      <c r="K539" s="7"/>
      <c r="L539" s="7"/>
    </row>
    <row r="540" spans="9:12" x14ac:dyDescent="0.15">
      <c r="I540" s="7"/>
      <c r="J540" s="7"/>
      <c r="K540" s="7"/>
      <c r="L540" s="7"/>
    </row>
    <row r="541" spans="9:12" x14ac:dyDescent="0.15">
      <c r="I541" s="7"/>
      <c r="J541" s="7"/>
      <c r="K541" s="7"/>
      <c r="L541" s="7"/>
    </row>
    <row r="542" spans="9:12" x14ac:dyDescent="0.15">
      <c r="I542" s="7"/>
      <c r="J542" s="7"/>
      <c r="K542" s="7"/>
      <c r="L542" s="7"/>
    </row>
    <row r="543" spans="9:12" x14ac:dyDescent="0.15">
      <c r="I543" s="7"/>
      <c r="J543" s="7"/>
      <c r="K543" s="7"/>
      <c r="L543" s="7"/>
    </row>
    <row r="544" spans="9:12" x14ac:dyDescent="0.15">
      <c r="I544" s="7"/>
      <c r="J544" s="7"/>
      <c r="K544" s="7"/>
      <c r="L544" s="7"/>
    </row>
    <row r="545" spans="9:12" x14ac:dyDescent="0.15">
      <c r="I545" s="7"/>
      <c r="J545" s="7"/>
      <c r="K545" s="7"/>
      <c r="L545" s="7"/>
    </row>
    <row r="546" spans="9:12" x14ac:dyDescent="0.15">
      <c r="I546" s="7"/>
      <c r="J546" s="7"/>
      <c r="K546" s="7"/>
      <c r="L546" s="7"/>
    </row>
    <row r="547" spans="9:12" x14ac:dyDescent="0.15">
      <c r="I547" s="7"/>
      <c r="J547" s="7"/>
      <c r="K547" s="7"/>
      <c r="L547" s="7"/>
    </row>
    <row r="548" spans="9:12" x14ac:dyDescent="0.15">
      <c r="I548" s="7"/>
      <c r="J548" s="7"/>
      <c r="K548" s="7"/>
      <c r="L548" s="7"/>
    </row>
    <row r="549" spans="9:12" x14ac:dyDescent="0.15">
      <c r="I549" s="7"/>
      <c r="J549" s="7"/>
      <c r="K549" s="7"/>
      <c r="L549" s="7"/>
    </row>
    <row r="550" spans="9:12" x14ac:dyDescent="0.15">
      <c r="I550" s="7"/>
      <c r="J550" s="7"/>
      <c r="K550" s="7"/>
      <c r="L550" s="7"/>
    </row>
    <row r="551" spans="9:12" x14ac:dyDescent="0.15">
      <c r="I551" s="7"/>
      <c r="J551" s="7"/>
      <c r="K551" s="7"/>
      <c r="L551" s="7"/>
    </row>
    <row r="552" spans="9:12" x14ac:dyDescent="0.15">
      <c r="I552" s="7"/>
      <c r="J552" s="7"/>
      <c r="K552" s="7"/>
      <c r="L552" s="7"/>
    </row>
    <row r="553" spans="9:12" x14ac:dyDescent="0.15">
      <c r="I553" s="7"/>
      <c r="J553" s="7"/>
      <c r="K553" s="7"/>
      <c r="L553" s="7"/>
    </row>
    <row r="554" spans="9:12" x14ac:dyDescent="0.15">
      <c r="I554" s="7"/>
      <c r="J554" s="7"/>
      <c r="K554" s="7"/>
      <c r="L554" s="7"/>
    </row>
    <row r="555" spans="9:12" x14ac:dyDescent="0.15">
      <c r="I555" s="7"/>
      <c r="J555" s="7"/>
      <c r="K555" s="7"/>
      <c r="L555" s="7"/>
    </row>
    <row r="556" spans="9:12" x14ac:dyDescent="0.15">
      <c r="I556" s="7"/>
      <c r="J556" s="7"/>
      <c r="K556" s="7"/>
      <c r="L556" s="7"/>
    </row>
    <row r="557" spans="9:12" x14ac:dyDescent="0.15">
      <c r="I557" s="7"/>
      <c r="J557" s="7"/>
      <c r="K557" s="7"/>
      <c r="L557" s="7"/>
    </row>
    <row r="558" spans="9:12" x14ac:dyDescent="0.15">
      <c r="I558" s="7"/>
      <c r="J558" s="7"/>
      <c r="K558" s="7"/>
      <c r="L558" s="7"/>
    </row>
    <row r="559" spans="9:12" x14ac:dyDescent="0.15">
      <c r="I559" s="7"/>
      <c r="J559" s="7"/>
      <c r="K559" s="7"/>
      <c r="L559" s="7"/>
    </row>
    <row r="560" spans="9:12" x14ac:dyDescent="0.15">
      <c r="I560" s="7"/>
      <c r="J560" s="7"/>
      <c r="K560" s="7"/>
      <c r="L560" s="7"/>
    </row>
    <row r="561" spans="9:12" x14ac:dyDescent="0.15">
      <c r="I561" s="7"/>
      <c r="J561" s="7"/>
      <c r="K561" s="7"/>
      <c r="L561" s="7"/>
    </row>
    <row r="562" spans="9:12" x14ac:dyDescent="0.15">
      <c r="I562" s="7"/>
      <c r="J562" s="7"/>
      <c r="K562" s="7"/>
      <c r="L562" s="7"/>
    </row>
    <row r="563" spans="9:12" x14ac:dyDescent="0.15">
      <c r="I563" s="7"/>
      <c r="J563" s="7"/>
      <c r="K563" s="7"/>
      <c r="L563" s="7"/>
    </row>
    <row r="564" spans="9:12" x14ac:dyDescent="0.15">
      <c r="I564" s="7"/>
      <c r="J564" s="7"/>
      <c r="K564" s="7"/>
      <c r="L564" s="7"/>
    </row>
    <row r="565" spans="9:12" x14ac:dyDescent="0.15">
      <c r="I565" s="7"/>
      <c r="J565" s="7"/>
      <c r="K565" s="7"/>
      <c r="L565" s="7"/>
    </row>
    <row r="566" spans="9:12" x14ac:dyDescent="0.15">
      <c r="I566" s="7"/>
      <c r="J566" s="7"/>
      <c r="K566" s="7"/>
      <c r="L566" s="7"/>
    </row>
    <row r="567" spans="9:12" x14ac:dyDescent="0.15">
      <c r="I567" s="7"/>
      <c r="J567" s="7"/>
      <c r="K567" s="7"/>
      <c r="L567" s="7"/>
    </row>
    <row r="568" spans="9:12" x14ac:dyDescent="0.15">
      <c r="I568" s="7"/>
      <c r="J568" s="7"/>
      <c r="K568" s="7"/>
      <c r="L568" s="7"/>
    </row>
    <row r="569" spans="9:12" x14ac:dyDescent="0.15">
      <c r="I569" s="7"/>
      <c r="J569" s="7"/>
      <c r="K569" s="7"/>
      <c r="L569" s="7"/>
    </row>
    <row r="570" spans="9:12" x14ac:dyDescent="0.15">
      <c r="I570" s="7"/>
      <c r="J570" s="7"/>
      <c r="K570" s="7"/>
      <c r="L570" s="7"/>
    </row>
    <row r="571" spans="9:12" x14ac:dyDescent="0.15">
      <c r="I571" s="7"/>
      <c r="J571" s="7"/>
      <c r="K571" s="7"/>
      <c r="L571" s="7"/>
    </row>
    <row r="572" spans="9:12" x14ac:dyDescent="0.15">
      <c r="I572" s="7"/>
      <c r="J572" s="7"/>
      <c r="K572" s="7"/>
      <c r="L572" s="7"/>
    </row>
    <row r="573" spans="9:12" x14ac:dyDescent="0.15">
      <c r="I573" s="7"/>
      <c r="J573" s="7"/>
      <c r="K573" s="7"/>
      <c r="L573" s="7"/>
    </row>
    <row r="574" spans="9:12" x14ac:dyDescent="0.15">
      <c r="I574" s="7"/>
      <c r="J574" s="7"/>
      <c r="K574" s="7"/>
      <c r="L574" s="7"/>
    </row>
    <row r="575" spans="9:12" x14ac:dyDescent="0.15">
      <c r="I575" s="7"/>
      <c r="J575" s="7"/>
      <c r="K575" s="7"/>
      <c r="L575" s="7"/>
    </row>
    <row r="576" spans="9:12" x14ac:dyDescent="0.15">
      <c r="I576" s="7"/>
      <c r="J576" s="7"/>
      <c r="K576" s="7"/>
      <c r="L576" s="7"/>
    </row>
    <row r="577" spans="9:12" x14ac:dyDescent="0.15">
      <c r="I577" s="7"/>
      <c r="J577" s="7"/>
      <c r="K577" s="7"/>
      <c r="L577" s="7"/>
    </row>
    <row r="578" spans="9:12" x14ac:dyDescent="0.15">
      <c r="I578" s="7"/>
      <c r="J578" s="7"/>
      <c r="K578" s="7"/>
      <c r="L578" s="7"/>
    </row>
    <row r="579" spans="9:12" x14ac:dyDescent="0.15">
      <c r="I579" s="7"/>
      <c r="J579" s="7"/>
      <c r="K579" s="7"/>
      <c r="L579" s="7"/>
    </row>
    <row r="580" spans="9:12" x14ac:dyDescent="0.15">
      <c r="I580" s="7"/>
      <c r="J580" s="7"/>
      <c r="K580" s="7"/>
      <c r="L580" s="7"/>
    </row>
    <row r="581" spans="9:12" x14ac:dyDescent="0.15">
      <c r="I581" s="7"/>
      <c r="J581" s="7"/>
      <c r="K581" s="7"/>
      <c r="L581" s="7"/>
    </row>
    <row r="582" spans="9:12" x14ac:dyDescent="0.15">
      <c r="I582" s="7"/>
      <c r="J582" s="7"/>
      <c r="K582" s="7"/>
      <c r="L582" s="7"/>
    </row>
    <row r="583" spans="9:12" x14ac:dyDescent="0.15">
      <c r="I583" s="7"/>
      <c r="J583" s="7"/>
      <c r="K583" s="7"/>
      <c r="L583" s="7"/>
    </row>
    <row r="584" spans="9:12" x14ac:dyDescent="0.15">
      <c r="I584" s="7"/>
      <c r="J584" s="7"/>
      <c r="K584" s="7"/>
      <c r="L584" s="7"/>
    </row>
    <row r="585" spans="9:12" x14ac:dyDescent="0.15">
      <c r="I585" s="7"/>
      <c r="J585" s="7"/>
      <c r="K585" s="7"/>
      <c r="L585" s="7"/>
    </row>
    <row r="586" spans="9:12" x14ac:dyDescent="0.15">
      <c r="I586" s="7"/>
      <c r="J586" s="7"/>
      <c r="K586" s="7"/>
      <c r="L586" s="7"/>
    </row>
    <row r="587" spans="9:12" x14ac:dyDescent="0.15">
      <c r="I587" s="7"/>
      <c r="J587" s="7"/>
      <c r="K587" s="7"/>
      <c r="L587" s="7"/>
    </row>
    <row r="588" spans="9:12" x14ac:dyDescent="0.15">
      <c r="I588" s="7"/>
      <c r="J588" s="7"/>
      <c r="K588" s="7"/>
      <c r="L588" s="7"/>
    </row>
    <row r="589" spans="9:12" x14ac:dyDescent="0.15">
      <c r="I589" s="7"/>
      <c r="J589" s="7"/>
      <c r="K589" s="7"/>
      <c r="L589" s="7"/>
    </row>
    <row r="590" spans="9:12" x14ac:dyDescent="0.15">
      <c r="I590" s="7"/>
      <c r="J590" s="7"/>
      <c r="K590" s="7"/>
      <c r="L590" s="7"/>
    </row>
    <row r="591" spans="9:12" x14ac:dyDescent="0.15">
      <c r="I591" s="7"/>
      <c r="J591" s="7"/>
      <c r="K591" s="7"/>
      <c r="L591" s="7"/>
    </row>
    <row r="592" spans="9:12" x14ac:dyDescent="0.15">
      <c r="I592" s="7"/>
      <c r="J592" s="7"/>
      <c r="K592" s="7"/>
      <c r="L592" s="7"/>
    </row>
    <row r="593" spans="9:12" x14ac:dyDescent="0.15">
      <c r="I593" s="7"/>
      <c r="J593" s="7"/>
      <c r="K593" s="7"/>
      <c r="L593" s="7"/>
    </row>
    <row r="594" spans="9:12" x14ac:dyDescent="0.15">
      <c r="I594" s="7"/>
      <c r="J594" s="7"/>
      <c r="K594" s="7"/>
      <c r="L594" s="7"/>
    </row>
    <row r="595" spans="9:12" x14ac:dyDescent="0.15">
      <c r="I595" s="7"/>
      <c r="J595" s="7"/>
      <c r="K595" s="7"/>
      <c r="L595" s="7"/>
    </row>
    <row r="596" spans="9:12" x14ac:dyDescent="0.15">
      <c r="I596" s="7"/>
      <c r="J596" s="7"/>
      <c r="K596" s="7"/>
      <c r="L596" s="7"/>
    </row>
    <row r="597" spans="9:12" x14ac:dyDescent="0.15">
      <c r="I597" s="7"/>
      <c r="J597" s="7"/>
      <c r="K597" s="7"/>
      <c r="L597" s="7"/>
    </row>
    <row r="598" spans="9:12" x14ac:dyDescent="0.15">
      <c r="I598" s="7"/>
      <c r="J598" s="7"/>
      <c r="K598" s="7"/>
      <c r="L598" s="7"/>
    </row>
    <row r="599" spans="9:12" x14ac:dyDescent="0.15">
      <c r="I599" s="7"/>
      <c r="J599" s="7"/>
      <c r="K599" s="7"/>
      <c r="L599" s="7"/>
    </row>
    <row r="600" spans="9:12" x14ac:dyDescent="0.15">
      <c r="I600" s="7"/>
      <c r="J600" s="7"/>
      <c r="K600" s="7"/>
      <c r="L600" s="7"/>
    </row>
    <row r="601" spans="9:12" x14ac:dyDescent="0.15">
      <c r="I601" s="7"/>
      <c r="J601" s="7"/>
      <c r="K601" s="7"/>
      <c r="L601" s="7"/>
    </row>
    <row r="602" spans="9:12" x14ac:dyDescent="0.15">
      <c r="I602" s="7"/>
      <c r="J602" s="7"/>
      <c r="K602" s="7"/>
      <c r="L602" s="7"/>
    </row>
    <row r="603" spans="9:12" x14ac:dyDescent="0.15">
      <c r="I603" s="7"/>
      <c r="J603" s="7"/>
      <c r="K603" s="7"/>
      <c r="L603" s="7"/>
    </row>
    <row r="604" spans="9:12" x14ac:dyDescent="0.15">
      <c r="I604" s="7"/>
      <c r="J604" s="7"/>
      <c r="K604" s="7"/>
      <c r="L604" s="7"/>
    </row>
    <row r="605" spans="9:12" x14ac:dyDescent="0.15">
      <c r="I605" s="7"/>
      <c r="J605" s="7"/>
      <c r="K605" s="7"/>
      <c r="L605" s="7"/>
    </row>
    <row r="606" spans="9:12" x14ac:dyDescent="0.15">
      <c r="I606" s="7"/>
      <c r="J606" s="7"/>
      <c r="K606" s="7"/>
      <c r="L606" s="7"/>
    </row>
    <row r="607" spans="9:12" x14ac:dyDescent="0.15">
      <c r="I607" s="7"/>
      <c r="J607" s="7"/>
      <c r="K607" s="7"/>
      <c r="L607" s="7"/>
    </row>
    <row r="608" spans="9:12" x14ac:dyDescent="0.15">
      <c r="I608" s="7"/>
      <c r="J608" s="7"/>
      <c r="K608" s="7"/>
      <c r="L608" s="7"/>
    </row>
    <row r="609" spans="9:12" x14ac:dyDescent="0.15">
      <c r="I609" s="7"/>
      <c r="J609" s="7"/>
      <c r="K609" s="7"/>
      <c r="L609" s="7"/>
    </row>
    <row r="610" spans="9:12" x14ac:dyDescent="0.15">
      <c r="I610" s="7"/>
      <c r="J610" s="7"/>
      <c r="K610" s="7"/>
      <c r="L610" s="7"/>
    </row>
    <row r="611" spans="9:12" x14ac:dyDescent="0.15">
      <c r="I611" s="7"/>
      <c r="J611" s="7"/>
      <c r="K611" s="7"/>
      <c r="L611" s="7"/>
    </row>
    <row r="612" spans="9:12" x14ac:dyDescent="0.15">
      <c r="I612" s="7"/>
      <c r="J612" s="7"/>
      <c r="K612" s="7"/>
      <c r="L612" s="7"/>
    </row>
    <row r="613" spans="9:12" x14ac:dyDescent="0.15">
      <c r="I613" s="7"/>
      <c r="J613" s="7"/>
      <c r="K613" s="7"/>
      <c r="L613" s="7"/>
    </row>
    <row r="614" spans="9:12" x14ac:dyDescent="0.15">
      <c r="I614" s="7"/>
      <c r="J614" s="7"/>
      <c r="K614" s="7"/>
      <c r="L614" s="7"/>
    </row>
    <row r="615" spans="9:12" x14ac:dyDescent="0.15">
      <c r="I615" s="7"/>
      <c r="J615" s="7"/>
      <c r="K615" s="7"/>
      <c r="L615" s="7"/>
    </row>
    <row r="616" spans="9:12" x14ac:dyDescent="0.15">
      <c r="I616" s="7"/>
      <c r="J616" s="7"/>
      <c r="K616" s="7"/>
      <c r="L616" s="7"/>
    </row>
    <row r="617" spans="9:12" x14ac:dyDescent="0.15">
      <c r="I617" s="7"/>
      <c r="J617" s="7"/>
      <c r="K617" s="7"/>
      <c r="L617" s="7"/>
    </row>
    <row r="618" spans="9:12" x14ac:dyDescent="0.15">
      <c r="I618" s="7"/>
      <c r="J618" s="7"/>
      <c r="K618" s="7"/>
      <c r="L618" s="7"/>
    </row>
    <row r="619" spans="9:12" x14ac:dyDescent="0.15">
      <c r="I619" s="7"/>
      <c r="J619" s="7"/>
      <c r="K619" s="7"/>
      <c r="L619" s="7"/>
    </row>
    <row r="620" spans="9:12" x14ac:dyDescent="0.15">
      <c r="I620" s="7"/>
      <c r="J620" s="7"/>
      <c r="K620" s="7"/>
      <c r="L620" s="7"/>
    </row>
    <row r="621" spans="9:12" x14ac:dyDescent="0.15">
      <c r="I621" s="7"/>
      <c r="J621" s="7"/>
      <c r="K621" s="7"/>
      <c r="L621" s="7"/>
    </row>
    <row r="622" spans="9:12" x14ac:dyDescent="0.15">
      <c r="I622" s="7"/>
      <c r="J622" s="7"/>
      <c r="K622" s="7"/>
      <c r="L622" s="7"/>
    </row>
    <row r="623" spans="9:12" x14ac:dyDescent="0.15">
      <c r="I623" s="7"/>
      <c r="J623" s="7"/>
      <c r="K623" s="7"/>
      <c r="L623" s="7"/>
    </row>
    <row r="624" spans="9:12" x14ac:dyDescent="0.15">
      <c r="I624" s="7"/>
      <c r="J624" s="7"/>
      <c r="K624" s="7"/>
      <c r="L624" s="7"/>
    </row>
    <row r="625" spans="9:12" x14ac:dyDescent="0.15">
      <c r="I625" s="7"/>
      <c r="J625" s="7"/>
      <c r="K625" s="7"/>
      <c r="L625" s="7"/>
    </row>
    <row r="626" spans="9:12" x14ac:dyDescent="0.15">
      <c r="I626" s="7"/>
      <c r="J626" s="7"/>
      <c r="K626" s="7"/>
      <c r="L626" s="7"/>
    </row>
    <row r="627" spans="9:12" x14ac:dyDescent="0.15">
      <c r="I627" s="7"/>
      <c r="J627" s="7"/>
      <c r="K627" s="7"/>
      <c r="L627" s="7"/>
    </row>
    <row r="628" spans="9:12" x14ac:dyDescent="0.15">
      <c r="I628" s="7"/>
      <c r="J628" s="7"/>
      <c r="K628" s="7"/>
      <c r="L628" s="7"/>
    </row>
    <row r="629" spans="9:12" x14ac:dyDescent="0.15">
      <c r="I629" s="7"/>
      <c r="J629" s="7"/>
      <c r="K629" s="7"/>
      <c r="L629" s="7"/>
    </row>
    <row r="630" spans="9:12" x14ac:dyDescent="0.15">
      <c r="I630" s="7"/>
      <c r="J630" s="7"/>
      <c r="K630" s="7"/>
      <c r="L630" s="7"/>
    </row>
    <row r="631" spans="9:12" x14ac:dyDescent="0.15">
      <c r="I631" s="7"/>
      <c r="J631" s="7"/>
      <c r="K631" s="7"/>
      <c r="L631" s="7"/>
    </row>
    <row r="632" spans="9:12" x14ac:dyDescent="0.15">
      <c r="I632" s="7"/>
      <c r="J632" s="7"/>
      <c r="K632" s="7"/>
      <c r="L632" s="7"/>
    </row>
    <row r="633" spans="9:12" x14ac:dyDescent="0.15">
      <c r="I633" s="7"/>
      <c r="J633" s="7"/>
      <c r="K633" s="7"/>
      <c r="L633" s="7"/>
    </row>
    <row r="634" spans="9:12" x14ac:dyDescent="0.15">
      <c r="I634" s="7"/>
      <c r="J634" s="7"/>
      <c r="K634" s="7"/>
      <c r="L634" s="7"/>
    </row>
    <row r="635" spans="9:12" x14ac:dyDescent="0.15">
      <c r="I635" s="7"/>
      <c r="J635" s="7"/>
      <c r="K635" s="7"/>
      <c r="L635" s="7"/>
    </row>
    <row r="636" spans="9:12" x14ac:dyDescent="0.15">
      <c r="I636" s="7"/>
      <c r="J636" s="7"/>
      <c r="K636" s="7"/>
      <c r="L636" s="7"/>
    </row>
    <row r="637" spans="9:12" x14ac:dyDescent="0.15">
      <c r="I637" s="7"/>
      <c r="J637" s="7"/>
      <c r="K637" s="7"/>
      <c r="L637" s="7"/>
    </row>
    <row r="638" spans="9:12" x14ac:dyDescent="0.15">
      <c r="I638" s="7"/>
      <c r="J638" s="7"/>
      <c r="K638" s="7"/>
      <c r="L638" s="7"/>
    </row>
    <row r="639" spans="9:12" x14ac:dyDescent="0.15">
      <c r="I639" s="7"/>
      <c r="J639" s="7"/>
      <c r="K639" s="7"/>
      <c r="L639" s="7"/>
    </row>
    <row r="640" spans="9:12" x14ac:dyDescent="0.15">
      <c r="I640" s="7"/>
      <c r="J640" s="7"/>
      <c r="K640" s="7"/>
      <c r="L640" s="7"/>
    </row>
    <row r="641" spans="9:12" x14ac:dyDescent="0.15">
      <c r="I641" s="7"/>
      <c r="J641" s="7"/>
      <c r="K641" s="7"/>
      <c r="L641" s="7"/>
    </row>
    <row r="642" spans="9:12" x14ac:dyDescent="0.15">
      <c r="I642" s="7"/>
      <c r="J642" s="7"/>
      <c r="K642" s="7"/>
      <c r="L642" s="7"/>
    </row>
    <row r="643" spans="9:12" x14ac:dyDescent="0.15">
      <c r="I643" s="7"/>
      <c r="J643" s="7"/>
      <c r="K643" s="7"/>
      <c r="L643" s="7"/>
    </row>
    <row r="644" spans="9:12" x14ac:dyDescent="0.15">
      <c r="I644" s="7"/>
      <c r="J644" s="7"/>
      <c r="K644" s="7"/>
      <c r="L644" s="7"/>
    </row>
    <row r="645" spans="9:12" x14ac:dyDescent="0.15">
      <c r="I645" s="7"/>
      <c r="J645" s="7"/>
      <c r="K645" s="7"/>
      <c r="L645" s="7"/>
    </row>
    <row r="646" spans="9:12" x14ac:dyDescent="0.15">
      <c r="I646" s="7"/>
      <c r="J646" s="7"/>
      <c r="K646" s="7"/>
      <c r="L646" s="7"/>
    </row>
    <row r="647" spans="9:12" x14ac:dyDescent="0.15">
      <c r="I647" s="7"/>
      <c r="J647" s="7"/>
      <c r="K647" s="7"/>
      <c r="L647" s="7"/>
    </row>
    <row r="648" spans="9:12" x14ac:dyDescent="0.15">
      <c r="I648" s="7"/>
      <c r="J648" s="7"/>
      <c r="K648" s="7"/>
      <c r="L648" s="7"/>
    </row>
    <row r="649" spans="9:12" x14ac:dyDescent="0.15">
      <c r="I649" s="7"/>
      <c r="J649" s="7"/>
      <c r="K649" s="7"/>
      <c r="L649" s="7"/>
    </row>
    <row r="650" spans="9:12" x14ac:dyDescent="0.15">
      <c r="I650" s="7"/>
      <c r="J650" s="7"/>
      <c r="K650" s="7"/>
      <c r="L650" s="7"/>
    </row>
    <row r="651" spans="9:12" x14ac:dyDescent="0.15">
      <c r="I651" s="7"/>
      <c r="J651" s="7"/>
      <c r="K651" s="7"/>
      <c r="L651" s="7"/>
    </row>
    <row r="652" spans="9:12" x14ac:dyDescent="0.15">
      <c r="I652" s="7"/>
      <c r="J652" s="7"/>
      <c r="K652" s="7"/>
      <c r="L652" s="7"/>
    </row>
    <row r="653" spans="9:12" x14ac:dyDescent="0.15">
      <c r="I653" s="7"/>
      <c r="J653" s="7"/>
      <c r="K653" s="7"/>
      <c r="L653" s="7"/>
    </row>
    <row r="654" spans="9:12" x14ac:dyDescent="0.15">
      <c r="I654" s="7"/>
      <c r="J654" s="7"/>
      <c r="K654" s="7"/>
      <c r="L654" s="7"/>
    </row>
    <row r="655" spans="9:12" x14ac:dyDescent="0.15">
      <c r="I655" s="7"/>
      <c r="J655" s="7"/>
      <c r="K655" s="7"/>
      <c r="L655" s="7"/>
    </row>
    <row r="656" spans="9:12" x14ac:dyDescent="0.15">
      <c r="I656" s="7"/>
      <c r="J656" s="7"/>
      <c r="K656" s="7"/>
      <c r="L656" s="7"/>
    </row>
    <row r="657" spans="9:12" x14ac:dyDescent="0.15">
      <c r="I657" s="7"/>
      <c r="J657" s="7"/>
      <c r="K657" s="7"/>
      <c r="L657" s="7"/>
    </row>
    <row r="658" spans="9:12" x14ac:dyDescent="0.15">
      <c r="I658" s="7"/>
      <c r="J658" s="7"/>
      <c r="K658" s="7"/>
      <c r="L658" s="7"/>
    </row>
    <row r="659" spans="9:12" x14ac:dyDescent="0.15">
      <c r="I659" s="7"/>
      <c r="J659" s="7"/>
      <c r="K659" s="7"/>
      <c r="L659" s="7"/>
    </row>
    <row r="660" spans="9:12" x14ac:dyDescent="0.15">
      <c r="I660" s="7"/>
      <c r="J660" s="7"/>
      <c r="K660" s="7"/>
      <c r="L660" s="7"/>
    </row>
    <row r="661" spans="9:12" x14ac:dyDescent="0.15">
      <c r="I661" s="7"/>
      <c r="J661" s="7"/>
      <c r="K661" s="7"/>
      <c r="L661" s="7"/>
    </row>
    <row r="662" spans="9:12" x14ac:dyDescent="0.15">
      <c r="I662" s="7"/>
      <c r="J662" s="7"/>
      <c r="K662" s="7"/>
      <c r="L662" s="7"/>
    </row>
    <row r="663" spans="9:12" x14ac:dyDescent="0.15">
      <c r="I663" s="7"/>
      <c r="J663" s="7"/>
      <c r="K663" s="7"/>
      <c r="L663" s="7"/>
    </row>
    <row r="664" spans="9:12" x14ac:dyDescent="0.15">
      <c r="I664" s="7"/>
      <c r="J664" s="7"/>
      <c r="K664" s="7"/>
      <c r="L664" s="7"/>
    </row>
    <row r="665" spans="9:12" x14ac:dyDescent="0.15">
      <c r="I665" s="7"/>
      <c r="J665" s="7"/>
      <c r="K665" s="7"/>
      <c r="L665" s="7"/>
    </row>
    <row r="666" spans="9:12" x14ac:dyDescent="0.15">
      <c r="I666" s="7"/>
      <c r="J666" s="7"/>
      <c r="K666" s="7"/>
      <c r="L666" s="7"/>
    </row>
    <row r="667" spans="9:12" x14ac:dyDescent="0.15">
      <c r="I667" s="7"/>
      <c r="J667" s="7"/>
      <c r="K667" s="7"/>
      <c r="L667" s="7"/>
    </row>
    <row r="668" spans="9:12" x14ac:dyDescent="0.15">
      <c r="I668" s="7"/>
      <c r="J668" s="7"/>
      <c r="K668" s="7"/>
      <c r="L668" s="7"/>
    </row>
    <row r="669" spans="9:12" x14ac:dyDescent="0.15">
      <c r="I669" s="7"/>
      <c r="J669" s="7"/>
      <c r="K669" s="7"/>
      <c r="L669" s="7"/>
    </row>
    <row r="670" spans="9:12" x14ac:dyDescent="0.15">
      <c r="I670" s="7"/>
      <c r="J670" s="7"/>
      <c r="K670" s="7"/>
      <c r="L670" s="7"/>
    </row>
    <row r="671" spans="9:12" x14ac:dyDescent="0.15">
      <c r="I671" s="7"/>
      <c r="J671" s="7"/>
      <c r="K671" s="7"/>
      <c r="L671" s="7"/>
    </row>
    <row r="672" spans="9:12" x14ac:dyDescent="0.15">
      <c r="I672" s="7"/>
      <c r="J672" s="7"/>
      <c r="K672" s="7"/>
      <c r="L672" s="7"/>
    </row>
    <row r="673" spans="9:12" x14ac:dyDescent="0.15">
      <c r="I673" s="7"/>
      <c r="J673" s="7"/>
      <c r="K673" s="7"/>
      <c r="L673" s="7"/>
    </row>
    <row r="674" spans="9:12" x14ac:dyDescent="0.15">
      <c r="I674" s="7"/>
      <c r="J674" s="7"/>
      <c r="K674" s="7"/>
      <c r="L674" s="7"/>
    </row>
    <row r="675" spans="9:12" x14ac:dyDescent="0.15">
      <c r="I675" s="7"/>
      <c r="J675" s="7"/>
      <c r="K675" s="7"/>
      <c r="L675" s="7"/>
    </row>
    <row r="676" spans="9:12" x14ac:dyDescent="0.15">
      <c r="I676" s="7"/>
      <c r="J676" s="7"/>
      <c r="K676" s="7"/>
      <c r="L676" s="7"/>
    </row>
    <row r="677" spans="9:12" x14ac:dyDescent="0.15">
      <c r="I677" s="7"/>
      <c r="J677" s="7"/>
      <c r="K677" s="7"/>
      <c r="L677" s="7"/>
    </row>
    <row r="678" spans="9:12" x14ac:dyDescent="0.15">
      <c r="I678" s="7"/>
      <c r="J678" s="7"/>
      <c r="K678" s="7"/>
      <c r="L678" s="7"/>
    </row>
    <row r="679" spans="9:12" x14ac:dyDescent="0.15">
      <c r="I679" s="7"/>
      <c r="J679" s="7"/>
      <c r="K679" s="7"/>
      <c r="L679" s="7"/>
    </row>
    <row r="680" spans="9:12" x14ac:dyDescent="0.15">
      <c r="I680" s="7"/>
      <c r="J680" s="7"/>
      <c r="K680" s="7"/>
      <c r="L680" s="7"/>
    </row>
    <row r="681" spans="9:12" x14ac:dyDescent="0.15">
      <c r="I681" s="7"/>
      <c r="J681" s="7"/>
      <c r="K681" s="7"/>
      <c r="L681" s="7"/>
    </row>
    <row r="682" spans="9:12" x14ac:dyDescent="0.15">
      <c r="I682" s="7"/>
      <c r="J682" s="7"/>
      <c r="K682" s="7"/>
      <c r="L682" s="7"/>
    </row>
    <row r="683" spans="9:12" x14ac:dyDescent="0.15">
      <c r="I683" s="7"/>
      <c r="J683" s="7"/>
      <c r="K683" s="7"/>
      <c r="L683" s="7"/>
    </row>
    <row r="684" spans="9:12" x14ac:dyDescent="0.15">
      <c r="I684" s="7"/>
      <c r="J684" s="7"/>
      <c r="K684" s="7"/>
      <c r="L684" s="7"/>
    </row>
    <row r="685" spans="9:12" x14ac:dyDescent="0.15">
      <c r="I685" s="7"/>
      <c r="J685" s="7"/>
      <c r="K685" s="7"/>
      <c r="L685" s="7"/>
    </row>
    <row r="686" spans="9:12" x14ac:dyDescent="0.15">
      <c r="I686" s="7"/>
      <c r="J686" s="7"/>
      <c r="K686" s="7"/>
      <c r="L686" s="7"/>
    </row>
    <row r="687" spans="9:12" x14ac:dyDescent="0.15">
      <c r="I687" s="7"/>
      <c r="J687" s="7"/>
      <c r="K687" s="7"/>
      <c r="L687" s="7"/>
    </row>
    <row r="688" spans="9:12" x14ac:dyDescent="0.15">
      <c r="I688" s="7"/>
      <c r="J688" s="7"/>
      <c r="K688" s="7"/>
      <c r="L688" s="7"/>
    </row>
    <row r="689" spans="9:12" x14ac:dyDescent="0.15">
      <c r="I689" s="7"/>
      <c r="J689" s="7"/>
      <c r="K689" s="7"/>
      <c r="L689" s="7"/>
    </row>
    <row r="690" spans="9:12" x14ac:dyDescent="0.15">
      <c r="I690" s="7"/>
      <c r="J690" s="7"/>
      <c r="K690" s="7"/>
      <c r="L690" s="7"/>
    </row>
    <row r="691" spans="9:12" x14ac:dyDescent="0.15">
      <c r="I691" s="7"/>
      <c r="J691" s="7"/>
      <c r="K691" s="7"/>
      <c r="L691" s="7"/>
    </row>
    <row r="692" spans="9:12" x14ac:dyDescent="0.15">
      <c r="I692" s="7"/>
      <c r="J692" s="7"/>
      <c r="K692" s="7"/>
      <c r="L692" s="7"/>
    </row>
    <row r="693" spans="9:12" x14ac:dyDescent="0.15">
      <c r="I693" s="7"/>
      <c r="J693" s="7"/>
      <c r="K693" s="7"/>
      <c r="L693" s="7"/>
    </row>
    <row r="694" spans="9:12" x14ac:dyDescent="0.15">
      <c r="I694" s="7"/>
      <c r="J694" s="7"/>
      <c r="K694" s="7"/>
      <c r="L694" s="7"/>
    </row>
    <row r="695" spans="9:12" x14ac:dyDescent="0.15">
      <c r="I695" s="7"/>
      <c r="J695" s="7"/>
      <c r="K695" s="7"/>
      <c r="L695" s="7"/>
    </row>
    <row r="696" spans="9:12" x14ac:dyDescent="0.15">
      <c r="I696" s="7"/>
      <c r="J696" s="7"/>
      <c r="K696" s="7"/>
      <c r="L696" s="7"/>
    </row>
    <row r="697" spans="9:12" x14ac:dyDescent="0.15">
      <c r="I697" s="7"/>
      <c r="J697" s="7"/>
      <c r="K697" s="7"/>
      <c r="L697" s="7"/>
    </row>
    <row r="698" spans="9:12" x14ac:dyDescent="0.15">
      <c r="I698" s="7"/>
      <c r="J698" s="7"/>
      <c r="K698" s="7"/>
      <c r="L698" s="7"/>
    </row>
    <row r="699" spans="9:12" x14ac:dyDescent="0.15">
      <c r="I699" s="7"/>
      <c r="J699" s="7"/>
      <c r="K699" s="7"/>
      <c r="L699" s="7"/>
    </row>
    <row r="700" spans="9:12" x14ac:dyDescent="0.15">
      <c r="I700" s="7"/>
      <c r="J700" s="7"/>
      <c r="K700" s="7"/>
      <c r="L700" s="7"/>
    </row>
    <row r="701" spans="9:12" x14ac:dyDescent="0.15">
      <c r="I701" s="7"/>
      <c r="J701" s="7"/>
      <c r="K701" s="7"/>
      <c r="L701" s="7"/>
    </row>
    <row r="702" spans="9:12" x14ac:dyDescent="0.15">
      <c r="I702" s="7"/>
      <c r="J702" s="7"/>
      <c r="K702" s="7"/>
      <c r="L702" s="7"/>
    </row>
    <row r="703" spans="9:12" x14ac:dyDescent="0.15">
      <c r="I703" s="7"/>
      <c r="J703" s="7"/>
      <c r="K703" s="7"/>
      <c r="L703" s="7"/>
    </row>
    <row r="704" spans="9:12" x14ac:dyDescent="0.15">
      <c r="I704" s="7"/>
      <c r="J704" s="7"/>
      <c r="K704" s="7"/>
      <c r="L704" s="7"/>
    </row>
    <row r="705" spans="9:12" x14ac:dyDescent="0.15">
      <c r="I705" s="7"/>
      <c r="J705" s="7"/>
      <c r="K705" s="7"/>
      <c r="L705" s="7"/>
    </row>
    <row r="706" spans="9:12" x14ac:dyDescent="0.15">
      <c r="I706" s="7"/>
      <c r="J706" s="7"/>
      <c r="K706" s="7"/>
      <c r="L706" s="7"/>
    </row>
    <row r="707" spans="9:12" x14ac:dyDescent="0.15">
      <c r="I707" s="7"/>
      <c r="J707" s="7"/>
      <c r="K707" s="7"/>
      <c r="L707" s="7"/>
    </row>
    <row r="708" spans="9:12" x14ac:dyDescent="0.15">
      <c r="I708" s="7"/>
      <c r="J708" s="7"/>
      <c r="K708" s="7"/>
      <c r="L708" s="7"/>
    </row>
    <row r="709" spans="9:12" x14ac:dyDescent="0.15">
      <c r="I709" s="7"/>
      <c r="J709" s="7"/>
      <c r="K709" s="7"/>
      <c r="L709" s="7"/>
    </row>
    <row r="710" spans="9:12" x14ac:dyDescent="0.15">
      <c r="I710" s="7"/>
      <c r="J710" s="7"/>
      <c r="K710" s="7"/>
      <c r="L710" s="7"/>
    </row>
    <row r="711" spans="9:12" x14ac:dyDescent="0.15">
      <c r="I711" s="7"/>
      <c r="J711" s="7"/>
      <c r="K711" s="7"/>
      <c r="L711" s="7"/>
    </row>
    <row r="712" spans="9:12" x14ac:dyDescent="0.15">
      <c r="I712" s="7"/>
      <c r="J712" s="7"/>
      <c r="K712" s="7"/>
      <c r="L712" s="7"/>
    </row>
    <row r="713" spans="9:12" x14ac:dyDescent="0.15">
      <c r="I713" s="7"/>
      <c r="J713" s="7"/>
      <c r="K713" s="7"/>
      <c r="L713" s="7"/>
    </row>
    <row r="714" spans="9:12" x14ac:dyDescent="0.15">
      <c r="I714" s="7"/>
      <c r="J714" s="7"/>
      <c r="K714" s="7"/>
      <c r="L714" s="7"/>
    </row>
    <row r="715" spans="9:12" x14ac:dyDescent="0.15">
      <c r="I715" s="7"/>
      <c r="J715" s="7"/>
      <c r="K715" s="7"/>
      <c r="L715" s="7"/>
    </row>
    <row r="716" spans="9:12" x14ac:dyDescent="0.15">
      <c r="I716" s="7"/>
      <c r="J716" s="7"/>
      <c r="K716" s="7"/>
      <c r="L716" s="7"/>
    </row>
    <row r="717" spans="9:12" x14ac:dyDescent="0.15">
      <c r="I717" s="7"/>
      <c r="J717" s="7"/>
      <c r="K717" s="7"/>
      <c r="L717" s="7"/>
    </row>
    <row r="718" spans="9:12" x14ac:dyDescent="0.15">
      <c r="I718" s="7"/>
      <c r="J718" s="7"/>
      <c r="K718" s="7"/>
      <c r="L718" s="7"/>
    </row>
    <row r="719" spans="9:12" x14ac:dyDescent="0.15">
      <c r="I719" s="7"/>
      <c r="J719" s="7"/>
      <c r="K719" s="7"/>
      <c r="L719" s="7"/>
    </row>
    <row r="720" spans="9:12" x14ac:dyDescent="0.15">
      <c r="I720" s="7"/>
      <c r="J720" s="7"/>
      <c r="K720" s="7"/>
      <c r="L720" s="7"/>
    </row>
    <row r="721" spans="9:12" x14ac:dyDescent="0.15">
      <c r="I721" s="7"/>
      <c r="J721" s="7"/>
      <c r="K721" s="7"/>
      <c r="L721" s="7"/>
    </row>
    <row r="722" spans="9:12" x14ac:dyDescent="0.15">
      <c r="I722" s="7"/>
      <c r="J722" s="7"/>
      <c r="K722" s="7"/>
      <c r="L722" s="7"/>
    </row>
    <row r="723" spans="9:12" x14ac:dyDescent="0.15">
      <c r="I723" s="7"/>
      <c r="J723" s="7"/>
      <c r="K723" s="7"/>
      <c r="L723" s="7"/>
    </row>
    <row r="724" spans="9:12" x14ac:dyDescent="0.15">
      <c r="I724" s="7"/>
      <c r="J724" s="7"/>
      <c r="K724" s="7"/>
      <c r="L724" s="7"/>
    </row>
    <row r="725" spans="9:12" x14ac:dyDescent="0.15">
      <c r="I725" s="7"/>
      <c r="J725" s="7"/>
      <c r="K725" s="7"/>
      <c r="L725" s="7"/>
    </row>
    <row r="726" spans="9:12" x14ac:dyDescent="0.15">
      <c r="I726" s="7"/>
      <c r="J726" s="7"/>
      <c r="K726" s="7"/>
      <c r="L726" s="7"/>
    </row>
    <row r="727" spans="9:12" x14ac:dyDescent="0.15">
      <c r="I727" s="7"/>
      <c r="J727" s="7"/>
      <c r="K727" s="7"/>
      <c r="L727" s="7"/>
    </row>
    <row r="728" spans="9:12" x14ac:dyDescent="0.15">
      <c r="I728" s="7"/>
      <c r="J728" s="7"/>
      <c r="K728" s="7"/>
      <c r="L728" s="7"/>
    </row>
    <row r="729" spans="9:12" x14ac:dyDescent="0.15">
      <c r="I729" s="7"/>
      <c r="J729" s="7"/>
      <c r="K729" s="7"/>
      <c r="L729" s="7"/>
    </row>
    <row r="730" spans="9:12" x14ac:dyDescent="0.15">
      <c r="I730" s="7"/>
      <c r="J730" s="7"/>
      <c r="K730" s="7"/>
      <c r="L730" s="7"/>
    </row>
    <row r="731" spans="9:12" x14ac:dyDescent="0.15">
      <c r="I731" s="7"/>
      <c r="J731" s="7"/>
      <c r="K731" s="7"/>
      <c r="L731" s="7"/>
    </row>
    <row r="732" spans="9:12" x14ac:dyDescent="0.15">
      <c r="I732" s="7"/>
      <c r="J732" s="7"/>
      <c r="K732" s="7"/>
      <c r="L732" s="7"/>
    </row>
    <row r="733" spans="9:12" x14ac:dyDescent="0.15">
      <c r="I733" s="7"/>
      <c r="J733" s="7"/>
      <c r="K733" s="7"/>
      <c r="L733" s="7"/>
    </row>
    <row r="734" spans="9:12" x14ac:dyDescent="0.15">
      <c r="I734" s="7"/>
      <c r="J734" s="7"/>
      <c r="K734" s="7"/>
      <c r="L734" s="7"/>
    </row>
    <row r="735" spans="9:12" x14ac:dyDescent="0.15">
      <c r="I735" s="7"/>
      <c r="J735" s="7"/>
      <c r="K735" s="7"/>
      <c r="L735" s="7"/>
    </row>
    <row r="736" spans="9:12" x14ac:dyDescent="0.15">
      <c r="I736" s="7"/>
      <c r="J736" s="7"/>
      <c r="K736" s="7"/>
      <c r="L736" s="7"/>
    </row>
    <row r="737" spans="9:12" x14ac:dyDescent="0.15">
      <c r="I737" s="7"/>
      <c r="J737" s="7"/>
      <c r="K737" s="7"/>
      <c r="L737" s="7"/>
    </row>
    <row r="738" spans="9:12" x14ac:dyDescent="0.15">
      <c r="I738" s="7"/>
      <c r="J738" s="7"/>
      <c r="K738" s="7"/>
      <c r="L738" s="7"/>
    </row>
    <row r="739" spans="9:12" x14ac:dyDescent="0.15">
      <c r="I739" s="7"/>
      <c r="J739" s="7"/>
      <c r="K739" s="7"/>
      <c r="L739" s="7"/>
    </row>
    <row r="740" spans="9:12" x14ac:dyDescent="0.15">
      <c r="I740" s="7"/>
      <c r="J740" s="7"/>
      <c r="K740" s="7"/>
      <c r="L740" s="7"/>
    </row>
    <row r="741" spans="9:12" x14ac:dyDescent="0.15">
      <c r="I741" s="7"/>
      <c r="J741" s="7"/>
      <c r="K741" s="7"/>
      <c r="L741" s="7"/>
    </row>
    <row r="742" spans="9:12" x14ac:dyDescent="0.15">
      <c r="I742" s="7"/>
      <c r="J742" s="7"/>
      <c r="K742" s="7"/>
      <c r="L742" s="7"/>
    </row>
    <row r="743" spans="9:12" x14ac:dyDescent="0.15">
      <c r="I743" s="7"/>
      <c r="J743" s="7"/>
      <c r="K743" s="7"/>
      <c r="L743" s="7"/>
    </row>
    <row r="744" spans="9:12" x14ac:dyDescent="0.15">
      <c r="I744" s="7"/>
      <c r="J744" s="7"/>
      <c r="K744" s="7"/>
      <c r="L744" s="7"/>
    </row>
    <row r="745" spans="9:12" x14ac:dyDescent="0.15">
      <c r="I745" s="7"/>
      <c r="J745" s="7"/>
      <c r="K745" s="7"/>
      <c r="L745" s="7"/>
    </row>
    <row r="746" spans="9:12" x14ac:dyDescent="0.15">
      <c r="I746" s="7"/>
      <c r="J746" s="7"/>
      <c r="K746" s="7"/>
      <c r="L746" s="7"/>
    </row>
    <row r="747" spans="9:12" x14ac:dyDescent="0.15">
      <c r="I747" s="7"/>
      <c r="J747" s="7"/>
      <c r="K747" s="7"/>
      <c r="L747" s="7"/>
    </row>
    <row r="748" spans="9:12" x14ac:dyDescent="0.15">
      <c r="I748" s="7"/>
      <c r="J748" s="7"/>
      <c r="K748" s="7"/>
      <c r="L748" s="7"/>
    </row>
    <row r="749" spans="9:12" x14ac:dyDescent="0.15">
      <c r="I749" s="7"/>
      <c r="J749" s="7"/>
      <c r="K749" s="7"/>
      <c r="L749" s="7"/>
    </row>
    <row r="750" spans="9:12" x14ac:dyDescent="0.15">
      <c r="I750" s="7"/>
      <c r="J750" s="7"/>
      <c r="K750" s="7"/>
      <c r="L750" s="7"/>
    </row>
    <row r="751" spans="9:12" x14ac:dyDescent="0.15">
      <c r="I751" s="7"/>
      <c r="J751" s="7"/>
      <c r="K751" s="7"/>
      <c r="L751" s="7"/>
    </row>
    <row r="752" spans="9:12" x14ac:dyDescent="0.15">
      <c r="I752" s="7"/>
      <c r="J752" s="7"/>
      <c r="K752" s="7"/>
      <c r="L752" s="7"/>
    </row>
    <row r="753" spans="9:12" x14ac:dyDescent="0.15">
      <c r="I753" s="7"/>
      <c r="J753" s="7"/>
      <c r="K753" s="7"/>
      <c r="L753" s="7"/>
    </row>
    <row r="754" spans="9:12" x14ac:dyDescent="0.15">
      <c r="I754" s="7"/>
      <c r="J754" s="7"/>
      <c r="K754" s="7"/>
      <c r="L754" s="7"/>
    </row>
    <row r="755" spans="9:12" x14ac:dyDescent="0.15">
      <c r="I755" s="7"/>
      <c r="J755" s="7"/>
      <c r="K755" s="7"/>
      <c r="L755" s="7"/>
    </row>
    <row r="756" spans="9:12" x14ac:dyDescent="0.15">
      <c r="I756" s="7"/>
      <c r="J756" s="7"/>
      <c r="K756" s="7"/>
      <c r="L756" s="7"/>
    </row>
    <row r="757" spans="9:12" x14ac:dyDescent="0.15">
      <c r="I757" s="7"/>
      <c r="J757" s="7"/>
      <c r="K757" s="7"/>
      <c r="L757" s="7"/>
    </row>
    <row r="758" spans="9:12" x14ac:dyDescent="0.15">
      <c r="I758" s="7"/>
      <c r="J758" s="7"/>
      <c r="K758" s="7"/>
      <c r="L758" s="7"/>
    </row>
    <row r="759" spans="9:12" x14ac:dyDescent="0.15">
      <c r="I759" s="7"/>
      <c r="J759" s="7"/>
      <c r="K759" s="7"/>
      <c r="L759" s="7"/>
    </row>
    <row r="760" spans="9:12" x14ac:dyDescent="0.15">
      <c r="I760" s="7"/>
      <c r="J760" s="7"/>
      <c r="K760" s="7"/>
      <c r="L760" s="7"/>
    </row>
    <row r="761" spans="9:12" x14ac:dyDescent="0.15">
      <c r="I761" s="7"/>
      <c r="J761" s="7"/>
      <c r="K761" s="7"/>
      <c r="L761" s="7"/>
    </row>
    <row r="762" spans="9:12" x14ac:dyDescent="0.15">
      <c r="I762" s="7"/>
      <c r="J762" s="7"/>
      <c r="K762" s="7"/>
      <c r="L762" s="7"/>
    </row>
    <row r="763" spans="9:12" x14ac:dyDescent="0.15">
      <c r="I763" s="7"/>
      <c r="J763" s="7"/>
      <c r="K763" s="7"/>
      <c r="L763" s="7"/>
    </row>
    <row r="764" spans="9:12" x14ac:dyDescent="0.15">
      <c r="I764" s="7"/>
      <c r="J764" s="7"/>
      <c r="K764" s="7"/>
      <c r="L764" s="7"/>
    </row>
    <row r="765" spans="9:12" x14ac:dyDescent="0.15">
      <c r="I765" s="7"/>
      <c r="J765" s="7"/>
      <c r="K765" s="7"/>
      <c r="L765" s="7"/>
    </row>
    <row r="766" spans="9:12" x14ac:dyDescent="0.15">
      <c r="I766" s="7"/>
      <c r="J766" s="7"/>
      <c r="K766" s="7"/>
      <c r="L766" s="7"/>
    </row>
    <row r="767" spans="9:12" x14ac:dyDescent="0.15">
      <c r="I767" s="7"/>
      <c r="J767" s="7"/>
      <c r="K767" s="7"/>
      <c r="L767" s="7"/>
    </row>
    <row r="768" spans="9:12" x14ac:dyDescent="0.15">
      <c r="I768" s="7"/>
      <c r="J768" s="7"/>
      <c r="K768" s="7"/>
      <c r="L768" s="7"/>
    </row>
    <row r="769" spans="9:12" x14ac:dyDescent="0.15">
      <c r="I769" s="7"/>
      <c r="J769" s="7"/>
      <c r="K769" s="7"/>
      <c r="L769" s="7"/>
    </row>
    <row r="770" spans="9:12" x14ac:dyDescent="0.15">
      <c r="I770" s="7"/>
      <c r="J770" s="7"/>
      <c r="K770" s="7"/>
      <c r="L770" s="7"/>
    </row>
    <row r="771" spans="9:12" x14ac:dyDescent="0.15">
      <c r="I771" s="7"/>
      <c r="J771" s="7"/>
      <c r="K771" s="7"/>
      <c r="L771" s="7"/>
    </row>
    <row r="772" spans="9:12" x14ac:dyDescent="0.15">
      <c r="I772" s="7"/>
      <c r="J772" s="7"/>
      <c r="K772" s="7"/>
      <c r="L772" s="7"/>
    </row>
    <row r="773" spans="9:12" x14ac:dyDescent="0.15">
      <c r="I773" s="7"/>
      <c r="J773" s="7"/>
      <c r="K773" s="7"/>
      <c r="L773" s="7"/>
    </row>
    <row r="774" spans="9:12" x14ac:dyDescent="0.15">
      <c r="I774" s="7"/>
      <c r="J774" s="7"/>
      <c r="K774" s="7"/>
      <c r="L774" s="7"/>
    </row>
    <row r="775" spans="9:12" x14ac:dyDescent="0.15">
      <c r="I775" s="7"/>
      <c r="J775" s="7"/>
      <c r="K775" s="7"/>
      <c r="L775" s="7"/>
    </row>
    <row r="776" spans="9:12" x14ac:dyDescent="0.15">
      <c r="I776" s="7"/>
      <c r="J776" s="7"/>
      <c r="K776" s="7"/>
      <c r="L776" s="7"/>
    </row>
    <row r="777" spans="9:12" x14ac:dyDescent="0.15">
      <c r="I777" s="7"/>
      <c r="J777" s="7"/>
      <c r="K777" s="7"/>
      <c r="L777" s="7"/>
    </row>
    <row r="778" spans="9:12" x14ac:dyDescent="0.15">
      <c r="I778" s="7"/>
      <c r="J778" s="7"/>
      <c r="K778" s="7"/>
      <c r="L778" s="7"/>
    </row>
    <row r="779" spans="9:12" x14ac:dyDescent="0.15">
      <c r="I779" s="7"/>
      <c r="J779" s="7"/>
      <c r="K779" s="7"/>
      <c r="L779" s="7"/>
    </row>
    <row r="780" spans="9:12" x14ac:dyDescent="0.15">
      <c r="I780" s="7"/>
      <c r="J780" s="7"/>
      <c r="K780" s="7"/>
      <c r="L780" s="7"/>
    </row>
    <row r="781" spans="9:12" x14ac:dyDescent="0.15">
      <c r="I781" s="7"/>
      <c r="J781" s="7"/>
      <c r="K781" s="7"/>
      <c r="L781" s="7"/>
    </row>
    <row r="782" spans="9:12" x14ac:dyDescent="0.15">
      <c r="I782" s="7"/>
      <c r="J782" s="7"/>
      <c r="K782" s="7"/>
      <c r="L782" s="7"/>
    </row>
    <row r="783" spans="9:12" x14ac:dyDescent="0.15">
      <c r="I783" s="7"/>
      <c r="J783" s="7"/>
      <c r="K783" s="7"/>
      <c r="L783" s="7"/>
    </row>
    <row r="784" spans="9:12" x14ac:dyDescent="0.15">
      <c r="I784" s="7"/>
      <c r="J784" s="7"/>
      <c r="K784" s="7"/>
      <c r="L784" s="7"/>
    </row>
    <row r="785" spans="9:12" x14ac:dyDescent="0.15">
      <c r="I785" s="7"/>
      <c r="J785" s="7"/>
      <c r="K785" s="7"/>
      <c r="L785" s="7"/>
    </row>
    <row r="786" spans="9:12" x14ac:dyDescent="0.15">
      <c r="I786" s="7"/>
      <c r="J786" s="7"/>
      <c r="K786" s="7"/>
      <c r="L786" s="7"/>
    </row>
    <row r="787" spans="9:12" x14ac:dyDescent="0.15">
      <c r="I787" s="7"/>
      <c r="J787" s="7"/>
      <c r="K787" s="7"/>
      <c r="L787" s="7"/>
    </row>
    <row r="788" spans="9:12" x14ac:dyDescent="0.15">
      <c r="I788" s="7"/>
      <c r="J788" s="7"/>
      <c r="K788" s="7"/>
      <c r="L788" s="7"/>
    </row>
    <row r="789" spans="9:12" x14ac:dyDescent="0.15">
      <c r="I789" s="7"/>
      <c r="J789" s="7"/>
      <c r="K789" s="7"/>
      <c r="L789" s="7"/>
    </row>
    <row r="790" spans="9:12" x14ac:dyDescent="0.15">
      <c r="I790" s="7"/>
      <c r="J790" s="7"/>
      <c r="K790" s="7"/>
      <c r="L790" s="7"/>
    </row>
    <row r="791" spans="9:12" x14ac:dyDescent="0.15">
      <c r="I791" s="7"/>
      <c r="J791" s="7"/>
      <c r="K791" s="7"/>
      <c r="L791" s="7"/>
    </row>
    <row r="792" spans="9:12" x14ac:dyDescent="0.15">
      <c r="I792" s="7"/>
      <c r="J792" s="7"/>
      <c r="K792" s="7"/>
      <c r="L792" s="7"/>
    </row>
    <row r="793" spans="9:12" x14ac:dyDescent="0.15">
      <c r="I793" s="7"/>
      <c r="J793" s="7"/>
      <c r="K793" s="7"/>
      <c r="L793" s="7"/>
    </row>
    <row r="794" spans="9:12" x14ac:dyDescent="0.15">
      <c r="I794" s="7"/>
      <c r="J794" s="7"/>
      <c r="K794" s="7"/>
      <c r="L794" s="7"/>
    </row>
    <row r="795" spans="9:12" x14ac:dyDescent="0.15">
      <c r="I795" s="7"/>
      <c r="J795" s="7"/>
      <c r="K795" s="7"/>
      <c r="L795" s="7"/>
    </row>
    <row r="796" spans="9:12" x14ac:dyDescent="0.15">
      <c r="I796" s="7"/>
      <c r="J796" s="7"/>
      <c r="K796" s="7"/>
      <c r="L796" s="7"/>
    </row>
    <row r="797" spans="9:12" x14ac:dyDescent="0.15">
      <c r="I797" s="7"/>
      <c r="J797" s="7"/>
      <c r="K797" s="7"/>
      <c r="L797" s="7"/>
    </row>
    <row r="798" spans="9:12" x14ac:dyDescent="0.15">
      <c r="I798" s="7"/>
      <c r="J798" s="7"/>
      <c r="K798" s="7"/>
      <c r="L798" s="7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V798"/>
  <sheetViews>
    <sheetView topLeftCell="B7" zoomScale="75" zoomScaleNormal="75" zoomScalePageLayoutView="75" workbookViewId="0">
      <selection activeCell="G45" sqref="G45"/>
    </sheetView>
  </sheetViews>
  <sheetFormatPr baseColWidth="10" defaultColWidth="11.5" defaultRowHeight="13" x14ac:dyDescent="0.15"/>
  <cols>
    <col min="1" max="2" width="11.5" style="6"/>
    <col min="3" max="3" width="13.5" style="6" customWidth="1"/>
    <col min="8" max="8" width="4.5" style="6" customWidth="1"/>
    <col min="9" max="10" width="8.5" style="6" customWidth="1"/>
    <col min="11" max="11" width="13.5" style="6" customWidth="1"/>
    <col min="12" max="12" width="17.5" style="6" customWidth="1"/>
    <col min="13" max="13" width="12.5" style="6" customWidth="1"/>
    <col min="14" max="14" width="11.5" style="6"/>
    <col min="15" max="15" width="6.5" style="6" customWidth="1"/>
    <col min="16" max="16" width="9.5" style="6" customWidth="1"/>
    <col min="17" max="16384" width="11.5" style="6"/>
  </cols>
  <sheetData>
    <row r="1" spans="1:16" s="4" customFormat="1" ht="55.5" customHeight="1" x14ac:dyDescent="0.2">
      <c r="A1" s="4" t="s">
        <v>11</v>
      </c>
      <c r="B1" s="4" t="s">
        <v>6</v>
      </c>
      <c r="C1" s="4" t="s">
        <v>4</v>
      </c>
      <c r="D1" t="s">
        <v>39</v>
      </c>
      <c r="E1" t="s">
        <v>40</v>
      </c>
      <c r="F1" t="s">
        <v>41</v>
      </c>
      <c r="G1" t="s">
        <v>42</v>
      </c>
      <c r="I1" s="4" t="s">
        <v>0</v>
      </c>
      <c r="J1" s="4" t="s">
        <v>1</v>
      </c>
      <c r="K1" s="4" t="s">
        <v>2</v>
      </c>
      <c r="L1" s="4" t="s">
        <v>3</v>
      </c>
      <c r="M1" s="5" t="s">
        <v>12</v>
      </c>
      <c r="N1" s="5" t="s">
        <v>15</v>
      </c>
      <c r="O1" s="4" t="s">
        <v>13</v>
      </c>
      <c r="P1" s="4" t="s">
        <v>14</v>
      </c>
    </row>
    <row r="2" spans="1:16" x14ac:dyDescent="0.15">
      <c r="A2" s="6">
        <v>0.5</v>
      </c>
      <c r="B2" s="6">
        <v>0</v>
      </c>
      <c r="C2" s="6" t="s">
        <v>9</v>
      </c>
      <c r="D2">
        <v>829.59552001953102</v>
      </c>
      <c r="E2">
        <v>651.91851806640602</v>
      </c>
      <c r="F2">
        <v>508.56106567382801</v>
      </c>
      <c r="G2">
        <v>491.46936035156301</v>
      </c>
      <c r="I2" s="7">
        <f t="shared" ref="I2:J65" si="0">D2-F2</f>
        <v>321.03445434570301</v>
      </c>
      <c r="J2" s="7">
        <f t="shared" si="0"/>
        <v>160.44915771484301</v>
      </c>
      <c r="K2" s="7">
        <f t="shared" ref="K2:K65" si="1">I2-0.7*J2</f>
        <v>208.72004394531291</v>
      </c>
      <c r="L2" s="8">
        <f t="shared" ref="L2:L65" si="2">K2/J2</f>
        <v>1.3008484863239915</v>
      </c>
      <c r="M2" s="8"/>
      <c r="N2" s="18">
        <f>LINEST(V64:V104,U64:U104)</f>
        <v>-6.2470952951621216E-3</v>
      </c>
      <c r="O2" s="9">
        <f>AVERAGE(M38:M45)</f>
        <v>1.1680577077076959</v>
      </c>
    </row>
    <row r="3" spans="1:16" x14ac:dyDescent="0.15">
      <c r="A3" s="6">
        <v>1</v>
      </c>
      <c r="B3" s="6">
        <v>1</v>
      </c>
      <c r="C3" s="6" t="s">
        <v>7</v>
      </c>
      <c r="D3">
        <v>826.54260253906295</v>
      </c>
      <c r="E3">
        <v>645.49981689453102</v>
      </c>
      <c r="F3">
        <v>508.85980224609398</v>
      </c>
      <c r="G3">
        <v>491.88494873046898</v>
      </c>
      <c r="I3" s="7">
        <f t="shared" si="0"/>
        <v>317.68280029296898</v>
      </c>
      <c r="J3" s="7">
        <f t="shared" si="0"/>
        <v>153.61486816406205</v>
      </c>
      <c r="K3" s="7">
        <f t="shared" si="1"/>
        <v>210.15239257812556</v>
      </c>
      <c r="L3" s="8">
        <f t="shared" si="2"/>
        <v>1.3680472150240102</v>
      </c>
      <c r="M3" s="8"/>
      <c r="N3" s="18"/>
    </row>
    <row r="4" spans="1:16" ht="15" x14ac:dyDescent="0.15">
      <c r="A4" s="6">
        <v>1.5</v>
      </c>
      <c r="B4" s="6">
        <v>2</v>
      </c>
      <c r="D4">
        <v>819.81604003906295</v>
      </c>
      <c r="E4">
        <v>647.97229003906295</v>
      </c>
      <c r="F4">
        <v>507.15554809570301</v>
      </c>
      <c r="G4">
        <v>490.65188598632801</v>
      </c>
      <c r="I4" s="7">
        <f t="shared" si="0"/>
        <v>312.66049194335994</v>
      </c>
      <c r="J4" s="7">
        <f t="shared" si="0"/>
        <v>157.32040405273494</v>
      </c>
      <c r="K4" s="7">
        <f t="shared" si="1"/>
        <v>202.53620910644548</v>
      </c>
      <c r="L4" s="8">
        <f t="shared" si="2"/>
        <v>1.2874122102976158</v>
      </c>
      <c r="M4" s="8"/>
      <c r="N4" s="16" t="s">
        <v>16</v>
      </c>
    </row>
    <row r="5" spans="1:16" x14ac:dyDescent="0.15">
      <c r="A5" s="6">
        <v>2</v>
      </c>
      <c r="B5" s="6">
        <v>3</v>
      </c>
      <c r="D5">
        <v>819.9609375</v>
      </c>
      <c r="E5">
        <v>645.21545410156295</v>
      </c>
      <c r="F5">
        <v>507.38082885742199</v>
      </c>
      <c r="G5">
        <v>490.22552490234398</v>
      </c>
      <c r="I5" s="7">
        <f t="shared" si="0"/>
        <v>312.58010864257801</v>
      </c>
      <c r="J5" s="7">
        <f t="shared" si="0"/>
        <v>154.98992919921898</v>
      </c>
      <c r="K5" s="7">
        <f t="shared" si="1"/>
        <v>204.08715820312472</v>
      </c>
      <c r="L5" s="8">
        <f t="shared" si="2"/>
        <v>1.3167768980705692</v>
      </c>
      <c r="M5" s="8"/>
      <c r="N5" s="18">
        <f>RSQ(V64:V104,U64:U104)</f>
        <v>0.96724995551186221</v>
      </c>
    </row>
    <row r="6" spans="1:16" x14ac:dyDescent="0.15">
      <c r="A6" s="6">
        <v>2.5</v>
      </c>
      <c r="B6" s="6">
        <v>4</v>
      </c>
      <c r="C6" s="6" t="s">
        <v>5</v>
      </c>
      <c r="D6">
        <v>823.06091308593795</v>
      </c>
      <c r="E6">
        <v>648.55438232421898</v>
      </c>
      <c r="F6">
        <v>508.49246215820301</v>
      </c>
      <c r="G6">
        <v>490.97918701171898</v>
      </c>
      <c r="I6" s="7">
        <f t="shared" si="0"/>
        <v>314.56845092773494</v>
      </c>
      <c r="J6" s="7">
        <f t="shared" si="0"/>
        <v>157.5751953125</v>
      </c>
      <c r="K6" s="7">
        <f t="shared" si="1"/>
        <v>204.26581420898495</v>
      </c>
      <c r="L6" s="8">
        <f t="shared" si="2"/>
        <v>1.2963069079742471</v>
      </c>
      <c r="M6" s="8">
        <f t="shared" ref="M6:M22" si="3">L6+ABS($N$2)*A6</f>
        <v>1.3119246462121523</v>
      </c>
      <c r="P6" s="6">
        <f t="shared" ref="P6:P69" si="4">(M6-$O$2)/$O$2*100</f>
        <v>12.31676633398483</v>
      </c>
    </row>
    <row r="7" spans="1:16" x14ac:dyDescent="0.15">
      <c r="A7" s="6">
        <v>3</v>
      </c>
      <c r="B7" s="6">
        <v>5</v>
      </c>
      <c r="C7" s="6" t="s">
        <v>8</v>
      </c>
      <c r="D7">
        <v>820.23687744140602</v>
      </c>
      <c r="E7">
        <v>645.88073730468795</v>
      </c>
      <c r="F7">
        <v>506.89157104492199</v>
      </c>
      <c r="G7">
        <v>490.07846069335898</v>
      </c>
      <c r="I7" s="7">
        <f t="shared" si="0"/>
        <v>313.34530639648403</v>
      </c>
      <c r="J7" s="7">
        <f t="shared" si="0"/>
        <v>155.80227661132898</v>
      </c>
      <c r="K7" s="7">
        <f t="shared" si="1"/>
        <v>204.28371276855376</v>
      </c>
      <c r="L7" s="8">
        <f t="shared" si="2"/>
        <v>1.31117283528641</v>
      </c>
      <c r="M7" s="8">
        <f t="shared" si="3"/>
        <v>1.3299141211718963</v>
      </c>
      <c r="P7" s="6">
        <f t="shared" si="4"/>
        <v>13.856885014854479</v>
      </c>
    </row>
    <row r="8" spans="1:16" x14ac:dyDescent="0.15">
      <c r="A8" s="6">
        <v>3.5</v>
      </c>
      <c r="B8" s="6">
        <v>6</v>
      </c>
      <c r="D8">
        <v>815.37255859375</v>
      </c>
      <c r="E8">
        <v>644.87860107421898</v>
      </c>
      <c r="F8">
        <v>506.804443359375</v>
      </c>
      <c r="G8">
        <v>490.15347290039102</v>
      </c>
      <c r="I8" s="7">
        <f t="shared" si="0"/>
        <v>308.568115234375</v>
      </c>
      <c r="J8" s="7">
        <f t="shared" si="0"/>
        <v>154.72512817382795</v>
      </c>
      <c r="K8" s="7">
        <f t="shared" si="1"/>
        <v>200.26052551269544</v>
      </c>
      <c r="L8" s="8">
        <f t="shared" si="2"/>
        <v>1.2942986564387275</v>
      </c>
      <c r="M8" s="8">
        <f t="shared" si="3"/>
        <v>1.3161634899717949</v>
      </c>
      <c r="P8" s="6">
        <f t="shared" si="4"/>
        <v>12.679663109689626</v>
      </c>
    </row>
    <row r="9" spans="1:16" x14ac:dyDescent="0.15">
      <c r="A9" s="6">
        <v>4</v>
      </c>
      <c r="B9" s="6">
        <v>7</v>
      </c>
      <c r="D9">
        <v>811.635009765625</v>
      </c>
      <c r="E9">
        <v>640.310791015625</v>
      </c>
      <c r="F9">
        <v>507.30236816406301</v>
      </c>
      <c r="G9">
        <v>490.83554077148398</v>
      </c>
      <c r="I9" s="7">
        <f t="shared" si="0"/>
        <v>304.33264160156199</v>
      </c>
      <c r="J9" s="7">
        <f t="shared" si="0"/>
        <v>149.47525024414102</v>
      </c>
      <c r="K9" s="7">
        <f t="shared" si="1"/>
        <v>199.69996643066327</v>
      </c>
      <c r="L9" s="8">
        <f t="shared" si="2"/>
        <v>1.3360069048520686</v>
      </c>
      <c r="M9" s="8">
        <f t="shared" si="3"/>
        <v>1.360995286032717</v>
      </c>
      <c r="P9" s="6">
        <f t="shared" si="4"/>
        <v>16.517812181014548</v>
      </c>
    </row>
    <row r="10" spans="1:16" x14ac:dyDescent="0.15">
      <c r="A10" s="6">
        <v>4.5</v>
      </c>
      <c r="B10" s="6">
        <v>8</v>
      </c>
      <c r="D10">
        <v>806.77111816406295</v>
      </c>
      <c r="E10">
        <v>637.41912841796898</v>
      </c>
      <c r="F10">
        <v>506.21408081054699</v>
      </c>
      <c r="G10">
        <v>489.79391479492199</v>
      </c>
      <c r="I10" s="7">
        <f t="shared" si="0"/>
        <v>300.55703735351597</v>
      </c>
      <c r="J10" s="7">
        <f t="shared" si="0"/>
        <v>147.62521362304699</v>
      </c>
      <c r="K10" s="7">
        <f t="shared" si="1"/>
        <v>197.21938781738308</v>
      </c>
      <c r="L10" s="8">
        <f t="shared" si="2"/>
        <v>1.3359465024787172</v>
      </c>
      <c r="M10" s="8">
        <f t="shared" si="3"/>
        <v>1.3640584313069466</v>
      </c>
      <c r="P10" s="6">
        <f t="shared" si="4"/>
        <v>16.780054812865416</v>
      </c>
    </row>
    <row r="11" spans="1:16" x14ac:dyDescent="0.15">
      <c r="A11" s="6">
        <v>5</v>
      </c>
      <c r="B11" s="6">
        <v>9</v>
      </c>
      <c r="D11">
        <v>812.31964111328102</v>
      </c>
      <c r="E11">
        <v>642.346923828125</v>
      </c>
      <c r="F11">
        <v>506.373291015625</v>
      </c>
      <c r="G11">
        <v>489.73123168945301</v>
      </c>
      <c r="I11" s="7">
        <f t="shared" si="0"/>
        <v>305.94635009765602</v>
      </c>
      <c r="J11" s="7">
        <f t="shared" si="0"/>
        <v>152.61569213867199</v>
      </c>
      <c r="K11" s="7">
        <f t="shared" si="1"/>
        <v>199.11536560058562</v>
      </c>
      <c r="L11" s="8">
        <f t="shared" si="2"/>
        <v>1.3046847464391957</v>
      </c>
      <c r="M11" s="8">
        <f t="shared" si="3"/>
        <v>1.3359202229150065</v>
      </c>
      <c r="P11" s="6">
        <f t="shared" si="4"/>
        <v>14.371080649494573</v>
      </c>
    </row>
    <row r="12" spans="1:16" x14ac:dyDescent="0.15">
      <c r="A12" s="6">
        <v>5.5</v>
      </c>
      <c r="B12" s="6">
        <v>10</v>
      </c>
      <c r="D12">
        <v>817.955078125</v>
      </c>
      <c r="E12">
        <v>647.49475097656295</v>
      </c>
      <c r="F12">
        <v>507.1484375</v>
      </c>
      <c r="G12">
        <v>490.40530395507801</v>
      </c>
      <c r="I12" s="7">
        <f t="shared" si="0"/>
        <v>310.806640625</v>
      </c>
      <c r="J12" s="7">
        <f t="shared" si="0"/>
        <v>157.08944702148494</v>
      </c>
      <c r="K12" s="7">
        <f t="shared" si="1"/>
        <v>200.84402770996053</v>
      </c>
      <c r="L12" s="8">
        <f t="shared" si="2"/>
        <v>1.2785329092315878</v>
      </c>
      <c r="M12" s="8">
        <f t="shared" si="3"/>
        <v>1.3128919333549796</v>
      </c>
      <c r="P12" s="6">
        <f t="shared" si="4"/>
        <v>12.399577922525735</v>
      </c>
    </row>
    <row r="13" spans="1:16" x14ac:dyDescent="0.15">
      <c r="A13" s="6">
        <v>6</v>
      </c>
      <c r="B13" s="6">
        <v>11</v>
      </c>
      <c r="D13">
        <v>819.49810791015602</v>
      </c>
      <c r="E13">
        <v>652.02648925781295</v>
      </c>
      <c r="F13">
        <v>506.30511474609398</v>
      </c>
      <c r="G13">
        <v>489.95083618164102</v>
      </c>
      <c r="I13" s="7">
        <f t="shared" si="0"/>
        <v>313.19299316406205</v>
      </c>
      <c r="J13" s="7">
        <f t="shared" si="0"/>
        <v>162.07565307617193</v>
      </c>
      <c r="K13" s="7">
        <f t="shared" si="1"/>
        <v>199.7400360107417</v>
      </c>
      <c r="L13" s="8">
        <f t="shared" si="2"/>
        <v>1.2323876672387577</v>
      </c>
      <c r="M13" s="8">
        <f t="shared" si="3"/>
        <v>1.2698702390097305</v>
      </c>
      <c r="P13" s="6">
        <f t="shared" si="4"/>
        <v>8.7163956566701568</v>
      </c>
    </row>
    <row r="14" spans="1:16" x14ac:dyDescent="0.15">
      <c r="A14" s="6">
        <v>6.5</v>
      </c>
      <c r="B14" s="6">
        <v>12</v>
      </c>
      <c r="D14">
        <v>816.35906982421898</v>
      </c>
      <c r="E14">
        <v>649.037353515625</v>
      </c>
      <c r="F14">
        <v>506.56997680664102</v>
      </c>
      <c r="G14">
        <v>489.97735595703102</v>
      </c>
      <c r="I14" s="7">
        <f t="shared" si="0"/>
        <v>309.78909301757795</v>
      </c>
      <c r="J14" s="7">
        <f t="shared" si="0"/>
        <v>159.05999755859398</v>
      </c>
      <c r="K14" s="7">
        <f t="shared" si="1"/>
        <v>198.44709472656217</v>
      </c>
      <c r="L14" s="8">
        <f t="shared" si="2"/>
        <v>1.2476241529769854</v>
      </c>
      <c r="M14" s="8">
        <f t="shared" si="3"/>
        <v>1.2882302723955392</v>
      </c>
      <c r="P14" s="6">
        <f t="shared" si="4"/>
        <v>10.288238662769585</v>
      </c>
    </row>
    <row r="15" spans="1:16" x14ac:dyDescent="0.15">
      <c r="A15" s="6">
        <v>7</v>
      </c>
      <c r="B15" s="6">
        <v>13</v>
      </c>
      <c r="D15">
        <v>814.81311035156295</v>
      </c>
      <c r="E15">
        <v>646.072265625</v>
      </c>
      <c r="F15">
        <v>506.28704833984398</v>
      </c>
      <c r="G15">
        <v>490.30328369140602</v>
      </c>
      <c r="I15" s="7">
        <f t="shared" si="0"/>
        <v>308.52606201171898</v>
      </c>
      <c r="J15" s="7">
        <f t="shared" si="0"/>
        <v>155.76898193359398</v>
      </c>
      <c r="K15" s="7">
        <f t="shared" si="1"/>
        <v>199.48777465820319</v>
      </c>
      <c r="L15" s="8">
        <f t="shared" si="2"/>
        <v>1.2806643028792921</v>
      </c>
      <c r="M15" s="8">
        <f t="shared" si="3"/>
        <v>1.324393969945427</v>
      </c>
      <c r="P15" s="6">
        <f t="shared" si="4"/>
        <v>13.3842926771606</v>
      </c>
    </row>
    <row r="16" spans="1:16" x14ac:dyDescent="0.15">
      <c r="A16" s="6">
        <v>7.5</v>
      </c>
      <c r="B16" s="6">
        <v>14</v>
      </c>
      <c r="D16">
        <v>814.175537109375</v>
      </c>
      <c r="E16">
        <v>649.60101318359398</v>
      </c>
      <c r="F16">
        <v>506.04095458984398</v>
      </c>
      <c r="G16">
        <v>489.30490112304699</v>
      </c>
      <c r="I16" s="7">
        <f t="shared" si="0"/>
        <v>308.13458251953102</v>
      </c>
      <c r="J16" s="7">
        <f t="shared" si="0"/>
        <v>160.29611206054699</v>
      </c>
      <c r="K16" s="7">
        <f t="shared" si="1"/>
        <v>195.92730407714814</v>
      </c>
      <c r="L16" s="8">
        <f t="shared" si="2"/>
        <v>1.2222835698169807</v>
      </c>
      <c r="M16" s="8">
        <f t="shared" si="3"/>
        <v>1.2691367845306967</v>
      </c>
      <c r="P16" s="6">
        <f t="shared" si="4"/>
        <v>8.6536029988935788</v>
      </c>
    </row>
    <row r="17" spans="1:16" x14ac:dyDescent="0.15">
      <c r="A17" s="6">
        <v>8</v>
      </c>
      <c r="B17" s="6">
        <v>15</v>
      </c>
      <c r="D17">
        <v>815.96722412109398</v>
      </c>
      <c r="E17">
        <v>654.66021728515602</v>
      </c>
      <c r="F17">
        <v>506.31838989257801</v>
      </c>
      <c r="G17">
        <v>490.25595092773398</v>
      </c>
      <c r="I17" s="7">
        <f t="shared" si="0"/>
        <v>309.64883422851597</v>
      </c>
      <c r="J17" s="7">
        <f t="shared" si="0"/>
        <v>164.40426635742205</v>
      </c>
      <c r="K17" s="7">
        <f t="shared" si="1"/>
        <v>194.56584777832055</v>
      </c>
      <c r="L17" s="8">
        <f t="shared" si="2"/>
        <v>1.1834598462020804</v>
      </c>
      <c r="M17" s="8">
        <f t="shared" si="3"/>
        <v>1.2334366085633774</v>
      </c>
      <c r="P17" s="6">
        <f t="shared" si="4"/>
        <v>5.5972320908687916</v>
      </c>
    </row>
    <row r="18" spans="1:16" x14ac:dyDescent="0.15">
      <c r="A18" s="6">
        <v>8.5</v>
      </c>
      <c r="B18" s="6">
        <v>16</v>
      </c>
      <c r="D18">
        <v>814.92858886718795</v>
      </c>
      <c r="E18">
        <v>656.289794921875</v>
      </c>
      <c r="F18">
        <v>505.81451416015602</v>
      </c>
      <c r="G18">
        <v>489.4599609375</v>
      </c>
      <c r="I18" s="7">
        <f t="shared" si="0"/>
        <v>309.11407470703193</v>
      </c>
      <c r="J18" s="7">
        <f t="shared" si="0"/>
        <v>166.829833984375</v>
      </c>
      <c r="K18" s="7">
        <f t="shared" si="1"/>
        <v>192.33319091796943</v>
      </c>
      <c r="L18" s="8">
        <f t="shared" si="2"/>
        <v>1.1528704808037094</v>
      </c>
      <c r="M18" s="8">
        <f t="shared" si="3"/>
        <v>1.2059707908125874</v>
      </c>
      <c r="P18" s="6">
        <f t="shared" si="4"/>
        <v>3.2458227752544548</v>
      </c>
    </row>
    <row r="19" spans="1:16" x14ac:dyDescent="0.15">
      <c r="A19" s="6">
        <v>9</v>
      </c>
      <c r="B19" s="6">
        <v>17</v>
      </c>
      <c r="D19">
        <v>814.33514404296898</v>
      </c>
      <c r="E19">
        <v>656.52117919921898</v>
      </c>
      <c r="F19">
        <v>505.89157104492199</v>
      </c>
      <c r="G19">
        <v>489.87878417968801</v>
      </c>
      <c r="I19" s="7">
        <f t="shared" si="0"/>
        <v>308.44357299804699</v>
      </c>
      <c r="J19" s="7">
        <f t="shared" si="0"/>
        <v>166.64239501953097</v>
      </c>
      <c r="K19" s="7">
        <f t="shared" si="1"/>
        <v>191.79389648437532</v>
      </c>
      <c r="L19" s="8">
        <f t="shared" si="2"/>
        <v>1.1509309888512855</v>
      </c>
      <c r="M19" s="8">
        <f t="shared" si="3"/>
        <v>1.2071548465077446</v>
      </c>
      <c r="P19" s="6">
        <f t="shared" si="4"/>
        <v>3.3471923982913951</v>
      </c>
    </row>
    <row r="20" spans="1:16" x14ac:dyDescent="0.15">
      <c r="A20" s="6">
        <v>9.5</v>
      </c>
      <c r="B20" s="6">
        <v>18</v>
      </c>
      <c r="D20">
        <v>820.22467041015602</v>
      </c>
      <c r="E20">
        <v>660.755126953125</v>
      </c>
      <c r="F20">
        <v>506.6484375</v>
      </c>
      <c r="G20">
        <v>489.95791625976602</v>
      </c>
      <c r="I20" s="7">
        <f t="shared" si="0"/>
        <v>313.57623291015602</v>
      </c>
      <c r="J20" s="7">
        <f t="shared" si="0"/>
        <v>170.79721069335898</v>
      </c>
      <c r="K20" s="7">
        <f t="shared" si="1"/>
        <v>194.01818542480476</v>
      </c>
      <c r="L20" s="8">
        <f t="shared" si="2"/>
        <v>1.1359564048919721</v>
      </c>
      <c r="M20" s="8">
        <f t="shared" si="3"/>
        <v>1.1953038101960123</v>
      </c>
      <c r="P20" s="6">
        <f t="shared" si="4"/>
        <v>2.3325990067551237</v>
      </c>
    </row>
    <row r="21" spans="1:16" x14ac:dyDescent="0.15">
      <c r="A21" s="6">
        <v>10</v>
      </c>
      <c r="B21" s="6">
        <v>19</v>
      </c>
      <c r="D21">
        <v>812.635009765625</v>
      </c>
      <c r="E21">
        <v>650.013427734375</v>
      </c>
      <c r="F21">
        <v>505.630615234375</v>
      </c>
      <c r="G21">
        <v>489.18206787109398</v>
      </c>
      <c r="I21" s="7">
        <f t="shared" si="0"/>
        <v>307.00439453125</v>
      </c>
      <c r="J21" s="7">
        <f t="shared" si="0"/>
        <v>160.83135986328102</v>
      </c>
      <c r="K21" s="7">
        <f t="shared" si="1"/>
        <v>194.42244262695328</v>
      </c>
      <c r="L21" s="8">
        <f t="shared" si="2"/>
        <v>1.2088590359008793</v>
      </c>
      <c r="M21" s="8">
        <f t="shared" si="3"/>
        <v>1.2713299888525005</v>
      </c>
      <c r="P21" s="6">
        <f t="shared" si="4"/>
        <v>8.8413680645518475</v>
      </c>
    </row>
    <row r="22" spans="1:16" x14ac:dyDescent="0.15">
      <c r="A22" s="6">
        <v>10.5</v>
      </c>
      <c r="B22" s="6">
        <v>20</v>
      </c>
      <c r="D22">
        <v>818.46075439453102</v>
      </c>
      <c r="E22">
        <v>656.74127197265602</v>
      </c>
      <c r="F22">
        <v>506.71911621093801</v>
      </c>
      <c r="G22">
        <v>489.9638671875</v>
      </c>
      <c r="I22" s="7">
        <f t="shared" si="0"/>
        <v>311.74163818359301</v>
      </c>
      <c r="J22" s="7">
        <f t="shared" si="0"/>
        <v>166.77740478515602</v>
      </c>
      <c r="K22" s="7">
        <f t="shared" si="1"/>
        <v>194.9974548339838</v>
      </c>
      <c r="L22" s="8">
        <f t="shared" si="2"/>
        <v>1.1692078737235483</v>
      </c>
      <c r="M22" s="8">
        <f t="shared" si="3"/>
        <v>1.2348023743227505</v>
      </c>
      <c r="P22" s="6">
        <f t="shared" si="4"/>
        <v>5.7141583138080145</v>
      </c>
    </row>
    <row r="23" spans="1:16" x14ac:dyDescent="0.15">
      <c r="A23" s="6">
        <v>11</v>
      </c>
      <c r="B23" s="6">
        <v>21</v>
      </c>
      <c r="D23">
        <v>817.82653808593795</v>
      </c>
      <c r="E23">
        <v>653.67663574218795</v>
      </c>
      <c r="F23">
        <v>505.20837402343801</v>
      </c>
      <c r="G23">
        <v>489.06405639648398</v>
      </c>
      <c r="I23" s="7">
        <f t="shared" si="0"/>
        <v>312.61816406249994</v>
      </c>
      <c r="J23" s="7">
        <f t="shared" si="0"/>
        <v>164.61257934570398</v>
      </c>
      <c r="K23" s="7">
        <f t="shared" si="1"/>
        <v>197.38935852050719</v>
      </c>
      <c r="L23" s="8">
        <f t="shared" si="2"/>
        <v>1.1991146685452785</v>
      </c>
      <c r="M23" s="8">
        <f>L23+ABS($N$2)*A23</f>
        <v>1.2678327167920618</v>
      </c>
      <c r="P23" s="6">
        <f t="shared" si="4"/>
        <v>8.5419588797691812</v>
      </c>
    </row>
    <row r="24" spans="1:16" x14ac:dyDescent="0.15">
      <c r="A24" s="6">
        <v>11.5</v>
      </c>
      <c r="B24" s="6">
        <v>22</v>
      </c>
      <c r="D24">
        <v>817.28436279296898</v>
      </c>
      <c r="E24">
        <v>656.07141113281295</v>
      </c>
      <c r="F24">
        <v>505.99725341796898</v>
      </c>
      <c r="G24">
        <v>489.68527221679699</v>
      </c>
      <c r="I24" s="7">
        <f t="shared" si="0"/>
        <v>311.287109375</v>
      </c>
      <c r="J24" s="7">
        <f t="shared" si="0"/>
        <v>166.38613891601597</v>
      </c>
      <c r="K24" s="7">
        <f t="shared" si="1"/>
        <v>194.81681213378883</v>
      </c>
      <c r="L24" s="8">
        <f t="shared" si="2"/>
        <v>1.170871644735523</v>
      </c>
      <c r="M24" s="8">
        <f t="shared" ref="M24:M87" si="5">L24+ABS($N$2)*A24</f>
        <v>1.2427132406298873</v>
      </c>
      <c r="P24" s="6">
        <f t="shared" si="4"/>
        <v>6.3914250494269078</v>
      </c>
    </row>
    <row r="25" spans="1:16" x14ac:dyDescent="0.15">
      <c r="A25" s="6">
        <v>12</v>
      </c>
      <c r="B25" s="6">
        <v>23</v>
      </c>
      <c r="D25">
        <v>814.27087402343795</v>
      </c>
      <c r="E25">
        <v>651.83282470703102</v>
      </c>
      <c r="F25">
        <v>505.93344116210898</v>
      </c>
      <c r="G25">
        <v>489.54437255859398</v>
      </c>
      <c r="I25" s="7">
        <f t="shared" si="0"/>
        <v>308.33743286132898</v>
      </c>
      <c r="J25" s="7">
        <f t="shared" si="0"/>
        <v>162.28845214843705</v>
      </c>
      <c r="K25" s="7">
        <f t="shared" si="1"/>
        <v>194.73551635742305</v>
      </c>
      <c r="L25" s="8">
        <f t="shared" si="2"/>
        <v>1.1999345226320128</v>
      </c>
      <c r="M25" s="8">
        <f t="shared" si="5"/>
        <v>1.2748996661739582</v>
      </c>
      <c r="P25" s="6">
        <f t="shared" si="4"/>
        <v>9.1469760236366096</v>
      </c>
    </row>
    <row r="26" spans="1:16" x14ac:dyDescent="0.15">
      <c r="A26" s="6">
        <v>12.5</v>
      </c>
      <c r="B26" s="6">
        <v>24</v>
      </c>
      <c r="D26">
        <v>816.90173339843795</v>
      </c>
      <c r="E26">
        <v>654.55480957031295</v>
      </c>
      <c r="F26">
        <v>505.18206787109398</v>
      </c>
      <c r="G26">
        <v>489.24383544921898</v>
      </c>
      <c r="I26" s="7">
        <f t="shared" si="0"/>
        <v>311.71966552734398</v>
      </c>
      <c r="J26" s="7">
        <f t="shared" si="0"/>
        <v>165.31097412109398</v>
      </c>
      <c r="K26" s="7">
        <f t="shared" si="1"/>
        <v>196.00198364257818</v>
      </c>
      <c r="L26" s="8">
        <f t="shared" si="2"/>
        <v>1.1856562135977879</v>
      </c>
      <c r="M26" s="8">
        <f t="shared" si="5"/>
        <v>1.2637449047873144</v>
      </c>
      <c r="P26" s="6">
        <f t="shared" si="4"/>
        <v>8.1919922661530009</v>
      </c>
    </row>
    <row r="27" spans="1:16" x14ac:dyDescent="0.15">
      <c r="A27" s="6">
        <v>13</v>
      </c>
      <c r="B27" s="6">
        <v>25</v>
      </c>
      <c r="D27">
        <v>815.052490234375</v>
      </c>
      <c r="E27">
        <v>658.21252441406295</v>
      </c>
      <c r="F27">
        <v>506.02401733398398</v>
      </c>
      <c r="G27">
        <v>489.88082885742199</v>
      </c>
      <c r="I27" s="7">
        <f t="shared" si="0"/>
        <v>309.02847290039102</v>
      </c>
      <c r="J27" s="7">
        <f t="shared" si="0"/>
        <v>168.33169555664097</v>
      </c>
      <c r="K27" s="7">
        <f t="shared" si="1"/>
        <v>191.19628601074237</v>
      </c>
      <c r="L27" s="8">
        <f t="shared" si="2"/>
        <v>1.1358305717677977</v>
      </c>
      <c r="M27" s="8">
        <f t="shared" si="5"/>
        <v>1.2170428106049052</v>
      </c>
      <c r="P27" s="6">
        <f t="shared" si="4"/>
        <v>4.1937228421138659</v>
      </c>
    </row>
    <row r="28" spans="1:16" x14ac:dyDescent="0.15">
      <c r="A28" s="6">
        <v>13.5</v>
      </c>
      <c r="B28" s="6">
        <v>26</v>
      </c>
      <c r="D28">
        <v>816.72784423828102</v>
      </c>
      <c r="E28">
        <v>657.36163330078102</v>
      </c>
      <c r="F28">
        <v>505.35659790039102</v>
      </c>
      <c r="G28">
        <v>488.59103393554699</v>
      </c>
      <c r="I28" s="7">
        <f t="shared" si="0"/>
        <v>311.37124633789</v>
      </c>
      <c r="J28" s="7">
        <f t="shared" si="0"/>
        <v>168.77059936523403</v>
      </c>
      <c r="K28" s="7">
        <f t="shared" si="1"/>
        <v>193.23182678222616</v>
      </c>
      <c r="L28" s="8">
        <f t="shared" si="2"/>
        <v>1.1449377291364353</v>
      </c>
      <c r="M28" s="8">
        <f t="shared" si="5"/>
        <v>1.2292735156211241</v>
      </c>
      <c r="P28" s="6">
        <f t="shared" si="4"/>
        <v>5.2408205099355687</v>
      </c>
    </row>
    <row r="29" spans="1:16" x14ac:dyDescent="0.15">
      <c r="A29" s="6">
        <v>14</v>
      </c>
      <c r="B29" s="6">
        <v>27</v>
      </c>
      <c r="D29">
        <v>813.16168212890602</v>
      </c>
      <c r="E29">
        <v>659.71649169921898</v>
      </c>
      <c r="F29">
        <v>505.85406494140602</v>
      </c>
      <c r="G29">
        <v>489.98718261718801</v>
      </c>
      <c r="I29" s="7">
        <f t="shared" si="0"/>
        <v>307.3076171875</v>
      </c>
      <c r="J29" s="7">
        <f t="shared" si="0"/>
        <v>169.72930908203097</v>
      </c>
      <c r="K29" s="7">
        <f t="shared" si="1"/>
        <v>188.49710083007835</v>
      </c>
      <c r="L29" s="8">
        <f t="shared" si="2"/>
        <v>1.1105748432580775</v>
      </c>
      <c r="M29" s="8">
        <f t="shared" si="5"/>
        <v>1.1980341773903471</v>
      </c>
      <c r="P29" s="6">
        <f t="shared" si="4"/>
        <v>2.5663517722493188</v>
      </c>
    </row>
    <row r="30" spans="1:16" x14ac:dyDescent="0.15">
      <c r="A30" s="6">
        <v>14.5</v>
      </c>
      <c r="B30" s="6">
        <v>28</v>
      </c>
      <c r="D30">
        <v>816.15582275390602</v>
      </c>
      <c r="E30">
        <v>658.41705322265602</v>
      </c>
      <c r="F30">
        <v>504.97894287109398</v>
      </c>
      <c r="G30">
        <v>488.56906127929699</v>
      </c>
      <c r="I30" s="7">
        <f t="shared" si="0"/>
        <v>311.17687988281205</v>
      </c>
      <c r="J30" s="7">
        <f t="shared" si="0"/>
        <v>169.84799194335903</v>
      </c>
      <c r="K30" s="7">
        <f t="shared" si="1"/>
        <v>192.28328552246074</v>
      </c>
      <c r="L30" s="8">
        <f t="shared" si="2"/>
        <v>1.1320904258119426</v>
      </c>
      <c r="M30" s="8">
        <f t="shared" si="5"/>
        <v>1.2226733075917935</v>
      </c>
      <c r="P30" s="6">
        <f t="shared" si="4"/>
        <v>4.6757621240546641</v>
      </c>
    </row>
    <row r="31" spans="1:16" x14ac:dyDescent="0.15">
      <c r="A31" s="6">
        <v>15</v>
      </c>
      <c r="B31" s="6">
        <v>29</v>
      </c>
      <c r="D31">
        <v>809.48004150390602</v>
      </c>
      <c r="E31">
        <v>653.770263671875</v>
      </c>
      <c r="F31">
        <v>504.99566650390602</v>
      </c>
      <c r="G31">
        <v>489.21453857421898</v>
      </c>
      <c r="I31" s="7">
        <f t="shared" si="0"/>
        <v>304.484375</v>
      </c>
      <c r="J31" s="7">
        <f t="shared" si="0"/>
        <v>164.55572509765602</v>
      </c>
      <c r="K31" s="7">
        <f t="shared" si="1"/>
        <v>189.29536743164078</v>
      </c>
      <c r="L31" s="8">
        <f t="shared" si="2"/>
        <v>1.1503420334923198</v>
      </c>
      <c r="M31" s="8">
        <f t="shared" si="5"/>
        <v>1.2440484629197517</v>
      </c>
      <c r="P31" s="6">
        <f t="shared" si="4"/>
        <v>6.5057363784865601</v>
      </c>
    </row>
    <row r="32" spans="1:16" x14ac:dyDescent="0.15">
      <c r="A32" s="6">
        <v>15.5</v>
      </c>
      <c r="B32" s="6">
        <v>30</v>
      </c>
      <c r="D32">
        <v>807.95928955078102</v>
      </c>
      <c r="E32">
        <v>652.32464599609398</v>
      </c>
      <c r="F32">
        <v>505.74978637695301</v>
      </c>
      <c r="G32">
        <v>489.41467285156301</v>
      </c>
      <c r="I32" s="7">
        <f t="shared" si="0"/>
        <v>302.20950317382801</v>
      </c>
      <c r="J32" s="7">
        <f t="shared" si="0"/>
        <v>162.90997314453097</v>
      </c>
      <c r="K32" s="7">
        <f t="shared" si="1"/>
        <v>188.17252197265634</v>
      </c>
      <c r="L32" s="8">
        <f t="shared" si="2"/>
        <v>1.155070609493704</v>
      </c>
      <c r="M32" s="8">
        <f t="shared" si="5"/>
        <v>1.2519005865687169</v>
      </c>
      <c r="P32" s="6">
        <f t="shared" si="4"/>
        <v>7.1779740254068471</v>
      </c>
    </row>
    <row r="33" spans="1:16" x14ac:dyDescent="0.15">
      <c r="A33" s="6">
        <v>16</v>
      </c>
      <c r="B33" s="6">
        <v>31</v>
      </c>
      <c r="D33">
        <v>807.244873046875</v>
      </c>
      <c r="E33">
        <v>652.18017578125</v>
      </c>
      <c r="F33">
        <v>504.52105712890602</v>
      </c>
      <c r="G33">
        <v>488.50183105468801</v>
      </c>
      <c r="I33" s="7">
        <f t="shared" si="0"/>
        <v>302.72381591796898</v>
      </c>
      <c r="J33" s="7">
        <f t="shared" si="0"/>
        <v>163.67834472656199</v>
      </c>
      <c r="K33" s="7">
        <f t="shared" si="1"/>
        <v>188.14897460937561</v>
      </c>
      <c r="L33" s="8">
        <f t="shared" si="2"/>
        <v>1.1495043826579123</v>
      </c>
      <c r="M33" s="8">
        <f t="shared" si="5"/>
        <v>1.2494579073805063</v>
      </c>
      <c r="P33" s="6">
        <f t="shared" si="4"/>
        <v>6.968850865472878</v>
      </c>
    </row>
    <row r="34" spans="1:16" x14ac:dyDescent="0.15">
      <c r="A34" s="6">
        <v>16.5</v>
      </c>
      <c r="B34" s="6">
        <v>32</v>
      </c>
      <c r="D34">
        <v>808.44982910156295</v>
      </c>
      <c r="E34">
        <v>656.39691162109398</v>
      </c>
      <c r="F34">
        <v>505.54461669921898</v>
      </c>
      <c r="G34">
        <v>489.39752197265602</v>
      </c>
      <c r="I34" s="7">
        <f t="shared" si="0"/>
        <v>302.90521240234398</v>
      </c>
      <c r="J34" s="7">
        <f t="shared" si="0"/>
        <v>166.99938964843795</v>
      </c>
      <c r="K34" s="7">
        <f t="shared" si="1"/>
        <v>186.00563964843741</v>
      </c>
      <c r="L34" s="8">
        <f t="shared" si="2"/>
        <v>1.1138102961933622</v>
      </c>
      <c r="M34" s="8">
        <f t="shared" si="5"/>
        <v>1.2168873685635373</v>
      </c>
      <c r="P34" s="6">
        <f t="shared" si="4"/>
        <v>4.1804151056602521</v>
      </c>
    </row>
    <row r="35" spans="1:16" x14ac:dyDescent="0.15">
      <c r="A35" s="6">
        <v>17</v>
      </c>
      <c r="B35" s="6">
        <v>33</v>
      </c>
      <c r="D35">
        <v>808.397705078125</v>
      </c>
      <c r="E35">
        <v>656.20959472656295</v>
      </c>
      <c r="F35">
        <v>505.25915527343801</v>
      </c>
      <c r="G35">
        <v>489.03338623046898</v>
      </c>
      <c r="I35" s="7">
        <f t="shared" si="0"/>
        <v>303.13854980468699</v>
      </c>
      <c r="J35" s="7">
        <f t="shared" si="0"/>
        <v>167.17620849609398</v>
      </c>
      <c r="K35" s="7">
        <f t="shared" si="1"/>
        <v>186.11520385742119</v>
      </c>
      <c r="L35" s="8">
        <f t="shared" si="2"/>
        <v>1.1132876234704756</v>
      </c>
      <c r="M35" s="8">
        <f t="shared" si="5"/>
        <v>1.2194882434882317</v>
      </c>
      <c r="P35" s="6">
        <f t="shared" si="4"/>
        <v>4.4030817519682159</v>
      </c>
    </row>
    <row r="36" spans="1:16" x14ac:dyDescent="0.15">
      <c r="A36" s="6">
        <v>17.5</v>
      </c>
      <c r="B36" s="6">
        <v>34</v>
      </c>
      <c r="D36">
        <v>803.74212646484398</v>
      </c>
      <c r="E36">
        <v>654.30657958984398</v>
      </c>
      <c r="F36">
        <v>504.54162597656301</v>
      </c>
      <c r="G36">
        <v>489.05856323242199</v>
      </c>
      <c r="I36" s="7">
        <f t="shared" si="0"/>
        <v>299.20050048828097</v>
      </c>
      <c r="J36" s="7">
        <f t="shared" si="0"/>
        <v>165.24801635742199</v>
      </c>
      <c r="K36" s="7">
        <f t="shared" si="1"/>
        <v>183.52688903808559</v>
      </c>
      <c r="L36" s="8">
        <f t="shared" si="2"/>
        <v>1.1106147782199542</v>
      </c>
      <c r="M36" s="8">
        <f t="shared" si="5"/>
        <v>1.2199389458852914</v>
      </c>
      <c r="P36" s="6">
        <f t="shared" si="4"/>
        <v>4.4416673795519923</v>
      </c>
    </row>
    <row r="37" spans="1:16" x14ac:dyDescent="0.15">
      <c r="A37" s="6">
        <v>18</v>
      </c>
      <c r="B37" s="6">
        <v>35</v>
      </c>
      <c r="D37">
        <v>802.42041015625</v>
      </c>
      <c r="E37">
        <v>658.01428222656295</v>
      </c>
      <c r="F37">
        <v>505.37191772460898</v>
      </c>
      <c r="G37">
        <v>489.65026855468801</v>
      </c>
      <c r="I37" s="7">
        <f t="shared" si="0"/>
        <v>297.04849243164102</v>
      </c>
      <c r="J37" s="7">
        <f t="shared" si="0"/>
        <v>168.36401367187494</v>
      </c>
      <c r="K37" s="7">
        <f t="shared" si="1"/>
        <v>179.19368286132857</v>
      </c>
      <c r="L37" s="8">
        <f t="shared" si="2"/>
        <v>1.0643229449884677</v>
      </c>
      <c r="M37" s="8">
        <f t="shared" si="5"/>
        <v>1.1767706603013859</v>
      </c>
      <c r="P37" s="6">
        <f t="shared" si="4"/>
        <v>0.74593511400982782</v>
      </c>
    </row>
    <row r="38" spans="1:16" x14ac:dyDescent="0.15">
      <c r="A38" s="6">
        <v>18.5</v>
      </c>
      <c r="B38" s="6">
        <v>36</v>
      </c>
      <c r="D38">
        <v>801.088623046875</v>
      </c>
      <c r="E38">
        <v>660.02056884765602</v>
      </c>
      <c r="F38">
        <v>504.47119140625</v>
      </c>
      <c r="G38">
        <v>488.62533569335898</v>
      </c>
      <c r="I38" s="7">
        <f t="shared" si="0"/>
        <v>296.617431640625</v>
      </c>
      <c r="J38" s="7">
        <f t="shared" si="0"/>
        <v>171.39523315429705</v>
      </c>
      <c r="K38" s="7">
        <f t="shared" si="1"/>
        <v>176.64076843261708</v>
      </c>
      <c r="L38" s="8">
        <f t="shared" si="2"/>
        <v>1.0306049076265604</v>
      </c>
      <c r="M38" s="8">
        <f t="shared" si="5"/>
        <v>1.1461761705870597</v>
      </c>
      <c r="P38" s="6">
        <f t="shared" si="4"/>
        <v>-1.8733267180419171</v>
      </c>
    </row>
    <row r="39" spans="1:16" x14ac:dyDescent="0.15">
      <c r="A39" s="6">
        <v>19</v>
      </c>
      <c r="B39" s="6">
        <v>37</v>
      </c>
      <c r="D39">
        <v>802.30700683593795</v>
      </c>
      <c r="E39">
        <v>660.77490234375</v>
      </c>
      <c r="F39">
        <v>505.01348876953102</v>
      </c>
      <c r="G39">
        <v>489.46316528320301</v>
      </c>
      <c r="I39" s="7">
        <f t="shared" si="0"/>
        <v>297.29351806640693</v>
      </c>
      <c r="J39" s="7">
        <f t="shared" si="0"/>
        <v>171.31173706054699</v>
      </c>
      <c r="K39" s="7">
        <f t="shared" si="1"/>
        <v>177.37530212402405</v>
      </c>
      <c r="L39" s="8">
        <f t="shared" si="2"/>
        <v>1.0353949190377656</v>
      </c>
      <c r="M39" s="8">
        <f t="shared" si="5"/>
        <v>1.1540897296458459</v>
      </c>
      <c r="P39" s="6">
        <f t="shared" si="4"/>
        <v>-1.1958294500074029</v>
      </c>
    </row>
    <row r="40" spans="1:16" x14ac:dyDescent="0.15">
      <c r="A40" s="6">
        <v>19.5</v>
      </c>
      <c r="B40" s="6">
        <v>38</v>
      </c>
      <c r="D40">
        <v>800.36663818359398</v>
      </c>
      <c r="E40">
        <v>661.64007568359398</v>
      </c>
      <c r="F40">
        <v>504.48468017578102</v>
      </c>
      <c r="G40">
        <v>488.58782958984398</v>
      </c>
      <c r="I40" s="7">
        <f t="shared" si="0"/>
        <v>295.88195800781295</v>
      </c>
      <c r="J40" s="7">
        <f t="shared" si="0"/>
        <v>173.05224609375</v>
      </c>
      <c r="K40" s="7">
        <f t="shared" si="1"/>
        <v>174.74538574218798</v>
      </c>
      <c r="L40" s="8">
        <f t="shared" si="2"/>
        <v>1.0097839796168881</v>
      </c>
      <c r="M40" s="8">
        <f t="shared" si="5"/>
        <v>1.1316023378725495</v>
      </c>
      <c r="P40" s="6">
        <f t="shared" si="4"/>
        <v>-3.1210247228871757</v>
      </c>
    </row>
    <row r="41" spans="1:16" x14ac:dyDescent="0.15">
      <c r="A41" s="6">
        <v>20</v>
      </c>
      <c r="B41" s="6">
        <v>39</v>
      </c>
      <c r="D41">
        <v>797.10876464843795</v>
      </c>
      <c r="E41">
        <v>656.19488525390602</v>
      </c>
      <c r="F41">
        <v>504.06793212890602</v>
      </c>
      <c r="G41">
        <v>487.88381958007801</v>
      </c>
      <c r="I41" s="7">
        <f t="shared" si="0"/>
        <v>293.04083251953193</v>
      </c>
      <c r="J41" s="7">
        <f t="shared" si="0"/>
        <v>168.31106567382801</v>
      </c>
      <c r="K41" s="7">
        <f t="shared" si="1"/>
        <v>175.22308654785235</v>
      </c>
      <c r="L41" s="8">
        <f t="shared" si="2"/>
        <v>1.0410669426062529</v>
      </c>
      <c r="M41" s="8">
        <f t="shared" si="5"/>
        <v>1.1660088485094953</v>
      </c>
      <c r="P41" s="6">
        <f t="shared" si="4"/>
        <v>-0.1754073608419148</v>
      </c>
    </row>
    <row r="42" spans="1:16" x14ac:dyDescent="0.15">
      <c r="A42" s="6">
        <v>20.5</v>
      </c>
      <c r="B42" s="6">
        <v>40</v>
      </c>
      <c r="D42">
        <v>798.30615234375</v>
      </c>
      <c r="E42">
        <v>653.42376708984398</v>
      </c>
      <c r="F42">
        <v>504.98193359375</v>
      </c>
      <c r="G42">
        <v>489.25296020507801</v>
      </c>
      <c r="I42" s="7">
        <f t="shared" si="0"/>
        <v>293.32421875</v>
      </c>
      <c r="J42" s="7">
        <f t="shared" si="0"/>
        <v>164.17080688476597</v>
      </c>
      <c r="K42" s="7">
        <f t="shared" si="1"/>
        <v>178.40465393066381</v>
      </c>
      <c r="L42" s="8">
        <f t="shared" si="2"/>
        <v>1.086701450251681</v>
      </c>
      <c r="M42" s="8">
        <f t="shared" si="5"/>
        <v>1.2147669038025044</v>
      </c>
      <c r="P42" s="6">
        <f t="shared" si="4"/>
        <v>3.9988774344441369</v>
      </c>
    </row>
    <row r="43" spans="1:16" x14ac:dyDescent="0.15">
      <c r="A43" s="6">
        <v>21</v>
      </c>
      <c r="B43" s="6">
        <v>41</v>
      </c>
      <c r="D43">
        <v>801.04577636718795</v>
      </c>
      <c r="E43">
        <v>656.01257324218795</v>
      </c>
      <c r="F43">
        <v>504.822509765625</v>
      </c>
      <c r="G43">
        <v>488.84765625</v>
      </c>
      <c r="I43" s="7">
        <f t="shared" si="0"/>
        <v>296.22326660156295</v>
      </c>
      <c r="J43" s="7">
        <f t="shared" si="0"/>
        <v>167.16491699218795</v>
      </c>
      <c r="K43" s="7">
        <f t="shared" si="1"/>
        <v>179.20782470703139</v>
      </c>
      <c r="L43" s="8">
        <f t="shared" si="2"/>
        <v>1.0720420763610718</v>
      </c>
      <c r="M43" s="8">
        <f t="shared" si="5"/>
        <v>1.2032310775594763</v>
      </c>
      <c r="P43" s="6">
        <f t="shared" si="4"/>
        <v>3.0112698730277545</v>
      </c>
    </row>
    <row r="44" spans="1:16" x14ac:dyDescent="0.15">
      <c r="A44" s="6">
        <v>21.5</v>
      </c>
      <c r="B44" s="6">
        <v>42</v>
      </c>
      <c r="D44">
        <v>801.89752197265602</v>
      </c>
      <c r="E44">
        <v>657.830322265625</v>
      </c>
      <c r="F44">
        <v>503.67315673828102</v>
      </c>
      <c r="G44">
        <v>487.83645629882801</v>
      </c>
      <c r="I44" s="7">
        <f t="shared" si="0"/>
        <v>298.224365234375</v>
      </c>
      <c r="J44" s="7">
        <f t="shared" si="0"/>
        <v>169.99386596679699</v>
      </c>
      <c r="K44" s="7">
        <f t="shared" si="1"/>
        <v>179.22865905761711</v>
      </c>
      <c r="L44" s="8">
        <f t="shared" si="2"/>
        <v>1.054324272457124</v>
      </c>
      <c r="M44" s="8">
        <f t="shared" si="5"/>
        <v>1.1886368213031095</v>
      </c>
      <c r="P44" s="6">
        <f t="shared" si="4"/>
        <v>1.7618233636589751</v>
      </c>
    </row>
    <row r="45" spans="1:16" x14ac:dyDescent="0.15">
      <c r="A45" s="6">
        <v>22</v>
      </c>
      <c r="B45" s="6">
        <v>43</v>
      </c>
      <c r="D45">
        <v>792.65521240234398</v>
      </c>
      <c r="E45">
        <v>658.22009277343795</v>
      </c>
      <c r="F45">
        <v>504.98443603515602</v>
      </c>
      <c r="G45">
        <v>489.25183105468801</v>
      </c>
      <c r="I45" s="7">
        <f t="shared" si="0"/>
        <v>287.67077636718795</v>
      </c>
      <c r="J45" s="7">
        <f t="shared" si="0"/>
        <v>168.96826171874994</v>
      </c>
      <c r="K45" s="7">
        <f t="shared" si="1"/>
        <v>169.392993164063</v>
      </c>
      <c r="L45" s="8">
        <f t="shared" si="2"/>
        <v>1.0025136758879607</v>
      </c>
      <c r="M45" s="8">
        <f t="shared" si="5"/>
        <v>1.1399497723815273</v>
      </c>
      <c r="P45" s="6">
        <f t="shared" si="4"/>
        <v>-2.4063824193523988</v>
      </c>
    </row>
    <row r="46" spans="1:16" ht="15" x14ac:dyDescent="0.2">
      <c r="A46" s="6">
        <v>22.5</v>
      </c>
      <c r="B46" s="6">
        <v>44</v>
      </c>
      <c r="C46" s="24" t="s">
        <v>27</v>
      </c>
      <c r="D46">
        <v>793.61065673828102</v>
      </c>
      <c r="E46">
        <v>654.47204589843795</v>
      </c>
      <c r="F46">
        <v>504.34536743164102</v>
      </c>
      <c r="G46">
        <v>488.57730102539102</v>
      </c>
      <c r="I46" s="7">
        <f t="shared" si="0"/>
        <v>289.26528930664</v>
      </c>
      <c r="J46" s="7">
        <f t="shared" si="0"/>
        <v>165.89474487304693</v>
      </c>
      <c r="K46" s="7">
        <f t="shared" si="1"/>
        <v>173.13896789550716</v>
      </c>
      <c r="L46" s="8">
        <f t="shared" si="2"/>
        <v>1.0436675859021571</v>
      </c>
      <c r="M46" s="8">
        <f t="shared" si="5"/>
        <v>1.1842272300433048</v>
      </c>
      <c r="P46" s="6">
        <f t="shared" si="4"/>
        <v>1.3843085173712373</v>
      </c>
    </row>
    <row r="47" spans="1:16" x14ac:dyDescent="0.15">
      <c r="A47" s="6">
        <v>23</v>
      </c>
      <c r="B47" s="6">
        <v>45</v>
      </c>
      <c r="D47">
        <v>792.28350830078102</v>
      </c>
      <c r="E47">
        <v>653.65435791015602</v>
      </c>
      <c r="F47">
        <v>504.08828735351602</v>
      </c>
      <c r="G47">
        <v>488.16812133789102</v>
      </c>
      <c r="I47" s="7">
        <f t="shared" si="0"/>
        <v>288.195220947265</v>
      </c>
      <c r="J47" s="7">
        <f t="shared" si="0"/>
        <v>165.486236572265</v>
      </c>
      <c r="K47" s="7">
        <f t="shared" si="1"/>
        <v>172.35485534667953</v>
      </c>
      <c r="L47" s="8">
        <f t="shared" si="2"/>
        <v>1.04150567996883</v>
      </c>
      <c r="M47" s="8">
        <f t="shared" si="5"/>
        <v>1.1851888717575587</v>
      </c>
      <c r="P47" s="6">
        <f t="shared" si="4"/>
        <v>1.4666367883041145</v>
      </c>
    </row>
    <row r="48" spans="1:16" x14ac:dyDescent="0.15">
      <c r="A48" s="6">
        <v>23.5</v>
      </c>
      <c r="B48" s="6">
        <v>46</v>
      </c>
      <c r="D48">
        <v>794.52331542968795</v>
      </c>
      <c r="E48">
        <v>658.53131103515602</v>
      </c>
      <c r="F48">
        <v>504.91949462890602</v>
      </c>
      <c r="G48">
        <v>489.04324340820301</v>
      </c>
      <c r="I48" s="7">
        <f t="shared" si="0"/>
        <v>289.60382080078193</v>
      </c>
      <c r="J48" s="7">
        <f t="shared" si="0"/>
        <v>169.48806762695301</v>
      </c>
      <c r="K48" s="7">
        <f t="shared" si="1"/>
        <v>170.96217346191483</v>
      </c>
      <c r="L48" s="8">
        <f t="shared" si="2"/>
        <v>1.0086974018619785</v>
      </c>
      <c r="M48" s="8">
        <f t="shared" si="5"/>
        <v>1.1555041412982885</v>
      </c>
      <c r="P48" s="6">
        <f t="shared" si="4"/>
        <v>-1.0747385447285551</v>
      </c>
    </row>
    <row r="49" spans="1:22" x14ac:dyDescent="0.15">
      <c r="A49" s="6">
        <v>24</v>
      </c>
      <c r="B49" s="6">
        <v>47</v>
      </c>
      <c r="D49">
        <v>789.81896972656295</v>
      </c>
      <c r="E49">
        <v>653.5615234375</v>
      </c>
      <c r="F49">
        <v>504.59286499023398</v>
      </c>
      <c r="G49">
        <v>488.21432495117199</v>
      </c>
      <c r="I49" s="7">
        <f t="shared" si="0"/>
        <v>285.22610473632898</v>
      </c>
      <c r="J49" s="7">
        <f t="shared" si="0"/>
        <v>165.34719848632801</v>
      </c>
      <c r="K49" s="7">
        <f t="shared" si="1"/>
        <v>169.48306579589939</v>
      </c>
      <c r="L49" s="8">
        <f t="shared" si="2"/>
        <v>1.0250132288144778</v>
      </c>
      <c r="M49" s="8">
        <f t="shared" si="5"/>
        <v>1.1749435158983688</v>
      </c>
      <c r="P49" s="6">
        <f t="shared" si="4"/>
        <v>0.58950924643836344</v>
      </c>
    </row>
    <row r="50" spans="1:22" x14ac:dyDescent="0.15">
      <c r="A50" s="6">
        <v>24.5</v>
      </c>
      <c r="B50" s="6">
        <v>48</v>
      </c>
      <c r="D50">
        <v>787.671142578125</v>
      </c>
      <c r="E50">
        <v>657.35491943359398</v>
      </c>
      <c r="F50">
        <v>503.974609375</v>
      </c>
      <c r="G50">
        <v>488.21569824218801</v>
      </c>
      <c r="I50" s="7">
        <f t="shared" si="0"/>
        <v>283.696533203125</v>
      </c>
      <c r="J50" s="7">
        <f t="shared" si="0"/>
        <v>169.13922119140597</v>
      </c>
      <c r="K50" s="7">
        <f t="shared" si="1"/>
        <v>165.29907836914083</v>
      </c>
      <c r="L50" s="8">
        <f t="shared" si="2"/>
        <v>0.9772959648553694</v>
      </c>
      <c r="M50" s="8">
        <f t="shared" si="5"/>
        <v>1.1303497995868415</v>
      </c>
      <c r="P50" s="6">
        <f t="shared" si="4"/>
        <v>-3.2282572917442511</v>
      </c>
    </row>
    <row r="51" spans="1:22" x14ac:dyDescent="0.15">
      <c r="A51" s="6">
        <v>25</v>
      </c>
      <c r="B51" s="6">
        <v>49</v>
      </c>
      <c r="D51">
        <v>790.02099609375</v>
      </c>
      <c r="E51">
        <v>660.88073730468795</v>
      </c>
      <c r="F51">
        <v>504.54733276367199</v>
      </c>
      <c r="G51">
        <v>488.79940795898398</v>
      </c>
      <c r="I51" s="7">
        <f t="shared" si="0"/>
        <v>285.47366333007801</v>
      </c>
      <c r="J51" s="7">
        <f t="shared" si="0"/>
        <v>172.08132934570398</v>
      </c>
      <c r="K51" s="7">
        <f t="shared" si="1"/>
        <v>165.01673278808522</v>
      </c>
      <c r="L51" s="8">
        <f t="shared" si="2"/>
        <v>0.95894617629652146</v>
      </c>
      <c r="M51" s="8">
        <f t="shared" si="5"/>
        <v>1.1151235586755746</v>
      </c>
      <c r="P51" s="6">
        <f t="shared" si="4"/>
        <v>-4.5318094031504828</v>
      </c>
    </row>
    <row r="52" spans="1:22" x14ac:dyDescent="0.15">
      <c r="A52" s="6">
        <v>25.5</v>
      </c>
      <c r="B52" s="6">
        <v>50</v>
      </c>
      <c r="D52">
        <v>790.21923828125</v>
      </c>
      <c r="E52">
        <v>661.61657714843795</v>
      </c>
      <c r="F52">
        <v>503.99679565429699</v>
      </c>
      <c r="G52">
        <v>487.44305419921898</v>
      </c>
      <c r="I52" s="7">
        <f t="shared" si="0"/>
        <v>286.22244262695301</v>
      </c>
      <c r="J52" s="7">
        <f t="shared" si="0"/>
        <v>174.17352294921898</v>
      </c>
      <c r="K52" s="7">
        <f t="shared" si="1"/>
        <v>164.30097656249973</v>
      </c>
      <c r="L52" s="8">
        <f t="shared" si="2"/>
        <v>0.94331775450395161</v>
      </c>
      <c r="M52" s="8">
        <f t="shared" si="5"/>
        <v>1.1026186845305856</v>
      </c>
      <c r="P52" s="6">
        <f t="shared" si="4"/>
        <v>-5.6023792955858172</v>
      </c>
      <c r="R52" s="29"/>
      <c r="S52" s="29"/>
      <c r="T52" s="29"/>
      <c r="U52" s="14"/>
    </row>
    <row r="53" spans="1:22" x14ac:dyDescent="0.15">
      <c r="A53" s="6">
        <v>26</v>
      </c>
      <c r="B53" s="6">
        <v>51</v>
      </c>
      <c r="D53">
        <v>791.74383544921898</v>
      </c>
      <c r="E53">
        <v>656.83160400390602</v>
      </c>
      <c r="F53">
        <v>503.57043457031301</v>
      </c>
      <c r="G53">
        <v>487.28704833984398</v>
      </c>
      <c r="I53" s="7">
        <f t="shared" si="0"/>
        <v>288.17340087890597</v>
      </c>
      <c r="J53" s="7">
        <f t="shared" si="0"/>
        <v>169.54455566406205</v>
      </c>
      <c r="K53" s="7">
        <f t="shared" si="1"/>
        <v>169.49221191406252</v>
      </c>
      <c r="L53" s="8">
        <f t="shared" si="2"/>
        <v>0.99969126847043532</v>
      </c>
      <c r="M53" s="8">
        <f t="shared" si="5"/>
        <v>1.1621157461446505</v>
      </c>
      <c r="P53" s="6">
        <f t="shared" si="4"/>
        <v>-0.50870445217183979</v>
      </c>
      <c r="R53" s="29"/>
      <c r="S53" s="34"/>
      <c r="T53" s="29"/>
      <c r="U53" s="15"/>
    </row>
    <row r="54" spans="1:22" x14ac:dyDescent="0.15">
      <c r="A54" s="6">
        <v>26.5</v>
      </c>
      <c r="B54" s="6">
        <v>52</v>
      </c>
      <c r="D54">
        <v>791.41076660156295</v>
      </c>
      <c r="E54">
        <v>658.352783203125</v>
      </c>
      <c r="F54">
        <v>504.72689819335898</v>
      </c>
      <c r="G54">
        <v>488.80123901367199</v>
      </c>
      <c r="I54" s="7">
        <f t="shared" si="0"/>
        <v>286.68386840820398</v>
      </c>
      <c r="J54" s="7">
        <f t="shared" si="0"/>
        <v>169.55154418945301</v>
      </c>
      <c r="K54" s="7">
        <f t="shared" si="1"/>
        <v>167.99778747558688</v>
      </c>
      <c r="L54" s="8">
        <f t="shared" si="2"/>
        <v>0.99083608043032623</v>
      </c>
      <c r="M54" s="8">
        <f t="shared" si="5"/>
        <v>1.1563841057521225</v>
      </c>
      <c r="P54" s="6">
        <f t="shared" si="4"/>
        <v>-0.99940284444360061</v>
      </c>
      <c r="R54" s="29"/>
      <c r="S54" s="34"/>
      <c r="T54" s="29"/>
    </row>
    <row r="55" spans="1:22" x14ac:dyDescent="0.15">
      <c r="A55" s="6">
        <v>27</v>
      </c>
      <c r="B55" s="6">
        <v>53</v>
      </c>
      <c r="D55">
        <v>790.08947753906295</v>
      </c>
      <c r="E55">
        <v>657.63671875</v>
      </c>
      <c r="F55">
        <v>503.33670043945301</v>
      </c>
      <c r="G55">
        <v>487.31472778320301</v>
      </c>
      <c r="I55" s="7">
        <f t="shared" si="0"/>
        <v>286.75277709960994</v>
      </c>
      <c r="J55" s="7">
        <f t="shared" si="0"/>
        <v>170.32199096679699</v>
      </c>
      <c r="K55" s="7">
        <f t="shared" si="1"/>
        <v>167.52738342285204</v>
      </c>
      <c r="L55" s="8">
        <f t="shared" si="2"/>
        <v>0.98359220950810899</v>
      </c>
      <c r="M55" s="8">
        <f t="shared" si="5"/>
        <v>1.1522637824774864</v>
      </c>
      <c r="P55" s="6">
        <f t="shared" si="4"/>
        <v>-1.3521528196757469</v>
      </c>
      <c r="R55" s="35"/>
      <c r="S55" s="34"/>
      <c r="T55" s="29"/>
    </row>
    <row r="56" spans="1:22" x14ac:dyDescent="0.15">
      <c r="A56" s="6">
        <v>27.5</v>
      </c>
      <c r="B56" s="6">
        <v>54</v>
      </c>
      <c r="D56">
        <v>788.99493408203102</v>
      </c>
      <c r="E56">
        <v>657.6064453125</v>
      </c>
      <c r="F56">
        <v>504.09036254882801</v>
      </c>
      <c r="G56">
        <v>487.98992919921898</v>
      </c>
      <c r="I56" s="7">
        <f t="shared" si="0"/>
        <v>284.90457153320301</v>
      </c>
      <c r="J56" s="7">
        <f t="shared" si="0"/>
        <v>169.61651611328102</v>
      </c>
      <c r="K56" s="7">
        <f t="shared" si="1"/>
        <v>166.17301025390628</v>
      </c>
      <c r="L56" s="8">
        <f t="shared" si="2"/>
        <v>0.97969828682794702</v>
      </c>
      <c r="M56" s="8">
        <f t="shared" si="5"/>
        <v>1.1514934074449052</v>
      </c>
      <c r="P56" s="6">
        <f t="shared" si="4"/>
        <v>-1.4181063275801642</v>
      </c>
      <c r="R56" s="35"/>
      <c r="S56" s="34"/>
      <c r="T56" s="29"/>
    </row>
    <row r="57" spans="1:22" x14ac:dyDescent="0.15">
      <c r="A57" s="6">
        <v>28</v>
      </c>
      <c r="B57" s="6">
        <v>55</v>
      </c>
      <c r="D57">
        <v>779.35406494140602</v>
      </c>
      <c r="E57">
        <v>653.75933837890602</v>
      </c>
      <c r="F57">
        <v>503.49932861328102</v>
      </c>
      <c r="G57">
        <v>487.95242309570301</v>
      </c>
      <c r="I57" s="7">
        <f t="shared" si="0"/>
        <v>275.854736328125</v>
      </c>
      <c r="J57" s="7">
        <f t="shared" si="0"/>
        <v>165.80691528320301</v>
      </c>
      <c r="K57" s="7">
        <f t="shared" si="1"/>
        <v>159.78989562988289</v>
      </c>
      <c r="L57" s="8">
        <f t="shared" si="2"/>
        <v>0.96371068333885301</v>
      </c>
      <c r="M57" s="8">
        <f t="shared" si="5"/>
        <v>1.1386293516033925</v>
      </c>
      <c r="P57" s="6">
        <f t="shared" si="4"/>
        <v>-2.5194265583038966</v>
      </c>
      <c r="R57" s="29"/>
      <c r="S57" s="34"/>
      <c r="T57" s="29"/>
    </row>
    <row r="58" spans="1:22" x14ac:dyDescent="0.15">
      <c r="A58" s="6">
        <v>28.5</v>
      </c>
      <c r="B58" s="6">
        <v>56</v>
      </c>
      <c r="D58">
        <v>776.42883300781295</v>
      </c>
      <c r="E58">
        <v>649.56488037109398</v>
      </c>
      <c r="F58">
        <v>503.95812988281301</v>
      </c>
      <c r="G58">
        <v>488.02676391601602</v>
      </c>
      <c r="I58" s="7">
        <f t="shared" si="0"/>
        <v>272.47070312499994</v>
      </c>
      <c r="J58" s="7">
        <f t="shared" si="0"/>
        <v>161.53811645507795</v>
      </c>
      <c r="K58" s="7">
        <f t="shared" si="1"/>
        <v>159.39402160644539</v>
      </c>
      <c r="L58" s="8">
        <f t="shared" si="2"/>
        <v>0.98672700353523801</v>
      </c>
      <c r="M58" s="8">
        <f t="shared" si="5"/>
        <v>1.1647692194473585</v>
      </c>
      <c r="P58" s="6">
        <f t="shared" si="4"/>
        <v>-0.2815347425591741</v>
      </c>
      <c r="R58" s="29"/>
      <c r="S58" s="34"/>
      <c r="T58" s="29"/>
    </row>
    <row r="59" spans="1:22" x14ac:dyDescent="0.15">
      <c r="A59" s="6">
        <v>29</v>
      </c>
      <c r="B59" s="6">
        <v>57</v>
      </c>
      <c r="D59">
        <v>775.87860107421898</v>
      </c>
      <c r="E59">
        <v>654.430908203125</v>
      </c>
      <c r="F59">
        <v>504.14294433593801</v>
      </c>
      <c r="G59">
        <v>488.22369384765602</v>
      </c>
      <c r="I59" s="7">
        <f t="shared" si="0"/>
        <v>271.73565673828097</v>
      </c>
      <c r="J59" s="7">
        <f t="shared" si="0"/>
        <v>166.20721435546898</v>
      </c>
      <c r="K59" s="7">
        <f t="shared" si="1"/>
        <v>155.39060668945268</v>
      </c>
      <c r="L59" s="8">
        <f t="shared" si="2"/>
        <v>0.9349209496834312</v>
      </c>
      <c r="M59" s="8">
        <f t="shared" si="5"/>
        <v>1.1160867132431327</v>
      </c>
      <c r="P59" s="6">
        <f t="shared" si="4"/>
        <v>-4.4493516135051143</v>
      </c>
      <c r="R59" s="36"/>
      <c r="S59" s="34"/>
      <c r="T59" s="29"/>
    </row>
    <row r="60" spans="1:22" x14ac:dyDescent="0.15">
      <c r="A60" s="6">
        <v>29.5</v>
      </c>
      <c r="B60" s="6">
        <v>58</v>
      </c>
      <c r="D60">
        <v>766.25994873046898</v>
      </c>
      <c r="E60">
        <v>650.35070800781295</v>
      </c>
      <c r="F60">
        <v>503.075927734375</v>
      </c>
      <c r="G60">
        <v>487.19967651367199</v>
      </c>
      <c r="I60" s="7">
        <f t="shared" si="0"/>
        <v>263.18402099609398</v>
      </c>
      <c r="J60" s="7">
        <f t="shared" si="0"/>
        <v>163.15103149414097</v>
      </c>
      <c r="K60" s="7">
        <f t="shared" si="1"/>
        <v>148.97829895019532</v>
      </c>
      <c r="L60" s="8">
        <f t="shared" si="2"/>
        <v>0.913131210914504</v>
      </c>
      <c r="M60" s="8">
        <f t="shared" si="5"/>
        <v>1.0974205221217865</v>
      </c>
      <c r="P60" s="6">
        <f t="shared" si="4"/>
        <v>-6.0474054594900357</v>
      </c>
      <c r="R60" s="35"/>
      <c r="S60" s="34"/>
      <c r="T60" s="29"/>
    </row>
    <row r="61" spans="1:22" x14ac:dyDescent="0.15">
      <c r="A61" s="6">
        <v>30</v>
      </c>
      <c r="B61" s="6">
        <v>59</v>
      </c>
      <c r="D61">
        <v>769.68292236328102</v>
      </c>
      <c r="E61">
        <v>649.89752197265602</v>
      </c>
      <c r="F61">
        <v>504.83508300781301</v>
      </c>
      <c r="G61">
        <v>488.78408813476602</v>
      </c>
      <c r="I61" s="7">
        <f t="shared" si="0"/>
        <v>264.84783935546801</v>
      </c>
      <c r="J61" s="7">
        <f t="shared" si="0"/>
        <v>161.11343383789</v>
      </c>
      <c r="K61" s="7">
        <f t="shared" si="1"/>
        <v>152.06843566894503</v>
      </c>
      <c r="L61" s="8">
        <f t="shared" si="2"/>
        <v>0.94385944142903744</v>
      </c>
      <c r="M61" s="8">
        <f t="shared" si="5"/>
        <v>1.1312723002839011</v>
      </c>
      <c r="P61" s="6">
        <f t="shared" si="4"/>
        <v>-3.1492799697359</v>
      </c>
      <c r="R61" s="35"/>
      <c r="S61" s="34"/>
      <c r="T61" s="29"/>
    </row>
    <row r="62" spans="1:22" x14ac:dyDescent="0.15">
      <c r="A62" s="6">
        <v>30.5</v>
      </c>
      <c r="B62" s="6">
        <v>60</v>
      </c>
      <c r="D62">
        <v>770.32043457031295</v>
      </c>
      <c r="E62">
        <v>651.26458740234398</v>
      </c>
      <c r="F62">
        <v>503.57409667968801</v>
      </c>
      <c r="G62">
        <v>487.29095458984398</v>
      </c>
      <c r="I62" s="7">
        <f t="shared" si="0"/>
        <v>266.74633789062494</v>
      </c>
      <c r="J62" s="7">
        <f t="shared" si="0"/>
        <v>163.9736328125</v>
      </c>
      <c r="K62" s="7">
        <f t="shared" si="1"/>
        <v>151.96479492187495</v>
      </c>
      <c r="L62" s="8">
        <f t="shared" si="2"/>
        <v>0.92676360409507508</v>
      </c>
      <c r="M62" s="8">
        <f t="shared" si="5"/>
        <v>1.1173000105975197</v>
      </c>
      <c r="P62" s="6">
        <f t="shared" si="4"/>
        <v>-4.3454785474416138</v>
      </c>
      <c r="R62" s="29"/>
      <c r="S62" s="29"/>
      <c r="T62" s="29"/>
      <c r="U62" s="4" t="s">
        <v>17</v>
      </c>
    </row>
    <row r="63" spans="1:22" x14ac:dyDescent="0.15">
      <c r="A63" s="6">
        <v>31</v>
      </c>
      <c r="B63" s="6">
        <v>61</v>
      </c>
      <c r="D63">
        <v>770.24908447265602</v>
      </c>
      <c r="E63">
        <v>650.8408203125</v>
      </c>
      <c r="F63">
        <v>503.98718261718801</v>
      </c>
      <c r="G63">
        <v>488.05603027343801</v>
      </c>
      <c r="I63" s="7">
        <f t="shared" si="0"/>
        <v>266.26190185546801</v>
      </c>
      <c r="J63" s="7">
        <f t="shared" si="0"/>
        <v>162.78479003906199</v>
      </c>
      <c r="K63" s="7">
        <f t="shared" si="1"/>
        <v>152.31254882812465</v>
      </c>
      <c r="L63" s="8">
        <f t="shared" si="2"/>
        <v>0.93566818368949323</v>
      </c>
      <c r="M63" s="8">
        <f t="shared" si="5"/>
        <v>1.129328137839519</v>
      </c>
      <c r="P63" s="6">
        <f t="shared" si="4"/>
        <v>-3.3157240102617327</v>
      </c>
      <c r="R63" s="29"/>
      <c r="S63" s="29"/>
      <c r="T63" s="29"/>
    </row>
    <row r="64" spans="1:22" x14ac:dyDescent="0.15">
      <c r="A64" s="6">
        <v>31.5</v>
      </c>
      <c r="B64" s="6">
        <v>62</v>
      </c>
      <c r="D64">
        <v>774.77490234375</v>
      </c>
      <c r="E64">
        <v>654.40277099609398</v>
      </c>
      <c r="F64">
        <v>503.93664550781301</v>
      </c>
      <c r="G64">
        <v>488.78042602539102</v>
      </c>
      <c r="I64" s="7">
        <f t="shared" si="0"/>
        <v>270.83825683593699</v>
      </c>
      <c r="J64" s="7">
        <f t="shared" si="0"/>
        <v>165.62234497070295</v>
      </c>
      <c r="K64" s="7">
        <f t="shared" si="1"/>
        <v>154.90261535644493</v>
      </c>
      <c r="L64" s="8">
        <f t="shared" si="2"/>
        <v>0.9352760666674883</v>
      </c>
      <c r="M64" s="8">
        <f t="shared" si="5"/>
        <v>1.1320595684650951</v>
      </c>
      <c r="P64" s="6">
        <f t="shared" si="4"/>
        <v>-3.0818802020703946</v>
      </c>
      <c r="U64" s="18">
        <v>12.5</v>
      </c>
      <c r="V64" s="20">
        <f t="shared" ref="V64:V83" si="6">L26</f>
        <v>1.1856562135977879</v>
      </c>
    </row>
    <row r="65" spans="1:22" x14ac:dyDescent="0.15">
      <c r="A65" s="6">
        <v>32</v>
      </c>
      <c r="B65" s="6">
        <v>63</v>
      </c>
      <c r="D65">
        <v>771.08062744140602</v>
      </c>
      <c r="E65">
        <v>649.82318115234398</v>
      </c>
      <c r="F65">
        <v>502.46179199218801</v>
      </c>
      <c r="G65">
        <v>486.52105712890602</v>
      </c>
      <c r="I65" s="7">
        <f t="shared" si="0"/>
        <v>268.61883544921801</v>
      </c>
      <c r="J65" s="7">
        <f t="shared" si="0"/>
        <v>163.30212402343795</v>
      </c>
      <c r="K65" s="7">
        <f t="shared" si="1"/>
        <v>154.30734863281145</v>
      </c>
      <c r="L65" s="8">
        <f t="shared" si="2"/>
        <v>0.9449194219339393</v>
      </c>
      <c r="M65" s="8">
        <f t="shared" si="5"/>
        <v>1.1448264713791272</v>
      </c>
      <c r="P65" s="6">
        <f t="shared" si="4"/>
        <v>-1.9888774480295013</v>
      </c>
      <c r="U65" s="18">
        <v>13</v>
      </c>
      <c r="V65" s="20">
        <f t="shared" si="6"/>
        <v>1.1358305717677977</v>
      </c>
    </row>
    <row r="66" spans="1:22" x14ac:dyDescent="0.15">
      <c r="A66" s="6">
        <v>32.5</v>
      </c>
      <c r="B66" s="6">
        <v>64</v>
      </c>
      <c r="D66">
        <v>777.56402587890602</v>
      </c>
      <c r="E66">
        <v>651.72991943359398</v>
      </c>
      <c r="F66">
        <v>503.19052124023398</v>
      </c>
      <c r="G66">
        <v>487.78201293945301</v>
      </c>
      <c r="I66" s="7">
        <f t="shared" ref="I66:J129" si="7">D66-F66</f>
        <v>274.37350463867205</v>
      </c>
      <c r="J66" s="7">
        <f t="shared" si="7"/>
        <v>163.94790649414097</v>
      </c>
      <c r="K66" s="7">
        <f t="shared" ref="K66:K129" si="8">I66-0.7*J66</f>
        <v>159.60997009277338</v>
      </c>
      <c r="L66" s="8">
        <f t="shared" ref="L66:L129" si="9">K66/J66</f>
        <v>0.97354076368445353</v>
      </c>
      <c r="M66" s="8">
        <f t="shared" si="5"/>
        <v>1.1765713607772224</v>
      </c>
      <c r="P66" s="6">
        <f t="shared" si="4"/>
        <v>0.72887264159528797</v>
      </c>
      <c r="U66" s="18">
        <v>13.5</v>
      </c>
      <c r="V66" s="20">
        <f t="shared" si="6"/>
        <v>1.1449377291364353</v>
      </c>
    </row>
    <row r="67" spans="1:22" x14ac:dyDescent="0.15">
      <c r="A67" s="6">
        <v>33</v>
      </c>
      <c r="B67" s="6">
        <v>65</v>
      </c>
      <c r="D67">
        <v>779.689208984375</v>
      </c>
      <c r="E67">
        <v>652.38641357421898</v>
      </c>
      <c r="F67">
        <v>502.89202880859398</v>
      </c>
      <c r="G67">
        <v>487.09698486328102</v>
      </c>
      <c r="I67" s="7">
        <f t="shared" si="7"/>
        <v>276.79718017578102</v>
      </c>
      <c r="J67" s="7">
        <f t="shared" si="7"/>
        <v>165.28942871093795</v>
      </c>
      <c r="K67" s="7">
        <f t="shared" si="8"/>
        <v>161.09458007812447</v>
      </c>
      <c r="L67" s="8">
        <f t="shared" si="9"/>
        <v>0.97462119225936983</v>
      </c>
      <c r="M67" s="8">
        <f t="shared" si="5"/>
        <v>1.1807753369997198</v>
      </c>
      <c r="P67" s="6">
        <f t="shared" si="4"/>
        <v>1.088784330440502</v>
      </c>
      <c r="U67" s="18">
        <v>14</v>
      </c>
      <c r="V67" s="20">
        <f t="shared" si="6"/>
        <v>1.1105748432580775</v>
      </c>
    </row>
    <row r="68" spans="1:22" x14ac:dyDescent="0.15">
      <c r="A68" s="6">
        <v>33.5</v>
      </c>
      <c r="B68" s="6">
        <v>66</v>
      </c>
      <c r="D68">
        <v>781.90002441406295</v>
      </c>
      <c r="E68">
        <v>651.0419921875</v>
      </c>
      <c r="F68">
        <v>503.32525634765602</v>
      </c>
      <c r="G68">
        <v>487.65850830078102</v>
      </c>
      <c r="I68" s="7">
        <f t="shared" si="7"/>
        <v>278.57476806640693</v>
      </c>
      <c r="J68" s="7">
        <f t="shared" si="7"/>
        <v>163.38348388671898</v>
      </c>
      <c r="K68" s="7">
        <f t="shared" si="8"/>
        <v>164.20632934570364</v>
      </c>
      <c r="L68" s="8">
        <f t="shared" si="9"/>
        <v>1.0050362829792219</v>
      </c>
      <c r="M68" s="8">
        <f t="shared" si="5"/>
        <v>1.214313975367153</v>
      </c>
      <c r="P68" s="6">
        <f t="shared" si="4"/>
        <v>3.9601012308060257</v>
      </c>
      <c r="U68" s="18">
        <v>14.5</v>
      </c>
      <c r="V68" s="20">
        <f t="shared" si="6"/>
        <v>1.1320904258119426</v>
      </c>
    </row>
    <row r="69" spans="1:22" x14ac:dyDescent="0.15">
      <c r="A69" s="6">
        <v>34</v>
      </c>
      <c r="B69" s="6">
        <v>67</v>
      </c>
      <c r="D69">
        <v>786.97943115234398</v>
      </c>
      <c r="E69">
        <v>652.38470458984398</v>
      </c>
      <c r="F69">
        <v>503.36505126953102</v>
      </c>
      <c r="G69">
        <v>487.68115234375</v>
      </c>
      <c r="I69" s="7">
        <f t="shared" si="7"/>
        <v>283.61437988281295</v>
      </c>
      <c r="J69" s="7">
        <f t="shared" si="7"/>
        <v>164.70355224609398</v>
      </c>
      <c r="K69" s="7">
        <f t="shared" si="8"/>
        <v>168.32189331054718</v>
      </c>
      <c r="L69" s="8">
        <f t="shared" si="9"/>
        <v>1.0219688101143491</v>
      </c>
      <c r="M69" s="8">
        <f t="shared" si="5"/>
        <v>1.2343700501498613</v>
      </c>
      <c r="P69" s="6">
        <f t="shared" si="4"/>
        <v>5.6771460865835888</v>
      </c>
      <c r="U69" s="18">
        <v>15</v>
      </c>
      <c r="V69" s="20">
        <f t="shared" si="6"/>
        <v>1.1503420334923198</v>
      </c>
    </row>
    <row r="70" spans="1:22" x14ac:dyDescent="0.15">
      <c r="A70" s="6">
        <v>34.5</v>
      </c>
      <c r="B70" s="6">
        <v>68</v>
      </c>
      <c r="D70">
        <v>784.57623291015602</v>
      </c>
      <c r="E70">
        <v>650.67364501953102</v>
      </c>
      <c r="F70">
        <v>502.55511474609398</v>
      </c>
      <c r="G70">
        <v>487.11300659179699</v>
      </c>
      <c r="I70" s="7">
        <f t="shared" si="7"/>
        <v>282.02111816406205</v>
      </c>
      <c r="J70" s="7">
        <f t="shared" si="7"/>
        <v>163.56063842773403</v>
      </c>
      <c r="K70" s="7">
        <f t="shared" si="8"/>
        <v>167.52867126464821</v>
      </c>
      <c r="L70" s="8">
        <f t="shared" si="9"/>
        <v>1.0242603163882082</v>
      </c>
      <c r="M70" s="8">
        <f t="shared" si="5"/>
        <v>1.2397851040713015</v>
      </c>
      <c r="P70" s="6">
        <f t="shared" ref="P70:P133" si="10">(M70-$O$2)/$O$2*100</f>
        <v>6.1407408118876283</v>
      </c>
      <c r="U70" s="18">
        <v>15.5</v>
      </c>
      <c r="V70" s="20">
        <f t="shared" si="6"/>
        <v>1.155070609493704</v>
      </c>
    </row>
    <row r="71" spans="1:22" x14ac:dyDescent="0.15">
      <c r="A71" s="6">
        <v>35</v>
      </c>
      <c r="B71" s="6">
        <v>69</v>
      </c>
      <c r="D71">
        <v>788.53253173828102</v>
      </c>
      <c r="E71">
        <v>650.71734619140602</v>
      </c>
      <c r="F71">
        <v>503.85818481445301</v>
      </c>
      <c r="G71">
        <v>488.17224121093801</v>
      </c>
      <c r="I71" s="7">
        <f t="shared" si="7"/>
        <v>284.67434692382801</v>
      </c>
      <c r="J71" s="7">
        <f t="shared" si="7"/>
        <v>162.54510498046801</v>
      </c>
      <c r="K71" s="7">
        <f t="shared" si="8"/>
        <v>170.89277343750041</v>
      </c>
      <c r="L71" s="8">
        <f t="shared" si="9"/>
        <v>1.051356012585156</v>
      </c>
      <c r="M71" s="8">
        <f t="shared" si="5"/>
        <v>1.2700043479158303</v>
      </c>
      <c r="P71" s="6">
        <f t="shared" si="10"/>
        <v>8.7278770162994643</v>
      </c>
      <c r="U71" s="18">
        <v>16</v>
      </c>
      <c r="V71" s="20">
        <f t="shared" si="6"/>
        <v>1.1495043826579123</v>
      </c>
    </row>
    <row r="72" spans="1:22" x14ac:dyDescent="0.15">
      <c r="A72" s="6">
        <v>35.5</v>
      </c>
      <c r="B72" s="6">
        <v>70</v>
      </c>
      <c r="D72">
        <v>788.07598876953102</v>
      </c>
      <c r="E72">
        <v>648.53717041015602</v>
      </c>
      <c r="F72">
        <v>502.74404907226602</v>
      </c>
      <c r="G72">
        <v>487.0654296875</v>
      </c>
      <c r="I72" s="7">
        <f t="shared" si="7"/>
        <v>285.331939697265</v>
      </c>
      <c r="J72" s="7">
        <f t="shared" si="7"/>
        <v>161.47174072265602</v>
      </c>
      <c r="K72" s="7">
        <f t="shared" si="8"/>
        <v>172.30172119140579</v>
      </c>
      <c r="L72" s="8">
        <f t="shared" si="9"/>
        <v>1.0670704385812706</v>
      </c>
      <c r="M72" s="8">
        <f t="shared" si="5"/>
        <v>1.2888423215595259</v>
      </c>
      <c r="P72" s="6">
        <f t="shared" si="10"/>
        <v>10.34063754340262</v>
      </c>
      <c r="U72" s="18">
        <v>16.5</v>
      </c>
      <c r="V72" s="20">
        <f t="shared" si="6"/>
        <v>1.1138102961933622</v>
      </c>
    </row>
    <row r="73" spans="1:22" x14ac:dyDescent="0.15">
      <c r="A73" s="6">
        <v>36</v>
      </c>
      <c r="B73" s="6">
        <v>71</v>
      </c>
      <c r="D73">
        <v>789.62200927734398</v>
      </c>
      <c r="E73">
        <v>648.73791503906295</v>
      </c>
      <c r="F73">
        <v>502.75387573242199</v>
      </c>
      <c r="G73">
        <v>487.224609375</v>
      </c>
      <c r="I73" s="7">
        <f t="shared" si="7"/>
        <v>286.86813354492199</v>
      </c>
      <c r="J73" s="7">
        <f t="shared" si="7"/>
        <v>161.51330566406295</v>
      </c>
      <c r="K73" s="7">
        <f t="shared" si="8"/>
        <v>173.80881958007791</v>
      </c>
      <c r="L73" s="8">
        <f t="shared" si="9"/>
        <v>1.0761269411548595</v>
      </c>
      <c r="M73" s="8">
        <f t="shared" si="5"/>
        <v>1.3010223717806959</v>
      </c>
      <c r="P73" s="6">
        <f t="shared" si="10"/>
        <v>11.3833985423496</v>
      </c>
      <c r="U73" s="18">
        <v>17</v>
      </c>
      <c r="V73" s="20">
        <f t="shared" si="6"/>
        <v>1.1132876234704756</v>
      </c>
    </row>
    <row r="74" spans="1:22" x14ac:dyDescent="0.15">
      <c r="A74" s="6">
        <v>36.5</v>
      </c>
      <c r="B74" s="6">
        <v>72</v>
      </c>
      <c r="D74">
        <v>789.97393798828102</v>
      </c>
      <c r="E74">
        <v>647.49182128906295</v>
      </c>
      <c r="F74">
        <v>502.74978637695301</v>
      </c>
      <c r="G74">
        <v>487.16970825195301</v>
      </c>
      <c r="I74" s="7">
        <f t="shared" si="7"/>
        <v>287.22415161132801</v>
      </c>
      <c r="J74" s="7">
        <f t="shared" si="7"/>
        <v>160.32211303710994</v>
      </c>
      <c r="K74" s="7">
        <f t="shared" si="8"/>
        <v>174.99867248535105</v>
      </c>
      <c r="L74" s="8">
        <f t="shared" si="9"/>
        <v>1.0915441991763413</v>
      </c>
      <c r="M74" s="8">
        <f t="shared" si="5"/>
        <v>1.3195631774497587</v>
      </c>
      <c r="P74" s="6">
        <f t="shared" si="10"/>
        <v>12.970717862852094</v>
      </c>
      <c r="U74" s="18">
        <v>17.5</v>
      </c>
      <c r="V74" s="20">
        <f t="shared" si="6"/>
        <v>1.1106147782199542</v>
      </c>
    </row>
    <row r="75" spans="1:22" x14ac:dyDescent="0.15">
      <c r="A75" s="6">
        <v>37</v>
      </c>
      <c r="B75" s="6">
        <v>73</v>
      </c>
      <c r="D75">
        <v>791.415771484375</v>
      </c>
      <c r="E75">
        <v>649.50860595703102</v>
      </c>
      <c r="F75">
        <v>503.80374145507801</v>
      </c>
      <c r="G75">
        <v>487.86846923828102</v>
      </c>
      <c r="I75" s="7">
        <f t="shared" si="7"/>
        <v>287.61203002929699</v>
      </c>
      <c r="J75" s="7">
        <f t="shared" si="7"/>
        <v>161.64013671875</v>
      </c>
      <c r="K75" s="7">
        <f t="shared" si="8"/>
        <v>174.46393432617199</v>
      </c>
      <c r="L75" s="8">
        <f t="shared" si="9"/>
        <v>1.0793354785991991</v>
      </c>
      <c r="M75" s="8">
        <f t="shared" si="5"/>
        <v>1.3104780045201976</v>
      </c>
      <c r="P75" s="6">
        <f t="shared" si="10"/>
        <v>12.192916143843647</v>
      </c>
      <c r="U75" s="18">
        <v>18</v>
      </c>
      <c r="V75" s="20">
        <f t="shared" si="6"/>
        <v>1.0643229449884677</v>
      </c>
    </row>
    <row r="76" spans="1:22" x14ac:dyDescent="0.15">
      <c r="A76" s="6">
        <v>37.5</v>
      </c>
      <c r="B76" s="6">
        <v>74</v>
      </c>
      <c r="D76">
        <v>789.17053222656295</v>
      </c>
      <c r="E76">
        <v>646.80010986328102</v>
      </c>
      <c r="F76">
        <v>503.112548828125</v>
      </c>
      <c r="G76">
        <v>487.03866577148398</v>
      </c>
      <c r="I76" s="7">
        <f t="shared" si="7"/>
        <v>286.05798339843795</v>
      </c>
      <c r="J76" s="7">
        <f t="shared" si="7"/>
        <v>159.76144409179705</v>
      </c>
      <c r="K76" s="7">
        <f t="shared" si="8"/>
        <v>174.22497253418004</v>
      </c>
      <c r="L76" s="8">
        <f t="shared" si="9"/>
        <v>1.0905320337119162</v>
      </c>
      <c r="M76" s="8">
        <f t="shared" si="5"/>
        <v>1.3247981072804957</v>
      </c>
      <c r="P76" s="6">
        <f t="shared" si="10"/>
        <v>13.418891766948882</v>
      </c>
      <c r="U76" s="18">
        <v>18.5</v>
      </c>
      <c r="V76" s="20">
        <f t="shared" si="6"/>
        <v>1.0306049076265604</v>
      </c>
    </row>
    <row r="77" spans="1:22" x14ac:dyDescent="0.15">
      <c r="A77" s="6">
        <v>38</v>
      </c>
      <c r="B77" s="6">
        <v>75</v>
      </c>
      <c r="D77">
        <v>791.79632568359398</v>
      </c>
      <c r="E77">
        <v>647.52374267578102</v>
      </c>
      <c r="F77">
        <v>504.04278564453102</v>
      </c>
      <c r="G77">
        <v>488.00753784179699</v>
      </c>
      <c r="I77" s="7">
        <f t="shared" si="7"/>
        <v>287.75354003906295</v>
      </c>
      <c r="J77" s="7">
        <f t="shared" si="7"/>
        <v>159.51620483398403</v>
      </c>
      <c r="K77" s="7">
        <f t="shared" si="8"/>
        <v>176.09219665527414</v>
      </c>
      <c r="L77" s="8">
        <f t="shared" si="9"/>
        <v>1.1039141561732961</v>
      </c>
      <c r="M77" s="8">
        <f t="shared" si="5"/>
        <v>1.3413037773894567</v>
      </c>
      <c r="P77" s="6">
        <f t="shared" si="10"/>
        <v>14.83197863757561</v>
      </c>
      <c r="U77" s="18">
        <v>19</v>
      </c>
      <c r="V77" s="20">
        <f t="shared" si="6"/>
        <v>1.0353949190377656</v>
      </c>
    </row>
    <row r="78" spans="1:22" x14ac:dyDescent="0.15">
      <c r="A78" s="6">
        <v>38.5</v>
      </c>
      <c r="B78" s="6">
        <v>76</v>
      </c>
      <c r="D78">
        <v>791.48175048828102</v>
      </c>
      <c r="E78">
        <v>645.70935058593795</v>
      </c>
      <c r="F78">
        <v>502.6884765625</v>
      </c>
      <c r="G78">
        <v>487.04254150390602</v>
      </c>
      <c r="I78" s="7">
        <f t="shared" si="7"/>
        <v>288.79327392578102</v>
      </c>
      <c r="J78" s="7">
        <f t="shared" si="7"/>
        <v>158.66680908203193</v>
      </c>
      <c r="K78" s="7">
        <f t="shared" si="8"/>
        <v>177.72650756835867</v>
      </c>
      <c r="L78" s="8">
        <f t="shared" si="9"/>
        <v>1.1201240423034708</v>
      </c>
      <c r="M78" s="8">
        <f t="shared" si="5"/>
        <v>1.3606372111672125</v>
      </c>
      <c r="P78" s="6">
        <f t="shared" si="10"/>
        <v>16.487156600974139</v>
      </c>
      <c r="U78" s="18">
        <v>19.5</v>
      </c>
      <c r="V78" s="20">
        <f t="shared" si="6"/>
        <v>1.0097839796168881</v>
      </c>
    </row>
    <row r="79" spans="1:22" x14ac:dyDescent="0.15">
      <c r="A79" s="6">
        <v>39</v>
      </c>
      <c r="B79" s="6">
        <v>77</v>
      </c>
      <c r="D79">
        <v>795.464111328125</v>
      </c>
      <c r="E79">
        <v>646.54138183593795</v>
      </c>
      <c r="F79">
        <v>504.01007080078102</v>
      </c>
      <c r="G79">
        <v>488.16445922851602</v>
      </c>
      <c r="I79" s="7">
        <f t="shared" si="7"/>
        <v>291.45404052734398</v>
      </c>
      <c r="J79" s="7">
        <f t="shared" si="7"/>
        <v>158.37692260742193</v>
      </c>
      <c r="K79" s="7">
        <f t="shared" si="8"/>
        <v>180.59019470214864</v>
      </c>
      <c r="L79" s="8">
        <f t="shared" si="9"/>
        <v>1.1402557375722473</v>
      </c>
      <c r="M79" s="8">
        <f t="shared" si="5"/>
        <v>1.38389245408357</v>
      </c>
      <c r="P79" s="6">
        <f t="shared" si="10"/>
        <v>18.478089306002531</v>
      </c>
      <c r="U79" s="18">
        <v>20</v>
      </c>
      <c r="V79" s="20">
        <f t="shared" si="6"/>
        <v>1.0410669426062529</v>
      </c>
    </row>
    <row r="80" spans="1:22" x14ac:dyDescent="0.15">
      <c r="A80" s="6">
        <v>39.5</v>
      </c>
      <c r="B80" s="6">
        <v>78</v>
      </c>
      <c r="D80">
        <v>786.06341552734398</v>
      </c>
      <c r="E80">
        <v>642.75134277343795</v>
      </c>
      <c r="F80">
        <v>502.26693725585898</v>
      </c>
      <c r="G80">
        <v>486.93252563476602</v>
      </c>
      <c r="I80" s="7">
        <f t="shared" si="7"/>
        <v>283.796478271485</v>
      </c>
      <c r="J80" s="7">
        <f t="shared" si="7"/>
        <v>155.81881713867193</v>
      </c>
      <c r="K80" s="7">
        <f t="shared" si="8"/>
        <v>174.72330627441465</v>
      </c>
      <c r="L80" s="8">
        <f t="shared" si="9"/>
        <v>1.1213235312838921</v>
      </c>
      <c r="M80" s="8">
        <f t="shared" si="5"/>
        <v>1.3680837954427958</v>
      </c>
      <c r="P80" s="6">
        <f t="shared" si="10"/>
        <v>17.124675126509761</v>
      </c>
      <c r="U80" s="18">
        <v>20.5</v>
      </c>
      <c r="V80" s="20">
        <f t="shared" si="6"/>
        <v>1.086701450251681</v>
      </c>
    </row>
    <row r="81" spans="1:22" x14ac:dyDescent="0.15">
      <c r="A81" s="6">
        <v>40</v>
      </c>
      <c r="B81" s="6">
        <v>79</v>
      </c>
      <c r="D81">
        <v>789.52624511718795</v>
      </c>
      <c r="E81">
        <v>644.42626953125</v>
      </c>
      <c r="F81">
        <v>503.59881591796898</v>
      </c>
      <c r="G81">
        <v>488.09948730468801</v>
      </c>
      <c r="I81" s="7">
        <f t="shared" si="7"/>
        <v>285.92742919921898</v>
      </c>
      <c r="J81" s="7">
        <f t="shared" si="7"/>
        <v>156.32678222656199</v>
      </c>
      <c r="K81" s="7">
        <f t="shared" si="8"/>
        <v>176.49868164062559</v>
      </c>
      <c r="L81" s="8">
        <f t="shared" si="9"/>
        <v>1.1290367467861571</v>
      </c>
      <c r="M81" s="8">
        <f t="shared" si="5"/>
        <v>1.3789205585926418</v>
      </c>
      <c r="P81" s="6">
        <f t="shared" si="10"/>
        <v>18.052434352645353</v>
      </c>
      <c r="U81" s="18">
        <v>21</v>
      </c>
      <c r="V81" s="20">
        <f t="shared" si="6"/>
        <v>1.0720420763610718</v>
      </c>
    </row>
    <row r="82" spans="1:22" x14ac:dyDescent="0.15">
      <c r="A82" s="6">
        <v>40.5</v>
      </c>
      <c r="B82" s="6">
        <v>80</v>
      </c>
      <c r="D82">
        <v>786.75469970703102</v>
      </c>
      <c r="E82">
        <v>641.67999267578102</v>
      </c>
      <c r="F82">
        <v>501.99841308593801</v>
      </c>
      <c r="G82">
        <v>486.76052856445301</v>
      </c>
      <c r="I82" s="7">
        <f t="shared" si="7"/>
        <v>284.75628662109301</v>
      </c>
      <c r="J82" s="7">
        <f t="shared" si="7"/>
        <v>154.91946411132801</v>
      </c>
      <c r="K82" s="7">
        <f t="shared" si="8"/>
        <v>176.3126617431634</v>
      </c>
      <c r="L82" s="8">
        <f t="shared" si="9"/>
        <v>1.1380923808028527</v>
      </c>
      <c r="M82" s="8">
        <f t="shared" si="5"/>
        <v>1.3910997402569185</v>
      </c>
      <c r="P82" s="6">
        <f t="shared" si="10"/>
        <v>19.095120992518499</v>
      </c>
      <c r="U82" s="18">
        <v>21.5</v>
      </c>
      <c r="V82" s="20">
        <f t="shared" si="6"/>
        <v>1.054324272457124</v>
      </c>
    </row>
    <row r="83" spans="1:22" x14ac:dyDescent="0.15">
      <c r="A83" s="6">
        <v>41</v>
      </c>
      <c r="B83" s="6">
        <v>81</v>
      </c>
      <c r="D83">
        <v>792.46154785156295</v>
      </c>
      <c r="E83">
        <v>644.82232666015602</v>
      </c>
      <c r="F83">
        <v>503.61346435546898</v>
      </c>
      <c r="G83">
        <v>488.04415893554699</v>
      </c>
      <c r="I83" s="7">
        <f t="shared" si="7"/>
        <v>288.84808349609398</v>
      </c>
      <c r="J83" s="7">
        <f t="shared" si="7"/>
        <v>156.77816772460903</v>
      </c>
      <c r="K83" s="7">
        <f t="shared" si="8"/>
        <v>179.10336608886766</v>
      </c>
      <c r="L83" s="8">
        <f t="shared" si="9"/>
        <v>1.1423999188680038</v>
      </c>
      <c r="M83" s="8">
        <f t="shared" si="5"/>
        <v>1.3985308259696509</v>
      </c>
      <c r="P83" s="6">
        <f t="shared" si="10"/>
        <v>19.731312651860048</v>
      </c>
      <c r="U83" s="18">
        <v>22</v>
      </c>
      <c r="V83" s="20">
        <f t="shared" si="6"/>
        <v>1.0025136758879607</v>
      </c>
    </row>
    <row r="84" spans="1:22" x14ac:dyDescent="0.15">
      <c r="A84" s="6">
        <v>41.5</v>
      </c>
      <c r="B84" s="6">
        <v>82</v>
      </c>
      <c r="D84">
        <v>788.84924316406295</v>
      </c>
      <c r="E84">
        <v>638.56994628906295</v>
      </c>
      <c r="F84">
        <v>501.64660644531301</v>
      </c>
      <c r="G84">
        <v>485.96066284179699</v>
      </c>
      <c r="I84" s="7">
        <f t="shared" si="7"/>
        <v>287.20263671874994</v>
      </c>
      <c r="J84" s="7">
        <f t="shared" si="7"/>
        <v>152.60928344726597</v>
      </c>
      <c r="K84" s="7">
        <f t="shared" si="8"/>
        <v>180.37613830566377</v>
      </c>
      <c r="L84" s="8">
        <f t="shared" si="9"/>
        <v>1.1819473509813878</v>
      </c>
      <c r="M84" s="8">
        <f t="shared" si="5"/>
        <v>1.441201805730616</v>
      </c>
      <c r="P84" s="6">
        <f t="shared" si="10"/>
        <v>23.384469467605605</v>
      </c>
      <c r="U84" s="18">
        <v>65</v>
      </c>
      <c r="V84" s="20">
        <f t="shared" ref="V84:V104" si="11">L131</f>
        <v>0.81224816499256691</v>
      </c>
    </row>
    <row r="85" spans="1:22" x14ac:dyDescent="0.15">
      <c r="A85" s="6">
        <v>42</v>
      </c>
      <c r="B85" s="6">
        <v>83</v>
      </c>
      <c r="D85">
        <v>785.23645019531295</v>
      </c>
      <c r="E85">
        <v>640.79754638671898</v>
      </c>
      <c r="F85">
        <v>503.49450683593801</v>
      </c>
      <c r="G85">
        <v>487.64065551757801</v>
      </c>
      <c r="I85" s="7">
        <f t="shared" si="7"/>
        <v>281.74194335937494</v>
      </c>
      <c r="J85" s="7">
        <f t="shared" si="7"/>
        <v>153.15689086914097</v>
      </c>
      <c r="K85" s="7">
        <f t="shared" si="8"/>
        <v>174.53211975097628</v>
      </c>
      <c r="L85" s="8">
        <f t="shared" si="9"/>
        <v>1.1395642648563462</v>
      </c>
      <c r="M85" s="8">
        <f t="shared" si="5"/>
        <v>1.4019422672531552</v>
      </c>
      <c r="P85" s="6">
        <f t="shared" si="10"/>
        <v>20.023373674272985</v>
      </c>
      <c r="U85" s="18">
        <v>65.5</v>
      </c>
      <c r="V85" s="20">
        <f t="shared" si="11"/>
        <v>0.81578001827563873</v>
      </c>
    </row>
    <row r="86" spans="1:22" x14ac:dyDescent="0.15">
      <c r="A86" s="6">
        <v>42.5</v>
      </c>
      <c r="B86" s="6">
        <v>84</v>
      </c>
      <c r="D86">
        <v>783.41455078125</v>
      </c>
      <c r="E86">
        <v>640.26922607421898</v>
      </c>
      <c r="F86">
        <v>502.38015747070301</v>
      </c>
      <c r="G86">
        <v>486.884033203125</v>
      </c>
      <c r="I86" s="7">
        <f t="shared" si="7"/>
        <v>281.03439331054699</v>
      </c>
      <c r="J86" s="7">
        <f t="shared" si="7"/>
        <v>153.38519287109398</v>
      </c>
      <c r="K86" s="7">
        <f t="shared" si="8"/>
        <v>173.66475830078122</v>
      </c>
      <c r="L86" s="8">
        <f t="shared" si="9"/>
        <v>1.1322133189657384</v>
      </c>
      <c r="M86" s="8">
        <f t="shared" si="5"/>
        <v>1.3977148690101286</v>
      </c>
      <c r="P86" s="6">
        <f t="shared" si="10"/>
        <v>19.661456774522993</v>
      </c>
      <c r="U86" s="18">
        <v>66</v>
      </c>
      <c r="V86" s="20">
        <f t="shared" si="11"/>
        <v>0.82003984641850314</v>
      </c>
    </row>
    <row r="87" spans="1:22" ht="15" x14ac:dyDescent="0.2">
      <c r="A87" s="6">
        <v>43</v>
      </c>
      <c r="B87" s="6">
        <v>85</v>
      </c>
      <c r="C87" s="26" t="s">
        <v>28</v>
      </c>
      <c r="D87">
        <v>784.71691894531295</v>
      </c>
      <c r="E87">
        <v>641.22467041015602</v>
      </c>
      <c r="F87">
        <v>502.90850830078102</v>
      </c>
      <c r="G87">
        <v>487.25640869140602</v>
      </c>
      <c r="I87" s="7">
        <f t="shared" si="7"/>
        <v>281.80841064453193</v>
      </c>
      <c r="J87" s="7">
        <f t="shared" si="7"/>
        <v>153.96826171875</v>
      </c>
      <c r="K87" s="7">
        <f t="shared" si="8"/>
        <v>174.03062744140692</v>
      </c>
      <c r="L87" s="8">
        <f t="shared" si="9"/>
        <v>1.1303019563817922</v>
      </c>
      <c r="M87" s="8">
        <f t="shared" si="5"/>
        <v>1.3989270540737635</v>
      </c>
      <c r="P87" s="6">
        <f t="shared" si="10"/>
        <v>19.765234614918718</v>
      </c>
      <c r="U87" s="18">
        <v>66.5</v>
      </c>
      <c r="V87" s="20">
        <f t="shared" si="11"/>
        <v>0.80338336427022305</v>
      </c>
    </row>
    <row r="88" spans="1:22" x14ac:dyDescent="0.15">
      <c r="A88" s="6">
        <v>43.5</v>
      </c>
      <c r="B88" s="6">
        <v>86</v>
      </c>
      <c r="D88">
        <v>789.47839355468795</v>
      </c>
      <c r="E88">
        <v>637.56402587890602</v>
      </c>
      <c r="F88">
        <v>502.50045776367199</v>
      </c>
      <c r="G88">
        <v>486.71865844726602</v>
      </c>
      <c r="I88" s="7">
        <f t="shared" si="7"/>
        <v>286.97793579101597</v>
      </c>
      <c r="J88" s="7">
        <f t="shared" si="7"/>
        <v>150.84536743164</v>
      </c>
      <c r="K88" s="7">
        <f t="shared" si="8"/>
        <v>181.38617858886798</v>
      </c>
      <c r="L88" s="8">
        <f t="shared" si="9"/>
        <v>1.2024643625271982</v>
      </c>
      <c r="M88" s="8">
        <f t="shared" ref="M88:M148" si="12">L88+ABS($N$2)*A88</f>
        <v>1.4742130078667506</v>
      </c>
      <c r="P88" s="6">
        <f t="shared" si="10"/>
        <v>26.210631387372295</v>
      </c>
      <c r="U88" s="18">
        <v>67</v>
      </c>
      <c r="V88" s="20">
        <f t="shared" si="11"/>
        <v>0.7977517045463518</v>
      </c>
    </row>
    <row r="89" spans="1:22" x14ac:dyDescent="0.15">
      <c r="A89" s="6">
        <v>44</v>
      </c>
      <c r="B89" s="6">
        <v>87</v>
      </c>
      <c r="D89">
        <v>790.48553466796898</v>
      </c>
      <c r="E89">
        <v>635.86138916015602</v>
      </c>
      <c r="F89">
        <v>502.98971557617199</v>
      </c>
      <c r="G89">
        <v>487.52447509765602</v>
      </c>
      <c r="I89" s="7">
        <f t="shared" si="7"/>
        <v>287.49581909179699</v>
      </c>
      <c r="J89" s="7">
        <f t="shared" si="7"/>
        <v>148.3369140625</v>
      </c>
      <c r="K89" s="7">
        <f t="shared" si="8"/>
        <v>183.65997924804699</v>
      </c>
      <c r="L89" s="8">
        <f t="shared" si="9"/>
        <v>1.2381272753905614</v>
      </c>
      <c r="M89" s="8">
        <f t="shared" si="12"/>
        <v>1.5129994683776948</v>
      </c>
      <c r="P89" s="6">
        <f t="shared" si="10"/>
        <v>29.531225931203725</v>
      </c>
      <c r="U89" s="18">
        <v>67.5</v>
      </c>
      <c r="V89" s="20">
        <f t="shared" si="11"/>
        <v>0.80726497497966321</v>
      </c>
    </row>
    <row r="90" spans="1:22" x14ac:dyDescent="0.15">
      <c r="A90" s="6">
        <v>44.5</v>
      </c>
      <c r="B90" s="6">
        <v>88</v>
      </c>
      <c r="D90">
        <v>787.41833496093795</v>
      </c>
      <c r="E90">
        <v>636.01678466796898</v>
      </c>
      <c r="F90">
        <v>502.69372558593801</v>
      </c>
      <c r="G90">
        <v>486.96133422851602</v>
      </c>
      <c r="I90" s="7">
        <f t="shared" si="7"/>
        <v>284.72460937499994</v>
      </c>
      <c r="J90" s="7">
        <f t="shared" si="7"/>
        <v>149.05545043945295</v>
      </c>
      <c r="K90" s="7">
        <f t="shared" si="8"/>
        <v>180.38579406738288</v>
      </c>
      <c r="L90" s="8">
        <f t="shared" si="9"/>
        <v>1.2101925393238568</v>
      </c>
      <c r="M90" s="8">
        <f t="shared" si="12"/>
        <v>1.4881882799585713</v>
      </c>
      <c r="P90" s="6">
        <f t="shared" si="10"/>
        <v>27.407085295394275</v>
      </c>
      <c r="U90" s="18">
        <v>68</v>
      </c>
      <c r="V90" s="20">
        <f t="shared" si="11"/>
        <v>0.77880570572069829</v>
      </c>
    </row>
    <row r="91" spans="1:22" x14ac:dyDescent="0.15">
      <c r="A91" s="6">
        <v>45</v>
      </c>
      <c r="B91" s="6">
        <v>89</v>
      </c>
      <c r="D91">
        <v>787.02056884765602</v>
      </c>
      <c r="E91">
        <v>637.28601074218795</v>
      </c>
      <c r="F91">
        <v>503.57891845703102</v>
      </c>
      <c r="G91">
        <v>488.15393066406301</v>
      </c>
      <c r="I91" s="7">
        <f t="shared" si="7"/>
        <v>283.441650390625</v>
      </c>
      <c r="J91" s="7">
        <f t="shared" si="7"/>
        <v>149.13208007812494</v>
      </c>
      <c r="K91" s="7">
        <f t="shared" si="8"/>
        <v>179.04919433593756</v>
      </c>
      <c r="L91" s="8">
        <f t="shared" si="9"/>
        <v>1.2006081739230092</v>
      </c>
      <c r="M91" s="8">
        <f t="shared" si="12"/>
        <v>1.4817274622053047</v>
      </c>
      <c r="P91" s="6">
        <f t="shared" si="10"/>
        <v>26.853960418889173</v>
      </c>
      <c r="U91" s="18">
        <v>68.5</v>
      </c>
      <c r="V91" s="20">
        <f t="shared" si="11"/>
        <v>0.77880078433880462</v>
      </c>
    </row>
    <row r="92" spans="1:22" x14ac:dyDescent="0.15">
      <c r="A92" s="6">
        <v>45.5</v>
      </c>
      <c r="B92" s="6">
        <v>90</v>
      </c>
      <c r="D92">
        <v>781.38555908203102</v>
      </c>
      <c r="E92">
        <v>637.56530761718795</v>
      </c>
      <c r="F92">
        <v>502.98376464843801</v>
      </c>
      <c r="G92">
        <v>486.92291259765602</v>
      </c>
      <c r="I92" s="7">
        <f t="shared" si="7"/>
        <v>278.40179443359301</v>
      </c>
      <c r="J92" s="7">
        <f t="shared" si="7"/>
        <v>150.64239501953193</v>
      </c>
      <c r="K92" s="7">
        <f t="shared" si="8"/>
        <v>172.95211791992068</v>
      </c>
      <c r="L92" s="8">
        <f t="shared" si="9"/>
        <v>1.1480972398075331</v>
      </c>
      <c r="M92" s="8">
        <f t="shared" si="12"/>
        <v>1.4323400757374096</v>
      </c>
      <c r="P92" s="6">
        <f t="shared" si="10"/>
        <v>22.625797191849863</v>
      </c>
      <c r="U92" s="18">
        <v>69</v>
      </c>
      <c r="V92" s="20">
        <f t="shared" si="11"/>
        <v>0.82189828938804366</v>
      </c>
    </row>
    <row r="93" spans="1:22" x14ac:dyDescent="0.15">
      <c r="A93" s="6">
        <v>46</v>
      </c>
      <c r="B93" s="6">
        <v>91</v>
      </c>
      <c r="D93">
        <v>781.02941894531295</v>
      </c>
      <c r="E93">
        <v>638.704345703125</v>
      </c>
      <c r="F93">
        <v>503.68252563476602</v>
      </c>
      <c r="G93">
        <v>488.05810546875</v>
      </c>
      <c r="I93" s="7">
        <f t="shared" si="7"/>
        <v>277.34689331054693</v>
      </c>
      <c r="J93" s="7">
        <f t="shared" si="7"/>
        <v>150.646240234375</v>
      </c>
      <c r="K93" s="7">
        <f t="shared" si="8"/>
        <v>171.89452514648445</v>
      </c>
      <c r="L93" s="8">
        <f t="shared" si="9"/>
        <v>1.1410475620171565</v>
      </c>
      <c r="M93" s="8">
        <f t="shared" si="12"/>
        <v>1.4284139455946141</v>
      </c>
      <c r="P93" s="6">
        <f t="shared" si="10"/>
        <v>22.289672519508073</v>
      </c>
      <c r="U93" s="18">
        <v>69.5</v>
      </c>
      <c r="V93" s="20">
        <f t="shared" si="11"/>
        <v>0.78644160896006321</v>
      </c>
    </row>
    <row r="94" spans="1:22" x14ac:dyDescent="0.15">
      <c r="A94" s="6">
        <v>46.5</v>
      </c>
      <c r="B94" s="6">
        <v>92</v>
      </c>
      <c r="D94">
        <v>779.01177978515602</v>
      </c>
      <c r="E94">
        <v>638.04327392578102</v>
      </c>
      <c r="F94">
        <v>502.91787719726602</v>
      </c>
      <c r="G94">
        <v>486.90646362304699</v>
      </c>
      <c r="I94" s="7">
        <f t="shared" si="7"/>
        <v>276.09390258789</v>
      </c>
      <c r="J94" s="7">
        <f t="shared" si="7"/>
        <v>151.13681030273403</v>
      </c>
      <c r="K94" s="7">
        <f t="shared" si="8"/>
        <v>170.29813537597619</v>
      </c>
      <c r="L94" s="8">
        <f t="shared" si="9"/>
        <v>1.1267813250449121</v>
      </c>
      <c r="M94" s="8">
        <f t="shared" si="12"/>
        <v>1.4172712562699508</v>
      </c>
      <c r="P94" s="6">
        <f t="shared" si="10"/>
        <v>21.335722277911636</v>
      </c>
      <c r="U94" s="18">
        <v>70</v>
      </c>
      <c r="V94" s="20">
        <f t="shared" si="11"/>
        <v>0.76066771065045724</v>
      </c>
    </row>
    <row r="95" spans="1:22" x14ac:dyDescent="0.15">
      <c r="A95" s="6">
        <v>47</v>
      </c>
      <c r="B95" s="6">
        <v>93</v>
      </c>
      <c r="D95">
        <v>779.66906738281295</v>
      </c>
      <c r="E95">
        <v>642.75933837890602</v>
      </c>
      <c r="F95">
        <v>503.45928955078102</v>
      </c>
      <c r="G95">
        <v>487.71249389648398</v>
      </c>
      <c r="I95" s="7">
        <f t="shared" si="7"/>
        <v>276.20977783203193</v>
      </c>
      <c r="J95" s="7">
        <f t="shared" si="7"/>
        <v>155.04684448242205</v>
      </c>
      <c r="K95" s="7">
        <f t="shared" si="8"/>
        <v>167.67698669433651</v>
      </c>
      <c r="L95" s="8">
        <f t="shared" si="9"/>
        <v>1.0814601693705954</v>
      </c>
      <c r="M95" s="8">
        <f t="shared" si="12"/>
        <v>1.3750736482432151</v>
      </c>
      <c r="P95" s="6">
        <f t="shared" si="10"/>
        <v>17.723091861769944</v>
      </c>
      <c r="U95" s="18">
        <v>70.5</v>
      </c>
      <c r="V95" s="20">
        <f t="shared" si="11"/>
        <v>0.78577651911260993</v>
      </c>
    </row>
    <row r="96" spans="1:22" x14ac:dyDescent="0.15">
      <c r="A96" s="6">
        <v>47.5</v>
      </c>
      <c r="B96" s="6">
        <v>94</v>
      </c>
      <c r="D96">
        <v>772.656005859375</v>
      </c>
      <c r="E96">
        <v>640.77868652343795</v>
      </c>
      <c r="F96">
        <v>502.24017333984398</v>
      </c>
      <c r="G96">
        <v>487.01623535156301</v>
      </c>
      <c r="I96" s="7">
        <f t="shared" si="7"/>
        <v>270.41583251953102</v>
      </c>
      <c r="J96" s="7">
        <f t="shared" si="7"/>
        <v>153.76245117187494</v>
      </c>
      <c r="K96" s="7">
        <f t="shared" si="8"/>
        <v>162.78211669921856</v>
      </c>
      <c r="L96" s="8">
        <f t="shared" si="9"/>
        <v>1.0586597407793759</v>
      </c>
      <c r="M96" s="8">
        <f t="shared" si="12"/>
        <v>1.3553967672995766</v>
      </c>
      <c r="P96" s="6">
        <f t="shared" si="10"/>
        <v>16.038510628000747</v>
      </c>
      <c r="U96" s="18">
        <v>71</v>
      </c>
      <c r="V96" s="20">
        <f t="shared" si="11"/>
        <v>0.76415121432898736</v>
      </c>
    </row>
    <row r="97" spans="1:22" x14ac:dyDescent="0.15">
      <c r="A97" s="6">
        <v>48</v>
      </c>
      <c r="B97" s="6">
        <v>95</v>
      </c>
      <c r="D97">
        <v>775.73669433593795</v>
      </c>
      <c r="E97">
        <v>639.18603515625</v>
      </c>
      <c r="F97">
        <v>503.17108154296898</v>
      </c>
      <c r="G97">
        <v>487.52606201171898</v>
      </c>
      <c r="I97" s="7">
        <f t="shared" si="7"/>
        <v>272.56561279296898</v>
      </c>
      <c r="J97" s="7">
        <f t="shared" si="7"/>
        <v>151.65997314453102</v>
      </c>
      <c r="K97" s="7">
        <f t="shared" si="8"/>
        <v>166.40363159179725</v>
      </c>
      <c r="L97" s="8">
        <f t="shared" si="9"/>
        <v>1.0972152252276586</v>
      </c>
      <c r="M97" s="8">
        <f t="shared" si="12"/>
        <v>1.3970757993954404</v>
      </c>
      <c r="P97" s="6">
        <f t="shared" si="10"/>
        <v>19.606744613431015</v>
      </c>
      <c r="U97" s="18">
        <v>71.5</v>
      </c>
      <c r="V97" s="20">
        <f t="shared" si="11"/>
        <v>0.74719536697604605</v>
      </c>
    </row>
    <row r="98" spans="1:22" x14ac:dyDescent="0.15">
      <c r="A98" s="6">
        <v>48.5</v>
      </c>
      <c r="B98" s="6">
        <v>96</v>
      </c>
      <c r="D98">
        <v>773.391845703125</v>
      </c>
      <c r="E98">
        <v>639.68670654296898</v>
      </c>
      <c r="F98">
        <v>502.62258911132801</v>
      </c>
      <c r="G98">
        <v>487.06427001953102</v>
      </c>
      <c r="I98" s="7">
        <f t="shared" si="7"/>
        <v>270.76925659179699</v>
      </c>
      <c r="J98" s="7">
        <f t="shared" si="7"/>
        <v>152.62243652343795</v>
      </c>
      <c r="K98" s="7">
        <f t="shared" si="8"/>
        <v>163.93355102539044</v>
      </c>
      <c r="L98" s="8">
        <f t="shared" si="9"/>
        <v>1.0741117411018102</v>
      </c>
      <c r="M98" s="8">
        <f t="shared" si="12"/>
        <v>1.377095862917173</v>
      </c>
      <c r="P98" s="6">
        <f t="shared" si="10"/>
        <v>17.896218126047287</v>
      </c>
      <c r="U98" s="18">
        <v>72</v>
      </c>
      <c r="V98" s="20">
        <f t="shared" si="11"/>
        <v>0.75689376816273835</v>
      </c>
    </row>
    <row r="99" spans="1:22" x14ac:dyDescent="0.15">
      <c r="A99" s="6">
        <v>49</v>
      </c>
      <c r="B99" s="6">
        <v>97</v>
      </c>
      <c r="D99">
        <v>772.98278808593795</v>
      </c>
      <c r="E99">
        <v>642.25872802734398</v>
      </c>
      <c r="F99">
        <v>502.99862670898398</v>
      </c>
      <c r="G99">
        <v>487.30099487304699</v>
      </c>
      <c r="I99" s="7">
        <f t="shared" si="7"/>
        <v>269.98416137695398</v>
      </c>
      <c r="J99" s="7">
        <f t="shared" si="7"/>
        <v>154.95773315429699</v>
      </c>
      <c r="K99" s="7">
        <f t="shared" si="8"/>
        <v>161.51374816894611</v>
      </c>
      <c r="L99" s="8">
        <f t="shared" si="9"/>
        <v>1.0423084081135923</v>
      </c>
      <c r="M99" s="8">
        <f t="shared" si="12"/>
        <v>1.3484160775765361</v>
      </c>
      <c r="P99" s="6">
        <f t="shared" si="10"/>
        <v>15.440878364031526</v>
      </c>
      <c r="U99" s="18">
        <v>72.5</v>
      </c>
      <c r="V99" s="20">
        <f t="shared" si="11"/>
        <v>0.73221389749988097</v>
      </c>
    </row>
    <row r="100" spans="1:22" x14ac:dyDescent="0.15">
      <c r="A100" s="6">
        <v>49.5</v>
      </c>
      <c r="B100" s="6">
        <v>98</v>
      </c>
      <c r="D100">
        <v>771.45989990234398</v>
      </c>
      <c r="E100">
        <v>643.99371337890602</v>
      </c>
      <c r="F100">
        <v>501.99679565429699</v>
      </c>
      <c r="G100">
        <v>486.34994506835898</v>
      </c>
      <c r="I100" s="7">
        <f t="shared" si="7"/>
        <v>269.46310424804699</v>
      </c>
      <c r="J100" s="7">
        <f t="shared" si="7"/>
        <v>157.64376831054705</v>
      </c>
      <c r="K100" s="7">
        <f t="shared" si="8"/>
        <v>159.11246643066406</v>
      </c>
      <c r="L100" s="8">
        <f t="shared" si="9"/>
        <v>1.0093165631338106</v>
      </c>
      <c r="M100" s="8">
        <f t="shared" si="12"/>
        <v>1.3185477802443355</v>
      </c>
      <c r="P100" s="6">
        <f t="shared" si="10"/>
        <v>12.883787465601779</v>
      </c>
      <c r="U100" s="18">
        <v>73</v>
      </c>
      <c r="V100" s="20">
        <f t="shared" si="11"/>
        <v>0.71523956546642875</v>
      </c>
    </row>
    <row r="101" spans="1:22" x14ac:dyDescent="0.15">
      <c r="A101" s="6">
        <v>50</v>
      </c>
      <c r="B101" s="6">
        <v>99</v>
      </c>
      <c r="D101">
        <v>771.896240234375</v>
      </c>
      <c r="E101">
        <v>647.13232421875</v>
      </c>
      <c r="F101">
        <v>503.52197265625</v>
      </c>
      <c r="G101">
        <v>487.77197265625</v>
      </c>
      <c r="I101" s="7">
        <f t="shared" si="7"/>
        <v>268.374267578125</v>
      </c>
      <c r="J101" s="7">
        <f t="shared" si="7"/>
        <v>159.3603515625</v>
      </c>
      <c r="K101" s="7">
        <f t="shared" si="8"/>
        <v>156.822021484375</v>
      </c>
      <c r="L101" s="8">
        <f t="shared" si="9"/>
        <v>0.98407175904648103</v>
      </c>
      <c r="M101" s="8">
        <f t="shared" si="12"/>
        <v>1.2964265238045871</v>
      </c>
      <c r="P101" s="6">
        <f t="shared" si="10"/>
        <v>10.98993784723308</v>
      </c>
      <c r="U101" s="18">
        <v>73.5</v>
      </c>
      <c r="V101" s="20">
        <f t="shared" si="11"/>
        <v>0.71283862337856574</v>
      </c>
    </row>
    <row r="102" spans="1:22" x14ac:dyDescent="0.15">
      <c r="A102" s="6">
        <v>50.5</v>
      </c>
      <c r="B102" s="6">
        <v>100</v>
      </c>
      <c r="D102">
        <v>765.80847167968795</v>
      </c>
      <c r="E102">
        <v>644.00885009765602</v>
      </c>
      <c r="F102">
        <v>502.29757690429699</v>
      </c>
      <c r="G102">
        <v>486.67840576171898</v>
      </c>
      <c r="I102" s="7">
        <f t="shared" si="7"/>
        <v>263.51089477539097</v>
      </c>
      <c r="J102" s="7">
        <f t="shared" si="7"/>
        <v>157.33044433593705</v>
      </c>
      <c r="K102" s="7">
        <f t="shared" si="8"/>
        <v>153.37958374023503</v>
      </c>
      <c r="L102" s="8">
        <f t="shared" si="9"/>
        <v>0.97488813679782149</v>
      </c>
      <c r="M102" s="8">
        <f t="shared" si="12"/>
        <v>1.2903664492035087</v>
      </c>
      <c r="P102" s="6">
        <f t="shared" si="10"/>
        <v>10.471121477023834</v>
      </c>
      <c r="U102" s="18">
        <v>74</v>
      </c>
      <c r="V102" s="20">
        <f t="shared" si="11"/>
        <v>0.73046958911128623</v>
      </c>
    </row>
    <row r="103" spans="1:22" x14ac:dyDescent="0.15">
      <c r="A103" s="6">
        <v>51</v>
      </c>
      <c r="B103" s="6">
        <v>101</v>
      </c>
      <c r="D103">
        <v>767.63836669921898</v>
      </c>
      <c r="E103">
        <v>644.60479736328102</v>
      </c>
      <c r="F103">
        <v>503.06405639648398</v>
      </c>
      <c r="G103">
        <v>487.65255737304699</v>
      </c>
      <c r="I103" s="7">
        <f t="shared" si="7"/>
        <v>264.574310302735</v>
      </c>
      <c r="J103" s="7">
        <f t="shared" si="7"/>
        <v>156.95223999023403</v>
      </c>
      <c r="K103" s="7">
        <f t="shared" si="8"/>
        <v>154.70774230957119</v>
      </c>
      <c r="L103" s="8">
        <f t="shared" si="9"/>
        <v>0.98569948615704683</v>
      </c>
      <c r="M103" s="8">
        <f t="shared" si="12"/>
        <v>1.304301346210315</v>
      </c>
      <c r="P103" s="6">
        <f t="shared" si="10"/>
        <v>11.664118784849782</v>
      </c>
      <c r="U103" s="18">
        <v>74.5</v>
      </c>
      <c r="V103" s="20">
        <f t="shared" si="11"/>
        <v>0.71300785048382054</v>
      </c>
    </row>
    <row r="104" spans="1:22" x14ac:dyDescent="0.15">
      <c r="A104" s="6">
        <v>51.5</v>
      </c>
      <c r="B104" s="6">
        <v>102</v>
      </c>
      <c r="D104">
        <v>768.51031494140602</v>
      </c>
      <c r="E104">
        <v>644.13946533203102</v>
      </c>
      <c r="F104">
        <v>502.06588745117199</v>
      </c>
      <c r="G104">
        <v>486.30236816406301</v>
      </c>
      <c r="I104" s="7">
        <f t="shared" si="7"/>
        <v>266.44442749023403</v>
      </c>
      <c r="J104" s="7">
        <f t="shared" si="7"/>
        <v>157.83709716796801</v>
      </c>
      <c r="K104" s="7">
        <f t="shared" si="8"/>
        <v>155.95845947265644</v>
      </c>
      <c r="L104" s="8">
        <f t="shared" si="9"/>
        <v>0.98809761628274029</v>
      </c>
      <c r="M104" s="8">
        <f t="shared" si="12"/>
        <v>1.3098230239835895</v>
      </c>
      <c r="P104" s="6">
        <f t="shared" si="10"/>
        <v>12.136841813587013</v>
      </c>
      <c r="U104" s="18">
        <v>75</v>
      </c>
      <c r="V104" s="20">
        <f t="shared" si="11"/>
        <v>0.72701254949963956</v>
      </c>
    </row>
    <row r="105" spans="1:22" x14ac:dyDescent="0.15">
      <c r="A105" s="6">
        <v>52</v>
      </c>
      <c r="B105" s="6">
        <v>103</v>
      </c>
      <c r="D105">
        <v>773.77490234375</v>
      </c>
      <c r="E105">
        <v>644.70684814453102</v>
      </c>
      <c r="F105">
        <v>503.23580932617199</v>
      </c>
      <c r="G105">
        <v>487.27676391601602</v>
      </c>
      <c r="I105" s="7">
        <f t="shared" si="7"/>
        <v>270.53909301757801</v>
      </c>
      <c r="J105" s="7">
        <f t="shared" si="7"/>
        <v>157.430084228515</v>
      </c>
      <c r="K105" s="7">
        <f t="shared" si="8"/>
        <v>160.33803405761751</v>
      </c>
      <c r="L105" s="8">
        <f t="shared" si="9"/>
        <v>1.0184713731390851</v>
      </c>
      <c r="M105" s="8">
        <f t="shared" si="12"/>
        <v>1.3433203284875155</v>
      </c>
      <c r="P105" s="6">
        <f t="shared" si="10"/>
        <v>15.004620030612282</v>
      </c>
      <c r="U105" s="18"/>
      <c r="V105" s="20"/>
    </row>
    <row r="106" spans="1:22" x14ac:dyDescent="0.15">
      <c r="A106" s="6">
        <v>52.5</v>
      </c>
      <c r="B106" s="6">
        <v>104</v>
      </c>
      <c r="D106">
        <v>770.21838378906295</v>
      </c>
      <c r="E106">
        <v>640.26458740234398</v>
      </c>
      <c r="F106">
        <v>502.30032348632801</v>
      </c>
      <c r="G106">
        <v>486.6591796875</v>
      </c>
      <c r="I106" s="7">
        <f t="shared" si="7"/>
        <v>267.91806030273494</v>
      </c>
      <c r="J106" s="7">
        <f t="shared" si="7"/>
        <v>153.60540771484398</v>
      </c>
      <c r="K106" s="7">
        <f t="shared" si="8"/>
        <v>160.39427490234416</v>
      </c>
      <c r="L106" s="8">
        <f t="shared" si="9"/>
        <v>1.0441967980717395</v>
      </c>
      <c r="M106" s="8">
        <f t="shared" si="12"/>
        <v>1.3721693010677509</v>
      </c>
      <c r="P106" s="6">
        <f t="shared" si="10"/>
        <v>17.474444285858308</v>
      </c>
    </row>
    <row r="107" spans="1:22" x14ac:dyDescent="0.15">
      <c r="A107" s="6">
        <v>53</v>
      </c>
      <c r="B107" s="6">
        <v>105</v>
      </c>
      <c r="D107">
        <v>768.06341552734398</v>
      </c>
      <c r="E107">
        <v>644.62664794921898</v>
      </c>
      <c r="F107">
        <v>503.03018188476602</v>
      </c>
      <c r="G107">
        <v>487.76144409179699</v>
      </c>
      <c r="I107" s="7">
        <f t="shared" si="7"/>
        <v>265.03323364257795</v>
      </c>
      <c r="J107" s="7">
        <f t="shared" si="7"/>
        <v>156.86520385742199</v>
      </c>
      <c r="K107" s="7">
        <f t="shared" si="8"/>
        <v>155.22759094238256</v>
      </c>
      <c r="L107" s="8">
        <f t="shared" si="9"/>
        <v>0.98956038130337765</v>
      </c>
      <c r="M107" s="8">
        <f t="shared" si="12"/>
        <v>1.32065643194697</v>
      </c>
      <c r="P107" s="6">
        <f t="shared" si="10"/>
        <v>13.064313794799395</v>
      </c>
    </row>
    <row r="108" spans="1:22" x14ac:dyDescent="0.15">
      <c r="A108" s="6">
        <v>53.5</v>
      </c>
      <c r="B108" s="6">
        <v>106</v>
      </c>
      <c r="D108">
        <v>766.57244873046898</v>
      </c>
      <c r="E108">
        <v>644.31628417968795</v>
      </c>
      <c r="F108">
        <v>502.57022094726602</v>
      </c>
      <c r="G108">
        <v>486.50411987304699</v>
      </c>
      <c r="I108" s="7">
        <f t="shared" si="7"/>
        <v>264.00222778320295</v>
      </c>
      <c r="J108" s="7">
        <f t="shared" si="7"/>
        <v>157.81216430664097</v>
      </c>
      <c r="K108" s="7">
        <f t="shared" si="8"/>
        <v>153.53371276855427</v>
      </c>
      <c r="L108" s="8">
        <f t="shared" si="9"/>
        <v>0.97288896228700505</v>
      </c>
      <c r="M108" s="8">
        <f t="shared" si="12"/>
        <v>1.3071085605781785</v>
      </c>
      <c r="P108" s="6">
        <f t="shared" si="10"/>
        <v>11.904450606585936</v>
      </c>
    </row>
    <row r="109" spans="1:22" x14ac:dyDescent="0.15">
      <c r="A109" s="6">
        <v>54</v>
      </c>
      <c r="B109" s="6">
        <v>107</v>
      </c>
      <c r="D109">
        <v>764.11633300781295</v>
      </c>
      <c r="E109">
        <v>644.2373046875</v>
      </c>
      <c r="F109">
        <v>503.35797119140602</v>
      </c>
      <c r="G109">
        <v>487.50524902343801</v>
      </c>
      <c r="I109" s="7">
        <f t="shared" si="7"/>
        <v>260.75836181640693</v>
      </c>
      <c r="J109" s="7">
        <f t="shared" si="7"/>
        <v>156.73205566406199</v>
      </c>
      <c r="K109" s="7">
        <f t="shared" si="8"/>
        <v>151.04592285156355</v>
      </c>
      <c r="L109" s="8">
        <f t="shared" si="9"/>
        <v>0.96372067737893996</v>
      </c>
      <c r="M109" s="8">
        <f t="shared" si="12"/>
        <v>1.3010638233176945</v>
      </c>
      <c r="P109" s="6">
        <f t="shared" si="10"/>
        <v>11.386947299977336</v>
      </c>
    </row>
    <row r="110" spans="1:22" x14ac:dyDescent="0.15">
      <c r="A110" s="6">
        <v>54.5</v>
      </c>
      <c r="B110" s="6">
        <v>108</v>
      </c>
      <c r="D110">
        <v>762.24987792968795</v>
      </c>
      <c r="E110">
        <v>639.60858154296898</v>
      </c>
      <c r="F110">
        <v>502.16558837890602</v>
      </c>
      <c r="G110">
        <v>486.27859497070301</v>
      </c>
      <c r="I110" s="7">
        <f t="shared" si="7"/>
        <v>260.08428955078193</v>
      </c>
      <c r="J110" s="7">
        <f t="shared" si="7"/>
        <v>153.32998657226597</v>
      </c>
      <c r="K110" s="7">
        <f t="shared" si="8"/>
        <v>152.75329895019576</v>
      </c>
      <c r="L110" s="8">
        <f t="shared" si="9"/>
        <v>0.996238911676951</v>
      </c>
      <c r="M110" s="8">
        <f t="shared" si="12"/>
        <v>1.3367056052632866</v>
      </c>
      <c r="P110" s="6">
        <f t="shared" si="10"/>
        <v>14.43831896683948</v>
      </c>
    </row>
    <row r="111" spans="1:22" x14ac:dyDescent="0.15">
      <c r="A111" s="6">
        <v>55</v>
      </c>
      <c r="B111" s="6">
        <v>109</v>
      </c>
      <c r="D111">
        <v>763.07141113281295</v>
      </c>
      <c r="E111">
        <v>642.35070800781295</v>
      </c>
      <c r="F111">
        <v>503.02151489257801</v>
      </c>
      <c r="G111">
        <v>487.46157836914102</v>
      </c>
      <c r="I111" s="7">
        <f t="shared" si="7"/>
        <v>260.04989624023494</v>
      </c>
      <c r="J111" s="7">
        <f t="shared" si="7"/>
        <v>154.88912963867193</v>
      </c>
      <c r="K111" s="7">
        <f t="shared" si="8"/>
        <v>151.62750549316459</v>
      </c>
      <c r="L111" s="8">
        <f t="shared" si="9"/>
        <v>0.97894220108850694</v>
      </c>
      <c r="M111" s="8">
        <f t="shared" si="12"/>
        <v>1.3225324423224236</v>
      </c>
      <c r="P111" s="6">
        <f t="shared" si="10"/>
        <v>13.224923186191132</v>
      </c>
    </row>
    <row r="112" spans="1:22" x14ac:dyDescent="0.15">
      <c r="A112" s="6">
        <v>55.5</v>
      </c>
      <c r="B112" s="6">
        <v>110</v>
      </c>
      <c r="D112">
        <v>760.33349609375</v>
      </c>
      <c r="E112">
        <v>642.84417724609398</v>
      </c>
      <c r="F112">
        <v>502.17657470703102</v>
      </c>
      <c r="G112">
        <v>486.54870605468801</v>
      </c>
      <c r="I112" s="7">
        <f t="shared" si="7"/>
        <v>258.15692138671898</v>
      </c>
      <c r="J112" s="7">
        <f t="shared" si="7"/>
        <v>156.29547119140597</v>
      </c>
      <c r="K112" s="7">
        <f t="shared" si="8"/>
        <v>148.7500915527348</v>
      </c>
      <c r="L112" s="8">
        <f t="shared" si="9"/>
        <v>0.95172361949355033</v>
      </c>
      <c r="M112" s="8">
        <f t="shared" si="12"/>
        <v>1.2984374083750481</v>
      </c>
      <c r="P112" s="6">
        <f t="shared" si="10"/>
        <v>11.162094116327633</v>
      </c>
    </row>
    <row r="113" spans="1:16" x14ac:dyDescent="0.15">
      <c r="A113" s="6">
        <v>56</v>
      </c>
      <c r="B113" s="6">
        <v>111</v>
      </c>
      <c r="D113">
        <v>760.98150634765602</v>
      </c>
      <c r="E113">
        <v>646.02984619140602</v>
      </c>
      <c r="F113">
        <v>502.5869140625</v>
      </c>
      <c r="G113">
        <v>487.08416748046898</v>
      </c>
      <c r="I113" s="7">
        <f t="shared" si="7"/>
        <v>258.39459228515602</v>
      </c>
      <c r="J113" s="7">
        <f t="shared" si="7"/>
        <v>158.94567871093705</v>
      </c>
      <c r="K113" s="7">
        <f t="shared" si="8"/>
        <v>147.1326171875001</v>
      </c>
      <c r="L113" s="8">
        <f t="shared" si="9"/>
        <v>0.92567862417373104</v>
      </c>
      <c r="M113" s="8">
        <f t="shared" si="12"/>
        <v>1.2755159607028097</v>
      </c>
      <c r="P113" s="6">
        <f t="shared" si="10"/>
        <v>9.19973835933156</v>
      </c>
    </row>
    <row r="114" spans="1:16" x14ac:dyDescent="0.15">
      <c r="A114" s="6">
        <v>56.5</v>
      </c>
      <c r="B114" s="6">
        <v>112</v>
      </c>
      <c r="D114">
        <v>758.75933837890602</v>
      </c>
      <c r="E114">
        <v>640.82611083984398</v>
      </c>
      <c r="F114">
        <v>502.17108154296898</v>
      </c>
      <c r="G114">
        <v>486.77423095703102</v>
      </c>
      <c r="I114" s="7">
        <f t="shared" si="7"/>
        <v>256.58825683593705</v>
      </c>
      <c r="J114" s="7">
        <f t="shared" si="7"/>
        <v>154.05187988281295</v>
      </c>
      <c r="K114" s="7">
        <f t="shared" si="8"/>
        <v>148.751940917968</v>
      </c>
      <c r="L114" s="8">
        <f t="shared" si="9"/>
        <v>0.96559640188177764</v>
      </c>
      <c r="M114" s="8">
        <f t="shared" si="12"/>
        <v>1.3185572860584376</v>
      </c>
      <c r="P114" s="6">
        <f t="shared" si="10"/>
        <v>12.884601279340549</v>
      </c>
    </row>
    <row r="115" spans="1:16" x14ac:dyDescent="0.15">
      <c r="A115" s="6">
        <v>57</v>
      </c>
      <c r="B115" s="6">
        <v>113</v>
      </c>
      <c r="D115">
        <v>757.577880859375</v>
      </c>
      <c r="E115">
        <v>645.2041015625</v>
      </c>
      <c r="F115">
        <v>503.13107299804699</v>
      </c>
      <c r="G115">
        <v>487.78134155273398</v>
      </c>
      <c r="I115" s="7">
        <f t="shared" si="7"/>
        <v>254.44680786132801</v>
      </c>
      <c r="J115" s="7">
        <f t="shared" si="7"/>
        <v>157.42276000976602</v>
      </c>
      <c r="K115" s="7">
        <f t="shared" si="8"/>
        <v>144.2508758544918</v>
      </c>
      <c r="L115" s="8">
        <f t="shared" si="9"/>
        <v>0.91632795566246528</v>
      </c>
      <c r="M115" s="8">
        <f t="shared" si="12"/>
        <v>1.2724123874867062</v>
      </c>
      <c r="P115" s="6">
        <f t="shared" si="10"/>
        <v>8.9340346020921757</v>
      </c>
    </row>
    <row r="116" spans="1:16" x14ac:dyDescent="0.15">
      <c r="A116" s="6">
        <v>57.5</v>
      </c>
      <c r="B116" s="6">
        <v>114</v>
      </c>
      <c r="D116">
        <v>754.123046875</v>
      </c>
      <c r="E116">
        <v>641.38262939453102</v>
      </c>
      <c r="F116">
        <v>501.942138671875</v>
      </c>
      <c r="G116">
        <v>486.47735595703102</v>
      </c>
      <c r="I116" s="7">
        <f t="shared" si="7"/>
        <v>252.180908203125</v>
      </c>
      <c r="J116" s="7">
        <f t="shared" si="7"/>
        <v>154.9052734375</v>
      </c>
      <c r="K116" s="7">
        <f t="shared" si="8"/>
        <v>143.74721679687502</v>
      </c>
      <c r="L116" s="8">
        <f t="shared" si="9"/>
        <v>0.92796851654552004</v>
      </c>
      <c r="M116" s="8">
        <f t="shared" si="12"/>
        <v>1.287176496017342</v>
      </c>
      <c r="P116" s="6">
        <f t="shared" si="10"/>
        <v>10.198022539778085</v>
      </c>
    </row>
    <row r="117" spans="1:16" x14ac:dyDescent="0.15">
      <c r="A117" s="6">
        <v>58</v>
      </c>
      <c r="B117" s="6">
        <v>115</v>
      </c>
      <c r="D117">
        <v>752.602294921875</v>
      </c>
      <c r="E117">
        <v>641.77197265625</v>
      </c>
      <c r="F117">
        <v>503.210205078125</v>
      </c>
      <c r="G117">
        <v>487.69488525390602</v>
      </c>
      <c r="I117" s="7">
        <f t="shared" si="7"/>
        <v>249.39208984375</v>
      </c>
      <c r="J117" s="7">
        <f t="shared" si="7"/>
        <v>154.07708740234398</v>
      </c>
      <c r="K117" s="7">
        <f t="shared" si="8"/>
        <v>141.53812866210922</v>
      </c>
      <c r="L117" s="8">
        <f t="shared" si="9"/>
        <v>0.91861892672275425</v>
      </c>
      <c r="M117" s="8">
        <f t="shared" si="12"/>
        <v>1.2809504538421572</v>
      </c>
      <c r="P117" s="6">
        <f t="shared" si="10"/>
        <v>9.664997319011956</v>
      </c>
    </row>
    <row r="118" spans="1:16" x14ac:dyDescent="0.15">
      <c r="A118" s="6">
        <v>58.5</v>
      </c>
      <c r="B118" s="6">
        <v>116</v>
      </c>
      <c r="D118">
        <v>741.66314697265602</v>
      </c>
      <c r="E118">
        <v>637.65686035156295</v>
      </c>
      <c r="F118">
        <v>502.61026000976602</v>
      </c>
      <c r="G118">
        <v>486.88882446289102</v>
      </c>
      <c r="I118" s="7">
        <f t="shared" si="7"/>
        <v>239.05288696289</v>
      </c>
      <c r="J118" s="7">
        <f t="shared" si="7"/>
        <v>150.76803588867193</v>
      </c>
      <c r="K118" s="7">
        <f t="shared" si="8"/>
        <v>133.51526184081965</v>
      </c>
      <c r="L118" s="8">
        <f t="shared" si="9"/>
        <v>0.88556742849265579</v>
      </c>
      <c r="M118" s="8">
        <f t="shared" si="12"/>
        <v>1.25102250325964</v>
      </c>
      <c r="P118" s="6">
        <f t="shared" si="10"/>
        <v>7.1027993740790345</v>
      </c>
    </row>
    <row r="119" spans="1:16" x14ac:dyDescent="0.15">
      <c r="A119" s="6">
        <v>59</v>
      </c>
      <c r="B119" s="6">
        <v>117</v>
      </c>
      <c r="D119">
        <v>742.14154052734398</v>
      </c>
      <c r="E119">
        <v>635.01177978515602</v>
      </c>
      <c r="F119">
        <v>501.36071777343801</v>
      </c>
      <c r="G119">
        <v>485.52560424804699</v>
      </c>
      <c r="I119" s="7">
        <f t="shared" si="7"/>
        <v>240.78082275390597</v>
      </c>
      <c r="J119" s="7">
        <f t="shared" si="7"/>
        <v>149.48617553710903</v>
      </c>
      <c r="K119" s="7">
        <f t="shared" si="8"/>
        <v>136.14049987792964</v>
      </c>
      <c r="L119" s="8">
        <f t="shared" si="9"/>
        <v>0.91072301093242958</v>
      </c>
      <c r="M119" s="8">
        <f t="shared" si="12"/>
        <v>1.2793016333469946</v>
      </c>
      <c r="P119" s="6">
        <f t="shared" si="10"/>
        <v>9.5238381550183924</v>
      </c>
    </row>
    <row r="120" spans="1:16" x14ac:dyDescent="0.15">
      <c r="A120" s="6">
        <v>59.5</v>
      </c>
      <c r="B120" s="6">
        <v>118</v>
      </c>
      <c r="D120">
        <v>740.665283203125</v>
      </c>
      <c r="E120">
        <v>638.11505126953102</v>
      </c>
      <c r="F120">
        <v>502.83554077148398</v>
      </c>
      <c r="G120">
        <v>487.59948730468801</v>
      </c>
      <c r="I120" s="7">
        <f t="shared" si="7"/>
        <v>237.82974243164102</v>
      </c>
      <c r="J120" s="7">
        <f t="shared" si="7"/>
        <v>150.51556396484301</v>
      </c>
      <c r="K120" s="7">
        <f t="shared" si="8"/>
        <v>132.46884765625092</v>
      </c>
      <c r="L120" s="8">
        <f t="shared" si="9"/>
        <v>0.88010066312605784</v>
      </c>
      <c r="M120" s="8">
        <f t="shared" si="12"/>
        <v>1.2518028331882041</v>
      </c>
      <c r="P120" s="6">
        <f t="shared" si="10"/>
        <v>7.169605142613829</v>
      </c>
    </row>
    <row r="121" spans="1:16" x14ac:dyDescent="0.15">
      <c r="A121" s="6">
        <v>60</v>
      </c>
      <c r="B121" s="6">
        <v>119</v>
      </c>
      <c r="D121">
        <v>746.11590576171898</v>
      </c>
      <c r="E121">
        <v>642.01135253906295</v>
      </c>
      <c r="F121">
        <v>503.09881591796898</v>
      </c>
      <c r="G121">
        <v>487.50753784179699</v>
      </c>
      <c r="I121" s="7">
        <f t="shared" si="7"/>
        <v>243.01708984375</v>
      </c>
      <c r="J121" s="7">
        <f t="shared" si="7"/>
        <v>154.50381469726597</v>
      </c>
      <c r="K121" s="7">
        <f t="shared" si="8"/>
        <v>134.86441955566383</v>
      </c>
      <c r="L121" s="8">
        <f t="shared" si="9"/>
        <v>0.87288731232893202</v>
      </c>
      <c r="M121" s="8">
        <f t="shared" si="12"/>
        <v>1.2477130300386592</v>
      </c>
      <c r="P121" s="6">
        <f t="shared" si="10"/>
        <v>6.8194680626941144</v>
      </c>
    </row>
    <row r="122" spans="1:16" x14ac:dyDescent="0.15">
      <c r="A122" s="6">
        <v>60.5</v>
      </c>
      <c r="B122" s="6">
        <v>120</v>
      </c>
      <c r="D122">
        <v>747.42926025390602</v>
      </c>
      <c r="E122">
        <v>643.941650390625</v>
      </c>
      <c r="F122">
        <v>501.89776611328102</v>
      </c>
      <c r="G122">
        <v>486.42108154296898</v>
      </c>
      <c r="I122" s="7">
        <f t="shared" si="7"/>
        <v>245.531494140625</v>
      </c>
      <c r="J122" s="7">
        <f t="shared" si="7"/>
        <v>157.52056884765602</v>
      </c>
      <c r="K122" s="7">
        <f t="shared" si="8"/>
        <v>135.26709594726577</v>
      </c>
      <c r="L122" s="8">
        <f t="shared" si="9"/>
        <v>0.85872655829530165</v>
      </c>
      <c r="M122" s="8">
        <f t="shared" si="12"/>
        <v>1.2366758236526101</v>
      </c>
      <c r="P122" s="6">
        <f t="shared" si="10"/>
        <v>5.8745484484304029</v>
      </c>
    </row>
    <row r="123" spans="1:16" x14ac:dyDescent="0.15">
      <c r="A123" s="6">
        <v>61</v>
      </c>
      <c r="B123" s="6">
        <v>121</v>
      </c>
      <c r="D123">
        <v>749.435546875</v>
      </c>
      <c r="E123">
        <v>645.95715332031295</v>
      </c>
      <c r="F123">
        <v>502.85726928710898</v>
      </c>
      <c r="G123">
        <v>487.24862670898398</v>
      </c>
      <c r="I123" s="7">
        <f t="shared" si="7"/>
        <v>246.57827758789102</v>
      </c>
      <c r="J123" s="7">
        <f t="shared" si="7"/>
        <v>158.70852661132898</v>
      </c>
      <c r="K123" s="7">
        <f t="shared" si="8"/>
        <v>135.48230895996073</v>
      </c>
      <c r="L123" s="8">
        <f t="shared" si="9"/>
        <v>0.85365488454033511</v>
      </c>
      <c r="M123" s="8">
        <f t="shared" si="12"/>
        <v>1.2347276975452246</v>
      </c>
      <c r="P123" s="6">
        <f t="shared" si="10"/>
        <v>5.7077650699611429</v>
      </c>
    </row>
    <row r="124" spans="1:16" x14ac:dyDescent="0.15">
      <c r="A124" s="6">
        <v>61.5</v>
      </c>
      <c r="B124" s="6">
        <v>122</v>
      </c>
      <c r="D124">
        <v>749.48175048828102</v>
      </c>
      <c r="E124">
        <v>643.41790771484398</v>
      </c>
      <c r="F124">
        <v>502.07205200195301</v>
      </c>
      <c r="G124">
        <v>486.59353637695301</v>
      </c>
      <c r="I124" s="7">
        <f t="shared" si="7"/>
        <v>247.40969848632801</v>
      </c>
      <c r="J124" s="7">
        <f t="shared" si="7"/>
        <v>156.82437133789097</v>
      </c>
      <c r="K124" s="7">
        <f t="shared" si="8"/>
        <v>137.63263854980434</v>
      </c>
      <c r="L124" s="8">
        <f t="shared" si="9"/>
        <v>0.87762276600021261</v>
      </c>
      <c r="M124" s="8">
        <f t="shared" si="12"/>
        <v>1.261819126652683</v>
      </c>
      <c r="P124" s="6">
        <f t="shared" si="10"/>
        <v>8.0271221469864855</v>
      </c>
    </row>
    <row r="125" spans="1:16" x14ac:dyDescent="0.15">
      <c r="A125" s="6">
        <v>62</v>
      </c>
      <c r="B125" s="6">
        <v>123</v>
      </c>
      <c r="D125">
        <v>748.34143066406295</v>
      </c>
      <c r="E125">
        <v>643.525390625</v>
      </c>
      <c r="F125">
        <v>502.33166503906301</v>
      </c>
      <c r="G125">
        <v>487.087158203125</v>
      </c>
      <c r="I125" s="7">
        <f t="shared" si="7"/>
        <v>246.00976562499994</v>
      </c>
      <c r="J125" s="7">
        <f t="shared" si="7"/>
        <v>156.438232421875</v>
      </c>
      <c r="K125" s="7">
        <f t="shared" si="8"/>
        <v>136.50300292968745</v>
      </c>
      <c r="L125" s="8">
        <f t="shared" si="9"/>
        <v>0.87256804693096257</v>
      </c>
      <c r="M125" s="8">
        <f t="shared" si="12"/>
        <v>1.259887955231014</v>
      </c>
      <c r="P125" s="6">
        <f t="shared" si="10"/>
        <v>7.8617902966056601</v>
      </c>
    </row>
    <row r="126" spans="1:16" x14ac:dyDescent="0.15">
      <c r="A126" s="6">
        <v>62.5</v>
      </c>
      <c r="B126" s="6">
        <v>124</v>
      </c>
      <c r="D126">
        <v>750.325927734375</v>
      </c>
      <c r="E126">
        <v>644.84924316406295</v>
      </c>
      <c r="F126">
        <v>503.23376464843801</v>
      </c>
      <c r="G126">
        <v>487.00982666015602</v>
      </c>
      <c r="I126" s="7">
        <f t="shared" si="7"/>
        <v>247.09216308593699</v>
      </c>
      <c r="J126" s="7">
        <f t="shared" si="7"/>
        <v>157.83941650390693</v>
      </c>
      <c r="K126" s="7">
        <f t="shared" si="8"/>
        <v>136.60457153320215</v>
      </c>
      <c r="L126" s="8">
        <f t="shared" si="9"/>
        <v>0.86546551272774652</v>
      </c>
      <c r="M126" s="8">
        <f t="shared" si="12"/>
        <v>1.255908968675379</v>
      </c>
      <c r="P126" s="6">
        <f t="shared" si="10"/>
        <v>7.5211404700278512</v>
      </c>
    </row>
    <row r="127" spans="1:16" x14ac:dyDescent="0.15">
      <c r="A127" s="6">
        <v>63</v>
      </c>
      <c r="B127" s="6">
        <v>125</v>
      </c>
      <c r="D127">
        <v>745.72277832031295</v>
      </c>
      <c r="E127">
        <v>642.71862792968795</v>
      </c>
      <c r="F127">
        <v>502.14340209960898</v>
      </c>
      <c r="G127">
        <v>486.09719848632801</v>
      </c>
      <c r="I127" s="7">
        <f t="shared" si="7"/>
        <v>243.57937622070398</v>
      </c>
      <c r="J127" s="7">
        <f t="shared" si="7"/>
        <v>156.62142944335994</v>
      </c>
      <c r="K127" s="7">
        <f t="shared" si="8"/>
        <v>133.94437561035204</v>
      </c>
      <c r="L127" s="8">
        <f t="shared" si="9"/>
        <v>0.8552110403180252</v>
      </c>
      <c r="M127" s="8">
        <f t="shared" si="12"/>
        <v>1.248778043913239</v>
      </c>
      <c r="P127" s="6">
        <f t="shared" si="10"/>
        <v>6.9106462525688155</v>
      </c>
    </row>
    <row r="128" spans="1:16" x14ac:dyDescent="0.15">
      <c r="A128" s="6">
        <v>63.5</v>
      </c>
      <c r="B128" s="6">
        <v>126</v>
      </c>
      <c r="D128">
        <v>749.55859375</v>
      </c>
      <c r="E128">
        <v>641.03820800781295</v>
      </c>
      <c r="F128">
        <v>503.025390625</v>
      </c>
      <c r="G128">
        <v>487.20220947265602</v>
      </c>
      <c r="I128" s="7">
        <f t="shared" si="7"/>
        <v>246.533203125</v>
      </c>
      <c r="J128" s="7">
        <f t="shared" si="7"/>
        <v>153.83599853515693</v>
      </c>
      <c r="K128" s="7">
        <f t="shared" si="8"/>
        <v>138.84800415039015</v>
      </c>
      <c r="L128" s="8">
        <f t="shared" si="9"/>
        <v>0.90257160529730307</v>
      </c>
      <c r="M128" s="8">
        <f t="shared" si="12"/>
        <v>1.2992621565400979</v>
      </c>
      <c r="P128" s="6">
        <f t="shared" si="10"/>
        <v>11.232702628185187</v>
      </c>
    </row>
    <row r="129" spans="1:16" x14ac:dyDescent="0.15">
      <c r="A129" s="6">
        <v>64</v>
      </c>
      <c r="B129" s="6">
        <v>127</v>
      </c>
      <c r="D129">
        <v>736.58630371093795</v>
      </c>
      <c r="E129">
        <v>636.08654785156295</v>
      </c>
      <c r="F129">
        <v>501.31335449218801</v>
      </c>
      <c r="G129">
        <v>485.62487792968801</v>
      </c>
      <c r="I129" s="7">
        <f t="shared" si="7"/>
        <v>235.27294921874994</v>
      </c>
      <c r="J129" s="7">
        <f t="shared" si="7"/>
        <v>150.46166992187494</v>
      </c>
      <c r="K129" s="7">
        <f t="shared" si="8"/>
        <v>129.94978027343748</v>
      </c>
      <c r="L129" s="8">
        <f t="shared" si="9"/>
        <v>0.86367365416661956</v>
      </c>
      <c r="M129" s="8">
        <f t="shared" si="12"/>
        <v>1.2634877530569955</v>
      </c>
      <c r="P129" s="6">
        <f t="shared" si="10"/>
        <v>8.1699769386035097</v>
      </c>
    </row>
    <row r="130" spans="1:16" x14ac:dyDescent="0.15">
      <c r="A130" s="6">
        <v>64.5</v>
      </c>
      <c r="B130" s="6">
        <v>128</v>
      </c>
      <c r="D130">
        <v>737.36541748046898</v>
      </c>
      <c r="E130">
        <v>639.71984863281295</v>
      </c>
      <c r="F130">
        <v>502.69671630859398</v>
      </c>
      <c r="G130">
        <v>487.18048095703102</v>
      </c>
      <c r="I130" s="7">
        <f t="shared" ref="I130:J148" si="13">D130-F130</f>
        <v>234.668701171875</v>
      </c>
      <c r="J130" s="7">
        <f t="shared" si="13"/>
        <v>152.53936767578193</v>
      </c>
      <c r="K130" s="7">
        <f t="shared" ref="K130:K148" si="14">I130-0.7*J130</f>
        <v>127.89114379882766</v>
      </c>
      <c r="L130" s="8">
        <f t="shared" ref="L130:L148" si="15">K130/J130</f>
        <v>0.83841401565697204</v>
      </c>
      <c r="M130" s="8">
        <f t="shared" si="12"/>
        <v>1.241351662194929</v>
      </c>
      <c r="P130" s="6">
        <f t="shared" si="10"/>
        <v>6.2748573125784937</v>
      </c>
    </row>
    <row r="131" spans="1:16" x14ac:dyDescent="0.15">
      <c r="A131" s="6">
        <v>65</v>
      </c>
      <c r="B131" s="6">
        <v>129</v>
      </c>
      <c r="D131">
        <v>734.24609375</v>
      </c>
      <c r="E131">
        <v>640.151611328125</v>
      </c>
      <c r="F131">
        <v>502.17590332031301</v>
      </c>
      <c r="G131">
        <v>486.69122314453102</v>
      </c>
      <c r="I131" s="7">
        <f t="shared" si="13"/>
        <v>232.07019042968699</v>
      </c>
      <c r="J131" s="7">
        <f t="shared" si="13"/>
        <v>153.46038818359398</v>
      </c>
      <c r="K131" s="7">
        <f t="shared" si="14"/>
        <v>124.64791870117121</v>
      </c>
      <c r="L131" s="8">
        <f t="shared" si="15"/>
        <v>0.81224816499256691</v>
      </c>
      <c r="M131" s="8">
        <f t="shared" si="12"/>
        <v>1.2183093591781047</v>
      </c>
      <c r="P131" s="6">
        <f t="shared" si="10"/>
        <v>4.3021548626246595</v>
      </c>
    </row>
    <row r="132" spans="1:16" x14ac:dyDescent="0.15">
      <c r="A132" s="6">
        <v>65.5</v>
      </c>
      <c r="B132" s="6">
        <v>130</v>
      </c>
      <c r="D132">
        <v>738.01385498046898</v>
      </c>
      <c r="E132">
        <v>641.99078369140602</v>
      </c>
      <c r="F132">
        <v>502.51785278320301</v>
      </c>
      <c r="G132">
        <v>486.62786865234398</v>
      </c>
      <c r="I132" s="7">
        <f t="shared" si="13"/>
        <v>235.49600219726597</v>
      </c>
      <c r="J132" s="7">
        <f t="shared" si="13"/>
        <v>155.36291503906205</v>
      </c>
      <c r="K132" s="7">
        <f t="shared" si="14"/>
        <v>126.74196166992255</v>
      </c>
      <c r="L132" s="8">
        <f t="shared" si="15"/>
        <v>0.81578001827563873</v>
      </c>
      <c r="M132" s="8">
        <f t="shared" si="12"/>
        <v>1.2249647601087577</v>
      </c>
      <c r="P132" s="6">
        <f t="shared" si="10"/>
        <v>4.8719384346807146</v>
      </c>
    </row>
    <row r="133" spans="1:16" x14ac:dyDescent="0.15">
      <c r="A133" s="6">
        <v>66</v>
      </c>
      <c r="B133" s="6">
        <v>131</v>
      </c>
      <c r="D133">
        <v>737.47247314453102</v>
      </c>
      <c r="E133">
        <v>641.84289550781295</v>
      </c>
      <c r="F133">
        <v>502.82272338867199</v>
      </c>
      <c r="G133">
        <v>487.47210693359398</v>
      </c>
      <c r="I133" s="7">
        <f t="shared" si="13"/>
        <v>234.64974975585903</v>
      </c>
      <c r="J133" s="7">
        <f t="shared" si="13"/>
        <v>154.37078857421898</v>
      </c>
      <c r="K133" s="7">
        <f t="shared" si="14"/>
        <v>126.59019775390576</v>
      </c>
      <c r="L133" s="8">
        <f t="shared" si="15"/>
        <v>0.82003984641850314</v>
      </c>
      <c r="M133" s="8">
        <f t="shared" si="12"/>
        <v>1.2323481358992032</v>
      </c>
      <c r="P133" s="6">
        <f t="shared" si="10"/>
        <v>5.5040455422084227</v>
      </c>
    </row>
    <row r="134" spans="1:16" x14ac:dyDescent="0.15">
      <c r="A134" s="6">
        <v>66.5</v>
      </c>
      <c r="B134" s="6">
        <v>132</v>
      </c>
      <c r="D134">
        <v>736.65100097656295</v>
      </c>
      <c r="E134">
        <v>642.58880615234398</v>
      </c>
      <c r="F134">
        <v>502.90438842773398</v>
      </c>
      <c r="G134">
        <v>487.10842895507801</v>
      </c>
      <c r="I134" s="7">
        <f t="shared" si="13"/>
        <v>233.74661254882898</v>
      </c>
      <c r="J134" s="7">
        <f t="shared" si="13"/>
        <v>155.48037719726597</v>
      </c>
      <c r="K134" s="7">
        <f t="shared" si="14"/>
        <v>124.91034851074281</v>
      </c>
      <c r="L134" s="8">
        <f t="shared" si="15"/>
        <v>0.80338336427022305</v>
      </c>
      <c r="M134" s="8">
        <f t="shared" si="12"/>
        <v>1.2188152013985041</v>
      </c>
      <c r="P134" s="6">
        <f t="shared" ref="P134:P148" si="16">(M134-$O$2)/$O$2*100</f>
        <v>4.3454611322602679</v>
      </c>
    </row>
    <row r="135" spans="1:16" x14ac:dyDescent="0.15">
      <c r="A135" s="6">
        <v>67</v>
      </c>
      <c r="B135" s="6">
        <v>133</v>
      </c>
      <c r="D135">
        <v>735.10833740234398</v>
      </c>
      <c r="E135">
        <v>642.1982421875</v>
      </c>
      <c r="F135">
        <v>502.51327514648398</v>
      </c>
      <c r="G135">
        <v>486.902099609375</v>
      </c>
      <c r="I135" s="7">
        <f t="shared" si="13"/>
        <v>232.59506225586</v>
      </c>
      <c r="J135" s="7">
        <f t="shared" si="13"/>
        <v>155.296142578125</v>
      </c>
      <c r="K135" s="7">
        <f t="shared" si="14"/>
        <v>123.88776245117251</v>
      </c>
      <c r="L135" s="8">
        <f t="shared" si="15"/>
        <v>0.7977517045463518</v>
      </c>
      <c r="M135" s="8">
        <f t="shared" si="12"/>
        <v>1.2163070893222139</v>
      </c>
      <c r="P135" s="6">
        <f t="shared" si="16"/>
        <v>4.1307361182699616</v>
      </c>
    </row>
    <row r="136" spans="1:16" x14ac:dyDescent="0.15">
      <c r="A136" s="6">
        <v>67.5</v>
      </c>
      <c r="B136" s="6">
        <v>134</v>
      </c>
      <c r="D136">
        <v>738.8076171875</v>
      </c>
      <c r="E136">
        <v>643.38513183593795</v>
      </c>
      <c r="F136">
        <v>502.45013427734398</v>
      </c>
      <c r="G136">
        <v>486.57296752929699</v>
      </c>
      <c r="I136" s="7">
        <f t="shared" si="13"/>
        <v>236.35748291015602</v>
      </c>
      <c r="J136" s="7">
        <f t="shared" si="13"/>
        <v>156.81216430664097</v>
      </c>
      <c r="K136" s="7">
        <f t="shared" si="14"/>
        <v>126.58896789550735</v>
      </c>
      <c r="L136" s="8">
        <f t="shared" si="15"/>
        <v>0.80726497497966321</v>
      </c>
      <c r="M136" s="8">
        <f t="shared" si="12"/>
        <v>1.2289439074031066</v>
      </c>
      <c r="P136" s="6">
        <f t="shared" si="16"/>
        <v>5.21260202245481</v>
      </c>
    </row>
    <row r="137" spans="1:16" x14ac:dyDescent="0.15">
      <c r="A137" s="6">
        <v>68</v>
      </c>
      <c r="B137" s="6">
        <v>135</v>
      </c>
      <c r="D137">
        <v>729.37548828125</v>
      </c>
      <c r="E137">
        <v>640.24945068359398</v>
      </c>
      <c r="F137">
        <v>502.56497192382801</v>
      </c>
      <c r="G137">
        <v>486.87533569335898</v>
      </c>
      <c r="I137" s="7">
        <f t="shared" si="13"/>
        <v>226.81051635742199</v>
      </c>
      <c r="J137" s="7">
        <f t="shared" si="13"/>
        <v>153.374114990235</v>
      </c>
      <c r="K137" s="7">
        <f t="shared" si="14"/>
        <v>119.4486358642575</v>
      </c>
      <c r="L137" s="8">
        <f t="shared" si="15"/>
        <v>0.77880570572069829</v>
      </c>
      <c r="M137" s="8">
        <f t="shared" si="12"/>
        <v>1.2036081857917225</v>
      </c>
      <c r="P137" s="6">
        <f t="shared" si="16"/>
        <v>3.0435549416299041</v>
      </c>
    </row>
    <row r="138" spans="1:16" x14ac:dyDescent="0.15">
      <c r="A138" s="6">
        <v>68.5</v>
      </c>
      <c r="B138" s="6">
        <v>136</v>
      </c>
      <c r="D138">
        <v>730.60943603515602</v>
      </c>
      <c r="E138">
        <v>641.08233642578102</v>
      </c>
      <c r="F138">
        <v>501.97576904296898</v>
      </c>
      <c r="G138">
        <v>486.474853515625</v>
      </c>
      <c r="I138" s="7">
        <f t="shared" si="13"/>
        <v>228.63366699218705</v>
      </c>
      <c r="J138" s="7">
        <f t="shared" si="13"/>
        <v>154.60748291015602</v>
      </c>
      <c r="K138" s="7">
        <f t="shared" si="14"/>
        <v>120.40842895507784</v>
      </c>
      <c r="L138" s="8">
        <f t="shared" si="15"/>
        <v>0.77880078433880462</v>
      </c>
      <c r="M138" s="8">
        <f t="shared" si="12"/>
        <v>1.2067268120574099</v>
      </c>
      <c r="P138" s="6">
        <f t="shared" si="16"/>
        <v>3.3105474236886687</v>
      </c>
    </row>
    <row r="139" spans="1:16" x14ac:dyDescent="0.15">
      <c r="A139" s="6">
        <v>69</v>
      </c>
      <c r="B139" s="6">
        <v>137</v>
      </c>
      <c r="D139">
        <v>733.10754394531295</v>
      </c>
      <c r="E139">
        <v>638.38220214843795</v>
      </c>
      <c r="F139">
        <v>502.81634521484398</v>
      </c>
      <c r="G139">
        <v>487.06381225585898</v>
      </c>
      <c r="I139" s="7">
        <f t="shared" si="13"/>
        <v>230.29119873046898</v>
      </c>
      <c r="J139" s="7">
        <f t="shared" si="13"/>
        <v>151.31838989257898</v>
      </c>
      <c r="K139" s="7">
        <f t="shared" si="14"/>
        <v>124.3683258056637</v>
      </c>
      <c r="L139" s="8">
        <f t="shared" si="15"/>
        <v>0.82189828938804366</v>
      </c>
      <c r="M139" s="8">
        <f t="shared" si="12"/>
        <v>1.25294786475423</v>
      </c>
      <c r="P139" s="6">
        <f t="shared" si="16"/>
        <v>7.2676338237714644</v>
      </c>
    </row>
    <row r="140" spans="1:16" x14ac:dyDescent="0.15">
      <c r="A140" s="6">
        <v>69.5</v>
      </c>
      <c r="B140" s="6">
        <v>138</v>
      </c>
      <c r="D140">
        <v>732.06927490234398</v>
      </c>
      <c r="E140">
        <v>640.97692871093795</v>
      </c>
      <c r="F140">
        <v>501.82342529296898</v>
      </c>
      <c r="G140">
        <v>486.07958984375</v>
      </c>
      <c r="I140" s="7">
        <f t="shared" si="13"/>
        <v>230.245849609375</v>
      </c>
      <c r="J140" s="7">
        <f t="shared" si="13"/>
        <v>154.89733886718795</v>
      </c>
      <c r="K140" s="7">
        <f t="shared" si="14"/>
        <v>121.81771240234343</v>
      </c>
      <c r="L140" s="8">
        <f t="shared" si="15"/>
        <v>0.78644160896006321</v>
      </c>
      <c r="M140" s="8">
        <f t="shared" si="12"/>
        <v>1.2206147319738307</v>
      </c>
      <c r="P140" s="6">
        <f t="shared" si="16"/>
        <v>4.4995229190583057</v>
      </c>
    </row>
    <row r="141" spans="1:16" x14ac:dyDescent="0.15">
      <c r="A141" s="6">
        <v>70</v>
      </c>
      <c r="B141" s="6">
        <v>139</v>
      </c>
      <c r="D141">
        <v>729.66906738281295</v>
      </c>
      <c r="E141">
        <v>642.45819091796898</v>
      </c>
      <c r="F141">
        <v>502.88565063476602</v>
      </c>
      <c r="G141">
        <v>487.19808959960898</v>
      </c>
      <c r="I141" s="7">
        <f t="shared" si="13"/>
        <v>226.78341674804693</v>
      </c>
      <c r="J141" s="7">
        <f t="shared" si="13"/>
        <v>155.26010131836</v>
      </c>
      <c r="K141" s="7">
        <f t="shared" si="14"/>
        <v>118.10134582519494</v>
      </c>
      <c r="L141" s="8">
        <f t="shared" si="15"/>
        <v>0.76066771065045724</v>
      </c>
      <c r="M141" s="8">
        <f t="shared" si="12"/>
        <v>1.1979643813118057</v>
      </c>
      <c r="P141" s="6">
        <f t="shared" si="16"/>
        <v>2.5603763758214844</v>
      </c>
    </row>
    <row r="142" spans="1:16" x14ac:dyDescent="0.15">
      <c r="A142" s="6">
        <v>70.5</v>
      </c>
      <c r="B142" s="6">
        <v>140</v>
      </c>
      <c r="D142">
        <v>730.54431152343795</v>
      </c>
      <c r="E142">
        <v>640.16461181640602</v>
      </c>
      <c r="F142">
        <v>502.03933715820301</v>
      </c>
      <c r="G142">
        <v>486.36962890625</v>
      </c>
      <c r="I142" s="7">
        <f t="shared" si="13"/>
        <v>228.50497436523494</v>
      </c>
      <c r="J142" s="7">
        <f t="shared" si="13"/>
        <v>153.79498291015602</v>
      </c>
      <c r="K142" s="7">
        <f t="shared" si="14"/>
        <v>120.84848632812573</v>
      </c>
      <c r="L142" s="8">
        <f t="shared" si="15"/>
        <v>0.78577651911260993</v>
      </c>
      <c r="M142" s="8">
        <f t="shared" si="12"/>
        <v>1.2261967374215395</v>
      </c>
      <c r="P142" s="6">
        <f t="shared" si="16"/>
        <v>4.9774107332368827</v>
      </c>
    </row>
    <row r="143" spans="1:16" x14ac:dyDescent="0.15">
      <c r="A143" s="6">
        <v>71</v>
      </c>
      <c r="B143" s="6">
        <v>141</v>
      </c>
      <c r="D143">
        <v>729.58758544921898</v>
      </c>
      <c r="E143">
        <v>641.83282470703102</v>
      </c>
      <c r="F143">
        <v>503.05535888671898</v>
      </c>
      <c r="G143">
        <v>487.11367797851602</v>
      </c>
      <c r="I143" s="7">
        <f t="shared" si="13"/>
        <v>226.5322265625</v>
      </c>
      <c r="J143" s="7">
        <f t="shared" si="13"/>
        <v>154.719146728515</v>
      </c>
      <c r="K143" s="7">
        <f t="shared" si="14"/>
        <v>118.22882385253951</v>
      </c>
      <c r="L143" s="8">
        <f t="shared" si="15"/>
        <v>0.76415121432898736</v>
      </c>
      <c r="M143" s="8">
        <f t="shared" si="12"/>
        <v>1.2076949802854979</v>
      </c>
      <c r="P143" s="6">
        <f t="shared" si="16"/>
        <v>3.3934344438846145</v>
      </c>
    </row>
    <row r="144" spans="1:16" x14ac:dyDescent="0.15">
      <c r="A144" s="6">
        <v>71.5</v>
      </c>
      <c r="B144" s="6">
        <v>142</v>
      </c>
      <c r="D144">
        <v>728.472900390625</v>
      </c>
      <c r="E144">
        <v>643.18524169921898</v>
      </c>
      <c r="F144">
        <v>502.351318359375</v>
      </c>
      <c r="G144">
        <v>486.93710327148398</v>
      </c>
      <c r="I144" s="7">
        <f t="shared" si="13"/>
        <v>226.12158203125</v>
      </c>
      <c r="J144" s="7">
        <f t="shared" si="13"/>
        <v>156.248138427735</v>
      </c>
      <c r="K144" s="7">
        <f t="shared" si="14"/>
        <v>116.7478851318355</v>
      </c>
      <c r="L144" s="8">
        <f t="shared" si="15"/>
        <v>0.74719536697604605</v>
      </c>
      <c r="M144" s="8">
        <f t="shared" si="12"/>
        <v>1.1938626805801378</v>
      </c>
      <c r="P144" s="6">
        <f t="shared" si="16"/>
        <v>2.2092207176205307</v>
      </c>
    </row>
    <row r="145" spans="1:16" x14ac:dyDescent="0.15">
      <c r="A145" s="6">
        <v>72</v>
      </c>
      <c r="B145" s="6">
        <v>143</v>
      </c>
      <c r="D145">
        <v>730.24987792968795</v>
      </c>
      <c r="E145">
        <v>642.96472167968795</v>
      </c>
      <c r="F145">
        <v>502.22644042968801</v>
      </c>
      <c r="G145">
        <v>486.45129394531301</v>
      </c>
      <c r="I145" s="7">
        <f t="shared" si="13"/>
        <v>228.02343749999994</v>
      </c>
      <c r="J145" s="7">
        <f t="shared" si="13"/>
        <v>156.51342773437494</v>
      </c>
      <c r="K145" s="7">
        <f t="shared" si="14"/>
        <v>118.46403808593749</v>
      </c>
      <c r="L145" s="8">
        <f t="shared" si="15"/>
        <v>0.75689376816273835</v>
      </c>
      <c r="M145" s="8">
        <f t="shared" si="12"/>
        <v>1.2066846294144111</v>
      </c>
      <c r="P145" s="6">
        <f t="shared" si="16"/>
        <v>3.3069360744616167</v>
      </c>
    </row>
    <row r="146" spans="1:16" x14ac:dyDescent="0.15">
      <c r="A146" s="6">
        <v>72.5</v>
      </c>
      <c r="B146" s="6">
        <v>144</v>
      </c>
      <c r="D146">
        <v>726.32379150390602</v>
      </c>
      <c r="E146">
        <v>643.232666015625</v>
      </c>
      <c r="F146">
        <v>502.90393066406301</v>
      </c>
      <c r="G146">
        <v>487.23651123046898</v>
      </c>
      <c r="I146" s="7">
        <f t="shared" si="13"/>
        <v>223.41986083984301</v>
      </c>
      <c r="J146" s="7">
        <f t="shared" si="13"/>
        <v>155.99615478515602</v>
      </c>
      <c r="K146" s="7">
        <f t="shared" si="14"/>
        <v>114.2225524902338</v>
      </c>
      <c r="L146" s="8">
        <f t="shared" si="15"/>
        <v>0.73221389749988097</v>
      </c>
      <c r="M146" s="8">
        <f t="shared" si="12"/>
        <v>1.1851283063991347</v>
      </c>
      <c r="P146" s="6">
        <f t="shared" si="16"/>
        <v>1.4614516542114775</v>
      </c>
    </row>
    <row r="147" spans="1:16" x14ac:dyDescent="0.15">
      <c r="A147" s="6">
        <v>73</v>
      </c>
      <c r="B147" s="6">
        <v>145</v>
      </c>
      <c r="D147">
        <v>722.635009765625</v>
      </c>
      <c r="E147">
        <v>642.33093261718795</v>
      </c>
      <c r="F147">
        <v>502.00595092773398</v>
      </c>
      <c r="G147">
        <v>486.43572998046898</v>
      </c>
      <c r="I147" s="7">
        <f t="shared" si="13"/>
        <v>220.62905883789102</v>
      </c>
      <c r="J147" s="7">
        <f t="shared" si="13"/>
        <v>155.89520263671898</v>
      </c>
      <c r="K147" s="7">
        <f t="shared" si="14"/>
        <v>111.50241699218775</v>
      </c>
      <c r="L147" s="8">
        <f t="shared" si="15"/>
        <v>0.71523956546642875</v>
      </c>
      <c r="M147" s="8">
        <f t="shared" si="12"/>
        <v>1.1712775220132636</v>
      </c>
      <c r="P147" s="6">
        <f t="shared" si="16"/>
        <v>0.27565541362563206</v>
      </c>
    </row>
    <row r="148" spans="1:16" x14ac:dyDescent="0.15">
      <c r="A148" s="6">
        <v>73.5</v>
      </c>
      <c r="B148" s="6">
        <v>146</v>
      </c>
      <c r="D148">
        <v>724.12896728515602</v>
      </c>
      <c r="E148">
        <v>643.61022949218795</v>
      </c>
      <c r="F148">
        <v>502.427734375</v>
      </c>
      <c r="G148">
        <v>486.69122314453102</v>
      </c>
      <c r="I148" s="7">
        <f t="shared" si="13"/>
        <v>221.70123291015602</v>
      </c>
      <c r="J148" s="7">
        <f t="shared" si="13"/>
        <v>156.91900634765693</v>
      </c>
      <c r="K148" s="7">
        <f t="shared" si="14"/>
        <v>111.85792846679618</v>
      </c>
      <c r="L148" s="8">
        <f t="shared" si="15"/>
        <v>0.71283862337856574</v>
      </c>
      <c r="M148" s="8">
        <f t="shared" si="12"/>
        <v>1.1720001275729817</v>
      </c>
      <c r="P148" s="6">
        <f t="shared" si="16"/>
        <v>0.33751927145986049</v>
      </c>
    </row>
    <row r="149" spans="1:16" x14ac:dyDescent="0.15">
      <c r="A149" s="18">
        <v>74</v>
      </c>
      <c r="B149" s="18">
        <v>147</v>
      </c>
      <c r="D149">
        <v>720.19738769531295</v>
      </c>
      <c r="E149">
        <v>639.18939208984398</v>
      </c>
      <c r="F149">
        <v>503.11642456054699</v>
      </c>
      <c r="G149">
        <v>487.43435668945301</v>
      </c>
      <c r="I149" s="19">
        <f t="shared" ref="I149:I189" si="17">D149-F149</f>
        <v>217.08096313476597</v>
      </c>
      <c r="J149" s="19">
        <f t="shared" ref="J149:J189" si="18">E149-G149</f>
        <v>151.75503540039097</v>
      </c>
      <c r="K149" s="19">
        <f t="shared" ref="K149:K189" si="19">I149-0.7*J149</f>
        <v>110.85243835449229</v>
      </c>
      <c r="L149" s="20">
        <f t="shared" ref="L149:L189" si="20">K149/J149</f>
        <v>0.73046958911128623</v>
      </c>
      <c r="M149" s="20">
        <f t="shared" ref="M149:M189" si="21">L149+ABS($N$2)*A149</f>
        <v>1.1927546409532832</v>
      </c>
      <c r="N149" s="18"/>
      <c r="O149" s="18"/>
      <c r="P149" s="18">
        <f t="shared" ref="P149:P189" si="22">(M149-$O$2)/$O$2*100</f>
        <v>2.1143589980716659</v>
      </c>
    </row>
    <row r="150" spans="1:16" x14ac:dyDescent="0.15">
      <c r="A150" s="18">
        <v>74.5</v>
      </c>
      <c r="B150" s="18">
        <v>148</v>
      </c>
      <c r="D150">
        <v>716.47540283203102</v>
      </c>
      <c r="E150">
        <v>638.46618652343795</v>
      </c>
      <c r="F150">
        <v>502.061767578125</v>
      </c>
      <c r="G150">
        <v>486.72348022460898</v>
      </c>
      <c r="I150" s="19">
        <f t="shared" si="17"/>
        <v>214.41363525390602</v>
      </c>
      <c r="J150" s="19">
        <f t="shared" si="18"/>
        <v>151.74270629882898</v>
      </c>
      <c r="K150" s="19">
        <f t="shared" si="19"/>
        <v>108.19374084472574</v>
      </c>
      <c r="L150" s="20">
        <f t="shared" si="20"/>
        <v>0.71300785048382054</v>
      </c>
      <c r="M150" s="20">
        <f t="shared" si="21"/>
        <v>1.1784164499733987</v>
      </c>
      <c r="N150" s="18"/>
      <c r="O150" s="18"/>
      <c r="P150" s="18">
        <f t="shared" si="22"/>
        <v>0.88683480253999769</v>
      </c>
    </row>
    <row r="151" spans="1:16" x14ac:dyDescent="0.15">
      <c r="A151" s="18">
        <v>75</v>
      </c>
      <c r="B151" s="18">
        <v>149</v>
      </c>
      <c r="D151">
        <v>718.23602294921898</v>
      </c>
      <c r="E151">
        <v>637.64807128906295</v>
      </c>
      <c r="F151">
        <v>501.78729248046898</v>
      </c>
      <c r="G151">
        <v>485.96844482421898</v>
      </c>
      <c r="I151" s="19">
        <f t="shared" si="17"/>
        <v>216.44873046875</v>
      </c>
      <c r="J151" s="19">
        <f t="shared" si="18"/>
        <v>151.67962646484398</v>
      </c>
      <c r="K151" s="19">
        <f t="shared" si="19"/>
        <v>110.27299194335922</v>
      </c>
      <c r="L151" s="20">
        <f t="shared" si="20"/>
        <v>0.72701254949963956</v>
      </c>
      <c r="M151" s="20">
        <f t="shared" si="21"/>
        <v>1.1955446966367986</v>
      </c>
      <c r="N151" s="18"/>
      <c r="O151" s="18"/>
      <c r="P151" s="18">
        <f t="shared" si="22"/>
        <v>2.3532218269460099</v>
      </c>
    </row>
    <row r="152" spans="1:16" x14ac:dyDescent="0.15">
      <c r="A152" s="18">
        <v>75.5</v>
      </c>
      <c r="B152" s="18">
        <v>150</v>
      </c>
      <c r="D152">
        <v>719.07141113281295</v>
      </c>
      <c r="E152">
        <v>642.61236572265602</v>
      </c>
      <c r="F152">
        <v>503.10314941406301</v>
      </c>
      <c r="G152">
        <v>487.26785278320301</v>
      </c>
      <c r="I152" s="19">
        <f t="shared" si="17"/>
        <v>215.96826171874994</v>
      </c>
      <c r="J152" s="19">
        <f t="shared" si="18"/>
        <v>155.34451293945301</v>
      </c>
      <c r="K152" s="19">
        <f t="shared" si="19"/>
        <v>107.22710266113285</v>
      </c>
      <c r="L152" s="20">
        <f t="shared" si="20"/>
        <v>0.69025355728480486</v>
      </c>
      <c r="M152" s="20">
        <f t="shared" si="21"/>
        <v>1.1619092520695451</v>
      </c>
      <c r="N152" s="18"/>
      <c r="O152" s="18"/>
      <c r="P152" s="18">
        <f t="shared" si="22"/>
        <v>-0.52638286598160489</v>
      </c>
    </row>
    <row r="153" spans="1:16" x14ac:dyDescent="0.15">
      <c r="A153" s="18">
        <v>76</v>
      </c>
      <c r="B153" s="18">
        <v>151</v>
      </c>
      <c r="D153">
        <v>715.67492675781295</v>
      </c>
      <c r="E153">
        <v>642.14111328125</v>
      </c>
      <c r="F153">
        <v>502.65072631835898</v>
      </c>
      <c r="G153">
        <v>486.86117553710898</v>
      </c>
      <c r="I153" s="19">
        <f t="shared" si="17"/>
        <v>213.02420043945398</v>
      </c>
      <c r="J153" s="19">
        <f t="shared" si="18"/>
        <v>155.27993774414102</v>
      </c>
      <c r="K153" s="19">
        <f t="shared" si="19"/>
        <v>104.32824401855527</v>
      </c>
      <c r="L153" s="20">
        <f t="shared" si="20"/>
        <v>0.67187201086118253</v>
      </c>
      <c r="M153" s="20">
        <f t="shared" si="21"/>
        <v>1.1466512532935038</v>
      </c>
      <c r="N153" s="18"/>
      <c r="O153" s="18"/>
      <c r="P153" s="18">
        <f t="shared" si="22"/>
        <v>-1.8326538383280813</v>
      </c>
    </row>
    <row r="154" spans="1:16" x14ac:dyDescent="0.15">
      <c r="A154" s="18">
        <v>76.5</v>
      </c>
      <c r="B154" s="18">
        <v>152</v>
      </c>
      <c r="D154">
        <v>709.46789550781295</v>
      </c>
      <c r="E154">
        <v>638.70556640625</v>
      </c>
      <c r="F154">
        <v>501.62100219726602</v>
      </c>
      <c r="G154">
        <v>486.14935302734398</v>
      </c>
      <c r="I154" s="19">
        <f t="shared" si="17"/>
        <v>207.84689331054693</v>
      </c>
      <c r="J154" s="19">
        <f t="shared" si="18"/>
        <v>152.55621337890602</v>
      </c>
      <c r="K154" s="19">
        <f t="shared" si="19"/>
        <v>101.05754394531272</v>
      </c>
      <c r="L154" s="20">
        <f t="shared" si="20"/>
        <v>0.66242824010264767</v>
      </c>
      <c r="M154" s="20">
        <f t="shared" si="21"/>
        <v>1.14033103018255</v>
      </c>
      <c r="N154" s="18"/>
      <c r="O154" s="18"/>
      <c r="P154" s="18">
        <f t="shared" si="22"/>
        <v>-2.3737420970030061</v>
      </c>
    </row>
    <row r="155" spans="1:16" x14ac:dyDescent="0.15">
      <c r="A155" s="18">
        <v>77</v>
      </c>
      <c r="B155" s="18">
        <v>153</v>
      </c>
      <c r="D155">
        <v>709.48132324218795</v>
      </c>
      <c r="E155">
        <v>639.53381347656295</v>
      </c>
      <c r="F155">
        <v>502.60772705078102</v>
      </c>
      <c r="G155">
        <v>486.82867431640602</v>
      </c>
      <c r="I155" s="19">
        <f t="shared" si="17"/>
        <v>206.87359619140693</v>
      </c>
      <c r="J155" s="19">
        <f t="shared" si="18"/>
        <v>152.70513916015693</v>
      </c>
      <c r="K155" s="19">
        <f t="shared" si="19"/>
        <v>99.979998779297091</v>
      </c>
      <c r="L155" s="20">
        <f t="shared" si="20"/>
        <v>0.65472582867324591</v>
      </c>
      <c r="M155" s="20">
        <f t="shared" si="21"/>
        <v>1.1357521664007293</v>
      </c>
      <c r="N155" s="18"/>
      <c r="O155" s="18"/>
      <c r="P155" s="18">
        <f t="shared" si="22"/>
        <v>-2.7657487377371091</v>
      </c>
    </row>
    <row r="156" spans="1:16" x14ac:dyDescent="0.15">
      <c r="A156" s="18">
        <v>77.5</v>
      </c>
      <c r="B156" s="18">
        <v>154</v>
      </c>
      <c r="D156">
        <v>706.77655029296898</v>
      </c>
      <c r="E156">
        <v>636.148681640625</v>
      </c>
      <c r="F156">
        <v>501.97003173828102</v>
      </c>
      <c r="G156">
        <v>486.37075805664102</v>
      </c>
      <c r="I156" s="19">
        <f t="shared" si="17"/>
        <v>204.80651855468795</v>
      </c>
      <c r="J156" s="19">
        <f t="shared" si="18"/>
        <v>149.77792358398398</v>
      </c>
      <c r="K156" s="19">
        <f t="shared" si="19"/>
        <v>99.961972045899174</v>
      </c>
      <c r="L156" s="20">
        <f t="shared" si="20"/>
        <v>0.66740124081001939</v>
      </c>
      <c r="M156" s="20">
        <f t="shared" si="21"/>
        <v>1.1515511261850837</v>
      </c>
      <c r="N156" s="18"/>
      <c r="O156" s="18"/>
      <c r="P156" s="18">
        <f t="shared" si="22"/>
        <v>-1.4131648987622565</v>
      </c>
    </row>
    <row r="157" spans="1:16" x14ac:dyDescent="0.15">
      <c r="A157" s="18">
        <v>78</v>
      </c>
      <c r="B157" s="18">
        <v>155</v>
      </c>
      <c r="D157">
        <v>712.95379638671898</v>
      </c>
      <c r="E157">
        <v>635.18060302734398</v>
      </c>
      <c r="F157">
        <v>501.31771850585898</v>
      </c>
      <c r="G157">
        <v>485.78958129882801</v>
      </c>
      <c r="I157" s="19">
        <f t="shared" si="17"/>
        <v>211.63607788086</v>
      </c>
      <c r="J157" s="19">
        <f t="shared" si="18"/>
        <v>149.39102172851597</v>
      </c>
      <c r="K157" s="19">
        <f t="shared" si="19"/>
        <v>107.06236267089884</v>
      </c>
      <c r="L157" s="20">
        <f t="shared" si="20"/>
        <v>0.71665861463522362</v>
      </c>
      <c r="M157" s="20">
        <f t="shared" si="21"/>
        <v>1.2039320476578692</v>
      </c>
      <c r="N157" s="18"/>
      <c r="O157" s="18"/>
      <c r="P157" s="18">
        <f t="shared" si="22"/>
        <v>3.0712814712362473</v>
      </c>
    </row>
    <row r="158" spans="1:16" x14ac:dyDescent="0.15">
      <c r="A158" s="18">
        <v>78.5</v>
      </c>
      <c r="B158" s="18">
        <v>156</v>
      </c>
      <c r="D158">
        <v>714.070556640625</v>
      </c>
      <c r="E158">
        <v>639.98822021484398</v>
      </c>
      <c r="F158">
        <v>502.95837402343801</v>
      </c>
      <c r="G158">
        <v>486.58782958984398</v>
      </c>
      <c r="I158" s="19">
        <f t="shared" si="17"/>
        <v>211.11218261718699</v>
      </c>
      <c r="J158" s="19">
        <f t="shared" si="18"/>
        <v>153.400390625</v>
      </c>
      <c r="K158" s="19">
        <f t="shared" si="19"/>
        <v>103.73190917968699</v>
      </c>
      <c r="L158" s="20">
        <f t="shared" si="20"/>
        <v>0.6762167212029353</v>
      </c>
      <c r="M158" s="20">
        <f t="shared" si="21"/>
        <v>1.1666137018731617</v>
      </c>
      <c r="N158" s="18"/>
      <c r="O158" s="18"/>
      <c r="P158" s="18">
        <f t="shared" si="22"/>
        <v>-0.12362452856614764</v>
      </c>
    </row>
    <row r="159" spans="1:16" x14ac:dyDescent="0.15">
      <c r="A159" s="18">
        <v>79</v>
      </c>
      <c r="B159" s="18">
        <v>157</v>
      </c>
      <c r="D159">
        <v>713.78369140625</v>
      </c>
      <c r="E159">
        <v>640.11676025390602</v>
      </c>
      <c r="F159">
        <v>502.09307861328102</v>
      </c>
      <c r="G159">
        <v>486.62716674804699</v>
      </c>
      <c r="I159" s="19">
        <f t="shared" si="17"/>
        <v>211.69061279296898</v>
      </c>
      <c r="J159" s="19">
        <f t="shared" si="18"/>
        <v>153.48959350585903</v>
      </c>
      <c r="K159" s="19">
        <f t="shared" si="19"/>
        <v>104.24789733886766</v>
      </c>
      <c r="L159" s="20">
        <f t="shared" si="20"/>
        <v>0.67918544155169902</v>
      </c>
      <c r="M159" s="20">
        <f t="shared" si="21"/>
        <v>1.1727059698695066</v>
      </c>
      <c r="N159" s="18"/>
      <c r="O159" s="18"/>
      <c r="P159" s="18">
        <f t="shared" si="22"/>
        <v>0.3979479893106368</v>
      </c>
    </row>
    <row r="160" spans="1:16" x14ac:dyDescent="0.15">
      <c r="A160" s="18">
        <v>79.5</v>
      </c>
      <c r="B160" s="18">
        <v>158</v>
      </c>
      <c r="D160">
        <v>714.61657714843795</v>
      </c>
      <c r="E160">
        <v>640.40148925781295</v>
      </c>
      <c r="F160">
        <v>501.67840576171898</v>
      </c>
      <c r="G160">
        <v>485.880615234375</v>
      </c>
      <c r="I160" s="19">
        <f t="shared" si="17"/>
        <v>212.93817138671898</v>
      </c>
      <c r="J160" s="19">
        <f t="shared" si="18"/>
        <v>154.52087402343795</v>
      </c>
      <c r="K160" s="19">
        <f t="shared" si="19"/>
        <v>104.77355957031241</v>
      </c>
      <c r="L160" s="20">
        <f t="shared" si="20"/>
        <v>0.67805440677497208</v>
      </c>
      <c r="M160" s="20">
        <f t="shared" si="21"/>
        <v>1.1746984827403608</v>
      </c>
      <c r="N160" s="18"/>
      <c r="O160" s="18"/>
      <c r="P160" s="18">
        <f t="shared" si="22"/>
        <v>0.56853141662815465</v>
      </c>
    </row>
    <row r="161" spans="1:16" x14ac:dyDescent="0.15">
      <c r="A161" s="18">
        <v>80</v>
      </c>
      <c r="B161" s="18">
        <v>159</v>
      </c>
      <c r="D161">
        <v>714.18017578125</v>
      </c>
      <c r="E161">
        <v>639.40362548828102</v>
      </c>
      <c r="F161">
        <v>502.489013671875</v>
      </c>
      <c r="G161">
        <v>487.12008666992199</v>
      </c>
      <c r="I161" s="19">
        <f t="shared" si="17"/>
        <v>211.691162109375</v>
      </c>
      <c r="J161" s="19">
        <f t="shared" si="18"/>
        <v>152.28353881835903</v>
      </c>
      <c r="K161" s="19">
        <f t="shared" si="19"/>
        <v>105.09268493652368</v>
      </c>
      <c r="L161" s="20">
        <f t="shared" si="20"/>
        <v>0.69011191723011034</v>
      </c>
      <c r="M161" s="20">
        <f t="shared" si="21"/>
        <v>1.18987954084308</v>
      </c>
      <c r="N161" s="18"/>
      <c r="O161" s="18"/>
      <c r="P161" s="18">
        <f t="shared" si="22"/>
        <v>1.8682153280088603</v>
      </c>
    </row>
    <row r="162" spans="1:16" x14ac:dyDescent="0.15">
      <c r="A162" s="18">
        <v>80.5</v>
      </c>
      <c r="B162" s="18">
        <v>160</v>
      </c>
      <c r="D162">
        <v>713.01177978515602</v>
      </c>
      <c r="E162">
        <v>637.17053222656295</v>
      </c>
      <c r="F162">
        <v>501.75158691406301</v>
      </c>
      <c r="G162">
        <v>486.13677978515602</v>
      </c>
      <c r="I162" s="19">
        <f t="shared" si="17"/>
        <v>211.26019287109301</v>
      </c>
      <c r="J162" s="19">
        <f t="shared" si="18"/>
        <v>151.03375244140693</v>
      </c>
      <c r="K162" s="19">
        <f t="shared" si="19"/>
        <v>105.53656616210816</v>
      </c>
      <c r="L162" s="20">
        <f t="shared" si="20"/>
        <v>0.69876146527611926</v>
      </c>
      <c r="M162" s="20">
        <f t="shared" si="21"/>
        <v>1.2016526365366702</v>
      </c>
      <c r="N162" s="18"/>
      <c r="O162" s="18"/>
      <c r="P162" s="18">
        <f t="shared" si="22"/>
        <v>2.8761360510949485</v>
      </c>
    </row>
    <row r="163" spans="1:16" x14ac:dyDescent="0.15">
      <c r="A163" s="18">
        <v>81</v>
      </c>
      <c r="B163" s="18">
        <v>161</v>
      </c>
      <c r="D163">
        <v>713.69299316406295</v>
      </c>
      <c r="E163">
        <v>639.19195556640602</v>
      </c>
      <c r="F163">
        <v>501.98123168945301</v>
      </c>
      <c r="G163">
        <v>486.28546142578102</v>
      </c>
      <c r="I163" s="19">
        <f t="shared" si="17"/>
        <v>211.71176147460994</v>
      </c>
      <c r="J163" s="19">
        <f t="shared" si="18"/>
        <v>152.906494140625</v>
      </c>
      <c r="K163" s="19">
        <f t="shared" si="19"/>
        <v>104.67721557617244</v>
      </c>
      <c r="L163" s="20">
        <f t="shared" si="20"/>
        <v>0.6845831902986601</v>
      </c>
      <c r="M163" s="20">
        <f t="shared" si="21"/>
        <v>1.190597909206792</v>
      </c>
      <c r="N163" s="18"/>
      <c r="O163" s="18"/>
      <c r="P163" s="18">
        <f t="shared" si="22"/>
        <v>1.929716430135207</v>
      </c>
    </row>
    <row r="164" spans="1:16" x14ac:dyDescent="0.15">
      <c r="A164" s="18">
        <v>81.5</v>
      </c>
      <c r="B164" s="18">
        <v>162</v>
      </c>
      <c r="D164">
        <v>712.46112060546898</v>
      </c>
      <c r="E164">
        <v>640.71441650390602</v>
      </c>
      <c r="F164">
        <v>502.47714233398398</v>
      </c>
      <c r="G164">
        <v>487.16970825195301</v>
      </c>
      <c r="I164" s="19">
        <f t="shared" si="17"/>
        <v>209.983978271485</v>
      </c>
      <c r="J164" s="19">
        <f t="shared" si="18"/>
        <v>153.54470825195301</v>
      </c>
      <c r="K164" s="19">
        <f t="shared" si="19"/>
        <v>102.5026824951179</v>
      </c>
      <c r="L164" s="20">
        <f t="shared" si="20"/>
        <v>0.66757548118766974</v>
      </c>
      <c r="M164" s="20">
        <f t="shared" si="21"/>
        <v>1.1767137477433827</v>
      </c>
      <c r="N164" s="18"/>
      <c r="O164" s="18"/>
      <c r="P164" s="18">
        <f t="shared" si="22"/>
        <v>0.74106270422838727</v>
      </c>
    </row>
    <row r="165" spans="1:16" x14ac:dyDescent="0.15">
      <c r="A165" s="18">
        <v>82</v>
      </c>
      <c r="B165" s="18">
        <v>163</v>
      </c>
      <c r="D165">
        <v>711.09869384765602</v>
      </c>
      <c r="E165">
        <v>637.06970214843795</v>
      </c>
      <c r="F165">
        <v>501.39019775390602</v>
      </c>
      <c r="G165">
        <v>485.710205078125</v>
      </c>
      <c r="I165" s="19">
        <f t="shared" si="17"/>
        <v>209.70849609375</v>
      </c>
      <c r="J165" s="19">
        <f t="shared" si="18"/>
        <v>151.35949707031295</v>
      </c>
      <c r="K165" s="19">
        <f t="shared" si="19"/>
        <v>103.75684814453093</v>
      </c>
      <c r="L165" s="20">
        <f t="shared" si="20"/>
        <v>0.68549942456753432</v>
      </c>
      <c r="M165" s="20">
        <f t="shared" si="21"/>
        <v>1.1977612387708283</v>
      </c>
      <c r="N165" s="18"/>
      <c r="O165" s="18"/>
      <c r="P165" s="18">
        <f t="shared" si="22"/>
        <v>2.5429848942502455</v>
      </c>
    </row>
    <row r="166" spans="1:16" x14ac:dyDescent="0.15">
      <c r="A166" s="18">
        <v>82.5</v>
      </c>
      <c r="B166" s="18">
        <v>164</v>
      </c>
      <c r="D166">
        <v>711.92059326171898</v>
      </c>
      <c r="E166">
        <v>640.569091796875</v>
      </c>
      <c r="F166">
        <v>502.58508300781301</v>
      </c>
      <c r="G166">
        <v>486.71087646484398</v>
      </c>
      <c r="I166" s="19">
        <f t="shared" si="17"/>
        <v>209.33551025390597</v>
      </c>
      <c r="J166" s="19">
        <f t="shared" si="18"/>
        <v>153.85821533203102</v>
      </c>
      <c r="K166" s="19">
        <f t="shared" si="19"/>
        <v>101.63475952148426</v>
      </c>
      <c r="L166" s="20">
        <f t="shared" si="20"/>
        <v>0.66057414810221959</v>
      </c>
      <c r="M166" s="20">
        <f t="shared" si="21"/>
        <v>1.1759595099530946</v>
      </c>
      <c r="N166" s="18"/>
      <c r="O166" s="18"/>
      <c r="P166" s="18">
        <f t="shared" si="22"/>
        <v>0.67649074127561215</v>
      </c>
    </row>
    <row r="167" spans="1:16" x14ac:dyDescent="0.15">
      <c r="A167" s="18">
        <v>83</v>
      </c>
      <c r="B167" s="18">
        <v>165</v>
      </c>
      <c r="D167">
        <v>711.74212646484398</v>
      </c>
      <c r="E167">
        <v>639.15789794921898</v>
      </c>
      <c r="F167">
        <v>501.8115234375</v>
      </c>
      <c r="G167">
        <v>485.96890258789102</v>
      </c>
      <c r="I167" s="19">
        <f t="shared" si="17"/>
        <v>209.93060302734398</v>
      </c>
      <c r="J167" s="19">
        <f t="shared" si="18"/>
        <v>153.18899536132795</v>
      </c>
      <c r="K167" s="19">
        <f t="shared" si="19"/>
        <v>102.69830627441442</v>
      </c>
      <c r="L167" s="20">
        <f t="shared" si="20"/>
        <v>0.67040263585631077</v>
      </c>
      <c r="M167" s="20">
        <f t="shared" si="21"/>
        <v>1.1889115453547667</v>
      </c>
      <c r="N167" s="18"/>
      <c r="O167" s="18"/>
      <c r="P167" s="18">
        <f t="shared" si="22"/>
        <v>1.7853430964465207</v>
      </c>
    </row>
    <row r="168" spans="1:16" x14ac:dyDescent="0.15">
      <c r="A168" s="18">
        <v>83.5</v>
      </c>
      <c r="B168" s="18">
        <v>166</v>
      </c>
      <c r="D168">
        <v>711.27972412109398</v>
      </c>
      <c r="E168">
        <v>641.26751708984398</v>
      </c>
      <c r="F168">
        <v>501.36209106445301</v>
      </c>
      <c r="G168">
        <v>485.73626708984398</v>
      </c>
      <c r="I168" s="19">
        <f t="shared" si="17"/>
        <v>209.91763305664097</v>
      </c>
      <c r="J168" s="19">
        <f t="shared" si="18"/>
        <v>155.53125</v>
      </c>
      <c r="K168" s="19">
        <f t="shared" si="19"/>
        <v>101.04575805664098</v>
      </c>
      <c r="L168" s="20">
        <f t="shared" si="20"/>
        <v>0.64968138593781621</v>
      </c>
      <c r="M168" s="20">
        <f t="shared" si="21"/>
        <v>1.1713138430838534</v>
      </c>
      <c r="N168" s="18"/>
      <c r="O168" s="18"/>
      <c r="P168" s="18">
        <f t="shared" si="22"/>
        <v>0.27876494069352814</v>
      </c>
    </row>
    <row r="169" spans="1:16" x14ac:dyDescent="0.15">
      <c r="A169" s="18">
        <v>84</v>
      </c>
      <c r="B169" s="18">
        <v>167</v>
      </c>
      <c r="D169">
        <v>710.83953857421898</v>
      </c>
      <c r="E169">
        <v>643.40484619140602</v>
      </c>
      <c r="F169">
        <v>502.5908203125</v>
      </c>
      <c r="G169">
        <v>486.82159423828102</v>
      </c>
      <c r="I169" s="19">
        <f t="shared" si="17"/>
        <v>208.24871826171898</v>
      </c>
      <c r="J169" s="19">
        <f t="shared" si="18"/>
        <v>156.583251953125</v>
      </c>
      <c r="K169" s="19">
        <f t="shared" si="19"/>
        <v>98.640441894531477</v>
      </c>
      <c r="L169" s="20">
        <f t="shared" si="20"/>
        <v>0.62995525168975686</v>
      </c>
      <c r="M169" s="20">
        <f t="shared" si="21"/>
        <v>1.154711256483375</v>
      </c>
      <c r="N169" s="18"/>
      <c r="O169" s="18"/>
      <c r="P169" s="18">
        <f t="shared" si="22"/>
        <v>-1.1426191648110591</v>
      </c>
    </row>
    <row r="170" spans="1:16" x14ac:dyDescent="0.15">
      <c r="A170" s="18">
        <v>84.5</v>
      </c>
      <c r="B170" s="18">
        <v>168</v>
      </c>
      <c r="D170">
        <v>710.24609375</v>
      </c>
      <c r="E170">
        <v>643.61444091796898</v>
      </c>
      <c r="F170">
        <v>501.60614013671898</v>
      </c>
      <c r="G170">
        <v>486.16329956054699</v>
      </c>
      <c r="I170" s="19">
        <f t="shared" si="17"/>
        <v>208.63995361328102</v>
      </c>
      <c r="J170" s="19">
        <f t="shared" si="18"/>
        <v>157.45114135742199</v>
      </c>
      <c r="K170" s="19">
        <f t="shared" si="19"/>
        <v>98.424154663085631</v>
      </c>
      <c r="L170" s="20">
        <f t="shared" si="20"/>
        <v>0.62510918507512025</v>
      </c>
      <c r="M170" s="20">
        <f t="shared" si="21"/>
        <v>1.1529887375163195</v>
      </c>
      <c r="N170" s="18"/>
      <c r="O170" s="18"/>
      <c r="P170" s="18">
        <f t="shared" si="22"/>
        <v>-1.2900878177456803</v>
      </c>
    </row>
    <row r="171" spans="1:16" x14ac:dyDescent="0.15">
      <c r="A171" s="18">
        <v>85</v>
      </c>
      <c r="B171" s="18">
        <v>169</v>
      </c>
      <c r="D171">
        <v>711.49011230468795</v>
      </c>
      <c r="E171">
        <v>644.83453369140602</v>
      </c>
      <c r="F171">
        <v>502.12350463867199</v>
      </c>
      <c r="G171">
        <v>486.27059936523398</v>
      </c>
      <c r="I171" s="19">
        <f t="shared" si="17"/>
        <v>209.36660766601597</v>
      </c>
      <c r="J171" s="19">
        <f t="shared" si="18"/>
        <v>158.56393432617205</v>
      </c>
      <c r="K171" s="19">
        <f t="shared" si="19"/>
        <v>98.371853637695537</v>
      </c>
      <c r="L171" s="20">
        <f t="shared" si="20"/>
        <v>0.62039236132562714</v>
      </c>
      <c r="M171" s="20">
        <f t="shared" si="21"/>
        <v>1.1513954614144075</v>
      </c>
      <c r="N171" s="18"/>
      <c r="O171" s="18"/>
      <c r="P171" s="18">
        <f t="shared" si="22"/>
        <v>-1.4264917035638516</v>
      </c>
    </row>
    <row r="172" spans="1:16" x14ac:dyDescent="0.15">
      <c r="A172" s="18">
        <v>85.5</v>
      </c>
      <c r="B172" s="18">
        <v>170</v>
      </c>
      <c r="D172">
        <v>709.09826660156295</v>
      </c>
      <c r="E172">
        <v>641.64215087890602</v>
      </c>
      <c r="F172">
        <v>502.10842895507801</v>
      </c>
      <c r="G172">
        <v>486.54415893554699</v>
      </c>
      <c r="I172" s="19">
        <f t="shared" si="17"/>
        <v>206.98983764648494</v>
      </c>
      <c r="J172" s="19">
        <f t="shared" si="18"/>
        <v>155.09799194335903</v>
      </c>
      <c r="K172" s="19">
        <f t="shared" si="19"/>
        <v>98.421243286133631</v>
      </c>
      <c r="L172" s="20">
        <f t="shared" si="20"/>
        <v>0.63457458122395649</v>
      </c>
      <c r="M172" s="20">
        <f t="shared" si="21"/>
        <v>1.1687012289603178</v>
      </c>
      <c r="N172" s="18"/>
      <c r="O172" s="18"/>
      <c r="P172" s="18">
        <f t="shared" si="22"/>
        <v>5.5093275646869291E-2</v>
      </c>
    </row>
    <row r="173" spans="1:16" x14ac:dyDescent="0.15">
      <c r="A173" s="18">
        <v>86</v>
      </c>
      <c r="B173" s="18">
        <v>171</v>
      </c>
      <c r="D173">
        <v>704.57373046875</v>
      </c>
      <c r="E173">
        <v>637.97900390625</v>
      </c>
      <c r="F173">
        <v>501.56381225585898</v>
      </c>
      <c r="G173">
        <v>485.75845336914102</v>
      </c>
      <c r="I173" s="19">
        <f t="shared" si="17"/>
        <v>203.00991821289102</v>
      </c>
      <c r="J173" s="19">
        <f t="shared" si="18"/>
        <v>152.22055053710898</v>
      </c>
      <c r="K173" s="19">
        <f t="shared" si="19"/>
        <v>96.455532836914742</v>
      </c>
      <c r="L173" s="20">
        <f t="shared" si="20"/>
        <v>0.6336564445245545</v>
      </c>
      <c r="M173" s="20">
        <f t="shared" si="21"/>
        <v>1.1709066399084969</v>
      </c>
      <c r="N173" s="18"/>
      <c r="O173" s="18"/>
      <c r="P173" s="18">
        <f t="shared" si="22"/>
        <v>0.24390337754732727</v>
      </c>
    </row>
    <row r="174" spans="1:16" x14ac:dyDescent="0.15">
      <c r="A174" s="18">
        <v>86.5</v>
      </c>
      <c r="B174" s="18">
        <v>172</v>
      </c>
      <c r="D174">
        <v>704.83917236328102</v>
      </c>
      <c r="E174">
        <v>642.17932128906295</v>
      </c>
      <c r="F174">
        <v>502.70220947265602</v>
      </c>
      <c r="G174">
        <v>486.75753784179699</v>
      </c>
      <c r="I174" s="19">
        <f t="shared" si="17"/>
        <v>202.136962890625</v>
      </c>
      <c r="J174" s="19">
        <f t="shared" si="18"/>
        <v>155.42178344726597</v>
      </c>
      <c r="K174" s="19">
        <f t="shared" si="19"/>
        <v>93.341714477538829</v>
      </c>
      <c r="L174" s="20">
        <f t="shared" si="20"/>
        <v>0.60057034739412396</v>
      </c>
      <c r="M174" s="20">
        <f t="shared" si="21"/>
        <v>1.1409440904256476</v>
      </c>
      <c r="N174" s="18"/>
      <c r="O174" s="18"/>
      <c r="P174" s="18">
        <f t="shared" si="22"/>
        <v>-2.3212566556543317</v>
      </c>
    </row>
    <row r="175" spans="1:16" x14ac:dyDescent="0.15">
      <c r="A175" s="18">
        <v>87</v>
      </c>
      <c r="B175" s="18">
        <v>173</v>
      </c>
      <c r="D175">
        <v>703.85638427734398</v>
      </c>
      <c r="E175">
        <v>639.944580078125</v>
      </c>
      <c r="F175">
        <v>500.98010253906301</v>
      </c>
      <c r="G175">
        <v>485.134033203125</v>
      </c>
      <c r="I175" s="19">
        <f t="shared" si="17"/>
        <v>202.87628173828097</v>
      </c>
      <c r="J175" s="19">
        <f t="shared" si="18"/>
        <v>154.810546875</v>
      </c>
      <c r="K175" s="19">
        <f t="shared" si="19"/>
        <v>94.508898925780969</v>
      </c>
      <c r="L175" s="20">
        <f t="shared" si="20"/>
        <v>0.61048100942431971</v>
      </c>
      <c r="M175" s="20">
        <f t="shared" si="21"/>
        <v>1.1539783001034243</v>
      </c>
      <c r="N175" s="18"/>
      <c r="O175" s="18"/>
      <c r="P175" s="18">
        <f t="shared" si="22"/>
        <v>-1.2053691792250871</v>
      </c>
    </row>
    <row r="176" spans="1:16" x14ac:dyDescent="0.15">
      <c r="A176" s="18">
        <v>87.5</v>
      </c>
      <c r="B176" s="18">
        <v>174</v>
      </c>
      <c r="D176">
        <v>704.69464111328102</v>
      </c>
      <c r="E176">
        <v>643.10162353515602</v>
      </c>
      <c r="F176">
        <v>501.81588745117199</v>
      </c>
      <c r="G176">
        <v>486.09194946289102</v>
      </c>
      <c r="I176" s="19">
        <f t="shared" si="17"/>
        <v>202.87875366210903</v>
      </c>
      <c r="J176" s="19">
        <f t="shared" si="18"/>
        <v>157.009674072265</v>
      </c>
      <c r="K176" s="19">
        <f t="shared" si="19"/>
        <v>92.971981811523534</v>
      </c>
      <c r="L176" s="20">
        <f t="shared" si="20"/>
        <v>0.59214174133456521</v>
      </c>
      <c r="M176" s="20">
        <f t="shared" si="21"/>
        <v>1.1387625796612508</v>
      </c>
      <c r="N176" s="18"/>
      <c r="O176" s="18"/>
      <c r="P176" s="18">
        <f t="shared" si="22"/>
        <v>-2.5080206100378835</v>
      </c>
    </row>
    <row r="177" spans="1:16" x14ac:dyDescent="0.15">
      <c r="A177" s="18">
        <v>88</v>
      </c>
      <c r="B177" s="18">
        <v>175</v>
      </c>
      <c r="D177">
        <v>703.24945068359398</v>
      </c>
      <c r="E177">
        <v>642.29229736328102</v>
      </c>
      <c r="F177">
        <v>501.17086791992199</v>
      </c>
      <c r="G177">
        <v>485.39019775390602</v>
      </c>
      <c r="I177" s="19">
        <f t="shared" si="17"/>
        <v>202.07858276367199</v>
      </c>
      <c r="J177" s="19">
        <f t="shared" si="18"/>
        <v>156.902099609375</v>
      </c>
      <c r="K177" s="19">
        <f t="shared" si="19"/>
        <v>92.2471130371095</v>
      </c>
      <c r="L177" s="20">
        <f t="shared" si="20"/>
        <v>0.58792784332885806</v>
      </c>
      <c r="M177" s="20">
        <f t="shared" si="21"/>
        <v>1.1376722293031247</v>
      </c>
      <c r="N177" s="18"/>
      <c r="O177" s="18"/>
      <c r="P177" s="18">
        <f t="shared" si="22"/>
        <v>-2.6013679122243403</v>
      </c>
    </row>
    <row r="178" spans="1:16" x14ac:dyDescent="0.15">
      <c r="A178" s="18">
        <v>88.5</v>
      </c>
      <c r="B178" s="18">
        <v>176</v>
      </c>
      <c r="D178">
        <v>700.486328125</v>
      </c>
      <c r="E178">
        <v>640.38806152343795</v>
      </c>
      <c r="F178">
        <v>501.35293579101602</v>
      </c>
      <c r="G178">
        <v>485.8369140625</v>
      </c>
      <c r="I178" s="19">
        <f t="shared" si="17"/>
        <v>199.13339233398398</v>
      </c>
      <c r="J178" s="19">
        <f t="shared" si="18"/>
        <v>154.55114746093795</v>
      </c>
      <c r="K178" s="19">
        <f t="shared" si="19"/>
        <v>90.947589111327417</v>
      </c>
      <c r="L178" s="20">
        <f t="shared" si="20"/>
        <v>0.58846272321798176</v>
      </c>
      <c r="M178" s="20">
        <f t="shared" si="21"/>
        <v>1.1413306568398296</v>
      </c>
      <c r="N178" s="18"/>
      <c r="O178" s="18"/>
      <c r="P178" s="18">
        <f t="shared" si="22"/>
        <v>-2.2881618512083568</v>
      </c>
    </row>
    <row r="179" spans="1:16" x14ac:dyDescent="0.15">
      <c r="A179" s="18">
        <v>89</v>
      </c>
      <c r="B179" s="18">
        <v>177</v>
      </c>
      <c r="D179">
        <v>699.00085449218795</v>
      </c>
      <c r="E179">
        <v>639.53131103515602</v>
      </c>
      <c r="F179">
        <v>502.03521728515602</v>
      </c>
      <c r="G179">
        <v>486.58645629882801</v>
      </c>
      <c r="I179" s="19">
        <f t="shared" si="17"/>
        <v>196.96563720703193</v>
      </c>
      <c r="J179" s="19">
        <f t="shared" si="18"/>
        <v>152.94485473632801</v>
      </c>
      <c r="K179" s="19">
        <f t="shared" si="19"/>
        <v>89.904238891602333</v>
      </c>
      <c r="L179" s="20">
        <f t="shared" si="20"/>
        <v>0.58782127091881797</v>
      </c>
      <c r="M179" s="20">
        <f t="shared" si="21"/>
        <v>1.1438127521882469</v>
      </c>
      <c r="N179" s="18"/>
      <c r="O179" s="18"/>
      <c r="P179" s="18">
        <f t="shared" si="22"/>
        <v>-2.0756641867489227</v>
      </c>
    </row>
    <row r="180" spans="1:16" x14ac:dyDescent="0.15">
      <c r="A180" s="18">
        <v>89.5</v>
      </c>
      <c r="B180" s="18">
        <v>178</v>
      </c>
      <c r="D180">
        <v>698.62786865234398</v>
      </c>
      <c r="E180">
        <v>641.881591796875</v>
      </c>
      <c r="F180">
        <v>501.05215454101602</v>
      </c>
      <c r="G180">
        <v>485.3369140625</v>
      </c>
      <c r="I180" s="19">
        <f t="shared" si="17"/>
        <v>197.57571411132795</v>
      </c>
      <c r="J180" s="19">
        <f t="shared" si="18"/>
        <v>156.544677734375</v>
      </c>
      <c r="K180" s="19">
        <f t="shared" si="19"/>
        <v>87.994439697265463</v>
      </c>
      <c r="L180" s="20">
        <f t="shared" si="20"/>
        <v>0.5621043204456585</v>
      </c>
      <c r="M180" s="20">
        <f t="shared" si="21"/>
        <v>1.1212193493626685</v>
      </c>
      <c r="N180" s="18"/>
      <c r="O180" s="18"/>
      <c r="P180" s="18">
        <f t="shared" si="22"/>
        <v>-4.0099352999388422</v>
      </c>
    </row>
    <row r="181" spans="1:16" x14ac:dyDescent="0.15">
      <c r="A181" s="18">
        <v>90</v>
      </c>
      <c r="B181" s="18">
        <v>179</v>
      </c>
      <c r="D181">
        <v>699.674072265625</v>
      </c>
      <c r="E181">
        <v>640.67364501953102</v>
      </c>
      <c r="F181">
        <v>502.43731689453102</v>
      </c>
      <c r="G181">
        <v>486.64410400390602</v>
      </c>
      <c r="I181" s="19">
        <f t="shared" si="17"/>
        <v>197.23675537109398</v>
      </c>
      <c r="J181" s="19">
        <f t="shared" si="18"/>
        <v>154.029541015625</v>
      </c>
      <c r="K181" s="19">
        <f t="shared" si="19"/>
        <v>89.416076660156477</v>
      </c>
      <c r="L181" s="20">
        <f t="shared" si="20"/>
        <v>0.58051251773246515</v>
      </c>
      <c r="M181" s="20">
        <f t="shared" si="21"/>
        <v>1.142751094297056</v>
      </c>
      <c r="N181" s="18"/>
      <c r="O181" s="18"/>
      <c r="P181" s="18">
        <f t="shared" si="22"/>
        <v>-2.16655506347404</v>
      </c>
    </row>
    <row r="182" spans="1:16" x14ac:dyDescent="0.15">
      <c r="A182" s="18">
        <v>90.5</v>
      </c>
      <c r="B182" s="18">
        <v>180</v>
      </c>
      <c r="D182">
        <v>699.69256591796898</v>
      </c>
      <c r="E182">
        <v>641.43298339843795</v>
      </c>
      <c r="F182">
        <v>501.40234375</v>
      </c>
      <c r="G182">
        <v>485.73788452148398</v>
      </c>
      <c r="I182" s="19">
        <f t="shared" si="17"/>
        <v>198.29022216796898</v>
      </c>
      <c r="J182" s="19">
        <f t="shared" si="18"/>
        <v>155.69509887695398</v>
      </c>
      <c r="K182" s="19">
        <f t="shared" si="19"/>
        <v>89.303652954101196</v>
      </c>
      <c r="L182" s="20">
        <f t="shared" si="20"/>
        <v>0.57358037342381585</v>
      </c>
      <c r="M182" s="20">
        <f t="shared" si="21"/>
        <v>1.1389424976359879</v>
      </c>
      <c r="N182" s="18"/>
      <c r="O182" s="18"/>
      <c r="P182" s="18">
        <f t="shared" si="22"/>
        <v>-2.4926174348736931</v>
      </c>
    </row>
    <row r="183" spans="1:16" x14ac:dyDescent="0.15">
      <c r="A183" s="18">
        <v>91</v>
      </c>
      <c r="B183" s="18">
        <v>181</v>
      </c>
      <c r="D183">
        <v>698.77911376953102</v>
      </c>
      <c r="E183">
        <v>641.74841308593795</v>
      </c>
      <c r="F183">
        <v>502.47848510742199</v>
      </c>
      <c r="G183">
        <v>486.10247802734398</v>
      </c>
      <c r="I183" s="19">
        <f t="shared" si="17"/>
        <v>196.30062866210903</v>
      </c>
      <c r="J183" s="19">
        <f t="shared" si="18"/>
        <v>155.64593505859398</v>
      </c>
      <c r="K183" s="19">
        <f t="shared" si="19"/>
        <v>87.348474121093261</v>
      </c>
      <c r="L183" s="20">
        <f t="shared" si="20"/>
        <v>0.56119984173187898</v>
      </c>
      <c r="M183" s="20">
        <f t="shared" si="21"/>
        <v>1.1296855135916322</v>
      </c>
      <c r="N183" s="18"/>
      <c r="O183" s="18"/>
      <c r="P183" s="18">
        <f t="shared" si="22"/>
        <v>-3.2851282828627424</v>
      </c>
    </row>
    <row r="184" spans="1:16" x14ac:dyDescent="0.15">
      <c r="A184" s="18">
        <v>91.5</v>
      </c>
      <c r="B184" s="18">
        <v>182</v>
      </c>
      <c r="D184">
        <v>697.27508544921898</v>
      </c>
      <c r="E184">
        <v>642.18225097656295</v>
      </c>
      <c r="F184">
        <v>501.50616455078102</v>
      </c>
      <c r="G184">
        <v>486.00067138671898</v>
      </c>
      <c r="I184" s="19">
        <f t="shared" si="17"/>
        <v>195.76892089843795</v>
      </c>
      <c r="J184" s="19">
        <f t="shared" si="18"/>
        <v>156.18157958984398</v>
      </c>
      <c r="K184" s="19">
        <f t="shared" si="19"/>
        <v>86.441815185547171</v>
      </c>
      <c r="L184" s="20">
        <f t="shared" si="20"/>
        <v>0.55346997650143004</v>
      </c>
      <c r="M184" s="20">
        <f t="shared" si="21"/>
        <v>1.1250791960087643</v>
      </c>
      <c r="N184" s="18"/>
      <c r="O184" s="18"/>
      <c r="P184" s="18">
        <f t="shared" si="22"/>
        <v>-3.679485304135925</v>
      </c>
    </row>
    <row r="185" spans="1:16" x14ac:dyDescent="0.15">
      <c r="A185" s="18">
        <v>92</v>
      </c>
      <c r="B185" s="18">
        <v>183</v>
      </c>
      <c r="D185">
        <v>698.812255859375</v>
      </c>
      <c r="E185">
        <v>642.47125244140602</v>
      </c>
      <c r="F185">
        <v>501.58920288085898</v>
      </c>
      <c r="G185">
        <v>485.84103393554699</v>
      </c>
      <c r="I185" s="19">
        <f t="shared" si="17"/>
        <v>197.22305297851602</v>
      </c>
      <c r="J185" s="19">
        <f t="shared" si="18"/>
        <v>156.63021850585903</v>
      </c>
      <c r="K185" s="19">
        <f t="shared" si="19"/>
        <v>87.581900024414708</v>
      </c>
      <c r="L185" s="20">
        <f t="shared" si="20"/>
        <v>0.55916349258708686</v>
      </c>
      <c r="M185" s="20">
        <f t="shared" si="21"/>
        <v>1.1338962597420021</v>
      </c>
      <c r="N185" s="18"/>
      <c r="O185" s="18"/>
      <c r="P185" s="18">
        <f t="shared" si="22"/>
        <v>-2.9246370055410473</v>
      </c>
    </row>
    <row r="186" spans="1:16" x14ac:dyDescent="0.15">
      <c r="A186" s="18">
        <v>92.5</v>
      </c>
      <c r="B186" s="18">
        <v>184</v>
      </c>
      <c r="D186">
        <v>698.35784912109398</v>
      </c>
      <c r="E186">
        <v>643.15246582031295</v>
      </c>
      <c r="F186">
        <v>502.25845336914102</v>
      </c>
      <c r="G186">
        <v>486.37374877929699</v>
      </c>
      <c r="I186" s="19">
        <f t="shared" si="17"/>
        <v>196.09939575195295</v>
      </c>
      <c r="J186" s="19">
        <f t="shared" si="18"/>
        <v>156.77871704101597</v>
      </c>
      <c r="K186" s="19">
        <f t="shared" si="19"/>
        <v>86.35429382324179</v>
      </c>
      <c r="L186" s="20">
        <f t="shared" si="20"/>
        <v>0.55080367701089206</v>
      </c>
      <c r="M186" s="20">
        <f t="shared" si="21"/>
        <v>1.1286599918133882</v>
      </c>
      <c r="N186" s="18"/>
      <c r="O186" s="18"/>
      <c r="P186" s="18">
        <f t="shared" si="22"/>
        <v>-3.3729254671522559</v>
      </c>
    </row>
    <row r="187" spans="1:16" x14ac:dyDescent="0.15">
      <c r="A187" s="18">
        <v>93</v>
      </c>
      <c r="B187" s="18">
        <v>185</v>
      </c>
      <c r="D187">
        <v>697.70849609375</v>
      </c>
      <c r="E187">
        <v>643.89208984375</v>
      </c>
      <c r="F187">
        <v>501.19030761718801</v>
      </c>
      <c r="G187">
        <v>485.55307006835898</v>
      </c>
      <c r="I187" s="19">
        <f t="shared" si="17"/>
        <v>196.51818847656199</v>
      </c>
      <c r="J187" s="19">
        <f t="shared" si="18"/>
        <v>158.33901977539102</v>
      </c>
      <c r="K187" s="19">
        <f t="shared" si="19"/>
        <v>85.680874633788278</v>
      </c>
      <c r="L187" s="20">
        <f t="shared" si="20"/>
        <v>0.54112293201845851</v>
      </c>
      <c r="M187" s="20">
        <f t="shared" si="21"/>
        <v>1.1221027944685358</v>
      </c>
      <c r="N187" s="18"/>
      <c r="O187" s="18"/>
      <c r="P187" s="18">
        <f t="shared" si="22"/>
        <v>-3.9343016133463373</v>
      </c>
    </row>
    <row r="188" spans="1:16" x14ac:dyDescent="0.15">
      <c r="A188" s="18">
        <v>93.5</v>
      </c>
      <c r="B188" s="18">
        <v>186</v>
      </c>
      <c r="D188">
        <v>697.091552734375</v>
      </c>
      <c r="E188">
        <v>643.92858886718795</v>
      </c>
      <c r="F188">
        <v>501.87762451171898</v>
      </c>
      <c r="G188">
        <v>486.35659790039102</v>
      </c>
      <c r="I188" s="19">
        <f t="shared" si="17"/>
        <v>195.21392822265602</v>
      </c>
      <c r="J188" s="19">
        <f t="shared" si="18"/>
        <v>157.57199096679693</v>
      </c>
      <c r="K188" s="19">
        <f t="shared" si="19"/>
        <v>84.913534545898173</v>
      </c>
      <c r="L188" s="20">
        <f t="shared" si="20"/>
        <v>0.53888723512918535</v>
      </c>
      <c r="M188" s="20">
        <f t="shared" si="21"/>
        <v>1.1229906452268437</v>
      </c>
      <c r="N188" s="18"/>
      <c r="O188" s="18"/>
      <c r="P188" s="18">
        <f t="shared" si="22"/>
        <v>-3.8582907491185514</v>
      </c>
    </row>
    <row r="189" spans="1:16" x14ac:dyDescent="0.15">
      <c r="A189" s="18">
        <v>94</v>
      </c>
      <c r="B189" s="18">
        <v>187</v>
      </c>
      <c r="D189">
        <v>693.84796142578102</v>
      </c>
      <c r="E189">
        <v>642.14953613281295</v>
      </c>
      <c r="F189">
        <v>501.97256469726602</v>
      </c>
      <c r="G189">
        <v>486.21453857421898</v>
      </c>
      <c r="I189" s="19">
        <f t="shared" si="17"/>
        <v>191.875396728515</v>
      </c>
      <c r="J189" s="19">
        <f t="shared" si="18"/>
        <v>155.93499755859398</v>
      </c>
      <c r="K189" s="19">
        <f t="shared" si="19"/>
        <v>82.720898437499216</v>
      </c>
      <c r="L189" s="20">
        <f t="shared" si="20"/>
        <v>0.53048321244508367</v>
      </c>
      <c r="M189" s="20">
        <f t="shared" si="21"/>
        <v>1.1177101701903231</v>
      </c>
      <c r="N189" s="18"/>
      <c r="O189" s="18"/>
      <c r="P189" s="18">
        <f t="shared" si="22"/>
        <v>-4.3103638788685705</v>
      </c>
    </row>
    <row r="190" spans="1:16" x14ac:dyDescent="0.15">
      <c r="A190" s="18"/>
      <c r="B190" s="18"/>
      <c r="D190">
        <v>693.11297607421898</v>
      </c>
      <c r="E190">
        <v>641.74005126953102</v>
      </c>
      <c r="F190">
        <v>500.78866577148398</v>
      </c>
      <c r="G190">
        <v>485.10314941406301</v>
      </c>
      <c r="I190" s="19"/>
      <c r="J190" s="19"/>
      <c r="K190" s="19"/>
      <c r="L190" s="20"/>
      <c r="M190" s="20"/>
      <c r="N190" s="18"/>
      <c r="O190" s="18"/>
      <c r="P190" s="18"/>
    </row>
    <row r="191" spans="1:16" x14ac:dyDescent="0.15">
      <c r="A191" s="18"/>
      <c r="B191" s="18"/>
      <c r="I191" s="19"/>
      <c r="J191" s="19"/>
      <c r="K191" s="19"/>
      <c r="L191" s="20"/>
      <c r="M191" s="20"/>
      <c r="N191" s="18"/>
      <c r="O191" s="18"/>
      <c r="P191" s="18"/>
    </row>
    <row r="192" spans="1:16" x14ac:dyDescent="0.15">
      <c r="I192" s="7"/>
      <c r="J192" s="7"/>
      <c r="K192" s="7"/>
      <c r="L192" s="7"/>
    </row>
    <row r="193" spans="9:12" x14ac:dyDescent="0.15">
      <c r="I193" s="7"/>
      <c r="J193" s="7"/>
      <c r="K193" s="7"/>
      <c r="L193" s="7"/>
    </row>
    <row r="194" spans="9:12" x14ac:dyDescent="0.15">
      <c r="I194" s="7"/>
      <c r="J194" s="7"/>
      <c r="K194" s="7"/>
      <c r="L194" s="7"/>
    </row>
    <row r="195" spans="9:12" x14ac:dyDescent="0.15">
      <c r="I195" s="7"/>
      <c r="J195" s="7"/>
      <c r="K195" s="7"/>
      <c r="L195" s="7"/>
    </row>
    <row r="196" spans="9:12" x14ac:dyDescent="0.15">
      <c r="I196" s="7"/>
      <c r="J196" s="7"/>
      <c r="K196" s="7"/>
      <c r="L196" s="7"/>
    </row>
    <row r="197" spans="9:12" x14ac:dyDescent="0.15">
      <c r="I197" s="7"/>
      <c r="J197" s="7"/>
      <c r="K197" s="7"/>
      <c r="L197" s="7"/>
    </row>
    <row r="198" spans="9:12" x14ac:dyDescent="0.15">
      <c r="I198" s="7"/>
      <c r="J198" s="7"/>
      <c r="K198" s="7"/>
      <c r="L198" s="7"/>
    </row>
    <row r="199" spans="9:12" x14ac:dyDescent="0.15">
      <c r="I199" s="7"/>
      <c r="J199" s="7"/>
      <c r="K199" s="7"/>
      <c r="L199" s="7"/>
    </row>
    <row r="200" spans="9:12" x14ac:dyDescent="0.15">
      <c r="I200" s="7"/>
      <c r="J200" s="7"/>
      <c r="K200" s="7"/>
      <c r="L200" s="7"/>
    </row>
    <row r="201" spans="9:12" x14ac:dyDescent="0.15">
      <c r="I201" s="7"/>
      <c r="J201" s="7"/>
      <c r="K201" s="7"/>
      <c r="L201" s="7"/>
    </row>
    <row r="202" spans="9:12" x14ac:dyDescent="0.15">
      <c r="I202" s="7"/>
      <c r="J202" s="7"/>
      <c r="K202" s="7"/>
      <c r="L202" s="7"/>
    </row>
    <row r="203" spans="9:12" x14ac:dyDescent="0.15">
      <c r="I203" s="7"/>
      <c r="J203" s="7"/>
      <c r="K203" s="7"/>
      <c r="L203" s="7"/>
    </row>
    <row r="204" spans="9:12" x14ac:dyDescent="0.15">
      <c r="I204" s="7"/>
      <c r="J204" s="7"/>
      <c r="K204" s="7"/>
      <c r="L204" s="7"/>
    </row>
    <row r="205" spans="9:12" x14ac:dyDescent="0.15">
      <c r="I205" s="7"/>
      <c r="J205" s="7"/>
      <c r="K205" s="7"/>
      <c r="L205" s="7"/>
    </row>
    <row r="206" spans="9:12" x14ac:dyDescent="0.15">
      <c r="I206" s="7"/>
      <c r="J206" s="7"/>
      <c r="K206" s="7"/>
      <c r="L206" s="7"/>
    </row>
    <row r="207" spans="9:12" x14ac:dyDescent="0.15">
      <c r="I207" s="7"/>
      <c r="J207" s="7"/>
      <c r="K207" s="7"/>
      <c r="L207" s="7"/>
    </row>
    <row r="208" spans="9:12" x14ac:dyDescent="0.15">
      <c r="I208" s="7"/>
      <c r="J208" s="7"/>
      <c r="K208" s="7"/>
      <c r="L208" s="7"/>
    </row>
    <row r="209" spans="9:12" x14ac:dyDescent="0.15">
      <c r="I209" s="7"/>
      <c r="J209" s="7"/>
      <c r="K209" s="7"/>
      <c r="L209" s="7"/>
    </row>
    <row r="210" spans="9:12" x14ac:dyDescent="0.15">
      <c r="I210" s="7"/>
      <c r="J210" s="7"/>
      <c r="K210" s="7"/>
      <c r="L210" s="7"/>
    </row>
    <row r="211" spans="9:12" x14ac:dyDescent="0.15">
      <c r="I211" s="7"/>
      <c r="J211" s="7"/>
      <c r="K211" s="7"/>
      <c r="L211" s="7"/>
    </row>
    <row r="212" spans="9:12" x14ac:dyDescent="0.15">
      <c r="I212" s="7"/>
      <c r="J212" s="7"/>
      <c r="K212" s="7"/>
      <c r="L212" s="7"/>
    </row>
    <row r="213" spans="9:12" x14ac:dyDescent="0.15">
      <c r="I213" s="7"/>
      <c r="J213" s="7"/>
      <c r="K213" s="7"/>
      <c r="L213" s="7"/>
    </row>
    <row r="214" spans="9:12" x14ac:dyDescent="0.15">
      <c r="I214" s="7"/>
      <c r="J214" s="7"/>
      <c r="K214" s="7"/>
      <c r="L214" s="7"/>
    </row>
    <row r="215" spans="9:12" x14ac:dyDescent="0.15">
      <c r="I215" s="7"/>
      <c r="J215" s="7"/>
      <c r="K215" s="7"/>
      <c r="L215" s="7"/>
    </row>
    <row r="216" spans="9:12" x14ac:dyDescent="0.15">
      <c r="I216" s="7"/>
      <c r="J216" s="7"/>
      <c r="K216" s="7"/>
      <c r="L216" s="7"/>
    </row>
    <row r="217" spans="9:12" x14ac:dyDescent="0.15">
      <c r="I217" s="7"/>
      <c r="J217" s="7"/>
      <c r="K217" s="7"/>
      <c r="L217" s="7"/>
    </row>
    <row r="218" spans="9:12" x14ac:dyDescent="0.15">
      <c r="I218" s="7"/>
      <c r="J218" s="7"/>
      <c r="K218" s="7"/>
      <c r="L218" s="7"/>
    </row>
    <row r="219" spans="9:12" x14ac:dyDescent="0.15">
      <c r="I219" s="7"/>
      <c r="J219" s="7"/>
      <c r="K219" s="7"/>
      <c r="L219" s="7"/>
    </row>
    <row r="220" spans="9:12" x14ac:dyDescent="0.15">
      <c r="I220" s="7"/>
      <c r="J220" s="7"/>
      <c r="K220" s="7"/>
      <c r="L220" s="7"/>
    </row>
    <row r="221" spans="9:12" x14ac:dyDescent="0.15">
      <c r="I221" s="7"/>
      <c r="J221" s="7"/>
      <c r="K221" s="7"/>
      <c r="L221" s="7"/>
    </row>
    <row r="222" spans="9:12" x14ac:dyDescent="0.15">
      <c r="I222" s="7"/>
      <c r="J222" s="7"/>
      <c r="K222" s="7"/>
      <c r="L222" s="7"/>
    </row>
    <row r="223" spans="9:12" x14ac:dyDescent="0.15">
      <c r="I223" s="7"/>
      <c r="J223" s="7"/>
      <c r="K223" s="7"/>
      <c r="L223" s="7"/>
    </row>
    <row r="224" spans="9:12" x14ac:dyDescent="0.15">
      <c r="I224" s="7"/>
      <c r="J224" s="7"/>
      <c r="K224" s="7"/>
      <c r="L224" s="7"/>
    </row>
    <row r="225" spans="9:12" x14ac:dyDescent="0.15">
      <c r="I225" s="7"/>
      <c r="J225" s="7"/>
      <c r="K225" s="7"/>
      <c r="L225" s="7"/>
    </row>
    <row r="226" spans="9:12" x14ac:dyDescent="0.15">
      <c r="I226" s="7"/>
      <c r="J226" s="7"/>
      <c r="K226" s="7"/>
      <c r="L226" s="7"/>
    </row>
    <row r="227" spans="9:12" x14ac:dyDescent="0.15">
      <c r="I227" s="7"/>
      <c r="J227" s="7"/>
      <c r="K227" s="7"/>
      <c r="L227" s="7"/>
    </row>
    <row r="228" spans="9:12" x14ac:dyDescent="0.15">
      <c r="I228" s="7"/>
      <c r="J228" s="7"/>
      <c r="K228" s="7"/>
      <c r="L228" s="7"/>
    </row>
    <row r="229" spans="9:12" x14ac:dyDescent="0.15">
      <c r="I229" s="7"/>
      <c r="J229" s="7"/>
      <c r="K229" s="7"/>
      <c r="L229" s="7"/>
    </row>
    <row r="230" spans="9:12" x14ac:dyDescent="0.15">
      <c r="I230" s="7"/>
      <c r="J230" s="7"/>
      <c r="K230" s="7"/>
      <c r="L230" s="7"/>
    </row>
    <row r="231" spans="9:12" x14ac:dyDescent="0.15">
      <c r="I231" s="7"/>
      <c r="J231" s="7"/>
      <c r="K231" s="7"/>
      <c r="L231" s="7"/>
    </row>
    <row r="232" spans="9:12" x14ac:dyDescent="0.15">
      <c r="I232" s="7"/>
      <c r="J232" s="7"/>
      <c r="K232" s="7"/>
      <c r="L232" s="7"/>
    </row>
    <row r="233" spans="9:12" x14ac:dyDescent="0.15">
      <c r="I233" s="7"/>
      <c r="J233" s="7"/>
      <c r="K233" s="7"/>
      <c r="L233" s="7"/>
    </row>
    <row r="234" spans="9:12" x14ac:dyDescent="0.15">
      <c r="I234" s="7"/>
      <c r="J234" s="7"/>
      <c r="K234" s="7"/>
      <c r="L234" s="7"/>
    </row>
    <row r="235" spans="9:12" x14ac:dyDescent="0.15">
      <c r="I235" s="7"/>
      <c r="J235" s="7"/>
      <c r="K235" s="7"/>
      <c r="L235" s="7"/>
    </row>
    <row r="236" spans="9:12" x14ac:dyDescent="0.15">
      <c r="I236" s="7"/>
      <c r="J236" s="7"/>
      <c r="K236" s="7"/>
      <c r="L236" s="7"/>
    </row>
    <row r="237" spans="9:12" x14ac:dyDescent="0.15">
      <c r="I237" s="7"/>
      <c r="J237" s="7"/>
      <c r="K237" s="7"/>
      <c r="L237" s="7"/>
    </row>
    <row r="238" spans="9:12" x14ac:dyDescent="0.15">
      <c r="I238" s="7"/>
      <c r="J238" s="7"/>
      <c r="K238" s="7"/>
      <c r="L238" s="7"/>
    </row>
    <row r="239" spans="9:12" x14ac:dyDescent="0.15">
      <c r="I239" s="7"/>
      <c r="J239" s="7"/>
      <c r="K239" s="7"/>
      <c r="L239" s="7"/>
    </row>
    <row r="240" spans="9:12" x14ac:dyDescent="0.15">
      <c r="I240" s="7"/>
      <c r="J240" s="7"/>
      <c r="K240" s="7"/>
      <c r="L240" s="7"/>
    </row>
    <row r="241" spans="9:12" x14ac:dyDescent="0.15">
      <c r="I241" s="7"/>
      <c r="J241" s="7"/>
      <c r="K241" s="7"/>
      <c r="L241" s="7"/>
    </row>
    <row r="242" spans="9:12" x14ac:dyDescent="0.15">
      <c r="I242" s="7"/>
      <c r="J242" s="7"/>
      <c r="K242" s="7"/>
      <c r="L242" s="7"/>
    </row>
    <row r="243" spans="9:12" x14ac:dyDescent="0.15">
      <c r="I243" s="7"/>
      <c r="J243" s="7"/>
      <c r="K243" s="7"/>
      <c r="L243" s="7"/>
    </row>
    <row r="244" spans="9:12" x14ac:dyDescent="0.15">
      <c r="I244" s="7"/>
      <c r="J244" s="7"/>
      <c r="K244" s="7"/>
      <c r="L244" s="7"/>
    </row>
    <row r="245" spans="9:12" x14ac:dyDescent="0.15">
      <c r="I245" s="7"/>
      <c r="J245" s="7"/>
      <c r="K245" s="7"/>
      <c r="L245" s="7"/>
    </row>
    <row r="246" spans="9:12" x14ac:dyDescent="0.15">
      <c r="I246" s="7"/>
      <c r="J246" s="7"/>
      <c r="K246" s="7"/>
      <c r="L246" s="7"/>
    </row>
    <row r="247" spans="9:12" x14ac:dyDescent="0.15">
      <c r="I247" s="7"/>
      <c r="J247" s="7"/>
      <c r="K247" s="7"/>
      <c r="L247" s="7"/>
    </row>
    <row r="248" spans="9:12" x14ac:dyDescent="0.15">
      <c r="I248" s="7"/>
      <c r="J248" s="7"/>
      <c r="K248" s="7"/>
      <c r="L248" s="7"/>
    </row>
    <row r="249" spans="9:12" x14ac:dyDescent="0.15">
      <c r="I249" s="7"/>
      <c r="J249" s="7"/>
      <c r="K249" s="7"/>
      <c r="L249" s="7"/>
    </row>
    <row r="250" spans="9:12" x14ac:dyDescent="0.15">
      <c r="I250" s="7"/>
      <c r="J250" s="7"/>
      <c r="K250" s="7"/>
      <c r="L250" s="7"/>
    </row>
    <row r="251" spans="9:12" x14ac:dyDescent="0.15">
      <c r="I251" s="7"/>
      <c r="J251" s="7"/>
      <c r="K251" s="7"/>
      <c r="L251" s="7"/>
    </row>
    <row r="252" spans="9:12" x14ac:dyDescent="0.15">
      <c r="I252" s="7"/>
      <c r="J252" s="7"/>
      <c r="K252" s="7"/>
      <c r="L252" s="7"/>
    </row>
    <row r="253" spans="9:12" x14ac:dyDescent="0.15">
      <c r="I253" s="7"/>
      <c r="J253" s="7"/>
      <c r="K253" s="7"/>
      <c r="L253" s="7"/>
    </row>
    <row r="254" spans="9:12" x14ac:dyDescent="0.15">
      <c r="I254" s="7"/>
      <c r="J254" s="7"/>
      <c r="K254" s="7"/>
      <c r="L254" s="7"/>
    </row>
    <row r="255" spans="9:12" x14ac:dyDescent="0.15">
      <c r="I255" s="7"/>
      <c r="J255" s="7"/>
      <c r="K255" s="7"/>
      <c r="L255" s="7"/>
    </row>
    <row r="256" spans="9:12" x14ac:dyDescent="0.15">
      <c r="I256" s="7"/>
      <c r="J256" s="7"/>
      <c r="K256" s="7"/>
      <c r="L256" s="7"/>
    </row>
    <row r="257" spans="9:12" x14ac:dyDescent="0.15">
      <c r="I257" s="7"/>
      <c r="J257" s="7"/>
      <c r="K257" s="7"/>
      <c r="L257" s="7"/>
    </row>
    <row r="258" spans="9:12" x14ac:dyDescent="0.15">
      <c r="I258" s="7"/>
      <c r="J258" s="7"/>
      <c r="K258" s="7"/>
      <c r="L258" s="7"/>
    </row>
    <row r="259" spans="9:12" x14ac:dyDescent="0.15">
      <c r="I259" s="7"/>
      <c r="J259" s="7"/>
      <c r="K259" s="7"/>
      <c r="L259" s="7"/>
    </row>
    <row r="260" spans="9:12" x14ac:dyDescent="0.15">
      <c r="I260" s="7"/>
      <c r="J260" s="7"/>
      <c r="K260" s="7"/>
      <c r="L260" s="7"/>
    </row>
    <row r="261" spans="9:12" x14ac:dyDescent="0.15">
      <c r="I261" s="7"/>
      <c r="J261" s="7"/>
      <c r="K261" s="7"/>
      <c r="L261" s="7"/>
    </row>
    <row r="262" spans="9:12" x14ac:dyDescent="0.15">
      <c r="I262" s="7"/>
      <c r="J262" s="7"/>
      <c r="K262" s="7"/>
      <c r="L262" s="7"/>
    </row>
    <row r="263" spans="9:12" x14ac:dyDescent="0.15">
      <c r="I263" s="7"/>
      <c r="J263" s="7"/>
      <c r="K263" s="7"/>
      <c r="L263" s="7"/>
    </row>
    <row r="264" spans="9:12" x14ac:dyDescent="0.15">
      <c r="I264" s="7"/>
      <c r="J264" s="7"/>
      <c r="K264" s="7"/>
      <c r="L264" s="7"/>
    </row>
    <row r="265" spans="9:12" x14ac:dyDescent="0.15">
      <c r="I265" s="7"/>
      <c r="J265" s="7"/>
      <c r="K265" s="7"/>
      <c r="L265" s="7"/>
    </row>
    <row r="266" spans="9:12" x14ac:dyDescent="0.15">
      <c r="I266" s="7"/>
      <c r="J266" s="7"/>
      <c r="K266" s="7"/>
      <c r="L266" s="7"/>
    </row>
    <row r="267" spans="9:12" x14ac:dyDescent="0.15">
      <c r="I267" s="7"/>
      <c r="J267" s="7"/>
      <c r="K267" s="7"/>
      <c r="L267" s="7"/>
    </row>
    <row r="268" spans="9:12" x14ac:dyDescent="0.15">
      <c r="I268" s="7"/>
      <c r="J268" s="7"/>
      <c r="K268" s="7"/>
      <c r="L268" s="7"/>
    </row>
    <row r="269" spans="9:12" x14ac:dyDescent="0.15">
      <c r="I269" s="7"/>
      <c r="J269" s="7"/>
      <c r="K269" s="7"/>
      <c r="L269" s="7"/>
    </row>
    <row r="270" spans="9:12" x14ac:dyDescent="0.15">
      <c r="I270" s="7"/>
      <c r="J270" s="7"/>
      <c r="K270" s="7"/>
      <c r="L270" s="7"/>
    </row>
    <row r="271" spans="9:12" x14ac:dyDescent="0.15">
      <c r="I271" s="7"/>
      <c r="J271" s="7"/>
      <c r="K271" s="7"/>
      <c r="L271" s="7"/>
    </row>
    <row r="272" spans="9:12" x14ac:dyDescent="0.15">
      <c r="I272" s="7"/>
      <c r="J272" s="7"/>
      <c r="K272" s="7"/>
      <c r="L272" s="7"/>
    </row>
    <row r="273" spans="9:12" x14ac:dyDescent="0.15">
      <c r="I273" s="7"/>
      <c r="J273" s="7"/>
      <c r="K273" s="7"/>
      <c r="L273" s="7"/>
    </row>
    <row r="274" spans="9:12" x14ac:dyDescent="0.15">
      <c r="I274" s="7"/>
      <c r="J274" s="7"/>
      <c r="K274" s="7"/>
      <c r="L274" s="7"/>
    </row>
    <row r="275" spans="9:12" x14ac:dyDescent="0.15">
      <c r="I275" s="7"/>
      <c r="J275" s="7"/>
      <c r="K275" s="7"/>
      <c r="L275" s="7"/>
    </row>
    <row r="276" spans="9:12" x14ac:dyDescent="0.15">
      <c r="I276" s="7"/>
      <c r="J276" s="7"/>
      <c r="K276" s="7"/>
      <c r="L276" s="7"/>
    </row>
    <row r="277" spans="9:12" x14ac:dyDescent="0.15">
      <c r="I277" s="7"/>
      <c r="J277" s="7"/>
      <c r="K277" s="7"/>
      <c r="L277" s="7"/>
    </row>
    <row r="278" spans="9:12" x14ac:dyDescent="0.15">
      <c r="I278" s="7"/>
      <c r="J278" s="7"/>
      <c r="K278" s="7"/>
      <c r="L278" s="7"/>
    </row>
    <row r="279" spans="9:12" x14ac:dyDescent="0.15">
      <c r="I279" s="7"/>
      <c r="J279" s="7"/>
      <c r="K279" s="7"/>
      <c r="L279" s="7"/>
    </row>
    <row r="280" spans="9:12" x14ac:dyDescent="0.15">
      <c r="I280" s="7"/>
      <c r="J280" s="7"/>
      <c r="K280" s="7"/>
      <c r="L280" s="7"/>
    </row>
    <row r="281" spans="9:12" x14ac:dyDescent="0.15">
      <c r="I281" s="7"/>
      <c r="J281" s="7"/>
      <c r="K281" s="7"/>
      <c r="L281" s="7"/>
    </row>
    <row r="282" spans="9:12" x14ac:dyDescent="0.15">
      <c r="I282" s="7"/>
      <c r="J282" s="7"/>
      <c r="K282" s="7"/>
      <c r="L282" s="7"/>
    </row>
    <row r="283" spans="9:12" x14ac:dyDescent="0.15">
      <c r="I283" s="7"/>
      <c r="J283" s="7"/>
      <c r="K283" s="7"/>
      <c r="L283" s="7"/>
    </row>
    <row r="284" spans="9:12" x14ac:dyDescent="0.15">
      <c r="I284" s="7"/>
      <c r="J284" s="7"/>
      <c r="K284" s="7"/>
      <c r="L284" s="7"/>
    </row>
    <row r="285" spans="9:12" x14ac:dyDescent="0.15">
      <c r="I285" s="7"/>
      <c r="J285" s="7"/>
      <c r="K285" s="7"/>
      <c r="L285" s="7"/>
    </row>
    <row r="286" spans="9:12" x14ac:dyDescent="0.15">
      <c r="I286" s="7"/>
      <c r="J286" s="7"/>
      <c r="K286" s="7"/>
      <c r="L286" s="7"/>
    </row>
    <row r="287" spans="9:12" x14ac:dyDescent="0.15">
      <c r="I287" s="7"/>
      <c r="J287" s="7"/>
      <c r="K287" s="7"/>
      <c r="L287" s="7"/>
    </row>
    <row r="288" spans="9:12" x14ac:dyDescent="0.15">
      <c r="I288" s="7"/>
      <c r="J288" s="7"/>
      <c r="K288" s="7"/>
      <c r="L288" s="7"/>
    </row>
    <row r="289" spans="9:12" x14ac:dyDescent="0.15">
      <c r="I289" s="7"/>
      <c r="J289" s="7"/>
      <c r="K289" s="7"/>
      <c r="L289" s="7"/>
    </row>
    <row r="290" spans="9:12" x14ac:dyDescent="0.15">
      <c r="I290" s="7"/>
      <c r="J290" s="7"/>
      <c r="K290" s="7"/>
      <c r="L290" s="7"/>
    </row>
    <row r="291" spans="9:12" x14ac:dyDescent="0.15">
      <c r="I291" s="7"/>
      <c r="J291" s="7"/>
      <c r="K291" s="7"/>
      <c r="L291" s="7"/>
    </row>
    <row r="292" spans="9:12" x14ac:dyDescent="0.15">
      <c r="I292" s="7"/>
      <c r="J292" s="7"/>
      <c r="K292" s="7"/>
      <c r="L292" s="7"/>
    </row>
    <row r="293" spans="9:12" x14ac:dyDescent="0.15">
      <c r="I293" s="7"/>
      <c r="J293" s="7"/>
      <c r="K293" s="7"/>
      <c r="L293" s="7"/>
    </row>
    <row r="294" spans="9:12" x14ac:dyDescent="0.15">
      <c r="I294" s="7"/>
      <c r="J294" s="7"/>
      <c r="K294" s="7"/>
      <c r="L294" s="7"/>
    </row>
    <row r="295" spans="9:12" x14ac:dyDescent="0.15">
      <c r="I295" s="7"/>
      <c r="J295" s="7"/>
      <c r="K295" s="7"/>
      <c r="L295" s="7"/>
    </row>
    <row r="296" spans="9:12" x14ac:dyDescent="0.15">
      <c r="I296" s="7"/>
      <c r="J296" s="7"/>
      <c r="K296" s="7"/>
      <c r="L296" s="7"/>
    </row>
    <row r="297" spans="9:12" x14ac:dyDescent="0.15">
      <c r="I297" s="7"/>
      <c r="J297" s="7"/>
      <c r="K297" s="7"/>
      <c r="L297" s="7"/>
    </row>
    <row r="298" spans="9:12" x14ac:dyDescent="0.15">
      <c r="I298" s="7"/>
      <c r="J298" s="7"/>
      <c r="K298" s="7"/>
      <c r="L298" s="7"/>
    </row>
    <row r="299" spans="9:12" x14ac:dyDescent="0.15">
      <c r="I299" s="7"/>
      <c r="J299" s="7"/>
      <c r="K299" s="7"/>
      <c r="L299" s="7"/>
    </row>
    <row r="300" spans="9:12" x14ac:dyDescent="0.15">
      <c r="I300" s="7"/>
      <c r="J300" s="7"/>
      <c r="K300" s="7"/>
      <c r="L300" s="7"/>
    </row>
    <row r="301" spans="9:12" x14ac:dyDescent="0.15">
      <c r="I301" s="7"/>
      <c r="J301" s="7"/>
      <c r="K301" s="7"/>
      <c r="L301" s="7"/>
    </row>
    <row r="302" spans="9:12" x14ac:dyDescent="0.15">
      <c r="I302" s="7"/>
      <c r="J302" s="7"/>
      <c r="K302" s="7"/>
      <c r="L302" s="7"/>
    </row>
    <row r="303" spans="9:12" x14ac:dyDescent="0.15">
      <c r="I303" s="7"/>
      <c r="J303" s="7"/>
      <c r="K303" s="7"/>
      <c r="L303" s="7"/>
    </row>
    <row r="304" spans="9:12" x14ac:dyDescent="0.15">
      <c r="I304" s="7"/>
      <c r="J304" s="7"/>
      <c r="K304" s="7"/>
      <c r="L304" s="7"/>
    </row>
    <row r="305" spans="9:12" x14ac:dyDescent="0.15">
      <c r="I305" s="7"/>
      <c r="J305" s="7"/>
      <c r="K305" s="7"/>
      <c r="L305" s="7"/>
    </row>
    <row r="306" spans="9:12" x14ac:dyDescent="0.15">
      <c r="I306" s="7"/>
      <c r="J306" s="7"/>
      <c r="K306" s="7"/>
      <c r="L306" s="7"/>
    </row>
    <row r="307" spans="9:12" x14ac:dyDescent="0.15">
      <c r="I307" s="7"/>
      <c r="J307" s="7"/>
      <c r="K307" s="7"/>
      <c r="L307" s="7"/>
    </row>
    <row r="308" spans="9:12" x14ac:dyDescent="0.15">
      <c r="I308" s="7"/>
      <c r="J308" s="7"/>
      <c r="K308" s="7"/>
      <c r="L308" s="7"/>
    </row>
    <row r="309" spans="9:12" x14ac:dyDescent="0.15">
      <c r="I309" s="7"/>
      <c r="J309" s="7"/>
      <c r="K309" s="7"/>
      <c r="L309" s="7"/>
    </row>
    <row r="310" spans="9:12" x14ac:dyDescent="0.15">
      <c r="I310" s="7"/>
      <c r="J310" s="7"/>
      <c r="K310" s="7"/>
      <c r="L310" s="7"/>
    </row>
    <row r="311" spans="9:12" x14ac:dyDescent="0.15">
      <c r="I311" s="7"/>
      <c r="J311" s="7"/>
      <c r="K311" s="7"/>
      <c r="L311" s="7"/>
    </row>
    <row r="312" spans="9:12" x14ac:dyDescent="0.15">
      <c r="I312" s="7"/>
      <c r="J312" s="7"/>
      <c r="K312" s="7"/>
      <c r="L312" s="7"/>
    </row>
    <row r="313" spans="9:12" x14ac:dyDescent="0.15">
      <c r="I313" s="7"/>
      <c r="J313" s="7"/>
      <c r="K313" s="7"/>
      <c r="L313" s="7"/>
    </row>
    <row r="314" spans="9:12" x14ac:dyDescent="0.15">
      <c r="I314" s="7"/>
      <c r="J314" s="7"/>
      <c r="K314" s="7"/>
      <c r="L314" s="7"/>
    </row>
    <row r="315" spans="9:12" x14ac:dyDescent="0.15">
      <c r="I315" s="7"/>
      <c r="J315" s="7"/>
      <c r="K315" s="7"/>
      <c r="L315" s="7"/>
    </row>
    <row r="316" spans="9:12" x14ac:dyDescent="0.15">
      <c r="I316" s="7"/>
      <c r="J316" s="7"/>
      <c r="K316" s="7"/>
      <c r="L316" s="7"/>
    </row>
    <row r="317" spans="9:12" x14ac:dyDescent="0.15">
      <c r="I317" s="7"/>
      <c r="J317" s="7"/>
      <c r="K317" s="7"/>
      <c r="L317" s="7"/>
    </row>
    <row r="318" spans="9:12" x14ac:dyDescent="0.15">
      <c r="I318" s="7"/>
      <c r="J318" s="7"/>
      <c r="K318" s="7"/>
      <c r="L318" s="7"/>
    </row>
    <row r="319" spans="9:12" x14ac:dyDescent="0.15">
      <c r="I319" s="7"/>
      <c r="J319" s="7"/>
      <c r="K319" s="7"/>
      <c r="L319" s="7"/>
    </row>
    <row r="320" spans="9:12" x14ac:dyDescent="0.15">
      <c r="I320" s="7"/>
      <c r="J320" s="7"/>
      <c r="K320" s="7"/>
      <c r="L320" s="7"/>
    </row>
    <row r="321" spans="9:12" x14ac:dyDescent="0.15">
      <c r="I321" s="7"/>
      <c r="J321" s="7"/>
      <c r="K321" s="7"/>
      <c r="L321" s="7"/>
    </row>
    <row r="322" spans="9:12" x14ac:dyDescent="0.15">
      <c r="I322" s="7"/>
      <c r="J322" s="7"/>
      <c r="K322" s="7"/>
      <c r="L322" s="7"/>
    </row>
    <row r="323" spans="9:12" x14ac:dyDescent="0.15">
      <c r="I323" s="7"/>
      <c r="J323" s="7"/>
      <c r="K323" s="7"/>
      <c r="L323" s="7"/>
    </row>
    <row r="324" spans="9:12" x14ac:dyDescent="0.15">
      <c r="I324" s="7"/>
      <c r="J324" s="7"/>
      <c r="K324" s="7"/>
      <c r="L324" s="7"/>
    </row>
    <row r="325" spans="9:12" x14ac:dyDescent="0.15">
      <c r="I325" s="7"/>
      <c r="J325" s="7"/>
      <c r="K325" s="7"/>
      <c r="L325" s="7"/>
    </row>
    <row r="326" spans="9:12" x14ac:dyDescent="0.15">
      <c r="I326" s="7"/>
      <c r="J326" s="7"/>
      <c r="K326" s="7"/>
      <c r="L326" s="7"/>
    </row>
    <row r="327" spans="9:12" x14ac:dyDescent="0.15">
      <c r="I327" s="7"/>
      <c r="J327" s="7"/>
      <c r="K327" s="7"/>
      <c r="L327" s="7"/>
    </row>
    <row r="328" spans="9:12" x14ac:dyDescent="0.15">
      <c r="I328" s="7"/>
      <c r="J328" s="7"/>
      <c r="K328" s="7"/>
      <c r="L328" s="7"/>
    </row>
    <row r="329" spans="9:12" x14ac:dyDescent="0.15">
      <c r="I329" s="7"/>
      <c r="J329" s="7"/>
      <c r="K329" s="7"/>
      <c r="L329" s="7"/>
    </row>
    <row r="330" spans="9:12" x14ac:dyDescent="0.15">
      <c r="I330" s="7"/>
      <c r="J330" s="7"/>
      <c r="K330" s="7"/>
      <c r="L330" s="7"/>
    </row>
    <row r="331" spans="9:12" x14ac:dyDescent="0.15">
      <c r="I331" s="7"/>
      <c r="J331" s="7"/>
      <c r="K331" s="7"/>
      <c r="L331" s="7"/>
    </row>
    <row r="332" spans="9:12" x14ac:dyDescent="0.15">
      <c r="I332" s="7"/>
      <c r="J332" s="7"/>
      <c r="K332" s="7"/>
      <c r="L332" s="7"/>
    </row>
    <row r="333" spans="9:12" x14ac:dyDescent="0.15">
      <c r="I333" s="7"/>
      <c r="J333" s="7"/>
      <c r="K333" s="7"/>
      <c r="L333" s="7"/>
    </row>
    <row r="334" spans="9:12" x14ac:dyDescent="0.15">
      <c r="I334" s="7"/>
      <c r="J334" s="7"/>
      <c r="K334" s="7"/>
      <c r="L334" s="7"/>
    </row>
    <row r="335" spans="9:12" x14ac:dyDescent="0.15">
      <c r="I335" s="7"/>
      <c r="J335" s="7"/>
      <c r="K335" s="7"/>
      <c r="L335" s="7"/>
    </row>
    <row r="336" spans="9:12" x14ac:dyDescent="0.15">
      <c r="I336" s="7"/>
      <c r="J336" s="7"/>
      <c r="K336" s="7"/>
      <c r="L336" s="7"/>
    </row>
    <row r="337" spans="9:12" x14ac:dyDescent="0.15">
      <c r="I337" s="7"/>
      <c r="J337" s="7"/>
      <c r="K337" s="7"/>
      <c r="L337" s="7"/>
    </row>
    <row r="338" spans="9:12" x14ac:dyDescent="0.15">
      <c r="I338" s="7"/>
      <c r="J338" s="7"/>
      <c r="K338" s="7"/>
      <c r="L338" s="7"/>
    </row>
    <row r="339" spans="9:12" x14ac:dyDescent="0.15">
      <c r="I339" s="7"/>
      <c r="J339" s="7"/>
      <c r="K339" s="7"/>
      <c r="L339" s="7"/>
    </row>
    <row r="340" spans="9:12" x14ac:dyDescent="0.15">
      <c r="I340" s="7"/>
      <c r="J340" s="7"/>
      <c r="K340" s="7"/>
      <c r="L340" s="7"/>
    </row>
    <row r="341" spans="9:12" x14ac:dyDescent="0.15">
      <c r="I341" s="7"/>
      <c r="J341" s="7"/>
      <c r="K341" s="7"/>
      <c r="L341" s="7"/>
    </row>
    <row r="342" spans="9:12" x14ac:dyDescent="0.15">
      <c r="I342" s="7"/>
      <c r="J342" s="7"/>
      <c r="K342" s="7"/>
      <c r="L342" s="7"/>
    </row>
    <row r="343" spans="9:12" x14ac:dyDescent="0.15">
      <c r="I343" s="7"/>
      <c r="J343" s="7"/>
      <c r="K343" s="7"/>
      <c r="L343" s="7"/>
    </row>
    <row r="344" spans="9:12" x14ac:dyDescent="0.15">
      <c r="I344" s="7"/>
      <c r="J344" s="7"/>
      <c r="K344" s="7"/>
      <c r="L344" s="7"/>
    </row>
    <row r="345" spans="9:12" x14ac:dyDescent="0.15">
      <c r="I345" s="7"/>
      <c r="J345" s="7"/>
      <c r="K345" s="7"/>
      <c r="L345" s="7"/>
    </row>
    <row r="346" spans="9:12" x14ac:dyDescent="0.15">
      <c r="I346" s="7"/>
      <c r="J346" s="7"/>
      <c r="K346" s="7"/>
      <c r="L346" s="7"/>
    </row>
    <row r="347" spans="9:12" x14ac:dyDescent="0.15">
      <c r="I347" s="7"/>
      <c r="J347" s="7"/>
      <c r="K347" s="7"/>
      <c r="L347" s="7"/>
    </row>
    <row r="348" spans="9:12" x14ac:dyDescent="0.15">
      <c r="I348" s="7"/>
      <c r="J348" s="7"/>
      <c r="K348" s="7"/>
      <c r="L348" s="7"/>
    </row>
    <row r="349" spans="9:12" x14ac:dyDescent="0.15">
      <c r="I349" s="7"/>
      <c r="J349" s="7"/>
      <c r="K349" s="7"/>
      <c r="L349" s="7"/>
    </row>
    <row r="350" spans="9:12" x14ac:dyDescent="0.15">
      <c r="I350" s="7"/>
      <c r="J350" s="7"/>
      <c r="K350" s="7"/>
      <c r="L350" s="7"/>
    </row>
    <row r="351" spans="9:12" x14ac:dyDescent="0.15">
      <c r="I351" s="7"/>
      <c r="J351" s="7"/>
      <c r="K351" s="7"/>
      <c r="L351" s="7"/>
    </row>
    <row r="352" spans="9:12" x14ac:dyDescent="0.15">
      <c r="I352" s="7"/>
      <c r="J352" s="7"/>
      <c r="K352" s="7"/>
      <c r="L352" s="7"/>
    </row>
    <row r="353" spans="9:12" x14ac:dyDescent="0.15">
      <c r="I353" s="7"/>
      <c r="J353" s="7"/>
      <c r="K353" s="7"/>
      <c r="L353" s="7"/>
    </row>
    <row r="354" spans="9:12" x14ac:dyDescent="0.15">
      <c r="I354" s="7"/>
      <c r="J354" s="7"/>
      <c r="K354" s="7"/>
      <c r="L354" s="7"/>
    </row>
    <row r="355" spans="9:12" x14ac:dyDescent="0.15">
      <c r="I355" s="7"/>
      <c r="J355" s="7"/>
      <c r="K355" s="7"/>
      <c r="L355" s="7"/>
    </row>
    <row r="356" spans="9:12" x14ac:dyDescent="0.15">
      <c r="I356" s="7"/>
      <c r="J356" s="7"/>
      <c r="K356" s="7"/>
      <c r="L356" s="7"/>
    </row>
    <row r="357" spans="9:12" x14ac:dyDescent="0.15">
      <c r="I357" s="7"/>
      <c r="J357" s="7"/>
      <c r="K357" s="7"/>
      <c r="L357" s="7"/>
    </row>
    <row r="358" spans="9:12" x14ac:dyDescent="0.15">
      <c r="I358" s="7"/>
      <c r="J358" s="7"/>
      <c r="K358" s="7"/>
      <c r="L358" s="7"/>
    </row>
    <row r="359" spans="9:12" x14ac:dyDescent="0.15">
      <c r="I359" s="7"/>
      <c r="J359" s="7"/>
      <c r="K359" s="7"/>
      <c r="L359" s="7"/>
    </row>
    <row r="360" spans="9:12" x14ac:dyDescent="0.15">
      <c r="I360" s="7"/>
      <c r="J360" s="7"/>
      <c r="K360" s="7"/>
      <c r="L360" s="7"/>
    </row>
    <row r="361" spans="9:12" x14ac:dyDescent="0.15">
      <c r="I361" s="7"/>
      <c r="J361" s="7"/>
      <c r="K361" s="7"/>
      <c r="L361" s="7"/>
    </row>
    <row r="362" spans="9:12" x14ac:dyDescent="0.15">
      <c r="I362" s="7"/>
      <c r="J362" s="7"/>
      <c r="K362" s="7"/>
      <c r="L362" s="7"/>
    </row>
    <row r="363" spans="9:12" x14ac:dyDescent="0.15">
      <c r="I363" s="7"/>
      <c r="J363" s="7"/>
      <c r="K363" s="7"/>
      <c r="L363" s="7"/>
    </row>
    <row r="364" spans="9:12" x14ac:dyDescent="0.15">
      <c r="I364" s="7"/>
      <c r="J364" s="7"/>
      <c r="K364" s="7"/>
      <c r="L364" s="7"/>
    </row>
    <row r="365" spans="9:12" x14ac:dyDescent="0.15">
      <c r="I365" s="7"/>
      <c r="J365" s="7"/>
      <c r="K365" s="7"/>
      <c r="L365" s="7"/>
    </row>
    <row r="366" spans="9:12" x14ac:dyDescent="0.15">
      <c r="I366" s="7"/>
      <c r="J366" s="7"/>
      <c r="K366" s="7"/>
      <c r="L366" s="7"/>
    </row>
    <row r="367" spans="9:12" x14ac:dyDescent="0.15">
      <c r="I367" s="7"/>
      <c r="J367" s="7"/>
      <c r="K367" s="7"/>
      <c r="L367" s="7"/>
    </row>
    <row r="368" spans="9:12" x14ac:dyDescent="0.15">
      <c r="I368" s="7"/>
      <c r="J368" s="7"/>
      <c r="K368" s="7"/>
      <c r="L368" s="7"/>
    </row>
    <row r="369" spans="9:12" x14ac:dyDescent="0.15">
      <c r="I369" s="7"/>
      <c r="J369" s="7"/>
      <c r="K369" s="7"/>
      <c r="L369" s="7"/>
    </row>
    <row r="370" spans="9:12" x14ac:dyDescent="0.15">
      <c r="I370" s="7"/>
      <c r="J370" s="7"/>
      <c r="K370" s="7"/>
      <c r="L370" s="7"/>
    </row>
    <row r="371" spans="9:12" x14ac:dyDescent="0.15">
      <c r="I371" s="7"/>
      <c r="J371" s="7"/>
      <c r="K371" s="7"/>
      <c r="L371" s="7"/>
    </row>
    <row r="372" spans="9:12" x14ac:dyDescent="0.15">
      <c r="I372" s="7"/>
      <c r="J372" s="7"/>
      <c r="K372" s="7"/>
      <c r="L372" s="7"/>
    </row>
    <row r="373" spans="9:12" x14ac:dyDescent="0.15">
      <c r="I373" s="7"/>
      <c r="J373" s="7"/>
      <c r="K373" s="7"/>
      <c r="L373" s="7"/>
    </row>
    <row r="374" spans="9:12" x14ac:dyDescent="0.15">
      <c r="I374" s="7"/>
      <c r="J374" s="7"/>
      <c r="K374" s="7"/>
      <c r="L374" s="7"/>
    </row>
    <row r="375" spans="9:12" x14ac:dyDescent="0.15">
      <c r="I375" s="7"/>
      <c r="J375" s="7"/>
      <c r="K375" s="7"/>
      <c r="L375" s="7"/>
    </row>
    <row r="376" spans="9:12" x14ac:dyDescent="0.15">
      <c r="I376" s="7"/>
      <c r="J376" s="7"/>
      <c r="K376" s="7"/>
      <c r="L376" s="7"/>
    </row>
    <row r="377" spans="9:12" x14ac:dyDescent="0.15">
      <c r="I377" s="7"/>
      <c r="J377" s="7"/>
      <c r="K377" s="7"/>
      <c r="L377" s="7"/>
    </row>
    <row r="378" spans="9:12" x14ac:dyDescent="0.15">
      <c r="I378" s="7"/>
      <c r="J378" s="7"/>
      <c r="K378" s="7"/>
      <c r="L378" s="7"/>
    </row>
    <row r="379" spans="9:12" x14ac:dyDescent="0.15">
      <c r="I379" s="7"/>
      <c r="J379" s="7"/>
      <c r="K379" s="7"/>
      <c r="L379" s="7"/>
    </row>
    <row r="380" spans="9:12" x14ac:dyDescent="0.15">
      <c r="I380" s="7"/>
      <c r="J380" s="7"/>
      <c r="K380" s="7"/>
      <c r="L380" s="7"/>
    </row>
    <row r="381" spans="9:12" x14ac:dyDescent="0.15">
      <c r="I381" s="7"/>
      <c r="J381" s="7"/>
      <c r="K381" s="7"/>
      <c r="L381" s="7"/>
    </row>
    <row r="382" spans="9:12" x14ac:dyDescent="0.15">
      <c r="I382" s="7"/>
      <c r="J382" s="7"/>
      <c r="K382" s="7"/>
      <c r="L382" s="7"/>
    </row>
    <row r="383" spans="9:12" x14ac:dyDescent="0.15">
      <c r="I383" s="7"/>
      <c r="J383" s="7"/>
      <c r="K383" s="7"/>
      <c r="L383" s="7"/>
    </row>
    <row r="384" spans="9:12" x14ac:dyDescent="0.15">
      <c r="I384" s="7"/>
      <c r="J384" s="7"/>
      <c r="K384" s="7"/>
      <c r="L384" s="7"/>
    </row>
    <row r="385" spans="9:12" x14ac:dyDescent="0.15">
      <c r="I385" s="7"/>
      <c r="J385" s="7"/>
      <c r="K385" s="7"/>
      <c r="L385" s="7"/>
    </row>
    <row r="386" spans="9:12" x14ac:dyDescent="0.15">
      <c r="I386" s="7"/>
      <c r="J386" s="7"/>
      <c r="K386" s="7"/>
      <c r="L386" s="7"/>
    </row>
    <row r="387" spans="9:12" x14ac:dyDescent="0.15">
      <c r="I387" s="7"/>
      <c r="J387" s="7"/>
      <c r="K387" s="7"/>
      <c r="L387" s="7"/>
    </row>
    <row r="388" spans="9:12" x14ac:dyDescent="0.15">
      <c r="I388" s="7"/>
      <c r="J388" s="7"/>
      <c r="K388" s="7"/>
      <c r="L388" s="7"/>
    </row>
    <row r="389" spans="9:12" x14ac:dyDescent="0.15">
      <c r="I389" s="7"/>
      <c r="J389" s="7"/>
      <c r="K389" s="7"/>
      <c r="L389" s="7"/>
    </row>
    <row r="390" spans="9:12" x14ac:dyDescent="0.15">
      <c r="I390" s="7"/>
      <c r="J390" s="7"/>
      <c r="K390" s="7"/>
      <c r="L390" s="7"/>
    </row>
    <row r="391" spans="9:12" x14ac:dyDescent="0.15">
      <c r="I391" s="7"/>
      <c r="J391" s="7"/>
      <c r="K391" s="7"/>
      <c r="L391" s="7"/>
    </row>
    <row r="392" spans="9:12" x14ac:dyDescent="0.15">
      <c r="I392" s="7"/>
      <c r="J392" s="7"/>
      <c r="K392" s="7"/>
      <c r="L392" s="7"/>
    </row>
    <row r="393" spans="9:12" x14ac:dyDescent="0.15">
      <c r="I393" s="7"/>
      <c r="J393" s="7"/>
      <c r="K393" s="7"/>
      <c r="L393" s="7"/>
    </row>
    <row r="394" spans="9:12" x14ac:dyDescent="0.15">
      <c r="I394" s="7"/>
      <c r="J394" s="7"/>
      <c r="K394" s="7"/>
      <c r="L394" s="7"/>
    </row>
    <row r="395" spans="9:12" x14ac:dyDescent="0.15">
      <c r="I395" s="7"/>
      <c r="J395" s="7"/>
      <c r="K395" s="7"/>
      <c r="L395" s="7"/>
    </row>
    <row r="396" spans="9:12" x14ac:dyDescent="0.15">
      <c r="I396" s="7"/>
      <c r="J396" s="7"/>
      <c r="K396" s="7"/>
      <c r="L396" s="7"/>
    </row>
    <row r="397" spans="9:12" x14ac:dyDescent="0.15">
      <c r="I397" s="7"/>
      <c r="J397" s="7"/>
      <c r="K397" s="7"/>
      <c r="L397" s="7"/>
    </row>
    <row r="398" spans="9:12" x14ac:dyDescent="0.15">
      <c r="I398" s="7"/>
      <c r="J398" s="7"/>
      <c r="K398" s="7"/>
      <c r="L398" s="7"/>
    </row>
    <row r="399" spans="9:12" x14ac:dyDescent="0.15">
      <c r="I399" s="7"/>
      <c r="J399" s="7"/>
      <c r="K399" s="7"/>
      <c r="L399" s="7"/>
    </row>
    <row r="400" spans="9:12" x14ac:dyDescent="0.15">
      <c r="I400" s="7"/>
      <c r="J400" s="7"/>
      <c r="K400" s="7"/>
      <c r="L400" s="7"/>
    </row>
    <row r="401" spans="9:12" x14ac:dyDescent="0.15">
      <c r="I401" s="7"/>
      <c r="J401" s="7"/>
      <c r="K401" s="7"/>
      <c r="L401" s="7"/>
    </row>
    <row r="402" spans="9:12" x14ac:dyDescent="0.15">
      <c r="I402" s="7"/>
      <c r="J402" s="7"/>
      <c r="K402" s="7"/>
      <c r="L402" s="7"/>
    </row>
    <row r="403" spans="9:12" x14ac:dyDescent="0.15">
      <c r="I403" s="7"/>
      <c r="J403" s="7"/>
      <c r="K403" s="7"/>
      <c r="L403" s="7"/>
    </row>
    <row r="404" spans="9:12" x14ac:dyDescent="0.15">
      <c r="I404" s="7"/>
      <c r="J404" s="7"/>
      <c r="K404" s="7"/>
      <c r="L404" s="7"/>
    </row>
    <row r="405" spans="9:12" x14ac:dyDescent="0.15">
      <c r="I405" s="7"/>
      <c r="J405" s="7"/>
      <c r="K405" s="7"/>
      <c r="L405" s="7"/>
    </row>
    <row r="406" spans="9:12" x14ac:dyDescent="0.15">
      <c r="I406" s="7"/>
      <c r="J406" s="7"/>
      <c r="K406" s="7"/>
      <c r="L406" s="7"/>
    </row>
    <row r="407" spans="9:12" x14ac:dyDescent="0.15">
      <c r="I407" s="7"/>
      <c r="J407" s="7"/>
      <c r="K407" s="7"/>
      <c r="L407" s="7"/>
    </row>
    <row r="408" spans="9:12" x14ac:dyDescent="0.15">
      <c r="I408" s="7"/>
      <c r="J408" s="7"/>
      <c r="K408" s="7"/>
      <c r="L408" s="7"/>
    </row>
    <row r="409" spans="9:12" x14ac:dyDescent="0.15">
      <c r="I409" s="7"/>
      <c r="J409" s="7"/>
      <c r="K409" s="7"/>
      <c r="L409" s="7"/>
    </row>
    <row r="410" spans="9:12" x14ac:dyDescent="0.15">
      <c r="I410" s="7"/>
      <c r="J410" s="7"/>
      <c r="K410" s="7"/>
      <c r="L410" s="7"/>
    </row>
    <row r="411" spans="9:12" x14ac:dyDescent="0.15">
      <c r="I411" s="7"/>
      <c r="J411" s="7"/>
      <c r="K411" s="7"/>
      <c r="L411" s="7"/>
    </row>
    <row r="412" spans="9:12" x14ac:dyDescent="0.15">
      <c r="I412" s="7"/>
      <c r="J412" s="7"/>
      <c r="K412" s="7"/>
      <c r="L412" s="7"/>
    </row>
    <row r="413" spans="9:12" x14ac:dyDescent="0.15">
      <c r="I413" s="7"/>
      <c r="J413" s="7"/>
      <c r="K413" s="7"/>
      <c r="L413" s="7"/>
    </row>
    <row r="414" spans="9:12" x14ac:dyDescent="0.15">
      <c r="I414" s="7"/>
      <c r="J414" s="7"/>
      <c r="K414" s="7"/>
      <c r="L414" s="7"/>
    </row>
    <row r="415" spans="9:12" x14ac:dyDescent="0.15">
      <c r="I415" s="7"/>
      <c r="J415" s="7"/>
      <c r="K415" s="7"/>
      <c r="L415" s="7"/>
    </row>
    <row r="416" spans="9:12" x14ac:dyDescent="0.15">
      <c r="I416" s="7"/>
      <c r="J416" s="7"/>
      <c r="K416" s="7"/>
      <c r="L416" s="7"/>
    </row>
    <row r="417" spans="9:12" x14ac:dyDescent="0.15">
      <c r="I417" s="7"/>
      <c r="J417" s="7"/>
      <c r="K417" s="7"/>
      <c r="L417" s="7"/>
    </row>
    <row r="418" spans="9:12" x14ac:dyDescent="0.15">
      <c r="I418" s="7"/>
      <c r="J418" s="7"/>
      <c r="K418" s="7"/>
      <c r="L418" s="7"/>
    </row>
    <row r="419" spans="9:12" x14ac:dyDescent="0.15">
      <c r="I419" s="7"/>
      <c r="J419" s="7"/>
      <c r="K419" s="7"/>
      <c r="L419" s="7"/>
    </row>
    <row r="420" spans="9:12" x14ac:dyDescent="0.15">
      <c r="I420" s="7"/>
      <c r="J420" s="7"/>
      <c r="K420" s="7"/>
      <c r="L420" s="7"/>
    </row>
    <row r="421" spans="9:12" x14ac:dyDescent="0.15">
      <c r="I421" s="7"/>
      <c r="J421" s="7"/>
      <c r="K421" s="7"/>
      <c r="L421" s="7"/>
    </row>
    <row r="422" spans="9:12" x14ac:dyDescent="0.15">
      <c r="I422" s="7"/>
      <c r="J422" s="7"/>
      <c r="K422" s="7"/>
      <c r="L422" s="7"/>
    </row>
    <row r="423" spans="9:12" x14ac:dyDescent="0.15">
      <c r="I423" s="7"/>
      <c r="J423" s="7"/>
      <c r="K423" s="7"/>
      <c r="L423" s="7"/>
    </row>
    <row r="424" spans="9:12" x14ac:dyDescent="0.15">
      <c r="I424" s="7"/>
      <c r="J424" s="7"/>
      <c r="K424" s="7"/>
      <c r="L424" s="7"/>
    </row>
    <row r="425" spans="9:12" x14ac:dyDescent="0.15">
      <c r="I425" s="7"/>
      <c r="J425" s="7"/>
      <c r="K425" s="7"/>
      <c r="L425" s="7"/>
    </row>
    <row r="426" spans="9:12" x14ac:dyDescent="0.15">
      <c r="I426" s="7"/>
      <c r="J426" s="7"/>
      <c r="K426" s="7"/>
      <c r="L426" s="7"/>
    </row>
    <row r="427" spans="9:12" x14ac:dyDescent="0.15">
      <c r="I427" s="7"/>
      <c r="J427" s="7"/>
      <c r="K427" s="7"/>
      <c r="L427" s="7"/>
    </row>
    <row r="428" spans="9:12" x14ac:dyDescent="0.15">
      <c r="I428" s="7"/>
      <c r="J428" s="7"/>
      <c r="K428" s="7"/>
      <c r="L428" s="7"/>
    </row>
    <row r="429" spans="9:12" x14ac:dyDescent="0.15">
      <c r="I429" s="7"/>
      <c r="J429" s="7"/>
      <c r="K429" s="7"/>
      <c r="L429" s="7"/>
    </row>
    <row r="430" spans="9:12" x14ac:dyDescent="0.15">
      <c r="I430" s="7"/>
      <c r="J430" s="7"/>
      <c r="K430" s="7"/>
      <c r="L430" s="7"/>
    </row>
    <row r="431" spans="9:12" x14ac:dyDescent="0.15">
      <c r="I431" s="7"/>
      <c r="J431" s="7"/>
      <c r="K431" s="7"/>
      <c r="L431" s="7"/>
    </row>
    <row r="432" spans="9:12" x14ac:dyDescent="0.15">
      <c r="I432" s="7"/>
      <c r="J432" s="7"/>
      <c r="K432" s="7"/>
      <c r="L432" s="7"/>
    </row>
    <row r="433" spans="9:12" x14ac:dyDescent="0.15">
      <c r="I433" s="7"/>
      <c r="J433" s="7"/>
      <c r="K433" s="7"/>
      <c r="L433" s="7"/>
    </row>
    <row r="434" spans="9:12" x14ac:dyDescent="0.15">
      <c r="I434" s="7"/>
      <c r="J434" s="7"/>
      <c r="K434" s="7"/>
      <c r="L434" s="7"/>
    </row>
    <row r="435" spans="9:12" x14ac:dyDescent="0.15">
      <c r="I435" s="7"/>
      <c r="J435" s="7"/>
      <c r="K435" s="7"/>
      <c r="L435" s="7"/>
    </row>
    <row r="436" spans="9:12" x14ac:dyDescent="0.15">
      <c r="I436" s="7"/>
      <c r="J436" s="7"/>
      <c r="K436" s="7"/>
      <c r="L436" s="7"/>
    </row>
    <row r="437" spans="9:12" x14ac:dyDescent="0.15">
      <c r="I437" s="7"/>
      <c r="J437" s="7"/>
      <c r="K437" s="7"/>
      <c r="L437" s="7"/>
    </row>
    <row r="438" spans="9:12" x14ac:dyDescent="0.15">
      <c r="I438" s="7"/>
      <c r="J438" s="7"/>
      <c r="K438" s="7"/>
      <c r="L438" s="7"/>
    </row>
    <row r="439" spans="9:12" x14ac:dyDescent="0.15">
      <c r="I439" s="7"/>
      <c r="J439" s="7"/>
      <c r="K439" s="7"/>
      <c r="L439" s="7"/>
    </row>
    <row r="440" spans="9:12" x14ac:dyDescent="0.15">
      <c r="I440" s="7"/>
      <c r="J440" s="7"/>
      <c r="K440" s="7"/>
      <c r="L440" s="7"/>
    </row>
    <row r="441" spans="9:12" x14ac:dyDescent="0.15">
      <c r="I441" s="7"/>
      <c r="J441" s="7"/>
      <c r="K441" s="7"/>
      <c r="L441" s="7"/>
    </row>
    <row r="442" spans="9:12" x14ac:dyDescent="0.15">
      <c r="I442" s="7"/>
      <c r="J442" s="7"/>
      <c r="K442" s="7"/>
      <c r="L442" s="7"/>
    </row>
    <row r="443" spans="9:12" x14ac:dyDescent="0.15">
      <c r="I443" s="7"/>
      <c r="J443" s="7"/>
      <c r="K443" s="7"/>
      <c r="L443" s="7"/>
    </row>
    <row r="444" spans="9:12" x14ac:dyDescent="0.15">
      <c r="I444" s="7"/>
      <c r="J444" s="7"/>
      <c r="K444" s="7"/>
      <c r="L444" s="7"/>
    </row>
    <row r="445" spans="9:12" x14ac:dyDescent="0.15">
      <c r="I445" s="7"/>
      <c r="J445" s="7"/>
      <c r="K445" s="7"/>
      <c r="L445" s="7"/>
    </row>
    <row r="446" spans="9:12" x14ac:dyDescent="0.15">
      <c r="I446" s="7"/>
      <c r="J446" s="7"/>
      <c r="K446" s="7"/>
      <c r="L446" s="7"/>
    </row>
    <row r="447" spans="9:12" x14ac:dyDescent="0.15">
      <c r="I447" s="7"/>
      <c r="J447" s="7"/>
      <c r="K447" s="7"/>
      <c r="L447" s="7"/>
    </row>
    <row r="448" spans="9:12" x14ac:dyDescent="0.15">
      <c r="I448" s="7"/>
      <c r="J448" s="7"/>
      <c r="K448" s="7"/>
      <c r="L448" s="7"/>
    </row>
    <row r="449" spans="9:12" x14ac:dyDescent="0.15">
      <c r="I449" s="7"/>
      <c r="J449" s="7"/>
      <c r="K449" s="7"/>
      <c r="L449" s="7"/>
    </row>
    <row r="450" spans="9:12" x14ac:dyDescent="0.15">
      <c r="I450" s="7"/>
      <c r="J450" s="7"/>
      <c r="K450" s="7"/>
      <c r="L450" s="7"/>
    </row>
    <row r="451" spans="9:12" x14ac:dyDescent="0.15">
      <c r="I451" s="7"/>
      <c r="J451" s="7"/>
      <c r="K451" s="7"/>
      <c r="L451" s="7"/>
    </row>
    <row r="452" spans="9:12" x14ac:dyDescent="0.15">
      <c r="I452" s="7"/>
      <c r="J452" s="7"/>
      <c r="K452" s="7"/>
      <c r="L452" s="7"/>
    </row>
    <row r="453" spans="9:12" x14ac:dyDescent="0.15">
      <c r="I453" s="7"/>
      <c r="J453" s="7"/>
      <c r="K453" s="7"/>
      <c r="L453" s="7"/>
    </row>
    <row r="454" spans="9:12" x14ac:dyDescent="0.15">
      <c r="I454" s="7"/>
      <c r="J454" s="7"/>
      <c r="K454" s="7"/>
      <c r="L454" s="7"/>
    </row>
    <row r="455" spans="9:12" x14ac:dyDescent="0.15">
      <c r="I455" s="7"/>
      <c r="J455" s="7"/>
      <c r="K455" s="7"/>
      <c r="L455" s="7"/>
    </row>
    <row r="456" spans="9:12" x14ac:dyDescent="0.15">
      <c r="I456" s="7"/>
      <c r="J456" s="7"/>
      <c r="K456" s="7"/>
      <c r="L456" s="7"/>
    </row>
    <row r="457" spans="9:12" x14ac:dyDescent="0.15">
      <c r="I457" s="7"/>
      <c r="J457" s="7"/>
      <c r="K457" s="7"/>
      <c r="L457" s="7"/>
    </row>
    <row r="458" spans="9:12" x14ac:dyDescent="0.15">
      <c r="I458" s="7"/>
      <c r="J458" s="7"/>
      <c r="K458" s="7"/>
      <c r="L458" s="7"/>
    </row>
    <row r="459" spans="9:12" x14ac:dyDescent="0.15">
      <c r="I459" s="7"/>
      <c r="J459" s="7"/>
      <c r="K459" s="7"/>
      <c r="L459" s="7"/>
    </row>
    <row r="460" spans="9:12" x14ac:dyDescent="0.15">
      <c r="I460" s="7"/>
      <c r="J460" s="7"/>
      <c r="K460" s="7"/>
      <c r="L460" s="7"/>
    </row>
    <row r="461" spans="9:12" x14ac:dyDescent="0.15">
      <c r="I461" s="7"/>
      <c r="J461" s="7"/>
      <c r="K461" s="7"/>
      <c r="L461" s="7"/>
    </row>
    <row r="462" spans="9:12" x14ac:dyDescent="0.15">
      <c r="I462" s="7"/>
      <c r="J462" s="7"/>
      <c r="K462" s="7"/>
      <c r="L462" s="7"/>
    </row>
    <row r="463" spans="9:12" x14ac:dyDescent="0.15">
      <c r="I463" s="7"/>
      <c r="J463" s="7"/>
      <c r="K463" s="7"/>
      <c r="L463" s="7"/>
    </row>
    <row r="464" spans="9:12" x14ac:dyDescent="0.15">
      <c r="I464" s="7"/>
      <c r="J464" s="7"/>
      <c r="K464" s="7"/>
      <c r="L464" s="7"/>
    </row>
    <row r="465" spans="9:12" x14ac:dyDescent="0.15">
      <c r="I465" s="7"/>
      <c r="J465" s="7"/>
      <c r="K465" s="7"/>
      <c r="L465" s="7"/>
    </row>
    <row r="466" spans="9:12" x14ac:dyDescent="0.15">
      <c r="I466" s="7"/>
      <c r="J466" s="7"/>
      <c r="K466" s="7"/>
      <c r="L466" s="7"/>
    </row>
    <row r="467" spans="9:12" x14ac:dyDescent="0.15">
      <c r="I467" s="7"/>
      <c r="J467" s="7"/>
      <c r="K467" s="7"/>
      <c r="L467" s="7"/>
    </row>
    <row r="468" spans="9:12" x14ac:dyDescent="0.15">
      <c r="I468" s="7"/>
      <c r="J468" s="7"/>
      <c r="K468" s="7"/>
      <c r="L468" s="7"/>
    </row>
    <row r="469" spans="9:12" x14ac:dyDescent="0.15">
      <c r="I469" s="7"/>
      <c r="J469" s="7"/>
      <c r="K469" s="7"/>
      <c r="L469" s="7"/>
    </row>
    <row r="470" spans="9:12" x14ac:dyDescent="0.15">
      <c r="I470" s="7"/>
      <c r="J470" s="7"/>
      <c r="K470" s="7"/>
      <c r="L470" s="7"/>
    </row>
    <row r="471" spans="9:12" x14ac:dyDescent="0.15">
      <c r="I471" s="7"/>
      <c r="J471" s="7"/>
      <c r="K471" s="7"/>
      <c r="L471" s="7"/>
    </row>
    <row r="472" spans="9:12" x14ac:dyDescent="0.15">
      <c r="I472" s="7"/>
      <c r="J472" s="7"/>
      <c r="K472" s="7"/>
      <c r="L472" s="7"/>
    </row>
    <row r="473" spans="9:12" x14ac:dyDescent="0.15">
      <c r="I473" s="7"/>
      <c r="J473" s="7"/>
      <c r="K473" s="7"/>
      <c r="L473" s="7"/>
    </row>
    <row r="474" spans="9:12" x14ac:dyDescent="0.15">
      <c r="I474" s="7"/>
      <c r="J474" s="7"/>
      <c r="K474" s="7"/>
      <c r="L474" s="7"/>
    </row>
    <row r="475" spans="9:12" x14ac:dyDescent="0.15">
      <c r="I475" s="7"/>
      <c r="J475" s="7"/>
      <c r="K475" s="7"/>
      <c r="L475" s="7"/>
    </row>
    <row r="476" spans="9:12" x14ac:dyDescent="0.15">
      <c r="I476" s="7"/>
      <c r="J476" s="7"/>
      <c r="K476" s="7"/>
      <c r="L476" s="7"/>
    </row>
    <row r="477" spans="9:12" x14ac:dyDescent="0.15">
      <c r="I477" s="7"/>
      <c r="J477" s="7"/>
      <c r="K477" s="7"/>
      <c r="L477" s="7"/>
    </row>
    <row r="478" spans="9:12" x14ac:dyDescent="0.15">
      <c r="I478" s="7"/>
      <c r="J478" s="7"/>
      <c r="K478" s="7"/>
      <c r="L478" s="7"/>
    </row>
    <row r="479" spans="9:12" x14ac:dyDescent="0.15">
      <c r="I479" s="7"/>
      <c r="J479" s="7"/>
      <c r="K479" s="7"/>
      <c r="L479" s="7"/>
    </row>
    <row r="480" spans="9:12" x14ac:dyDescent="0.15">
      <c r="I480" s="7"/>
      <c r="J480" s="7"/>
      <c r="K480" s="7"/>
      <c r="L480" s="7"/>
    </row>
    <row r="481" spans="9:12" x14ac:dyDescent="0.15">
      <c r="I481" s="7"/>
      <c r="J481" s="7"/>
      <c r="K481" s="7"/>
      <c r="L481" s="7"/>
    </row>
    <row r="482" spans="9:12" x14ac:dyDescent="0.15">
      <c r="I482" s="7"/>
      <c r="J482" s="7"/>
      <c r="K482" s="7"/>
      <c r="L482" s="7"/>
    </row>
    <row r="483" spans="9:12" x14ac:dyDescent="0.15">
      <c r="I483" s="7"/>
      <c r="J483" s="7"/>
      <c r="K483" s="7"/>
      <c r="L483" s="7"/>
    </row>
    <row r="484" spans="9:12" x14ac:dyDescent="0.15">
      <c r="I484" s="7"/>
      <c r="J484" s="7"/>
      <c r="K484" s="7"/>
      <c r="L484" s="7"/>
    </row>
    <row r="485" spans="9:12" x14ac:dyDescent="0.15">
      <c r="I485" s="7"/>
      <c r="J485" s="7"/>
      <c r="K485" s="7"/>
      <c r="L485" s="7"/>
    </row>
    <row r="486" spans="9:12" x14ac:dyDescent="0.15">
      <c r="I486" s="7"/>
      <c r="J486" s="7"/>
      <c r="K486" s="7"/>
      <c r="L486" s="7"/>
    </row>
    <row r="487" spans="9:12" x14ac:dyDescent="0.15">
      <c r="I487" s="7"/>
      <c r="J487" s="7"/>
      <c r="K487" s="7"/>
      <c r="L487" s="7"/>
    </row>
    <row r="488" spans="9:12" x14ac:dyDescent="0.15">
      <c r="I488" s="7"/>
      <c r="J488" s="7"/>
      <c r="K488" s="7"/>
      <c r="L488" s="7"/>
    </row>
    <row r="489" spans="9:12" x14ac:dyDescent="0.15">
      <c r="I489" s="7"/>
      <c r="J489" s="7"/>
      <c r="K489" s="7"/>
      <c r="L489" s="7"/>
    </row>
    <row r="490" spans="9:12" x14ac:dyDescent="0.15">
      <c r="I490" s="7"/>
      <c r="J490" s="7"/>
      <c r="K490" s="7"/>
      <c r="L490" s="7"/>
    </row>
    <row r="491" spans="9:12" x14ac:dyDescent="0.15">
      <c r="I491" s="7"/>
      <c r="J491" s="7"/>
      <c r="K491" s="7"/>
      <c r="L491" s="7"/>
    </row>
    <row r="492" spans="9:12" x14ac:dyDescent="0.15">
      <c r="I492" s="7"/>
      <c r="J492" s="7"/>
      <c r="K492" s="7"/>
      <c r="L492" s="7"/>
    </row>
    <row r="493" spans="9:12" x14ac:dyDescent="0.15">
      <c r="I493" s="7"/>
      <c r="J493" s="7"/>
      <c r="K493" s="7"/>
      <c r="L493" s="7"/>
    </row>
    <row r="494" spans="9:12" x14ac:dyDescent="0.15">
      <c r="I494" s="7"/>
      <c r="J494" s="7"/>
      <c r="K494" s="7"/>
      <c r="L494" s="7"/>
    </row>
    <row r="495" spans="9:12" x14ac:dyDescent="0.15">
      <c r="I495" s="7"/>
      <c r="J495" s="7"/>
      <c r="K495" s="7"/>
      <c r="L495" s="7"/>
    </row>
    <row r="496" spans="9:12" x14ac:dyDescent="0.15">
      <c r="I496" s="7"/>
      <c r="J496" s="7"/>
      <c r="K496" s="7"/>
      <c r="L496" s="7"/>
    </row>
    <row r="497" spans="9:12" x14ac:dyDescent="0.15">
      <c r="I497" s="7"/>
      <c r="J497" s="7"/>
      <c r="K497" s="7"/>
      <c r="L497" s="7"/>
    </row>
    <row r="498" spans="9:12" x14ac:dyDescent="0.15">
      <c r="I498" s="7"/>
      <c r="J498" s="7"/>
      <c r="K498" s="7"/>
      <c r="L498" s="7"/>
    </row>
    <row r="499" spans="9:12" x14ac:dyDescent="0.15">
      <c r="I499" s="7"/>
      <c r="J499" s="7"/>
      <c r="K499" s="7"/>
      <c r="L499" s="7"/>
    </row>
    <row r="500" spans="9:12" x14ac:dyDescent="0.15">
      <c r="I500" s="7"/>
      <c r="J500" s="7"/>
      <c r="K500" s="7"/>
      <c r="L500" s="7"/>
    </row>
    <row r="501" spans="9:12" x14ac:dyDescent="0.15">
      <c r="I501" s="7"/>
      <c r="J501" s="7"/>
      <c r="K501" s="7"/>
      <c r="L501" s="7"/>
    </row>
    <row r="502" spans="9:12" x14ac:dyDescent="0.15">
      <c r="I502" s="7"/>
      <c r="J502" s="7"/>
      <c r="K502" s="7"/>
      <c r="L502" s="7"/>
    </row>
    <row r="503" spans="9:12" x14ac:dyDescent="0.15">
      <c r="I503" s="7"/>
      <c r="J503" s="7"/>
      <c r="K503" s="7"/>
      <c r="L503" s="7"/>
    </row>
    <row r="504" spans="9:12" x14ac:dyDescent="0.15">
      <c r="I504" s="7"/>
      <c r="J504" s="7"/>
      <c r="K504" s="7"/>
      <c r="L504" s="7"/>
    </row>
    <row r="505" spans="9:12" x14ac:dyDescent="0.15">
      <c r="I505" s="7"/>
      <c r="J505" s="7"/>
      <c r="K505" s="7"/>
      <c r="L505" s="7"/>
    </row>
    <row r="506" spans="9:12" x14ac:dyDescent="0.15">
      <c r="I506" s="7"/>
      <c r="J506" s="7"/>
      <c r="K506" s="7"/>
      <c r="L506" s="7"/>
    </row>
    <row r="507" spans="9:12" x14ac:dyDescent="0.15">
      <c r="I507" s="7"/>
      <c r="J507" s="7"/>
      <c r="K507" s="7"/>
      <c r="L507" s="7"/>
    </row>
    <row r="508" spans="9:12" x14ac:dyDescent="0.15">
      <c r="I508" s="7"/>
      <c r="J508" s="7"/>
      <c r="K508" s="7"/>
      <c r="L508" s="7"/>
    </row>
    <row r="509" spans="9:12" x14ac:dyDescent="0.15">
      <c r="I509" s="7"/>
      <c r="J509" s="7"/>
      <c r="K509" s="7"/>
      <c r="L509" s="7"/>
    </row>
    <row r="510" spans="9:12" x14ac:dyDescent="0.15">
      <c r="I510" s="7"/>
      <c r="J510" s="7"/>
      <c r="K510" s="7"/>
      <c r="L510" s="7"/>
    </row>
    <row r="511" spans="9:12" x14ac:dyDescent="0.15">
      <c r="I511" s="7"/>
      <c r="J511" s="7"/>
      <c r="K511" s="7"/>
      <c r="L511" s="7"/>
    </row>
    <row r="512" spans="9:12" x14ac:dyDescent="0.15">
      <c r="I512" s="7"/>
      <c r="J512" s="7"/>
      <c r="K512" s="7"/>
      <c r="L512" s="7"/>
    </row>
    <row r="513" spans="9:12" x14ac:dyDescent="0.15">
      <c r="I513" s="7"/>
      <c r="J513" s="7"/>
      <c r="K513" s="7"/>
      <c r="L513" s="7"/>
    </row>
    <row r="514" spans="9:12" x14ac:dyDescent="0.15">
      <c r="I514" s="7"/>
      <c r="J514" s="7"/>
      <c r="K514" s="7"/>
      <c r="L514" s="7"/>
    </row>
    <row r="515" spans="9:12" x14ac:dyDescent="0.15">
      <c r="I515" s="7"/>
      <c r="J515" s="7"/>
      <c r="K515" s="7"/>
      <c r="L515" s="7"/>
    </row>
    <row r="516" spans="9:12" x14ac:dyDescent="0.15">
      <c r="I516" s="7"/>
      <c r="J516" s="7"/>
      <c r="K516" s="7"/>
      <c r="L516" s="7"/>
    </row>
    <row r="517" spans="9:12" x14ac:dyDescent="0.15">
      <c r="I517" s="7"/>
      <c r="J517" s="7"/>
      <c r="K517" s="7"/>
      <c r="L517" s="7"/>
    </row>
    <row r="518" spans="9:12" x14ac:dyDescent="0.15">
      <c r="I518" s="7"/>
      <c r="J518" s="7"/>
      <c r="K518" s="7"/>
      <c r="L518" s="7"/>
    </row>
    <row r="519" spans="9:12" x14ac:dyDescent="0.15">
      <c r="I519" s="7"/>
      <c r="J519" s="7"/>
      <c r="K519" s="7"/>
      <c r="L519" s="7"/>
    </row>
    <row r="520" spans="9:12" x14ac:dyDescent="0.15">
      <c r="I520" s="7"/>
      <c r="J520" s="7"/>
      <c r="K520" s="7"/>
      <c r="L520" s="7"/>
    </row>
    <row r="521" spans="9:12" x14ac:dyDescent="0.15">
      <c r="I521" s="7"/>
      <c r="J521" s="7"/>
      <c r="K521" s="7"/>
      <c r="L521" s="7"/>
    </row>
    <row r="522" spans="9:12" x14ac:dyDescent="0.15">
      <c r="I522" s="7"/>
      <c r="J522" s="7"/>
      <c r="K522" s="7"/>
      <c r="L522" s="7"/>
    </row>
    <row r="523" spans="9:12" x14ac:dyDescent="0.15">
      <c r="I523" s="7"/>
      <c r="J523" s="7"/>
      <c r="K523" s="7"/>
      <c r="L523" s="7"/>
    </row>
    <row r="524" spans="9:12" x14ac:dyDescent="0.15">
      <c r="I524" s="7"/>
      <c r="J524" s="7"/>
      <c r="K524" s="7"/>
      <c r="L524" s="7"/>
    </row>
    <row r="525" spans="9:12" x14ac:dyDescent="0.15">
      <c r="I525" s="7"/>
      <c r="J525" s="7"/>
      <c r="K525" s="7"/>
      <c r="L525" s="7"/>
    </row>
    <row r="526" spans="9:12" x14ac:dyDescent="0.15">
      <c r="I526" s="7"/>
      <c r="J526" s="7"/>
      <c r="K526" s="7"/>
      <c r="L526" s="7"/>
    </row>
    <row r="527" spans="9:12" x14ac:dyDescent="0.15">
      <c r="I527" s="7"/>
      <c r="J527" s="7"/>
      <c r="K527" s="7"/>
      <c r="L527" s="7"/>
    </row>
    <row r="528" spans="9:12" x14ac:dyDescent="0.15">
      <c r="I528" s="7"/>
      <c r="J528" s="7"/>
      <c r="K528" s="7"/>
      <c r="L528" s="7"/>
    </row>
    <row r="529" spans="9:12" x14ac:dyDescent="0.15">
      <c r="I529" s="7"/>
      <c r="J529" s="7"/>
      <c r="K529" s="7"/>
      <c r="L529" s="7"/>
    </row>
    <row r="530" spans="9:12" x14ac:dyDescent="0.15">
      <c r="I530" s="7"/>
      <c r="J530" s="7"/>
      <c r="K530" s="7"/>
      <c r="L530" s="7"/>
    </row>
    <row r="531" spans="9:12" x14ac:dyDescent="0.15">
      <c r="I531" s="7"/>
      <c r="J531" s="7"/>
      <c r="K531" s="7"/>
      <c r="L531" s="7"/>
    </row>
    <row r="532" spans="9:12" x14ac:dyDescent="0.15">
      <c r="I532" s="7"/>
      <c r="J532" s="7"/>
      <c r="K532" s="7"/>
      <c r="L532" s="7"/>
    </row>
    <row r="533" spans="9:12" x14ac:dyDescent="0.15">
      <c r="I533" s="7"/>
      <c r="J533" s="7"/>
      <c r="K533" s="7"/>
      <c r="L533" s="7"/>
    </row>
    <row r="534" spans="9:12" x14ac:dyDescent="0.15">
      <c r="I534" s="7"/>
      <c r="J534" s="7"/>
      <c r="K534" s="7"/>
      <c r="L534" s="7"/>
    </row>
    <row r="535" spans="9:12" x14ac:dyDescent="0.15">
      <c r="I535" s="7"/>
      <c r="J535" s="7"/>
      <c r="K535" s="7"/>
      <c r="L535" s="7"/>
    </row>
    <row r="536" spans="9:12" x14ac:dyDescent="0.15">
      <c r="I536" s="7"/>
      <c r="J536" s="7"/>
      <c r="K536" s="7"/>
      <c r="L536" s="7"/>
    </row>
    <row r="537" spans="9:12" x14ac:dyDescent="0.15">
      <c r="I537" s="7"/>
      <c r="J537" s="7"/>
      <c r="K537" s="7"/>
      <c r="L537" s="7"/>
    </row>
    <row r="538" spans="9:12" x14ac:dyDescent="0.15">
      <c r="I538" s="7"/>
      <c r="J538" s="7"/>
      <c r="K538" s="7"/>
      <c r="L538" s="7"/>
    </row>
    <row r="539" spans="9:12" x14ac:dyDescent="0.15">
      <c r="I539" s="7"/>
      <c r="J539" s="7"/>
      <c r="K539" s="7"/>
      <c r="L539" s="7"/>
    </row>
    <row r="540" spans="9:12" x14ac:dyDescent="0.15">
      <c r="I540" s="7"/>
      <c r="J540" s="7"/>
      <c r="K540" s="7"/>
      <c r="L540" s="7"/>
    </row>
    <row r="541" spans="9:12" x14ac:dyDescent="0.15">
      <c r="I541" s="7"/>
      <c r="J541" s="7"/>
      <c r="K541" s="7"/>
      <c r="L541" s="7"/>
    </row>
    <row r="542" spans="9:12" x14ac:dyDescent="0.15">
      <c r="I542" s="7"/>
      <c r="J542" s="7"/>
      <c r="K542" s="7"/>
      <c r="L542" s="7"/>
    </row>
    <row r="543" spans="9:12" x14ac:dyDescent="0.15">
      <c r="I543" s="7"/>
      <c r="J543" s="7"/>
      <c r="K543" s="7"/>
      <c r="L543" s="7"/>
    </row>
    <row r="544" spans="9:12" x14ac:dyDescent="0.15">
      <c r="I544" s="7"/>
      <c r="J544" s="7"/>
      <c r="K544" s="7"/>
      <c r="L544" s="7"/>
    </row>
    <row r="545" spans="9:12" x14ac:dyDescent="0.15">
      <c r="I545" s="7"/>
      <c r="J545" s="7"/>
      <c r="K545" s="7"/>
      <c r="L545" s="7"/>
    </row>
    <row r="546" spans="9:12" x14ac:dyDescent="0.15">
      <c r="I546" s="7"/>
      <c r="J546" s="7"/>
      <c r="K546" s="7"/>
      <c r="L546" s="7"/>
    </row>
    <row r="547" spans="9:12" x14ac:dyDescent="0.15">
      <c r="I547" s="7"/>
      <c r="J547" s="7"/>
      <c r="K547" s="7"/>
      <c r="L547" s="7"/>
    </row>
    <row r="548" spans="9:12" x14ac:dyDescent="0.15">
      <c r="I548" s="7"/>
      <c r="J548" s="7"/>
      <c r="K548" s="7"/>
      <c r="L548" s="7"/>
    </row>
    <row r="549" spans="9:12" x14ac:dyDescent="0.15">
      <c r="I549" s="7"/>
      <c r="J549" s="7"/>
      <c r="K549" s="7"/>
      <c r="L549" s="7"/>
    </row>
    <row r="550" spans="9:12" x14ac:dyDescent="0.15">
      <c r="I550" s="7"/>
      <c r="J550" s="7"/>
      <c r="K550" s="7"/>
      <c r="L550" s="7"/>
    </row>
    <row r="551" spans="9:12" x14ac:dyDescent="0.15">
      <c r="I551" s="7"/>
      <c r="J551" s="7"/>
      <c r="K551" s="7"/>
      <c r="L551" s="7"/>
    </row>
    <row r="552" spans="9:12" x14ac:dyDescent="0.15">
      <c r="I552" s="7"/>
      <c r="J552" s="7"/>
      <c r="K552" s="7"/>
      <c r="L552" s="7"/>
    </row>
    <row r="553" spans="9:12" x14ac:dyDescent="0.15">
      <c r="I553" s="7"/>
      <c r="J553" s="7"/>
      <c r="K553" s="7"/>
      <c r="L553" s="7"/>
    </row>
    <row r="554" spans="9:12" x14ac:dyDescent="0.15">
      <c r="I554" s="7"/>
      <c r="J554" s="7"/>
      <c r="K554" s="7"/>
      <c r="L554" s="7"/>
    </row>
    <row r="555" spans="9:12" x14ac:dyDescent="0.15">
      <c r="I555" s="7"/>
      <c r="J555" s="7"/>
      <c r="K555" s="7"/>
      <c r="L555" s="7"/>
    </row>
    <row r="556" spans="9:12" x14ac:dyDescent="0.15">
      <c r="I556" s="7"/>
      <c r="J556" s="7"/>
      <c r="K556" s="7"/>
      <c r="L556" s="7"/>
    </row>
    <row r="557" spans="9:12" x14ac:dyDescent="0.15">
      <c r="I557" s="7"/>
      <c r="J557" s="7"/>
      <c r="K557" s="7"/>
      <c r="L557" s="7"/>
    </row>
    <row r="558" spans="9:12" x14ac:dyDescent="0.15">
      <c r="I558" s="7"/>
      <c r="J558" s="7"/>
      <c r="K558" s="7"/>
      <c r="L558" s="7"/>
    </row>
    <row r="559" spans="9:12" x14ac:dyDescent="0.15">
      <c r="I559" s="7"/>
      <c r="J559" s="7"/>
      <c r="K559" s="7"/>
      <c r="L559" s="7"/>
    </row>
    <row r="560" spans="9:12" x14ac:dyDescent="0.15">
      <c r="I560" s="7"/>
      <c r="J560" s="7"/>
      <c r="K560" s="7"/>
      <c r="L560" s="7"/>
    </row>
    <row r="561" spans="9:12" x14ac:dyDescent="0.15">
      <c r="I561" s="7"/>
      <c r="J561" s="7"/>
      <c r="K561" s="7"/>
      <c r="L561" s="7"/>
    </row>
    <row r="562" spans="9:12" x14ac:dyDescent="0.15">
      <c r="I562" s="7"/>
      <c r="J562" s="7"/>
      <c r="K562" s="7"/>
      <c r="L562" s="7"/>
    </row>
    <row r="563" spans="9:12" x14ac:dyDescent="0.15">
      <c r="I563" s="7"/>
      <c r="J563" s="7"/>
      <c r="K563" s="7"/>
      <c r="L563" s="7"/>
    </row>
    <row r="564" spans="9:12" x14ac:dyDescent="0.15">
      <c r="I564" s="7"/>
      <c r="J564" s="7"/>
      <c r="K564" s="7"/>
      <c r="L564" s="7"/>
    </row>
    <row r="565" spans="9:12" x14ac:dyDescent="0.15">
      <c r="I565" s="7"/>
      <c r="J565" s="7"/>
      <c r="K565" s="7"/>
      <c r="L565" s="7"/>
    </row>
    <row r="566" spans="9:12" x14ac:dyDescent="0.15">
      <c r="I566" s="7"/>
      <c r="J566" s="7"/>
      <c r="K566" s="7"/>
      <c r="L566" s="7"/>
    </row>
    <row r="567" spans="9:12" x14ac:dyDescent="0.15">
      <c r="I567" s="7"/>
      <c r="J567" s="7"/>
      <c r="K567" s="7"/>
      <c r="L567" s="7"/>
    </row>
    <row r="568" spans="9:12" x14ac:dyDescent="0.15">
      <c r="I568" s="7"/>
      <c r="J568" s="7"/>
      <c r="K568" s="7"/>
      <c r="L568" s="7"/>
    </row>
    <row r="569" spans="9:12" x14ac:dyDescent="0.15">
      <c r="I569" s="7"/>
      <c r="J569" s="7"/>
      <c r="K569" s="7"/>
      <c r="L569" s="7"/>
    </row>
    <row r="570" spans="9:12" x14ac:dyDescent="0.15">
      <c r="I570" s="7"/>
      <c r="J570" s="7"/>
      <c r="K570" s="7"/>
      <c r="L570" s="7"/>
    </row>
    <row r="571" spans="9:12" x14ac:dyDescent="0.15">
      <c r="I571" s="7"/>
      <c r="J571" s="7"/>
      <c r="K571" s="7"/>
      <c r="L571" s="7"/>
    </row>
    <row r="572" spans="9:12" x14ac:dyDescent="0.15">
      <c r="I572" s="7"/>
      <c r="J572" s="7"/>
      <c r="K572" s="7"/>
      <c r="L572" s="7"/>
    </row>
    <row r="573" spans="9:12" x14ac:dyDescent="0.15">
      <c r="I573" s="7"/>
      <c r="J573" s="7"/>
      <c r="K573" s="7"/>
      <c r="L573" s="7"/>
    </row>
    <row r="574" spans="9:12" x14ac:dyDescent="0.15">
      <c r="I574" s="7"/>
      <c r="J574" s="7"/>
      <c r="K574" s="7"/>
      <c r="L574" s="7"/>
    </row>
    <row r="575" spans="9:12" x14ac:dyDescent="0.15">
      <c r="I575" s="7"/>
      <c r="J575" s="7"/>
      <c r="K575" s="7"/>
      <c r="L575" s="7"/>
    </row>
    <row r="576" spans="9:12" x14ac:dyDescent="0.15">
      <c r="I576" s="7"/>
      <c r="J576" s="7"/>
      <c r="K576" s="7"/>
      <c r="L576" s="7"/>
    </row>
    <row r="577" spans="9:12" x14ac:dyDescent="0.15">
      <c r="I577" s="7"/>
      <c r="J577" s="7"/>
      <c r="K577" s="7"/>
      <c r="L577" s="7"/>
    </row>
    <row r="578" spans="9:12" x14ac:dyDescent="0.15">
      <c r="I578" s="7"/>
      <c r="J578" s="7"/>
      <c r="K578" s="7"/>
      <c r="L578" s="7"/>
    </row>
    <row r="579" spans="9:12" x14ac:dyDescent="0.15">
      <c r="I579" s="7"/>
      <c r="J579" s="7"/>
      <c r="K579" s="7"/>
      <c r="L579" s="7"/>
    </row>
    <row r="580" spans="9:12" x14ac:dyDescent="0.15">
      <c r="I580" s="7"/>
      <c r="J580" s="7"/>
      <c r="K580" s="7"/>
      <c r="L580" s="7"/>
    </row>
    <row r="581" spans="9:12" x14ac:dyDescent="0.15">
      <c r="I581" s="7"/>
      <c r="J581" s="7"/>
      <c r="K581" s="7"/>
      <c r="L581" s="7"/>
    </row>
    <row r="582" spans="9:12" x14ac:dyDescent="0.15">
      <c r="I582" s="7"/>
      <c r="J582" s="7"/>
      <c r="K582" s="7"/>
      <c r="L582" s="7"/>
    </row>
    <row r="583" spans="9:12" x14ac:dyDescent="0.15">
      <c r="I583" s="7"/>
      <c r="J583" s="7"/>
      <c r="K583" s="7"/>
      <c r="L583" s="7"/>
    </row>
    <row r="584" spans="9:12" x14ac:dyDescent="0.15">
      <c r="I584" s="7"/>
      <c r="J584" s="7"/>
      <c r="K584" s="7"/>
      <c r="L584" s="7"/>
    </row>
    <row r="585" spans="9:12" x14ac:dyDescent="0.15">
      <c r="I585" s="7"/>
      <c r="J585" s="7"/>
      <c r="K585" s="7"/>
      <c r="L585" s="7"/>
    </row>
    <row r="586" spans="9:12" x14ac:dyDescent="0.15">
      <c r="I586" s="7"/>
      <c r="J586" s="7"/>
      <c r="K586" s="7"/>
      <c r="L586" s="7"/>
    </row>
    <row r="587" spans="9:12" x14ac:dyDescent="0.15">
      <c r="I587" s="7"/>
      <c r="J587" s="7"/>
      <c r="K587" s="7"/>
      <c r="L587" s="7"/>
    </row>
    <row r="588" spans="9:12" x14ac:dyDescent="0.15">
      <c r="I588" s="7"/>
      <c r="J588" s="7"/>
      <c r="K588" s="7"/>
      <c r="L588" s="7"/>
    </row>
    <row r="589" spans="9:12" x14ac:dyDescent="0.15">
      <c r="I589" s="7"/>
      <c r="J589" s="7"/>
      <c r="K589" s="7"/>
      <c r="L589" s="7"/>
    </row>
    <row r="590" spans="9:12" x14ac:dyDescent="0.15">
      <c r="I590" s="7"/>
      <c r="J590" s="7"/>
      <c r="K590" s="7"/>
      <c r="L590" s="7"/>
    </row>
    <row r="591" spans="9:12" x14ac:dyDescent="0.15">
      <c r="I591" s="7"/>
      <c r="J591" s="7"/>
      <c r="K591" s="7"/>
      <c r="L591" s="7"/>
    </row>
    <row r="592" spans="9:12" x14ac:dyDescent="0.15">
      <c r="I592" s="7"/>
      <c r="J592" s="7"/>
      <c r="K592" s="7"/>
      <c r="L592" s="7"/>
    </row>
    <row r="593" spans="9:12" x14ac:dyDescent="0.15">
      <c r="I593" s="7"/>
      <c r="J593" s="7"/>
      <c r="K593" s="7"/>
      <c r="L593" s="7"/>
    </row>
    <row r="594" spans="9:12" x14ac:dyDescent="0.15">
      <c r="I594" s="7"/>
      <c r="J594" s="7"/>
      <c r="K594" s="7"/>
      <c r="L594" s="7"/>
    </row>
    <row r="595" spans="9:12" x14ac:dyDescent="0.15">
      <c r="I595" s="7"/>
      <c r="J595" s="7"/>
      <c r="K595" s="7"/>
      <c r="L595" s="7"/>
    </row>
    <row r="596" spans="9:12" x14ac:dyDescent="0.15">
      <c r="I596" s="7"/>
      <c r="J596" s="7"/>
      <c r="K596" s="7"/>
      <c r="L596" s="7"/>
    </row>
    <row r="597" spans="9:12" x14ac:dyDescent="0.15">
      <c r="I597" s="7"/>
      <c r="J597" s="7"/>
      <c r="K597" s="7"/>
      <c r="L597" s="7"/>
    </row>
    <row r="598" spans="9:12" x14ac:dyDescent="0.15">
      <c r="I598" s="7"/>
      <c r="J598" s="7"/>
      <c r="K598" s="7"/>
      <c r="L598" s="7"/>
    </row>
    <row r="599" spans="9:12" x14ac:dyDescent="0.15">
      <c r="I599" s="7"/>
      <c r="J599" s="7"/>
      <c r="K599" s="7"/>
      <c r="L599" s="7"/>
    </row>
    <row r="600" spans="9:12" x14ac:dyDescent="0.15">
      <c r="I600" s="7"/>
      <c r="J600" s="7"/>
      <c r="K600" s="7"/>
      <c r="L600" s="7"/>
    </row>
    <row r="601" spans="9:12" x14ac:dyDescent="0.15">
      <c r="I601" s="7"/>
      <c r="J601" s="7"/>
      <c r="K601" s="7"/>
      <c r="L601" s="7"/>
    </row>
    <row r="602" spans="9:12" x14ac:dyDescent="0.15">
      <c r="I602" s="7"/>
      <c r="J602" s="7"/>
      <c r="K602" s="7"/>
      <c r="L602" s="7"/>
    </row>
    <row r="603" spans="9:12" x14ac:dyDescent="0.15">
      <c r="I603" s="7"/>
      <c r="J603" s="7"/>
      <c r="K603" s="7"/>
      <c r="L603" s="7"/>
    </row>
    <row r="604" spans="9:12" x14ac:dyDescent="0.15">
      <c r="I604" s="7"/>
      <c r="J604" s="7"/>
      <c r="K604" s="7"/>
      <c r="L604" s="7"/>
    </row>
    <row r="605" spans="9:12" x14ac:dyDescent="0.15">
      <c r="I605" s="7"/>
      <c r="J605" s="7"/>
      <c r="K605" s="7"/>
      <c r="L605" s="7"/>
    </row>
    <row r="606" spans="9:12" x14ac:dyDescent="0.15">
      <c r="I606" s="7"/>
      <c r="J606" s="7"/>
      <c r="K606" s="7"/>
      <c r="L606" s="7"/>
    </row>
    <row r="607" spans="9:12" x14ac:dyDescent="0.15">
      <c r="I607" s="7"/>
      <c r="J607" s="7"/>
      <c r="K607" s="7"/>
      <c r="L607" s="7"/>
    </row>
    <row r="608" spans="9:12" x14ac:dyDescent="0.15">
      <c r="I608" s="7"/>
      <c r="J608" s="7"/>
      <c r="K608" s="7"/>
      <c r="L608" s="7"/>
    </row>
    <row r="609" spans="9:12" x14ac:dyDescent="0.15">
      <c r="I609" s="7"/>
      <c r="J609" s="7"/>
      <c r="K609" s="7"/>
      <c r="L609" s="7"/>
    </row>
    <row r="610" spans="9:12" x14ac:dyDescent="0.15">
      <c r="I610" s="7"/>
      <c r="J610" s="7"/>
      <c r="K610" s="7"/>
      <c r="L610" s="7"/>
    </row>
    <row r="611" spans="9:12" x14ac:dyDescent="0.15">
      <c r="I611" s="7"/>
      <c r="J611" s="7"/>
      <c r="K611" s="7"/>
      <c r="L611" s="7"/>
    </row>
    <row r="612" spans="9:12" x14ac:dyDescent="0.15">
      <c r="I612" s="7"/>
      <c r="J612" s="7"/>
      <c r="K612" s="7"/>
      <c r="L612" s="7"/>
    </row>
    <row r="613" spans="9:12" x14ac:dyDescent="0.15">
      <c r="I613" s="7"/>
      <c r="J613" s="7"/>
      <c r="K613" s="7"/>
      <c r="L613" s="7"/>
    </row>
    <row r="614" spans="9:12" x14ac:dyDescent="0.15">
      <c r="I614" s="7"/>
      <c r="J614" s="7"/>
      <c r="K614" s="7"/>
      <c r="L614" s="7"/>
    </row>
    <row r="615" spans="9:12" x14ac:dyDescent="0.15">
      <c r="I615" s="7"/>
      <c r="J615" s="7"/>
      <c r="K615" s="7"/>
      <c r="L615" s="7"/>
    </row>
    <row r="616" spans="9:12" x14ac:dyDescent="0.15">
      <c r="I616" s="7"/>
      <c r="J616" s="7"/>
      <c r="K616" s="7"/>
      <c r="L616" s="7"/>
    </row>
    <row r="617" spans="9:12" x14ac:dyDescent="0.15">
      <c r="I617" s="7"/>
      <c r="J617" s="7"/>
      <c r="K617" s="7"/>
      <c r="L617" s="7"/>
    </row>
    <row r="618" spans="9:12" x14ac:dyDescent="0.15">
      <c r="I618" s="7"/>
      <c r="J618" s="7"/>
      <c r="K618" s="7"/>
      <c r="L618" s="7"/>
    </row>
    <row r="619" spans="9:12" x14ac:dyDescent="0.15">
      <c r="I619" s="7"/>
      <c r="J619" s="7"/>
      <c r="K619" s="7"/>
      <c r="L619" s="7"/>
    </row>
    <row r="620" spans="9:12" x14ac:dyDescent="0.15">
      <c r="I620" s="7"/>
      <c r="J620" s="7"/>
      <c r="K620" s="7"/>
      <c r="L620" s="7"/>
    </row>
    <row r="621" spans="9:12" x14ac:dyDescent="0.15">
      <c r="I621" s="7"/>
      <c r="J621" s="7"/>
      <c r="K621" s="7"/>
      <c r="L621" s="7"/>
    </row>
    <row r="622" spans="9:12" x14ac:dyDescent="0.15">
      <c r="I622" s="7"/>
      <c r="J622" s="7"/>
      <c r="K622" s="7"/>
      <c r="L622" s="7"/>
    </row>
    <row r="623" spans="9:12" x14ac:dyDescent="0.15">
      <c r="I623" s="7"/>
      <c r="J623" s="7"/>
      <c r="K623" s="7"/>
      <c r="L623" s="7"/>
    </row>
    <row r="624" spans="9:12" x14ac:dyDescent="0.15">
      <c r="I624" s="7"/>
      <c r="J624" s="7"/>
      <c r="K624" s="7"/>
      <c r="L624" s="7"/>
    </row>
    <row r="625" spans="9:12" x14ac:dyDescent="0.15">
      <c r="I625" s="7"/>
      <c r="J625" s="7"/>
      <c r="K625" s="7"/>
      <c r="L625" s="7"/>
    </row>
    <row r="626" spans="9:12" x14ac:dyDescent="0.15">
      <c r="I626" s="7"/>
      <c r="J626" s="7"/>
      <c r="K626" s="7"/>
      <c r="L626" s="7"/>
    </row>
    <row r="627" spans="9:12" x14ac:dyDescent="0.15">
      <c r="I627" s="7"/>
      <c r="J627" s="7"/>
      <c r="K627" s="7"/>
      <c r="L627" s="7"/>
    </row>
    <row r="628" spans="9:12" x14ac:dyDescent="0.15">
      <c r="I628" s="7"/>
      <c r="J628" s="7"/>
      <c r="K628" s="7"/>
      <c r="L628" s="7"/>
    </row>
    <row r="629" spans="9:12" x14ac:dyDescent="0.15">
      <c r="I629" s="7"/>
      <c r="J629" s="7"/>
      <c r="K629" s="7"/>
      <c r="L629" s="7"/>
    </row>
    <row r="630" spans="9:12" x14ac:dyDescent="0.15">
      <c r="I630" s="7"/>
      <c r="J630" s="7"/>
      <c r="K630" s="7"/>
      <c r="L630" s="7"/>
    </row>
    <row r="631" spans="9:12" x14ac:dyDescent="0.15">
      <c r="I631" s="7"/>
      <c r="J631" s="7"/>
      <c r="K631" s="7"/>
      <c r="L631" s="7"/>
    </row>
    <row r="632" spans="9:12" x14ac:dyDescent="0.15">
      <c r="I632" s="7"/>
      <c r="J632" s="7"/>
      <c r="K632" s="7"/>
      <c r="L632" s="7"/>
    </row>
    <row r="633" spans="9:12" x14ac:dyDescent="0.15">
      <c r="I633" s="7"/>
      <c r="J633" s="7"/>
      <c r="K633" s="7"/>
      <c r="L633" s="7"/>
    </row>
    <row r="634" spans="9:12" x14ac:dyDescent="0.15">
      <c r="I634" s="7"/>
      <c r="J634" s="7"/>
      <c r="K634" s="7"/>
      <c r="L634" s="7"/>
    </row>
    <row r="635" spans="9:12" x14ac:dyDescent="0.15">
      <c r="I635" s="7"/>
      <c r="J635" s="7"/>
      <c r="K635" s="7"/>
      <c r="L635" s="7"/>
    </row>
    <row r="636" spans="9:12" x14ac:dyDescent="0.15">
      <c r="I636" s="7"/>
      <c r="J636" s="7"/>
      <c r="K636" s="7"/>
      <c r="L636" s="7"/>
    </row>
    <row r="637" spans="9:12" x14ac:dyDescent="0.15">
      <c r="I637" s="7"/>
      <c r="J637" s="7"/>
      <c r="K637" s="7"/>
      <c r="L637" s="7"/>
    </row>
    <row r="638" spans="9:12" x14ac:dyDescent="0.15">
      <c r="I638" s="7"/>
      <c r="J638" s="7"/>
      <c r="K638" s="7"/>
      <c r="L638" s="7"/>
    </row>
    <row r="639" spans="9:12" x14ac:dyDescent="0.15">
      <c r="I639" s="7"/>
      <c r="J639" s="7"/>
      <c r="K639" s="7"/>
      <c r="L639" s="7"/>
    </row>
    <row r="640" spans="9:12" x14ac:dyDescent="0.15">
      <c r="I640" s="7"/>
      <c r="J640" s="7"/>
      <c r="K640" s="7"/>
      <c r="L640" s="7"/>
    </row>
    <row r="641" spans="9:12" x14ac:dyDescent="0.15">
      <c r="I641" s="7"/>
      <c r="J641" s="7"/>
      <c r="K641" s="7"/>
      <c r="L641" s="7"/>
    </row>
    <row r="642" spans="9:12" x14ac:dyDescent="0.15">
      <c r="I642" s="7"/>
      <c r="J642" s="7"/>
      <c r="K642" s="7"/>
      <c r="L642" s="7"/>
    </row>
    <row r="643" spans="9:12" x14ac:dyDescent="0.15">
      <c r="I643" s="7"/>
      <c r="J643" s="7"/>
      <c r="K643" s="7"/>
      <c r="L643" s="7"/>
    </row>
    <row r="644" spans="9:12" x14ac:dyDescent="0.15">
      <c r="I644" s="7"/>
      <c r="J644" s="7"/>
      <c r="K644" s="7"/>
      <c r="L644" s="7"/>
    </row>
    <row r="645" spans="9:12" x14ac:dyDescent="0.15">
      <c r="I645" s="7"/>
      <c r="J645" s="7"/>
      <c r="K645" s="7"/>
      <c r="L645" s="7"/>
    </row>
    <row r="646" spans="9:12" x14ac:dyDescent="0.15">
      <c r="I646" s="7"/>
      <c r="J646" s="7"/>
      <c r="K646" s="7"/>
      <c r="L646" s="7"/>
    </row>
    <row r="647" spans="9:12" x14ac:dyDescent="0.15">
      <c r="I647" s="7"/>
      <c r="J647" s="7"/>
      <c r="K647" s="7"/>
      <c r="L647" s="7"/>
    </row>
    <row r="648" spans="9:12" x14ac:dyDescent="0.15">
      <c r="I648" s="7"/>
      <c r="J648" s="7"/>
      <c r="K648" s="7"/>
      <c r="L648" s="7"/>
    </row>
    <row r="649" spans="9:12" x14ac:dyDescent="0.15">
      <c r="I649" s="7"/>
      <c r="J649" s="7"/>
      <c r="K649" s="7"/>
      <c r="L649" s="7"/>
    </row>
    <row r="650" spans="9:12" x14ac:dyDescent="0.15">
      <c r="I650" s="7"/>
      <c r="J650" s="7"/>
      <c r="K650" s="7"/>
      <c r="L650" s="7"/>
    </row>
    <row r="651" spans="9:12" x14ac:dyDescent="0.15">
      <c r="I651" s="7"/>
      <c r="J651" s="7"/>
      <c r="K651" s="7"/>
      <c r="L651" s="7"/>
    </row>
    <row r="652" spans="9:12" x14ac:dyDescent="0.15">
      <c r="I652" s="7"/>
      <c r="J652" s="7"/>
      <c r="K652" s="7"/>
      <c r="L652" s="7"/>
    </row>
    <row r="653" spans="9:12" x14ac:dyDescent="0.15">
      <c r="I653" s="7"/>
      <c r="J653" s="7"/>
      <c r="K653" s="7"/>
      <c r="L653" s="7"/>
    </row>
    <row r="654" spans="9:12" x14ac:dyDescent="0.15">
      <c r="I654" s="7"/>
      <c r="J654" s="7"/>
      <c r="K654" s="7"/>
      <c r="L654" s="7"/>
    </row>
    <row r="655" spans="9:12" x14ac:dyDescent="0.15">
      <c r="I655" s="7"/>
      <c r="J655" s="7"/>
      <c r="K655" s="7"/>
      <c r="L655" s="7"/>
    </row>
    <row r="656" spans="9:12" x14ac:dyDescent="0.15">
      <c r="I656" s="7"/>
      <c r="J656" s="7"/>
      <c r="K656" s="7"/>
      <c r="L656" s="7"/>
    </row>
    <row r="657" spans="9:12" x14ac:dyDescent="0.15">
      <c r="I657" s="7"/>
      <c r="J657" s="7"/>
      <c r="K657" s="7"/>
      <c r="L657" s="7"/>
    </row>
    <row r="658" spans="9:12" x14ac:dyDescent="0.15">
      <c r="I658" s="7"/>
      <c r="J658" s="7"/>
      <c r="K658" s="7"/>
      <c r="L658" s="7"/>
    </row>
    <row r="659" spans="9:12" x14ac:dyDescent="0.15">
      <c r="I659" s="7"/>
      <c r="J659" s="7"/>
      <c r="K659" s="7"/>
      <c r="L659" s="7"/>
    </row>
    <row r="660" spans="9:12" x14ac:dyDescent="0.15">
      <c r="I660" s="7"/>
      <c r="J660" s="7"/>
      <c r="K660" s="7"/>
      <c r="L660" s="7"/>
    </row>
    <row r="661" spans="9:12" x14ac:dyDescent="0.15">
      <c r="I661" s="7"/>
      <c r="J661" s="7"/>
      <c r="K661" s="7"/>
      <c r="L661" s="7"/>
    </row>
    <row r="662" spans="9:12" x14ac:dyDescent="0.15">
      <c r="I662" s="7"/>
      <c r="J662" s="7"/>
      <c r="K662" s="7"/>
      <c r="L662" s="7"/>
    </row>
    <row r="663" spans="9:12" x14ac:dyDescent="0.15">
      <c r="I663" s="7"/>
      <c r="J663" s="7"/>
      <c r="K663" s="7"/>
      <c r="L663" s="7"/>
    </row>
    <row r="664" spans="9:12" x14ac:dyDescent="0.15">
      <c r="I664" s="7"/>
      <c r="J664" s="7"/>
      <c r="K664" s="7"/>
      <c r="L664" s="7"/>
    </row>
    <row r="665" spans="9:12" x14ac:dyDescent="0.15">
      <c r="I665" s="7"/>
      <c r="J665" s="7"/>
      <c r="K665" s="7"/>
      <c r="L665" s="7"/>
    </row>
    <row r="666" spans="9:12" x14ac:dyDescent="0.15">
      <c r="I666" s="7"/>
      <c r="J666" s="7"/>
      <c r="K666" s="7"/>
      <c r="L666" s="7"/>
    </row>
    <row r="667" spans="9:12" x14ac:dyDescent="0.15">
      <c r="I667" s="7"/>
      <c r="J667" s="7"/>
      <c r="K667" s="7"/>
      <c r="L667" s="7"/>
    </row>
    <row r="668" spans="9:12" x14ac:dyDescent="0.15">
      <c r="I668" s="7"/>
      <c r="J668" s="7"/>
      <c r="K668" s="7"/>
      <c r="L668" s="7"/>
    </row>
    <row r="669" spans="9:12" x14ac:dyDescent="0.15">
      <c r="I669" s="7"/>
      <c r="J669" s="7"/>
      <c r="K669" s="7"/>
      <c r="L669" s="7"/>
    </row>
    <row r="670" spans="9:12" x14ac:dyDescent="0.15">
      <c r="I670" s="7"/>
      <c r="J670" s="7"/>
      <c r="K670" s="7"/>
      <c r="L670" s="7"/>
    </row>
    <row r="671" spans="9:12" x14ac:dyDescent="0.15">
      <c r="I671" s="7"/>
      <c r="J671" s="7"/>
      <c r="K671" s="7"/>
      <c r="L671" s="7"/>
    </row>
    <row r="672" spans="9:12" x14ac:dyDescent="0.15">
      <c r="I672" s="7"/>
      <c r="J672" s="7"/>
      <c r="K672" s="7"/>
      <c r="L672" s="7"/>
    </row>
    <row r="673" spans="9:12" x14ac:dyDescent="0.15">
      <c r="I673" s="7"/>
      <c r="J673" s="7"/>
      <c r="K673" s="7"/>
      <c r="L673" s="7"/>
    </row>
    <row r="674" spans="9:12" x14ac:dyDescent="0.15">
      <c r="I674" s="7"/>
      <c r="J674" s="7"/>
      <c r="K674" s="7"/>
      <c r="L674" s="7"/>
    </row>
    <row r="675" spans="9:12" x14ac:dyDescent="0.15">
      <c r="I675" s="7"/>
      <c r="J675" s="7"/>
      <c r="K675" s="7"/>
      <c r="L675" s="7"/>
    </row>
    <row r="676" spans="9:12" x14ac:dyDescent="0.15">
      <c r="I676" s="7"/>
      <c r="J676" s="7"/>
      <c r="K676" s="7"/>
      <c r="L676" s="7"/>
    </row>
    <row r="677" spans="9:12" x14ac:dyDescent="0.15">
      <c r="I677" s="7"/>
      <c r="J677" s="7"/>
      <c r="K677" s="7"/>
      <c r="L677" s="7"/>
    </row>
    <row r="678" spans="9:12" x14ac:dyDescent="0.15">
      <c r="I678" s="7"/>
      <c r="J678" s="7"/>
      <c r="K678" s="7"/>
      <c r="L678" s="7"/>
    </row>
    <row r="679" spans="9:12" x14ac:dyDescent="0.15">
      <c r="I679" s="7"/>
      <c r="J679" s="7"/>
      <c r="K679" s="7"/>
      <c r="L679" s="7"/>
    </row>
    <row r="680" spans="9:12" x14ac:dyDescent="0.15">
      <c r="I680" s="7"/>
      <c r="J680" s="7"/>
      <c r="K680" s="7"/>
      <c r="L680" s="7"/>
    </row>
    <row r="681" spans="9:12" x14ac:dyDescent="0.15">
      <c r="I681" s="7"/>
      <c r="J681" s="7"/>
      <c r="K681" s="7"/>
      <c r="L681" s="7"/>
    </row>
    <row r="682" spans="9:12" x14ac:dyDescent="0.15">
      <c r="I682" s="7"/>
      <c r="J682" s="7"/>
      <c r="K682" s="7"/>
      <c r="L682" s="7"/>
    </row>
    <row r="683" spans="9:12" x14ac:dyDescent="0.15">
      <c r="I683" s="7"/>
      <c r="J683" s="7"/>
      <c r="K683" s="7"/>
      <c r="L683" s="7"/>
    </row>
    <row r="684" spans="9:12" x14ac:dyDescent="0.15">
      <c r="I684" s="7"/>
      <c r="J684" s="7"/>
      <c r="K684" s="7"/>
      <c r="L684" s="7"/>
    </row>
    <row r="685" spans="9:12" x14ac:dyDescent="0.15">
      <c r="I685" s="7"/>
      <c r="J685" s="7"/>
      <c r="K685" s="7"/>
      <c r="L685" s="7"/>
    </row>
    <row r="686" spans="9:12" x14ac:dyDescent="0.15">
      <c r="I686" s="7"/>
      <c r="J686" s="7"/>
      <c r="K686" s="7"/>
      <c r="L686" s="7"/>
    </row>
    <row r="687" spans="9:12" x14ac:dyDescent="0.15">
      <c r="I687" s="7"/>
      <c r="J687" s="7"/>
      <c r="K687" s="7"/>
      <c r="L687" s="7"/>
    </row>
    <row r="688" spans="9:12" x14ac:dyDescent="0.15">
      <c r="I688" s="7"/>
      <c r="J688" s="7"/>
      <c r="K688" s="7"/>
      <c r="L688" s="7"/>
    </row>
    <row r="689" spans="9:12" x14ac:dyDescent="0.15">
      <c r="I689" s="7"/>
      <c r="J689" s="7"/>
      <c r="K689" s="7"/>
      <c r="L689" s="7"/>
    </row>
    <row r="690" spans="9:12" x14ac:dyDescent="0.15">
      <c r="I690" s="7"/>
      <c r="J690" s="7"/>
      <c r="K690" s="7"/>
      <c r="L690" s="7"/>
    </row>
    <row r="691" spans="9:12" x14ac:dyDescent="0.15">
      <c r="I691" s="7"/>
      <c r="J691" s="7"/>
      <c r="K691" s="7"/>
      <c r="L691" s="7"/>
    </row>
    <row r="692" spans="9:12" x14ac:dyDescent="0.15">
      <c r="I692" s="7"/>
      <c r="J692" s="7"/>
      <c r="K692" s="7"/>
      <c r="L692" s="7"/>
    </row>
    <row r="693" spans="9:12" x14ac:dyDescent="0.15">
      <c r="I693" s="7"/>
      <c r="J693" s="7"/>
      <c r="K693" s="7"/>
      <c r="L693" s="7"/>
    </row>
    <row r="694" spans="9:12" x14ac:dyDescent="0.15">
      <c r="I694" s="7"/>
      <c r="J694" s="7"/>
      <c r="K694" s="7"/>
      <c r="L694" s="7"/>
    </row>
    <row r="695" spans="9:12" x14ac:dyDescent="0.15">
      <c r="I695" s="7"/>
      <c r="J695" s="7"/>
      <c r="K695" s="7"/>
      <c r="L695" s="7"/>
    </row>
    <row r="696" spans="9:12" x14ac:dyDescent="0.15">
      <c r="I696" s="7"/>
      <c r="J696" s="7"/>
      <c r="K696" s="7"/>
      <c r="L696" s="7"/>
    </row>
    <row r="697" spans="9:12" x14ac:dyDescent="0.15">
      <c r="I697" s="7"/>
      <c r="J697" s="7"/>
      <c r="K697" s="7"/>
      <c r="L697" s="7"/>
    </row>
    <row r="698" spans="9:12" x14ac:dyDescent="0.15">
      <c r="I698" s="7"/>
      <c r="J698" s="7"/>
      <c r="K698" s="7"/>
      <c r="L698" s="7"/>
    </row>
    <row r="699" spans="9:12" x14ac:dyDescent="0.15">
      <c r="I699" s="7"/>
      <c r="J699" s="7"/>
      <c r="K699" s="7"/>
      <c r="L699" s="7"/>
    </row>
    <row r="700" spans="9:12" x14ac:dyDescent="0.15">
      <c r="I700" s="7"/>
      <c r="J700" s="7"/>
      <c r="K700" s="7"/>
      <c r="L700" s="7"/>
    </row>
    <row r="701" spans="9:12" x14ac:dyDescent="0.15">
      <c r="I701" s="7"/>
      <c r="J701" s="7"/>
      <c r="K701" s="7"/>
      <c r="L701" s="7"/>
    </row>
    <row r="702" spans="9:12" x14ac:dyDescent="0.15">
      <c r="I702" s="7"/>
      <c r="J702" s="7"/>
      <c r="K702" s="7"/>
      <c r="L702" s="7"/>
    </row>
    <row r="703" spans="9:12" x14ac:dyDescent="0.15">
      <c r="I703" s="7"/>
      <c r="J703" s="7"/>
      <c r="K703" s="7"/>
      <c r="L703" s="7"/>
    </row>
    <row r="704" spans="9:12" x14ac:dyDescent="0.15">
      <c r="I704" s="7"/>
      <c r="J704" s="7"/>
      <c r="K704" s="7"/>
      <c r="L704" s="7"/>
    </row>
    <row r="705" spans="9:12" x14ac:dyDescent="0.15">
      <c r="I705" s="7"/>
      <c r="J705" s="7"/>
      <c r="K705" s="7"/>
      <c r="L705" s="7"/>
    </row>
    <row r="706" spans="9:12" x14ac:dyDescent="0.15">
      <c r="I706" s="7"/>
      <c r="J706" s="7"/>
      <c r="K706" s="7"/>
      <c r="L706" s="7"/>
    </row>
    <row r="707" spans="9:12" x14ac:dyDescent="0.15">
      <c r="I707" s="7"/>
      <c r="J707" s="7"/>
      <c r="K707" s="7"/>
      <c r="L707" s="7"/>
    </row>
    <row r="708" spans="9:12" x14ac:dyDescent="0.15">
      <c r="I708" s="7"/>
      <c r="J708" s="7"/>
      <c r="K708" s="7"/>
      <c r="L708" s="7"/>
    </row>
    <row r="709" spans="9:12" x14ac:dyDescent="0.15">
      <c r="I709" s="7"/>
      <c r="J709" s="7"/>
      <c r="K709" s="7"/>
      <c r="L709" s="7"/>
    </row>
    <row r="710" spans="9:12" x14ac:dyDescent="0.15">
      <c r="I710" s="7"/>
      <c r="J710" s="7"/>
      <c r="K710" s="7"/>
      <c r="L710" s="7"/>
    </row>
    <row r="711" spans="9:12" x14ac:dyDescent="0.15">
      <c r="I711" s="7"/>
      <c r="J711" s="7"/>
      <c r="K711" s="7"/>
      <c r="L711" s="7"/>
    </row>
    <row r="712" spans="9:12" x14ac:dyDescent="0.15">
      <c r="I712" s="7"/>
      <c r="J712" s="7"/>
      <c r="K712" s="7"/>
      <c r="L712" s="7"/>
    </row>
    <row r="713" spans="9:12" x14ac:dyDescent="0.15">
      <c r="I713" s="7"/>
      <c r="J713" s="7"/>
      <c r="K713" s="7"/>
      <c r="L713" s="7"/>
    </row>
    <row r="714" spans="9:12" x14ac:dyDescent="0.15">
      <c r="I714" s="7"/>
      <c r="J714" s="7"/>
      <c r="K714" s="7"/>
      <c r="L714" s="7"/>
    </row>
    <row r="715" spans="9:12" x14ac:dyDescent="0.15">
      <c r="I715" s="7"/>
      <c r="J715" s="7"/>
      <c r="K715" s="7"/>
      <c r="L715" s="7"/>
    </row>
    <row r="716" spans="9:12" x14ac:dyDescent="0.15">
      <c r="I716" s="7"/>
      <c r="J716" s="7"/>
      <c r="K716" s="7"/>
      <c r="L716" s="7"/>
    </row>
    <row r="717" spans="9:12" x14ac:dyDescent="0.15">
      <c r="I717" s="7"/>
      <c r="J717" s="7"/>
      <c r="K717" s="7"/>
      <c r="L717" s="7"/>
    </row>
    <row r="718" spans="9:12" x14ac:dyDescent="0.15">
      <c r="I718" s="7"/>
      <c r="J718" s="7"/>
      <c r="K718" s="7"/>
      <c r="L718" s="7"/>
    </row>
    <row r="719" spans="9:12" x14ac:dyDescent="0.15">
      <c r="I719" s="7"/>
      <c r="J719" s="7"/>
      <c r="K719" s="7"/>
      <c r="L719" s="7"/>
    </row>
    <row r="720" spans="9:12" x14ac:dyDescent="0.15">
      <c r="I720" s="7"/>
      <c r="J720" s="7"/>
      <c r="K720" s="7"/>
      <c r="L720" s="7"/>
    </row>
    <row r="721" spans="9:12" x14ac:dyDescent="0.15">
      <c r="I721" s="7"/>
      <c r="J721" s="7"/>
      <c r="K721" s="7"/>
      <c r="L721" s="7"/>
    </row>
    <row r="722" spans="9:12" x14ac:dyDescent="0.15">
      <c r="I722" s="7"/>
      <c r="J722" s="7"/>
      <c r="K722" s="7"/>
      <c r="L722" s="7"/>
    </row>
    <row r="723" spans="9:12" x14ac:dyDescent="0.15">
      <c r="I723" s="7"/>
      <c r="J723" s="7"/>
      <c r="K723" s="7"/>
      <c r="L723" s="7"/>
    </row>
    <row r="724" spans="9:12" x14ac:dyDescent="0.15">
      <c r="I724" s="7"/>
      <c r="J724" s="7"/>
      <c r="K724" s="7"/>
      <c r="L724" s="7"/>
    </row>
    <row r="725" spans="9:12" x14ac:dyDescent="0.15">
      <c r="I725" s="7"/>
      <c r="J725" s="7"/>
      <c r="K725" s="7"/>
      <c r="L725" s="7"/>
    </row>
    <row r="726" spans="9:12" x14ac:dyDescent="0.15">
      <c r="I726" s="7"/>
      <c r="J726" s="7"/>
      <c r="K726" s="7"/>
      <c r="L726" s="7"/>
    </row>
    <row r="727" spans="9:12" x14ac:dyDescent="0.15">
      <c r="I727" s="7"/>
      <c r="J727" s="7"/>
      <c r="K727" s="7"/>
      <c r="L727" s="7"/>
    </row>
    <row r="728" spans="9:12" x14ac:dyDescent="0.15">
      <c r="I728" s="7"/>
      <c r="J728" s="7"/>
      <c r="K728" s="7"/>
      <c r="L728" s="7"/>
    </row>
    <row r="729" spans="9:12" x14ac:dyDescent="0.15">
      <c r="I729" s="7"/>
      <c r="J729" s="7"/>
      <c r="K729" s="7"/>
      <c r="L729" s="7"/>
    </row>
    <row r="730" spans="9:12" x14ac:dyDescent="0.15">
      <c r="I730" s="7"/>
      <c r="J730" s="7"/>
      <c r="K730" s="7"/>
      <c r="L730" s="7"/>
    </row>
    <row r="731" spans="9:12" x14ac:dyDescent="0.15">
      <c r="I731" s="7"/>
      <c r="J731" s="7"/>
      <c r="K731" s="7"/>
      <c r="L731" s="7"/>
    </row>
    <row r="732" spans="9:12" x14ac:dyDescent="0.15">
      <c r="I732" s="7"/>
      <c r="J732" s="7"/>
      <c r="K732" s="7"/>
      <c r="L732" s="7"/>
    </row>
    <row r="733" spans="9:12" x14ac:dyDescent="0.15">
      <c r="I733" s="7"/>
      <c r="J733" s="7"/>
      <c r="K733" s="7"/>
      <c r="L733" s="7"/>
    </row>
    <row r="734" spans="9:12" x14ac:dyDescent="0.15">
      <c r="I734" s="7"/>
      <c r="J734" s="7"/>
      <c r="K734" s="7"/>
      <c r="L734" s="7"/>
    </row>
    <row r="735" spans="9:12" x14ac:dyDescent="0.15">
      <c r="I735" s="7"/>
      <c r="J735" s="7"/>
      <c r="K735" s="7"/>
      <c r="L735" s="7"/>
    </row>
    <row r="736" spans="9:12" x14ac:dyDescent="0.15">
      <c r="I736" s="7"/>
      <c r="J736" s="7"/>
      <c r="K736" s="7"/>
      <c r="L736" s="7"/>
    </row>
    <row r="737" spans="9:12" x14ac:dyDescent="0.15">
      <c r="I737" s="7"/>
      <c r="J737" s="7"/>
      <c r="K737" s="7"/>
      <c r="L737" s="7"/>
    </row>
    <row r="738" spans="9:12" x14ac:dyDescent="0.15">
      <c r="I738" s="7"/>
      <c r="J738" s="7"/>
      <c r="K738" s="7"/>
      <c r="L738" s="7"/>
    </row>
    <row r="739" spans="9:12" x14ac:dyDescent="0.15">
      <c r="I739" s="7"/>
      <c r="J739" s="7"/>
      <c r="K739" s="7"/>
      <c r="L739" s="7"/>
    </row>
    <row r="740" spans="9:12" x14ac:dyDescent="0.15">
      <c r="I740" s="7"/>
      <c r="J740" s="7"/>
      <c r="K740" s="7"/>
      <c r="L740" s="7"/>
    </row>
    <row r="741" spans="9:12" x14ac:dyDescent="0.15">
      <c r="I741" s="7"/>
      <c r="J741" s="7"/>
      <c r="K741" s="7"/>
      <c r="L741" s="7"/>
    </row>
    <row r="742" spans="9:12" x14ac:dyDescent="0.15">
      <c r="I742" s="7"/>
      <c r="J742" s="7"/>
      <c r="K742" s="7"/>
      <c r="L742" s="7"/>
    </row>
    <row r="743" spans="9:12" x14ac:dyDescent="0.15">
      <c r="I743" s="7"/>
      <c r="J743" s="7"/>
      <c r="K743" s="7"/>
      <c r="L743" s="7"/>
    </row>
    <row r="744" spans="9:12" x14ac:dyDescent="0.15">
      <c r="I744" s="7"/>
      <c r="J744" s="7"/>
      <c r="K744" s="7"/>
      <c r="L744" s="7"/>
    </row>
    <row r="745" spans="9:12" x14ac:dyDescent="0.15">
      <c r="I745" s="7"/>
      <c r="J745" s="7"/>
      <c r="K745" s="7"/>
      <c r="L745" s="7"/>
    </row>
    <row r="746" spans="9:12" x14ac:dyDescent="0.15">
      <c r="I746" s="7"/>
      <c r="J746" s="7"/>
      <c r="K746" s="7"/>
      <c r="L746" s="7"/>
    </row>
    <row r="747" spans="9:12" x14ac:dyDescent="0.15">
      <c r="I747" s="7"/>
      <c r="J747" s="7"/>
      <c r="K747" s="7"/>
      <c r="L747" s="7"/>
    </row>
    <row r="748" spans="9:12" x14ac:dyDescent="0.15">
      <c r="I748" s="7"/>
      <c r="J748" s="7"/>
      <c r="K748" s="7"/>
      <c r="L748" s="7"/>
    </row>
    <row r="749" spans="9:12" x14ac:dyDescent="0.15">
      <c r="I749" s="7"/>
      <c r="J749" s="7"/>
      <c r="K749" s="7"/>
      <c r="L749" s="7"/>
    </row>
    <row r="750" spans="9:12" x14ac:dyDescent="0.15">
      <c r="I750" s="7"/>
      <c r="J750" s="7"/>
      <c r="K750" s="7"/>
      <c r="L750" s="7"/>
    </row>
    <row r="751" spans="9:12" x14ac:dyDescent="0.15">
      <c r="I751" s="7"/>
      <c r="J751" s="7"/>
      <c r="K751" s="7"/>
      <c r="L751" s="7"/>
    </row>
    <row r="752" spans="9:12" x14ac:dyDescent="0.15">
      <c r="I752" s="7"/>
      <c r="J752" s="7"/>
      <c r="K752" s="7"/>
      <c r="L752" s="7"/>
    </row>
    <row r="753" spans="9:12" x14ac:dyDescent="0.15">
      <c r="I753" s="7"/>
      <c r="J753" s="7"/>
      <c r="K753" s="7"/>
      <c r="L753" s="7"/>
    </row>
    <row r="754" spans="9:12" x14ac:dyDescent="0.15">
      <c r="I754" s="7"/>
      <c r="J754" s="7"/>
      <c r="K754" s="7"/>
      <c r="L754" s="7"/>
    </row>
    <row r="755" spans="9:12" x14ac:dyDescent="0.15">
      <c r="I755" s="7"/>
      <c r="J755" s="7"/>
      <c r="K755" s="7"/>
      <c r="L755" s="7"/>
    </row>
    <row r="756" spans="9:12" x14ac:dyDescent="0.15">
      <c r="I756" s="7"/>
      <c r="J756" s="7"/>
      <c r="K756" s="7"/>
      <c r="L756" s="7"/>
    </row>
    <row r="757" spans="9:12" x14ac:dyDescent="0.15">
      <c r="I757" s="7"/>
      <c r="J757" s="7"/>
      <c r="K757" s="7"/>
      <c r="L757" s="7"/>
    </row>
    <row r="758" spans="9:12" x14ac:dyDescent="0.15">
      <c r="I758" s="7"/>
      <c r="J758" s="7"/>
      <c r="K758" s="7"/>
      <c r="L758" s="7"/>
    </row>
    <row r="759" spans="9:12" x14ac:dyDescent="0.15">
      <c r="I759" s="7"/>
      <c r="J759" s="7"/>
      <c r="K759" s="7"/>
      <c r="L759" s="7"/>
    </row>
    <row r="760" spans="9:12" x14ac:dyDescent="0.15">
      <c r="I760" s="7"/>
      <c r="J760" s="7"/>
      <c r="K760" s="7"/>
      <c r="L760" s="7"/>
    </row>
    <row r="761" spans="9:12" x14ac:dyDescent="0.15">
      <c r="I761" s="7"/>
      <c r="J761" s="7"/>
      <c r="K761" s="7"/>
      <c r="L761" s="7"/>
    </row>
    <row r="762" spans="9:12" x14ac:dyDescent="0.15">
      <c r="I762" s="7"/>
      <c r="J762" s="7"/>
      <c r="K762" s="7"/>
      <c r="L762" s="7"/>
    </row>
    <row r="763" spans="9:12" x14ac:dyDescent="0.15">
      <c r="I763" s="7"/>
      <c r="J763" s="7"/>
      <c r="K763" s="7"/>
      <c r="L763" s="7"/>
    </row>
    <row r="764" spans="9:12" x14ac:dyDescent="0.15">
      <c r="I764" s="7"/>
      <c r="J764" s="7"/>
      <c r="K764" s="7"/>
      <c r="L764" s="7"/>
    </row>
    <row r="765" spans="9:12" x14ac:dyDescent="0.15">
      <c r="I765" s="7"/>
      <c r="J765" s="7"/>
      <c r="K765" s="7"/>
      <c r="L765" s="7"/>
    </row>
    <row r="766" spans="9:12" x14ac:dyDescent="0.15">
      <c r="I766" s="7"/>
      <c r="J766" s="7"/>
      <c r="K766" s="7"/>
      <c r="L766" s="7"/>
    </row>
    <row r="767" spans="9:12" x14ac:dyDescent="0.15">
      <c r="I767" s="7"/>
      <c r="J767" s="7"/>
      <c r="K767" s="7"/>
      <c r="L767" s="7"/>
    </row>
    <row r="768" spans="9:12" x14ac:dyDescent="0.15">
      <c r="I768" s="7"/>
      <c r="J768" s="7"/>
      <c r="K768" s="7"/>
      <c r="L768" s="7"/>
    </row>
    <row r="769" spans="9:12" x14ac:dyDescent="0.15">
      <c r="I769" s="7"/>
      <c r="J769" s="7"/>
      <c r="K769" s="7"/>
      <c r="L769" s="7"/>
    </row>
    <row r="770" spans="9:12" x14ac:dyDescent="0.15">
      <c r="I770" s="7"/>
      <c r="J770" s="7"/>
      <c r="K770" s="7"/>
      <c r="L770" s="7"/>
    </row>
    <row r="771" spans="9:12" x14ac:dyDescent="0.15">
      <c r="I771" s="7"/>
      <c r="J771" s="7"/>
      <c r="K771" s="7"/>
      <c r="L771" s="7"/>
    </row>
    <row r="772" spans="9:12" x14ac:dyDescent="0.15">
      <c r="I772" s="7"/>
      <c r="J772" s="7"/>
      <c r="K772" s="7"/>
      <c r="L772" s="7"/>
    </row>
    <row r="773" spans="9:12" x14ac:dyDescent="0.15">
      <c r="I773" s="7"/>
      <c r="J773" s="7"/>
      <c r="K773" s="7"/>
      <c r="L773" s="7"/>
    </row>
    <row r="774" spans="9:12" x14ac:dyDescent="0.15">
      <c r="I774" s="7"/>
      <c r="J774" s="7"/>
      <c r="K774" s="7"/>
      <c r="L774" s="7"/>
    </row>
    <row r="775" spans="9:12" x14ac:dyDescent="0.15">
      <c r="I775" s="7"/>
      <c r="J775" s="7"/>
      <c r="K775" s="7"/>
      <c r="L775" s="7"/>
    </row>
    <row r="776" spans="9:12" x14ac:dyDescent="0.15">
      <c r="I776" s="7"/>
      <c r="J776" s="7"/>
      <c r="K776" s="7"/>
      <c r="L776" s="7"/>
    </row>
    <row r="777" spans="9:12" x14ac:dyDescent="0.15">
      <c r="I777" s="7"/>
      <c r="J777" s="7"/>
      <c r="K777" s="7"/>
      <c r="L777" s="7"/>
    </row>
    <row r="778" spans="9:12" x14ac:dyDescent="0.15">
      <c r="I778" s="7"/>
      <c r="J778" s="7"/>
      <c r="K778" s="7"/>
      <c r="L778" s="7"/>
    </row>
    <row r="779" spans="9:12" x14ac:dyDescent="0.15">
      <c r="I779" s="7"/>
      <c r="J779" s="7"/>
      <c r="K779" s="7"/>
      <c r="L779" s="7"/>
    </row>
    <row r="780" spans="9:12" x14ac:dyDescent="0.15">
      <c r="I780" s="7"/>
      <c r="J780" s="7"/>
      <c r="K780" s="7"/>
      <c r="L780" s="7"/>
    </row>
    <row r="781" spans="9:12" x14ac:dyDescent="0.15">
      <c r="I781" s="7"/>
      <c r="J781" s="7"/>
      <c r="K781" s="7"/>
      <c r="L781" s="7"/>
    </row>
    <row r="782" spans="9:12" x14ac:dyDescent="0.15">
      <c r="I782" s="7"/>
      <c r="J782" s="7"/>
      <c r="K782" s="7"/>
      <c r="L782" s="7"/>
    </row>
    <row r="783" spans="9:12" x14ac:dyDescent="0.15">
      <c r="I783" s="7"/>
      <c r="J783" s="7"/>
      <c r="K783" s="7"/>
      <c r="L783" s="7"/>
    </row>
    <row r="784" spans="9:12" x14ac:dyDescent="0.15">
      <c r="I784" s="7"/>
      <c r="J784" s="7"/>
      <c r="K784" s="7"/>
      <c r="L784" s="7"/>
    </row>
    <row r="785" spans="9:12" x14ac:dyDescent="0.15">
      <c r="I785" s="7"/>
      <c r="J785" s="7"/>
      <c r="K785" s="7"/>
      <c r="L785" s="7"/>
    </row>
    <row r="786" spans="9:12" x14ac:dyDescent="0.15">
      <c r="I786" s="7"/>
      <c r="J786" s="7"/>
      <c r="K786" s="7"/>
      <c r="L786" s="7"/>
    </row>
    <row r="787" spans="9:12" x14ac:dyDescent="0.15">
      <c r="I787" s="7"/>
      <c r="J787" s="7"/>
      <c r="K787" s="7"/>
      <c r="L787" s="7"/>
    </row>
    <row r="788" spans="9:12" x14ac:dyDescent="0.15">
      <c r="I788" s="7"/>
      <c r="J788" s="7"/>
      <c r="K788" s="7"/>
      <c r="L788" s="7"/>
    </row>
    <row r="789" spans="9:12" x14ac:dyDescent="0.15">
      <c r="I789" s="7"/>
      <c r="J789" s="7"/>
      <c r="K789" s="7"/>
      <c r="L789" s="7"/>
    </row>
    <row r="790" spans="9:12" x14ac:dyDescent="0.15">
      <c r="I790" s="7"/>
      <c r="J790" s="7"/>
      <c r="K790" s="7"/>
      <c r="L790" s="7"/>
    </row>
    <row r="791" spans="9:12" x14ac:dyDescent="0.15">
      <c r="I791" s="7"/>
      <c r="J791" s="7"/>
      <c r="K791" s="7"/>
      <c r="L791" s="7"/>
    </row>
    <row r="792" spans="9:12" x14ac:dyDescent="0.15">
      <c r="I792" s="7"/>
      <c r="J792" s="7"/>
      <c r="K792" s="7"/>
      <c r="L792" s="7"/>
    </row>
    <row r="793" spans="9:12" x14ac:dyDescent="0.15">
      <c r="I793" s="7"/>
      <c r="J793" s="7"/>
      <c r="K793" s="7"/>
      <c r="L793" s="7"/>
    </row>
    <row r="794" spans="9:12" x14ac:dyDescent="0.15">
      <c r="I794" s="7"/>
      <c r="J794" s="7"/>
      <c r="K794" s="7"/>
      <c r="L794" s="7"/>
    </row>
    <row r="795" spans="9:12" x14ac:dyDescent="0.15">
      <c r="I795" s="7"/>
      <c r="J795" s="7"/>
      <c r="K795" s="7"/>
      <c r="L795" s="7"/>
    </row>
    <row r="796" spans="9:12" x14ac:dyDescent="0.15">
      <c r="I796" s="7"/>
      <c r="J796" s="7"/>
      <c r="K796" s="7"/>
      <c r="L796" s="7"/>
    </row>
    <row r="797" spans="9:12" x14ac:dyDescent="0.15">
      <c r="I797" s="7"/>
      <c r="J797" s="7"/>
      <c r="K797" s="7"/>
      <c r="L797" s="7"/>
    </row>
    <row r="798" spans="9:12" x14ac:dyDescent="0.15">
      <c r="I798" s="7"/>
      <c r="J798" s="7"/>
      <c r="K798" s="7"/>
      <c r="L798" s="7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5">
    <pageSetUpPr fitToPage="1"/>
  </sheetPr>
  <dimension ref="A1:V798"/>
  <sheetViews>
    <sheetView zoomScale="75" zoomScaleNormal="75" zoomScalePageLayoutView="75" workbookViewId="0">
      <selection activeCell="G40" sqref="G40"/>
    </sheetView>
  </sheetViews>
  <sheetFormatPr baseColWidth="10" defaultColWidth="11.5" defaultRowHeight="13" x14ac:dyDescent="0.15"/>
  <cols>
    <col min="1" max="2" width="11.5" style="6"/>
    <col min="3" max="3" width="13.1640625" style="6" customWidth="1"/>
    <col min="8" max="8" width="4.5" style="6" customWidth="1"/>
    <col min="9" max="10" width="8.5" style="6" customWidth="1"/>
    <col min="11" max="11" width="13.5" style="6" customWidth="1"/>
    <col min="12" max="12" width="17.5" style="6" customWidth="1"/>
    <col min="13" max="13" width="12.5" style="6" customWidth="1"/>
    <col min="14" max="14" width="11.5" style="6"/>
    <col min="15" max="15" width="6.5" style="6" customWidth="1"/>
    <col min="16" max="16" width="9.5" style="6" customWidth="1"/>
    <col min="17" max="16384" width="11.5" style="6"/>
  </cols>
  <sheetData>
    <row r="1" spans="1:16" s="4" customFormat="1" ht="55.5" customHeight="1" x14ac:dyDescent="0.2">
      <c r="A1" s="4" t="s">
        <v>11</v>
      </c>
      <c r="B1" s="4" t="s">
        <v>6</v>
      </c>
      <c r="C1" s="4" t="s">
        <v>4</v>
      </c>
      <c r="D1" t="s">
        <v>39</v>
      </c>
      <c r="E1" t="s">
        <v>40</v>
      </c>
      <c r="F1" t="s">
        <v>41</v>
      </c>
      <c r="G1" t="s">
        <v>42</v>
      </c>
      <c r="I1" s="4" t="s">
        <v>0</v>
      </c>
      <c r="J1" s="4" t="s">
        <v>1</v>
      </c>
      <c r="K1" s="4" t="s">
        <v>2</v>
      </c>
      <c r="L1" s="4" t="s">
        <v>3</v>
      </c>
      <c r="M1" s="5" t="s">
        <v>12</v>
      </c>
      <c r="N1" s="5" t="s">
        <v>15</v>
      </c>
      <c r="O1" s="4" t="s">
        <v>13</v>
      </c>
      <c r="P1" s="4" t="s">
        <v>14</v>
      </c>
    </row>
    <row r="2" spans="1:16" x14ac:dyDescent="0.15">
      <c r="A2" s="6">
        <v>0.5</v>
      </c>
      <c r="B2" s="6">
        <v>0</v>
      </c>
      <c r="C2" s="6" t="s">
        <v>9</v>
      </c>
      <c r="D2">
        <v>647.75274658203102</v>
      </c>
      <c r="E2">
        <v>553.53497314453102</v>
      </c>
      <c r="F2">
        <v>489.93881225585898</v>
      </c>
      <c r="G2">
        <v>481.87841796875</v>
      </c>
      <c r="I2" s="7">
        <f t="shared" ref="I2:J65" si="0">D2-F2</f>
        <v>157.81393432617205</v>
      </c>
      <c r="J2" s="7">
        <f t="shared" si="0"/>
        <v>71.656555175781023</v>
      </c>
      <c r="K2" s="7">
        <f t="shared" ref="K2:K65" si="1">I2-0.7*J2</f>
        <v>107.65434570312533</v>
      </c>
      <c r="L2" s="8">
        <f t="shared" ref="L2:L65" si="2">K2/J2</f>
        <v>1.5023656305977584</v>
      </c>
      <c r="M2" s="8"/>
      <c r="N2" s="18">
        <f>LINEST(V64:V104,U64:U104)</f>
        <v>-3.2541376107074055E-2</v>
      </c>
      <c r="O2" s="9">
        <f>AVERAGE(M38:M45)</f>
        <v>3.1790556585904572</v>
      </c>
    </row>
    <row r="3" spans="1:16" x14ac:dyDescent="0.15">
      <c r="A3" s="6">
        <v>1</v>
      </c>
      <c r="B3" s="6">
        <v>1</v>
      </c>
      <c r="C3" s="6" t="s">
        <v>7</v>
      </c>
      <c r="D3">
        <v>641.76092529296898</v>
      </c>
      <c r="E3">
        <v>548.89880371093795</v>
      </c>
      <c r="F3">
        <v>488.73767089843801</v>
      </c>
      <c r="G3">
        <v>480.2392578125</v>
      </c>
      <c r="I3" s="7">
        <f t="shared" si="0"/>
        <v>153.02325439453097</v>
      </c>
      <c r="J3" s="7">
        <f t="shared" si="0"/>
        <v>68.659545898437955</v>
      </c>
      <c r="K3" s="7">
        <f t="shared" si="1"/>
        <v>104.9615722656244</v>
      </c>
      <c r="L3" s="8">
        <f t="shared" si="2"/>
        <v>1.5287251159639892</v>
      </c>
      <c r="M3" s="8"/>
      <c r="N3" s="18"/>
    </row>
    <row r="4" spans="1:16" ht="15" x14ac:dyDescent="0.15">
      <c r="A4" s="6">
        <v>1.5</v>
      </c>
      <c r="B4" s="6">
        <v>2</v>
      </c>
      <c r="D4">
        <v>643.06066894531295</v>
      </c>
      <c r="E4">
        <v>549.42388916015602</v>
      </c>
      <c r="F4">
        <v>489.47790527343801</v>
      </c>
      <c r="G4">
        <v>481.35769653320301</v>
      </c>
      <c r="I4" s="7">
        <f t="shared" si="0"/>
        <v>153.58276367187494</v>
      </c>
      <c r="J4" s="7">
        <f t="shared" si="0"/>
        <v>68.066192626953011</v>
      </c>
      <c r="K4" s="7">
        <f t="shared" si="1"/>
        <v>105.93642883300784</v>
      </c>
      <c r="L4" s="8">
        <f t="shared" si="2"/>
        <v>1.5563736525356773</v>
      </c>
      <c r="M4" s="8"/>
      <c r="N4" s="16" t="s">
        <v>16</v>
      </c>
    </row>
    <row r="5" spans="1:16" x14ac:dyDescent="0.15">
      <c r="A5" s="6">
        <v>2</v>
      </c>
      <c r="B5" s="6">
        <v>3</v>
      </c>
      <c r="D5">
        <v>642.234130859375</v>
      </c>
      <c r="E5">
        <v>548.99676513671898</v>
      </c>
      <c r="F5">
        <v>488.29183959960898</v>
      </c>
      <c r="G5">
        <v>479.85006713867199</v>
      </c>
      <c r="I5" s="7">
        <f t="shared" si="0"/>
        <v>153.94229125976602</v>
      </c>
      <c r="J5" s="7">
        <f t="shared" si="0"/>
        <v>69.146697998046989</v>
      </c>
      <c r="K5" s="7">
        <f t="shared" si="1"/>
        <v>105.53960266113313</v>
      </c>
      <c r="L5" s="8">
        <f t="shared" si="2"/>
        <v>1.526314425948641</v>
      </c>
      <c r="M5" s="8"/>
      <c r="N5" s="18">
        <f>RSQ(V64:V104,U64:U104)</f>
        <v>0.98552998756492294</v>
      </c>
    </row>
    <row r="6" spans="1:16" x14ac:dyDescent="0.15">
      <c r="A6" s="6">
        <v>2.5</v>
      </c>
      <c r="B6" s="6">
        <v>4</v>
      </c>
      <c r="C6" s="6" t="s">
        <v>5</v>
      </c>
      <c r="D6">
        <v>644.26910400390602</v>
      </c>
      <c r="E6">
        <v>550.1455078125</v>
      </c>
      <c r="F6">
        <v>489.07037353515602</v>
      </c>
      <c r="G6">
        <v>480.90206909179699</v>
      </c>
      <c r="I6" s="7">
        <f t="shared" si="0"/>
        <v>155.19873046875</v>
      </c>
      <c r="J6" s="7">
        <f t="shared" si="0"/>
        <v>69.243438720703011</v>
      </c>
      <c r="K6" s="7">
        <f t="shared" si="1"/>
        <v>106.7283233642579</v>
      </c>
      <c r="L6" s="8">
        <f t="shared" si="2"/>
        <v>1.5413492647982447</v>
      </c>
      <c r="M6" s="8">
        <f t="shared" ref="M6:M22" si="3">L6+ABS($N$2)*A6</f>
        <v>1.62270270506593</v>
      </c>
      <c r="N6" s="18"/>
      <c r="P6" s="6">
        <f t="shared" ref="P6:P69" si="4">(M6-$O$2)/$O$2*100</f>
        <v>-48.956455018928153</v>
      </c>
    </row>
    <row r="7" spans="1:16" x14ac:dyDescent="0.15">
      <c r="A7" s="6">
        <v>3</v>
      </c>
      <c r="B7" s="6">
        <v>5</v>
      </c>
      <c r="C7" s="6" t="s">
        <v>8</v>
      </c>
      <c r="D7">
        <v>642.79040527343795</v>
      </c>
      <c r="E7">
        <v>548.78778076171898</v>
      </c>
      <c r="F7">
        <v>487.82876586914102</v>
      </c>
      <c r="G7">
        <v>479.87118530273398</v>
      </c>
      <c r="I7" s="7">
        <f t="shared" si="0"/>
        <v>154.96163940429693</v>
      </c>
      <c r="J7" s="7">
        <f t="shared" si="0"/>
        <v>68.916595458985</v>
      </c>
      <c r="K7" s="7">
        <f t="shared" si="1"/>
        <v>106.72002258300743</v>
      </c>
      <c r="L7" s="8">
        <f t="shared" si="2"/>
        <v>1.5485388079932176</v>
      </c>
      <c r="M7" s="8">
        <f t="shared" si="3"/>
        <v>1.6461629363144399</v>
      </c>
      <c r="P7" s="6">
        <f t="shared" si="4"/>
        <v>-48.21849275063267</v>
      </c>
    </row>
    <row r="8" spans="1:16" x14ac:dyDescent="0.15">
      <c r="A8" s="6">
        <v>3.5</v>
      </c>
      <c r="B8" s="6">
        <v>6</v>
      </c>
      <c r="D8">
        <v>641.89794921875</v>
      </c>
      <c r="E8">
        <v>549.79327392578102</v>
      </c>
      <c r="F8">
        <v>488.90304565429699</v>
      </c>
      <c r="G8">
        <v>480.81021118164102</v>
      </c>
      <c r="I8" s="7">
        <f t="shared" si="0"/>
        <v>152.99490356445301</v>
      </c>
      <c r="J8" s="7">
        <f t="shared" si="0"/>
        <v>68.98306274414</v>
      </c>
      <c r="K8" s="7">
        <f t="shared" si="1"/>
        <v>104.70675964355502</v>
      </c>
      <c r="L8" s="8">
        <f t="shared" si="2"/>
        <v>1.5178618559154897</v>
      </c>
      <c r="M8" s="8">
        <f t="shared" si="3"/>
        <v>1.631756672290249</v>
      </c>
      <c r="P8" s="6">
        <f t="shared" si="4"/>
        <v>-48.671654493342722</v>
      </c>
    </row>
    <row r="9" spans="1:16" x14ac:dyDescent="0.15">
      <c r="A9" s="6">
        <v>4</v>
      </c>
      <c r="B9" s="6">
        <v>7</v>
      </c>
      <c r="D9">
        <v>647.77227783203102</v>
      </c>
      <c r="E9">
        <v>548.17578125</v>
      </c>
      <c r="F9">
        <v>487.82778930664102</v>
      </c>
      <c r="G9">
        <v>480.13116455078102</v>
      </c>
      <c r="I9" s="7">
        <f t="shared" si="0"/>
        <v>159.94448852539</v>
      </c>
      <c r="J9" s="7">
        <f t="shared" si="0"/>
        <v>68.044616699218977</v>
      </c>
      <c r="K9" s="7">
        <f t="shared" si="1"/>
        <v>112.31325683593673</v>
      </c>
      <c r="L9" s="8">
        <f t="shared" si="2"/>
        <v>1.6505825483946899</v>
      </c>
      <c r="M9" s="8">
        <f t="shared" si="3"/>
        <v>1.780748052822986</v>
      </c>
      <c r="P9" s="6">
        <f t="shared" si="4"/>
        <v>-43.984999192730669</v>
      </c>
    </row>
    <row r="10" spans="1:16" x14ac:dyDescent="0.15">
      <c r="A10" s="6">
        <v>4.5</v>
      </c>
      <c r="B10" s="6">
        <v>8</v>
      </c>
      <c r="D10">
        <v>656.37286376953102</v>
      </c>
      <c r="E10">
        <v>545.79040527343795</v>
      </c>
      <c r="F10">
        <v>488.99002075195301</v>
      </c>
      <c r="G10">
        <v>480.78225708007801</v>
      </c>
      <c r="I10" s="7">
        <f t="shared" si="0"/>
        <v>167.38284301757801</v>
      </c>
      <c r="J10" s="7">
        <f t="shared" si="0"/>
        <v>65.008148193359943</v>
      </c>
      <c r="K10" s="7">
        <f t="shared" si="1"/>
        <v>121.87713928222605</v>
      </c>
      <c r="L10" s="8">
        <f t="shared" si="2"/>
        <v>1.8747978933304674</v>
      </c>
      <c r="M10" s="8">
        <f t="shared" si="3"/>
        <v>2.0212340858123006</v>
      </c>
      <c r="P10" s="6">
        <f t="shared" si="4"/>
        <v>-36.420298891259939</v>
      </c>
    </row>
    <row r="11" spans="1:16" x14ac:dyDescent="0.15">
      <c r="A11" s="6">
        <v>5</v>
      </c>
      <c r="B11" s="6">
        <v>9</v>
      </c>
      <c r="D11">
        <v>657.312255859375</v>
      </c>
      <c r="E11">
        <v>541.7626953125</v>
      </c>
      <c r="F11">
        <v>487.78204345703102</v>
      </c>
      <c r="G11">
        <v>479.50177001953102</v>
      </c>
      <c r="I11" s="7">
        <f t="shared" si="0"/>
        <v>169.53021240234398</v>
      </c>
      <c r="J11" s="7">
        <f t="shared" si="0"/>
        <v>62.260925292968977</v>
      </c>
      <c r="K11" s="7">
        <f t="shared" si="1"/>
        <v>125.9475646972657</v>
      </c>
      <c r="L11" s="8">
        <f t="shared" si="2"/>
        <v>2.0228990190013887</v>
      </c>
      <c r="M11" s="8">
        <f t="shared" si="3"/>
        <v>2.1856058995367591</v>
      </c>
      <c r="P11" s="6">
        <f t="shared" si="4"/>
        <v>-31.249838497454242</v>
      </c>
    </row>
    <row r="12" spans="1:16" x14ac:dyDescent="0.15">
      <c r="A12" s="6">
        <v>5.5</v>
      </c>
      <c r="B12" s="6">
        <v>10</v>
      </c>
      <c r="D12">
        <v>662.69940185546898</v>
      </c>
      <c r="E12">
        <v>541.51892089843795</v>
      </c>
      <c r="F12">
        <v>488.52520751953102</v>
      </c>
      <c r="G12">
        <v>480.86315917968801</v>
      </c>
      <c r="I12" s="7">
        <f t="shared" si="0"/>
        <v>174.17419433593795</v>
      </c>
      <c r="J12" s="7">
        <f t="shared" si="0"/>
        <v>60.655761718749943</v>
      </c>
      <c r="K12" s="7">
        <f t="shared" si="1"/>
        <v>131.71516113281299</v>
      </c>
      <c r="L12" s="8">
        <f t="shared" si="2"/>
        <v>2.1715193643689275</v>
      </c>
      <c r="M12" s="8">
        <f t="shared" si="3"/>
        <v>2.3504969329578347</v>
      </c>
      <c r="P12" s="6">
        <f t="shared" si="4"/>
        <v>-26.063045590085466</v>
      </c>
    </row>
    <row r="13" spans="1:16" x14ac:dyDescent="0.15">
      <c r="A13" s="6">
        <v>6</v>
      </c>
      <c r="B13" s="6">
        <v>11</v>
      </c>
      <c r="D13">
        <v>661.564697265625</v>
      </c>
      <c r="E13">
        <v>537.98370361328102</v>
      </c>
      <c r="F13">
        <v>488.32467651367199</v>
      </c>
      <c r="G13">
        <v>480.57507324218801</v>
      </c>
      <c r="I13" s="7">
        <f t="shared" si="0"/>
        <v>173.24002075195301</v>
      </c>
      <c r="J13" s="7">
        <f t="shared" si="0"/>
        <v>57.408630371093011</v>
      </c>
      <c r="K13" s="7">
        <f t="shared" si="1"/>
        <v>133.05397949218792</v>
      </c>
      <c r="L13" s="8">
        <f t="shared" si="2"/>
        <v>2.3176651077045141</v>
      </c>
      <c r="M13" s="8">
        <f t="shared" si="3"/>
        <v>2.5129133643469586</v>
      </c>
      <c r="P13" s="6">
        <f t="shared" si="4"/>
        <v>-20.954093472489109</v>
      </c>
    </row>
    <row r="14" spans="1:16" x14ac:dyDescent="0.15">
      <c r="A14" s="6">
        <v>6.5</v>
      </c>
      <c r="B14" s="6">
        <v>12</v>
      </c>
      <c r="D14">
        <v>664.20086669921898</v>
      </c>
      <c r="E14">
        <v>536.89910888671898</v>
      </c>
      <c r="F14">
        <v>487.61611938476602</v>
      </c>
      <c r="G14">
        <v>479.78616333007801</v>
      </c>
      <c r="I14" s="7">
        <f t="shared" si="0"/>
        <v>176.58474731445295</v>
      </c>
      <c r="J14" s="7">
        <f t="shared" si="0"/>
        <v>57.112945556640966</v>
      </c>
      <c r="K14" s="7">
        <f t="shared" si="1"/>
        <v>136.60568542480428</v>
      </c>
      <c r="L14" s="8">
        <f t="shared" si="2"/>
        <v>2.3918515162088338</v>
      </c>
      <c r="M14" s="8">
        <f t="shared" si="3"/>
        <v>2.6033704609048152</v>
      </c>
      <c r="P14" s="6">
        <f t="shared" si="4"/>
        <v>-18.10868570765734</v>
      </c>
    </row>
    <row r="15" spans="1:16" x14ac:dyDescent="0.15">
      <c r="A15" s="6">
        <v>7</v>
      </c>
      <c r="B15" s="6">
        <v>13</v>
      </c>
      <c r="D15">
        <v>666.13122558593795</v>
      </c>
      <c r="E15">
        <v>536.29327392578102</v>
      </c>
      <c r="F15">
        <v>488.16146850585898</v>
      </c>
      <c r="G15">
        <v>480.02111816406301</v>
      </c>
      <c r="I15" s="7">
        <f t="shared" si="0"/>
        <v>177.96975708007898</v>
      </c>
      <c r="J15" s="7">
        <f t="shared" si="0"/>
        <v>56.272155761718011</v>
      </c>
      <c r="K15" s="7">
        <f t="shared" si="1"/>
        <v>138.57924804687639</v>
      </c>
      <c r="L15" s="8">
        <f t="shared" si="2"/>
        <v>2.4626610829285478</v>
      </c>
      <c r="M15" s="8">
        <f t="shared" si="3"/>
        <v>2.6904507156780664</v>
      </c>
      <c r="P15" s="6">
        <f t="shared" si="4"/>
        <v>-15.369499479887386</v>
      </c>
    </row>
    <row r="16" spans="1:16" x14ac:dyDescent="0.15">
      <c r="A16" s="6">
        <v>7.5</v>
      </c>
      <c r="B16" s="6">
        <v>14</v>
      </c>
      <c r="D16">
        <v>668.72509765625</v>
      </c>
      <c r="E16">
        <v>535.36560058593795</v>
      </c>
      <c r="F16">
        <v>488.62841796875</v>
      </c>
      <c r="G16">
        <v>480.71774291992199</v>
      </c>
      <c r="I16" s="7">
        <f t="shared" si="0"/>
        <v>180.0966796875</v>
      </c>
      <c r="J16" s="7">
        <f t="shared" si="0"/>
        <v>54.647857666015966</v>
      </c>
      <c r="K16" s="7">
        <f t="shared" si="1"/>
        <v>141.84317932128883</v>
      </c>
      <c r="L16" s="8">
        <f t="shared" si="2"/>
        <v>2.5955853601466483</v>
      </c>
      <c r="M16" s="8">
        <f t="shared" si="3"/>
        <v>2.8396456809497037</v>
      </c>
      <c r="P16" s="6">
        <f t="shared" si="4"/>
        <v>-10.676440241730228</v>
      </c>
    </row>
    <row r="17" spans="1:16" x14ac:dyDescent="0.15">
      <c r="A17" s="6">
        <v>8</v>
      </c>
      <c r="B17" s="6">
        <v>15</v>
      </c>
      <c r="D17">
        <v>669.17053222656295</v>
      </c>
      <c r="E17">
        <v>533.16180419921898</v>
      </c>
      <c r="F17">
        <v>487.57995605468801</v>
      </c>
      <c r="G17">
        <v>479.580322265625</v>
      </c>
      <c r="I17" s="7">
        <f t="shared" si="0"/>
        <v>181.59057617187494</v>
      </c>
      <c r="J17" s="7">
        <f t="shared" si="0"/>
        <v>53.581481933593977</v>
      </c>
      <c r="K17" s="7">
        <f t="shared" si="1"/>
        <v>144.08353881835916</v>
      </c>
      <c r="L17" s="8">
        <f t="shared" si="2"/>
        <v>2.6890547558376343</v>
      </c>
      <c r="M17" s="8">
        <f t="shared" si="3"/>
        <v>2.9493857646942265</v>
      </c>
      <c r="P17" s="6">
        <f t="shared" si="4"/>
        <v>-7.2244691053337116</v>
      </c>
    </row>
    <row r="18" spans="1:16" x14ac:dyDescent="0.15">
      <c r="A18" s="6">
        <v>8.5</v>
      </c>
      <c r="B18" s="6">
        <v>16</v>
      </c>
      <c r="D18">
        <v>668.69415283203102</v>
      </c>
      <c r="E18">
        <v>532.41455078125</v>
      </c>
      <c r="F18">
        <v>487.64053344726602</v>
      </c>
      <c r="G18">
        <v>479.84539794921898</v>
      </c>
      <c r="I18" s="7">
        <f t="shared" si="0"/>
        <v>181.053619384765</v>
      </c>
      <c r="J18" s="7">
        <f t="shared" si="0"/>
        <v>52.569152832031023</v>
      </c>
      <c r="K18" s="7">
        <f t="shared" si="1"/>
        <v>144.25521240234329</v>
      </c>
      <c r="L18" s="8">
        <f t="shared" si="2"/>
        <v>2.7441038067185066</v>
      </c>
      <c r="M18" s="8">
        <f t="shared" si="3"/>
        <v>3.0207055036286361</v>
      </c>
      <c r="P18" s="6">
        <f t="shared" si="4"/>
        <v>-4.9810438056951503</v>
      </c>
    </row>
    <row r="19" spans="1:16" x14ac:dyDescent="0.15">
      <c r="A19" s="6">
        <v>9</v>
      </c>
      <c r="B19" s="6">
        <v>17</v>
      </c>
      <c r="D19">
        <v>671.07580566406295</v>
      </c>
      <c r="E19">
        <v>532.79681396484398</v>
      </c>
      <c r="F19">
        <v>488.169677734375</v>
      </c>
      <c r="G19">
        <v>480.419677734375</v>
      </c>
      <c r="I19" s="7">
        <f t="shared" si="0"/>
        <v>182.90612792968795</v>
      </c>
      <c r="J19" s="7">
        <f t="shared" si="0"/>
        <v>52.377136230468977</v>
      </c>
      <c r="K19" s="7">
        <f t="shared" si="1"/>
        <v>146.24213256835966</v>
      </c>
      <c r="L19" s="8">
        <f t="shared" si="2"/>
        <v>2.7920986730711572</v>
      </c>
      <c r="M19" s="8">
        <f t="shared" si="3"/>
        <v>3.0849710580348235</v>
      </c>
      <c r="P19" s="6">
        <f t="shared" si="4"/>
        <v>-2.9595141029191461</v>
      </c>
    </row>
    <row r="20" spans="1:16" x14ac:dyDescent="0.15">
      <c r="A20" s="6">
        <v>9.5</v>
      </c>
      <c r="B20" s="6">
        <v>18</v>
      </c>
      <c r="D20">
        <v>672.61163330078102</v>
      </c>
      <c r="E20">
        <v>532.31396484375</v>
      </c>
      <c r="F20">
        <v>487.77209472656301</v>
      </c>
      <c r="G20">
        <v>479.942138671875</v>
      </c>
      <c r="I20" s="7">
        <f t="shared" si="0"/>
        <v>184.83953857421801</v>
      </c>
      <c r="J20" s="7">
        <f t="shared" si="0"/>
        <v>52.371826171875</v>
      </c>
      <c r="K20" s="7">
        <f t="shared" si="1"/>
        <v>148.17926025390551</v>
      </c>
      <c r="L20" s="8">
        <f t="shared" si="2"/>
        <v>2.829369741043736</v>
      </c>
      <c r="M20" s="8">
        <f t="shared" si="3"/>
        <v>3.1385128140609395</v>
      </c>
      <c r="P20" s="6">
        <f t="shared" si="4"/>
        <v>-1.2753109376982026</v>
      </c>
    </row>
    <row r="21" spans="1:16" x14ac:dyDescent="0.15">
      <c r="A21" s="6">
        <v>10</v>
      </c>
      <c r="B21" s="6">
        <v>19</v>
      </c>
      <c r="D21">
        <v>670.668212890625</v>
      </c>
      <c r="E21">
        <v>531.44866943359398</v>
      </c>
      <c r="F21">
        <v>487.33914184570301</v>
      </c>
      <c r="G21">
        <v>479.53030395507801</v>
      </c>
      <c r="I21" s="7">
        <f t="shared" si="0"/>
        <v>183.32907104492199</v>
      </c>
      <c r="J21" s="7">
        <f t="shared" si="0"/>
        <v>51.918365478515966</v>
      </c>
      <c r="K21" s="7">
        <f t="shared" si="1"/>
        <v>146.98621520996082</v>
      </c>
      <c r="L21" s="8">
        <f t="shared" si="2"/>
        <v>2.8311025174855384</v>
      </c>
      <c r="M21" s="8">
        <f t="shared" si="3"/>
        <v>3.1565162785562788</v>
      </c>
      <c r="P21" s="6">
        <f t="shared" si="4"/>
        <v>-0.70899608106175904</v>
      </c>
    </row>
    <row r="22" spans="1:16" x14ac:dyDescent="0.15">
      <c r="A22" s="6">
        <v>10.5</v>
      </c>
      <c r="B22" s="6">
        <v>20</v>
      </c>
      <c r="D22">
        <v>674.15832519531295</v>
      </c>
      <c r="E22">
        <v>531.94342041015602</v>
      </c>
      <c r="F22">
        <v>488.05648803710898</v>
      </c>
      <c r="G22">
        <v>480.33972167968801</v>
      </c>
      <c r="I22" s="7">
        <f t="shared" si="0"/>
        <v>186.10183715820398</v>
      </c>
      <c r="J22" s="7">
        <f t="shared" si="0"/>
        <v>51.603698730468011</v>
      </c>
      <c r="K22" s="7">
        <f t="shared" si="1"/>
        <v>149.97924804687636</v>
      </c>
      <c r="L22" s="8">
        <f t="shared" si="2"/>
        <v>2.9063662438275024</v>
      </c>
      <c r="M22" s="8">
        <f t="shared" si="3"/>
        <v>3.2480506929517801</v>
      </c>
      <c r="P22" s="6">
        <f t="shared" si="4"/>
        <v>2.170299666659945</v>
      </c>
    </row>
    <row r="23" spans="1:16" x14ac:dyDescent="0.15">
      <c r="A23" s="6">
        <v>11</v>
      </c>
      <c r="B23" s="6">
        <v>21</v>
      </c>
      <c r="D23">
        <v>673.67785644531295</v>
      </c>
      <c r="E23">
        <v>531.71746826171898</v>
      </c>
      <c r="F23">
        <v>487.92514038085898</v>
      </c>
      <c r="G23">
        <v>479.79064941406301</v>
      </c>
      <c r="I23" s="7">
        <f t="shared" si="0"/>
        <v>185.75271606445398</v>
      </c>
      <c r="J23" s="7">
        <f t="shared" si="0"/>
        <v>51.926818847655966</v>
      </c>
      <c r="K23" s="7">
        <f t="shared" si="1"/>
        <v>149.40394287109481</v>
      </c>
      <c r="L23" s="8">
        <f t="shared" si="2"/>
        <v>2.8772019196750596</v>
      </c>
      <c r="M23" s="8">
        <f>L23+ABS($N$2)*A23</f>
        <v>3.235157056852874</v>
      </c>
      <c r="P23" s="6">
        <f t="shared" si="4"/>
        <v>1.7647189696355063</v>
      </c>
    </row>
    <row r="24" spans="1:16" x14ac:dyDescent="0.15">
      <c r="A24" s="6">
        <v>11.5</v>
      </c>
      <c r="B24" s="6">
        <v>22</v>
      </c>
      <c r="D24">
        <v>670.09039306640602</v>
      </c>
      <c r="E24">
        <v>532.005859375</v>
      </c>
      <c r="F24">
        <v>487.61825561523398</v>
      </c>
      <c r="G24">
        <v>479.87841796875</v>
      </c>
      <c r="I24" s="7">
        <f t="shared" si="0"/>
        <v>182.47213745117205</v>
      </c>
      <c r="J24" s="7">
        <f t="shared" si="0"/>
        <v>52.12744140625</v>
      </c>
      <c r="K24" s="7">
        <f t="shared" si="1"/>
        <v>145.98292846679703</v>
      </c>
      <c r="L24" s="8">
        <f t="shared" si="2"/>
        <v>2.8005005526569717</v>
      </c>
      <c r="M24" s="8">
        <f t="shared" ref="M24:M87" si="5">L24+ABS($N$2)*A24</f>
        <v>3.1747263778883235</v>
      </c>
      <c r="P24" s="6">
        <f t="shared" si="4"/>
        <v>-0.13618134336324644</v>
      </c>
    </row>
    <row r="25" spans="1:16" x14ac:dyDescent="0.15">
      <c r="A25" s="6">
        <v>12</v>
      </c>
      <c r="B25" s="6">
        <v>23</v>
      </c>
      <c r="D25">
        <v>669.21484375</v>
      </c>
      <c r="E25">
        <v>532.05627441406295</v>
      </c>
      <c r="F25">
        <v>487.69586181640602</v>
      </c>
      <c r="G25">
        <v>480.30923461914102</v>
      </c>
      <c r="I25" s="7">
        <f t="shared" si="0"/>
        <v>181.51898193359398</v>
      </c>
      <c r="J25" s="7">
        <f t="shared" si="0"/>
        <v>51.747039794921932</v>
      </c>
      <c r="K25" s="7">
        <f t="shared" si="1"/>
        <v>145.29605407714863</v>
      </c>
      <c r="L25" s="8">
        <f t="shared" si="2"/>
        <v>2.8078138315345122</v>
      </c>
      <c r="M25" s="8">
        <f t="shared" si="5"/>
        <v>3.1983103448194008</v>
      </c>
      <c r="P25" s="6">
        <f t="shared" si="4"/>
        <v>0.60567313997518291</v>
      </c>
    </row>
    <row r="26" spans="1:16" x14ac:dyDescent="0.15">
      <c r="A26" s="6">
        <v>12.5</v>
      </c>
      <c r="B26" s="6">
        <v>24</v>
      </c>
      <c r="D26">
        <v>668.55920410156295</v>
      </c>
      <c r="E26">
        <v>531.24053955078102</v>
      </c>
      <c r="F26">
        <v>486.82623291015602</v>
      </c>
      <c r="G26">
        <v>479.22186279296898</v>
      </c>
      <c r="I26" s="7">
        <f t="shared" si="0"/>
        <v>181.73297119140693</v>
      </c>
      <c r="J26" s="7">
        <f t="shared" si="0"/>
        <v>52.018676757812045</v>
      </c>
      <c r="K26" s="7">
        <f t="shared" si="1"/>
        <v>145.31989746093851</v>
      </c>
      <c r="L26" s="8">
        <f t="shared" si="2"/>
        <v>2.7936100362090563</v>
      </c>
      <c r="M26" s="8">
        <f t="shared" si="5"/>
        <v>3.2003772375474822</v>
      </c>
      <c r="P26" s="6">
        <f t="shared" si="4"/>
        <v>0.67068907395218624</v>
      </c>
    </row>
    <row r="27" spans="1:16" x14ac:dyDescent="0.15">
      <c r="A27" s="6">
        <v>13</v>
      </c>
      <c r="B27" s="6">
        <v>25</v>
      </c>
      <c r="D27">
        <v>668.27520751953102</v>
      </c>
      <c r="E27">
        <v>531.953369140625</v>
      </c>
      <c r="F27">
        <v>486.75430297851602</v>
      </c>
      <c r="G27">
        <v>479.40890502929699</v>
      </c>
      <c r="I27" s="7">
        <f t="shared" si="0"/>
        <v>181.520904541015</v>
      </c>
      <c r="J27" s="7">
        <f t="shared" si="0"/>
        <v>52.544464111328011</v>
      </c>
      <c r="K27" s="7">
        <f t="shared" si="1"/>
        <v>144.73977966308539</v>
      </c>
      <c r="L27" s="8">
        <f t="shared" si="2"/>
        <v>2.7546152027817725</v>
      </c>
      <c r="M27" s="8">
        <f t="shared" si="5"/>
        <v>3.1776530921737351</v>
      </c>
      <c r="P27" s="6">
        <f t="shared" si="4"/>
        <v>-4.4118963848024322E-2</v>
      </c>
    </row>
    <row r="28" spans="1:16" x14ac:dyDescent="0.15">
      <c r="A28" s="6">
        <v>13.5</v>
      </c>
      <c r="B28" s="6">
        <v>26</v>
      </c>
      <c r="D28">
        <v>667.11663818359398</v>
      </c>
      <c r="E28">
        <v>532.68688964843795</v>
      </c>
      <c r="F28">
        <v>488.27267456054699</v>
      </c>
      <c r="G28">
        <v>480.78598022460898</v>
      </c>
      <c r="I28" s="7">
        <f t="shared" si="0"/>
        <v>178.84396362304699</v>
      </c>
      <c r="J28" s="7">
        <f t="shared" si="0"/>
        <v>51.900909423828978</v>
      </c>
      <c r="K28" s="7">
        <f t="shared" si="1"/>
        <v>142.51332702636671</v>
      </c>
      <c r="L28" s="8">
        <f t="shared" si="2"/>
        <v>2.745873407777617</v>
      </c>
      <c r="M28" s="8">
        <f t="shared" si="5"/>
        <v>3.1851819852231169</v>
      </c>
      <c r="P28" s="6">
        <f t="shared" si="4"/>
        <v>0.19270900829009008</v>
      </c>
    </row>
    <row r="29" spans="1:16" x14ac:dyDescent="0.15">
      <c r="A29" s="6">
        <v>14</v>
      </c>
      <c r="B29" s="6">
        <v>27</v>
      </c>
      <c r="D29">
        <v>664.03411865234398</v>
      </c>
      <c r="E29">
        <v>530.7822265625</v>
      </c>
      <c r="F29">
        <v>486.98043823242199</v>
      </c>
      <c r="G29">
        <v>479.201904296875</v>
      </c>
      <c r="I29" s="7">
        <f t="shared" si="0"/>
        <v>177.05368041992199</v>
      </c>
      <c r="J29" s="7">
        <f t="shared" si="0"/>
        <v>51.580322265625</v>
      </c>
      <c r="K29" s="7">
        <f t="shared" si="1"/>
        <v>140.94745483398449</v>
      </c>
      <c r="L29" s="8">
        <f t="shared" si="2"/>
        <v>2.7325818964089139</v>
      </c>
      <c r="M29" s="8">
        <f t="shared" si="5"/>
        <v>3.1881611619079506</v>
      </c>
      <c r="P29" s="6">
        <f t="shared" si="4"/>
        <v>0.28642163885644628</v>
      </c>
    </row>
    <row r="30" spans="1:16" x14ac:dyDescent="0.15">
      <c r="A30" s="6">
        <v>14.5</v>
      </c>
      <c r="B30" s="6">
        <v>28</v>
      </c>
      <c r="D30">
        <v>663.59942626953102</v>
      </c>
      <c r="E30">
        <v>531.070556640625</v>
      </c>
      <c r="F30">
        <v>486.81451416015602</v>
      </c>
      <c r="G30">
        <v>479.13018798828102</v>
      </c>
      <c r="I30" s="7">
        <f t="shared" si="0"/>
        <v>176.784912109375</v>
      </c>
      <c r="J30" s="7">
        <f t="shared" si="0"/>
        <v>51.940368652343977</v>
      </c>
      <c r="K30" s="7">
        <f t="shared" si="1"/>
        <v>140.42665405273422</v>
      </c>
      <c r="L30" s="8">
        <f t="shared" si="2"/>
        <v>2.7036129641793947</v>
      </c>
      <c r="M30" s="8">
        <f t="shared" si="5"/>
        <v>3.1754629177319686</v>
      </c>
      <c r="P30" s="6">
        <f t="shared" si="4"/>
        <v>-0.1130128328763379</v>
      </c>
    </row>
    <row r="31" spans="1:16" x14ac:dyDescent="0.15">
      <c r="A31" s="6">
        <v>15</v>
      </c>
      <c r="B31" s="6">
        <v>29</v>
      </c>
      <c r="D31">
        <v>664.60467529296898</v>
      </c>
      <c r="E31">
        <v>532.03558349609398</v>
      </c>
      <c r="F31">
        <v>488.12823486328102</v>
      </c>
      <c r="G31">
        <v>480.46734619140602</v>
      </c>
      <c r="I31" s="7">
        <f t="shared" si="0"/>
        <v>176.47644042968795</v>
      </c>
      <c r="J31" s="7">
        <f t="shared" si="0"/>
        <v>51.568237304687955</v>
      </c>
      <c r="K31" s="7">
        <f t="shared" si="1"/>
        <v>140.37867431640638</v>
      </c>
      <c r="L31" s="8">
        <f t="shared" si="2"/>
        <v>2.7221926064097768</v>
      </c>
      <c r="M31" s="8">
        <f t="shared" si="5"/>
        <v>3.2103132480158876</v>
      </c>
      <c r="P31" s="6">
        <f t="shared" si="4"/>
        <v>0.98323504783459659</v>
      </c>
    </row>
    <row r="32" spans="1:16" x14ac:dyDescent="0.15">
      <c r="A32" s="6">
        <v>15.5</v>
      </c>
      <c r="B32" s="6">
        <v>30</v>
      </c>
      <c r="D32">
        <v>661.85858154296898</v>
      </c>
      <c r="E32">
        <v>530.48278808593795</v>
      </c>
      <c r="F32">
        <v>486.98318481445301</v>
      </c>
      <c r="G32">
        <v>479.11727905273398</v>
      </c>
      <c r="I32" s="7">
        <f t="shared" si="0"/>
        <v>174.87539672851597</v>
      </c>
      <c r="J32" s="7">
        <f t="shared" si="0"/>
        <v>51.365509033203978</v>
      </c>
      <c r="K32" s="7">
        <f t="shared" si="1"/>
        <v>138.91954040527318</v>
      </c>
      <c r="L32" s="8">
        <f t="shared" si="2"/>
        <v>2.7045296156896264</v>
      </c>
      <c r="M32" s="8">
        <f t="shared" si="5"/>
        <v>3.2089209453492744</v>
      </c>
      <c r="P32" s="6">
        <f t="shared" si="4"/>
        <v>0.93943893929994793</v>
      </c>
    </row>
    <row r="33" spans="1:16" x14ac:dyDescent="0.15">
      <c r="A33" s="6">
        <v>16</v>
      </c>
      <c r="B33" s="6">
        <v>31</v>
      </c>
      <c r="D33">
        <v>660.88366699218795</v>
      </c>
      <c r="E33">
        <v>530.73529052734398</v>
      </c>
      <c r="F33">
        <v>486.91067504882801</v>
      </c>
      <c r="G33">
        <v>479.11611938476602</v>
      </c>
      <c r="I33" s="7">
        <f t="shared" si="0"/>
        <v>173.97299194335994</v>
      </c>
      <c r="J33" s="7">
        <f t="shared" si="0"/>
        <v>51.619171142577954</v>
      </c>
      <c r="K33" s="7">
        <f t="shared" si="1"/>
        <v>137.83957214355539</v>
      </c>
      <c r="L33" s="8">
        <f t="shared" si="2"/>
        <v>2.6703174245635792</v>
      </c>
      <c r="M33" s="8">
        <f t="shared" si="5"/>
        <v>3.1909794422767641</v>
      </c>
      <c r="P33" s="6">
        <f t="shared" si="4"/>
        <v>0.37507313387503516</v>
      </c>
    </row>
    <row r="34" spans="1:16" x14ac:dyDescent="0.15">
      <c r="A34" s="6">
        <v>16.5</v>
      </c>
      <c r="B34" s="6">
        <v>32</v>
      </c>
      <c r="D34">
        <v>659.96673583984398</v>
      </c>
      <c r="E34">
        <v>531.11517333984398</v>
      </c>
      <c r="F34">
        <v>487.92825317382801</v>
      </c>
      <c r="G34">
        <v>480.12353515625</v>
      </c>
      <c r="I34" s="7">
        <f t="shared" si="0"/>
        <v>172.03848266601597</v>
      </c>
      <c r="J34" s="7">
        <f t="shared" si="0"/>
        <v>50.991638183593977</v>
      </c>
      <c r="K34" s="7">
        <f t="shared" si="1"/>
        <v>136.34433593750018</v>
      </c>
      <c r="L34" s="8">
        <f t="shared" si="2"/>
        <v>2.6738567497399512</v>
      </c>
      <c r="M34" s="8">
        <f t="shared" si="5"/>
        <v>3.2107894555066734</v>
      </c>
      <c r="P34" s="6">
        <f t="shared" si="4"/>
        <v>0.99821457452199491</v>
      </c>
    </row>
    <row r="35" spans="1:16" x14ac:dyDescent="0.15">
      <c r="A35" s="6">
        <v>17</v>
      </c>
      <c r="B35" s="6">
        <v>33</v>
      </c>
      <c r="D35">
        <v>659.36413574218795</v>
      </c>
      <c r="E35">
        <v>531.286865234375</v>
      </c>
      <c r="F35">
        <v>487.07308959960898</v>
      </c>
      <c r="G35">
        <v>479.37530517578102</v>
      </c>
      <c r="I35" s="7">
        <f t="shared" si="0"/>
        <v>172.29104614257898</v>
      </c>
      <c r="J35" s="7">
        <f t="shared" si="0"/>
        <v>51.911560058593977</v>
      </c>
      <c r="K35" s="7">
        <f t="shared" si="1"/>
        <v>135.95295410156319</v>
      </c>
      <c r="L35" s="8">
        <f t="shared" si="2"/>
        <v>2.6189340861285895</v>
      </c>
      <c r="M35" s="8">
        <f t="shared" si="5"/>
        <v>3.1721374799488484</v>
      </c>
      <c r="P35" s="6">
        <f t="shared" si="4"/>
        <v>-0.21761741172774021</v>
      </c>
    </row>
    <row r="36" spans="1:16" x14ac:dyDescent="0.15">
      <c r="A36" s="6">
        <v>17.5</v>
      </c>
      <c r="B36" s="6">
        <v>34</v>
      </c>
      <c r="D36">
        <v>660.47869873046898</v>
      </c>
      <c r="E36">
        <v>531.63732910156295</v>
      </c>
      <c r="F36">
        <v>487.06939697265602</v>
      </c>
      <c r="G36">
        <v>478.93862915039102</v>
      </c>
      <c r="I36" s="7">
        <f t="shared" si="0"/>
        <v>173.40930175781295</v>
      </c>
      <c r="J36" s="7">
        <f t="shared" si="0"/>
        <v>52.698699951171932</v>
      </c>
      <c r="K36" s="7">
        <f t="shared" si="1"/>
        <v>136.52021179199261</v>
      </c>
      <c r="L36" s="8">
        <f t="shared" si="2"/>
        <v>2.5905802594463552</v>
      </c>
      <c r="M36" s="8">
        <f t="shared" si="5"/>
        <v>3.1600543413201514</v>
      </c>
      <c r="P36" s="6">
        <f t="shared" si="4"/>
        <v>-0.59770319588335652</v>
      </c>
    </row>
    <row r="37" spans="1:16" x14ac:dyDescent="0.15">
      <c r="A37" s="6">
        <v>18</v>
      </c>
      <c r="B37" s="6">
        <v>35</v>
      </c>
      <c r="D37">
        <v>659.11163330078102</v>
      </c>
      <c r="E37">
        <v>531.36096191406295</v>
      </c>
      <c r="F37">
        <v>487.44546508789102</v>
      </c>
      <c r="G37">
        <v>479.821533203125</v>
      </c>
      <c r="I37" s="7">
        <f t="shared" si="0"/>
        <v>171.66616821289</v>
      </c>
      <c r="J37" s="7">
        <f t="shared" si="0"/>
        <v>51.539428710937955</v>
      </c>
      <c r="K37" s="7">
        <f t="shared" si="1"/>
        <v>135.58856811523344</v>
      </c>
      <c r="L37" s="8">
        <f t="shared" si="2"/>
        <v>2.6307735942454902</v>
      </c>
      <c r="M37" s="8">
        <f t="shared" si="5"/>
        <v>3.2165183641728232</v>
      </c>
      <c r="P37" s="6">
        <f t="shared" si="4"/>
        <v>1.1784224501113749</v>
      </c>
    </row>
    <row r="38" spans="1:16" x14ac:dyDescent="0.15">
      <c r="A38" s="6">
        <v>18.5</v>
      </c>
      <c r="B38" s="6">
        <v>36</v>
      </c>
      <c r="D38">
        <v>655.40026855468795</v>
      </c>
      <c r="E38">
        <v>530.26794433593795</v>
      </c>
      <c r="F38">
        <v>486.59909057617199</v>
      </c>
      <c r="G38">
        <v>479.17239379882801</v>
      </c>
      <c r="I38" s="7">
        <f t="shared" si="0"/>
        <v>168.80117797851597</v>
      </c>
      <c r="J38" s="7">
        <f t="shared" si="0"/>
        <v>51.095550537109943</v>
      </c>
      <c r="K38" s="7">
        <f t="shared" si="1"/>
        <v>133.03429260253901</v>
      </c>
      <c r="L38" s="8">
        <f t="shared" si="2"/>
        <v>2.6036375223302111</v>
      </c>
      <c r="M38" s="8">
        <f t="shared" si="5"/>
        <v>3.2056529803110809</v>
      </c>
      <c r="P38" s="6">
        <f t="shared" si="4"/>
        <v>0.83664221633717817</v>
      </c>
    </row>
    <row r="39" spans="1:16" x14ac:dyDescent="0.15">
      <c r="A39" s="6">
        <v>19</v>
      </c>
      <c r="B39" s="6">
        <v>37</v>
      </c>
      <c r="D39">
        <v>657.083984375</v>
      </c>
      <c r="E39">
        <v>531.351318359375</v>
      </c>
      <c r="F39">
        <v>487.54495239257801</v>
      </c>
      <c r="G39">
        <v>479.74920654296898</v>
      </c>
      <c r="I39" s="7">
        <f t="shared" si="0"/>
        <v>169.53903198242199</v>
      </c>
      <c r="J39" s="7">
        <f t="shared" si="0"/>
        <v>51.602111816406023</v>
      </c>
      <c r="K39" s="7">
        <f t="shared" si="1"/>
        <v>133.41755371093777</v>
      </c>
      <c r="L39" s="8">
        <f t="shared" si="2"/>
        <v>2.5855056898760469</v>
      </c>
      <c r="M39" s="8">
        <f t="shared" si="5"/>
        <v>3.203791835910454</v>
      </c>
      <c r="P39" s="6">
        <f t="shared" si="4"/>
        <v>0.77809827749176319</v>
      </c>
    </row>
    <row r="40" spans="1:16" x14ac:dyDescent="0.15">
      <c r="A40" s="6">
        <v>19.5</v>
      </c>
      <c r="B40" s="6">
        <v>38</v>
      </c>
      <c r="D40">
        <v>651.99969482421898</v>
      </c>
      <c r="E40">
        <v>529.72564697265602</v>
      </c>
      <c r="F40">
        <v>487.06979370117199</v>
      </c>
      <c r="G40">
        <v>479.21423339843801</v>
      </c>
      <c r="I40" s="7">
        <f t="shared" si="0"/>
        <v>164.92990112304699</v>
      </c>
      <c r="J40" s="7">
        <f t="shared" si="0"/>
        <v>50.511413574218011</v>
      </c>
      <c r="K40" s="7">
        <f t="shared" si="1"/>
        <v>129.57191162109439</v>
      </c>
      <c r="L40" s="8">
        <f t="shared" si="2"/>
        <v>2.565200663622496</v>
      </c>
      <c r="M40" s="8">
        <f t="shared" si="5"/>
        <v>3.1997574977104399</v>
      </c>
      <c r="P40" s="6">
        <f t="shared" si="4"/>
        <v>0.65119461070277562</v>
      </c>
    </row>
    <row r="41" spans="1:16" x14ac:dyDescent="0.15">
      <c r="A41" s="6">
        <v>20</v>
      </c>
      <c r="B41" s="6">
        <v>39</v>
      </c>
      <c r="D41">
        <v>653.35595703125</v>
      </c>
      <c r="E41">
        <v>530.83587646484398</v>
      </c>
      <c r="F41">
        <v>486.91476440429699</v>
      </c>
      <c r="G41">
        <v>479.51681518554699</v>
      </c>
      <c r="I41" s="7">
        <f t="shared" si="0"/>
        <v>166.44119262695301</v>
      </c>
      <c r="J41" s="7">
        <f t="shared" si="0"/>
        <v>51.319061279296989</v>
      </c>
      <c r="K41" s="7">
        <f t="shared" si="1"/>
        <v>130.51784973144512</v>
      </c>
      <c r="L41" s="8">
        <f t="shared" si="2"/>
        <v>2.5432626099904581</v>
      </c>
      <c r="M41" s="8">
        <f t="shared" si="5"/>
        <v>3.1940901321319393</v>
      </c>
      <c r="P41" s="6">
        <f t="shared" si="4"/>
        <v>0.47292262722282957</v>
      </c>
    </row>
    <row r="42" spans="1:16" x14ac:dyDescent="0.15">
      <c r="A42" s="6">
        <v>20.5</v>
      </c>
      <c r="B42" s="6">
        <v>40</v>
      </c>
      <c r="D42">
        <v>653.39971923828102</v>
      </c>
      <c r="E42">
        <v>530.76965332031295</v>
      </c>
      <c r="F42">
        <v>486.73553466796898</v>
      </c>
      <c r="G42">
        <v>479.17239379882801</v>
      </c>
      <c r="I42" s="7">
        <f t="shared" si="0"/>
        <v>166.66418457031205</v>
      </c>
      <c r="J42" s="7">
        <f t="shared" si="0"/>
        <v>51.597259521484943</v>
      </c>
      <c r="K42" s="7">
        <f t="shared" si="1"/>
        <v>130.54610290527259</v>
      </c>
      <c r="L42" s="8">
        <f t="shared" si="2"/>
        <v>2.5300976082055984</v>
      </c>
      <c r="M42" s="8">
        <f t="shared" si="5"/>
        <v>3.1971958184006164</v>
      </c>
      <c r="P42" s="6">
        <f t="shared" si="4"/>
        <v>0.57061472834364302</v>
      </c>
    </row>
    <row r="43" spans="1:16" x14ac:dyDescent="0.15">
      <c r="A43" s="6">
        <v>21</v>
      </c>
      <c r="B43" s="6">
        <v>41</v>
      </c>
      <c r="D43">
        <v>653.68981933593795</v>
      </c>
      <c r="E43">
        <v>532.22332763671898</v>
      </c>
      <c r="F43">
        <v>486.48474121093801</v>
      </c>
      <c r="G43">
        <v>479.15521240234398</v>
      </c>
      <c r="I43" s="7">
        <f t="shared" si="0"/>
        <v>167.20507812499994</v>
      </c>
      <c r="J43" s="7">
        <f t="shared" si="0"/>
        <v>53.068115234375</v>
      </c>
      <c r="K43" s="7">
        <f t="shared" si="1"/>
        <v>130.05739746093744</v>
      </c>
      <c r="L43" s="8">
        <f t="shared" si="2"/>
        <v>2.4507634553543074</v>
      </c>
      <c r="M43" s="8">
        <f t="shared" si="5"/>
        <v>3.1341323536028627</v>
      </c>
      <c r="P43" s="6">
        <f t="shared" si="4"/>
        <v>-1.4131021854305263</v>
      </c>
    </row>
    <row r="44" spans="1:16" x14ac:dyDescent="0.15">
      <c r="A44" s="6">
        <v>21.5</v>
      </c>
      <c r="B44" s="6">
        <v>42</v>
      </c>
      <c r="D44">
        <v>646.56237792968795</v>
      </c>
      <c r="E44">
        <v>530.408447265625</v>
      </c>
      <c r="F44">
        <v>487.059814453125</v>
      </c>
      <c r="G44">
        <v>480.05865478515602</v>
      </c>
      <c r="I44" s="7">
        <f t="shared" si="0"/>
        <v>159.50256347656295</v>
      </c>
      <c r="J44" s="7">
        <f t="shared" si="0"/>
        <v>50.349792480468977</v>
      </c>
      <c r="K44" s="7">
        <f t="shared" si="1"/>
        <v>124.25770874023468</v>
      </c>
      <c r="L44" s="8">
        <f t="shared" si="2"/>
        <v>2.4678891931567559</v>
      </c>
      <c r="M44" s="8">
        <f t="shared" si="5"/>
        <v>3.167528779458848</v>
      </c>
      <c r="P44" s="6">
        <f t="shared" si="4"/>
        <v>-0.36258815099575981</v>
      </c>
    </row>
    <row r="45" spans="1:16" x14ac:dyDescent="0.15">
      <c r="A45" s="6">
        <v>22</v>
      </c>
      <c r="B45" s="6">
        <v>43</v>
      </c>
      <c r="D45">
        <v>648.74224853515602</v>
      </c>
      <c r="E45">
        <v>530.771728515625</v>
      </c>
      <c r="F45">
        <v>486.38018798828102</v>
      </c>
      <c r="G45">
        <v>478.63879394531301</v>
      </c>
      <c r="I45" s="7">
        <f t="shared" si="0"/>
        <v>162.362060546875</v>
      </c>
      <c r="J45" s="7">
        <f t="shared" si="0"/>
        <v>52.132934570311988</v>
      </c>
      <c r="K45" s="7">
        <f t="shared" si="1"/>
        <v>125.86900634765661</v>
      </c>
      <c r="L45" s="8">
        <f t="shared" si="2"/>
        <v>2.4143855968417882</v>
      </c>
      <c r="M45" s="8">
        <f t="shared" si="5"/>
        <v>3.1302958711974176</v>
      </c>
      <c r="P45" s="6">
        <f t="shared" si="4"/>
        <v>-1.5337821236718758</v>
      </c>
    </row>
    <row r="46" spans="1:16" ht="15" x14ac:dyDescent="0.2">
      <c r="A46" s="6">
        <v>22.5</v>
      </c>
      <c r="B46" s="6">
        <v>44</v>
      </c>
      <c r="C46" s="24" t="s">
        <v>27</v>
      </c>
      <c r="D46">
        <v>652.58892822265602</v>
      </c>
      <c r="E46">
        <v>532.09039306640602</v>
      </c>
      <c r="F46">
        <v>487.55120849609398</v>
      </c>
      <c r="G46">
        <v>479.72732543945301</v>
      </c>
      <c r="I46" s="7">
        <f t="shared" si="0"/>
        <v>165.03771972656205</v>
      </c>
      <c r="J46" s="7">
        <f t="shared" si="0"/>
        <v>52.363067626953011</v>
      </c>
      <c r="K46" s="7">
        <f t="shared" si="1"/>
        <v>128.38357238769493</v>
      </c>
      <c r="L46" s="8">
        <f t="shared" si="2"/>
        <v>2.4517962412425898</v>
      </c>
      <c r="M46" s="8">
        <f t="shared" si="5"/>
        <v>3.183977203651756</v>
      </c>
      <c r="P46" s="6">
        <f t="shared" si="4"/>
        <v>0.15481154121978632</v>
      </c>
    </row>
    <row r="47" spans="1:16" x14ac:dyDescent="0.15">
      <c r="A47" s="6">
        <v>23</v>
      </c>
      <c r="B47" s="6">
        <v>45</v>
      </c>
      <c r="D47">
        <v>650.56182861328102</v>
      </c>
      <c r="E47">
        <v>532.62976074218795</v>
      </c>
      <c r="F47">
        <v>486.34970092773398</v>
      </c>
      <c r="G47">
        <v>478.740234375</v>
      </c>
      <c r="I47" s="7">
        <f t="shared" si="0"/>
        <v>164.21212768554705</v>
      </c>
      <c r="J47" s="7">
        <f t="shared" si="0"/>
        <v>53.889526367187955</v>
      </c>
      <c r="K47" s="7">
        <f t="shared" si="1"/>
        <v>126.48945922851547</v>
      </c>
      <c r="L47" s="8">
        <f t="shared" si="2"/>
        <v>2.3471993122866244</v>
      </c>
      <c r="M47" s="8">
        <f t="shared" si="5"/>
        <v>3.0956509627493274</v>
      </c>
      <c r="P47" s="6">
        <f t="shared" si="4"/>
        <v>-2.6235682793333095</v>
      </c>
    </row>
    <row r="48" spans="1:16" x14ac:dyDescent="0.15">
      <c r="A48" s="6">
        <v>23.5</v>
      </c>
      <c r="B48" s="6">
        <v>46</v>
      </c>
      <c r="D48">
        <v>639.18719482421898</v>
      </c>
      <c r="E48">
        <v>527.69268798828102</v>
      </c>
      <c r="F48">
        <v>487.57583618164102</v>
      </c>
      <c r="G48">
        <v>479.83755493164102</v>
      </c>
      <c r="I48" s="7">
        <f t="shared" si="0"/>
        <v>151.61135864257795</v>
      </c>
      <c r="J48" s="7">
        <f t="shared" si="0"/>
        <v>47.85513305664</v>
      </c>
      <c r="K48" s="7">
        <f t="shared" si="1"/>
        <v>118.11276550292996</v>
      </c>
      <c r="L48" s="8">
        <f t="shared" si="2"/>
        <v>2.4681315871201317</v>
      </c>
      <c r="M48" s="8">
        <f t="shared" si="5"/>
        <v>3.232853925636372</v>
      </c>
      <c r="P48" s="6">
        <f t="shared" si="4"/>
        <v>1.692271945618216</v>
      </c>
    </row>
    <row r="49" spans="1:22" x14ac:dyDescent="0.15">
      <c r="A49" s="6">
        <v>24</v>
      </c>
      <c r="B49" s="6">
        <v>47</v>
      </c>
      <c r="D49">
        <v>645.40789794921898</v>
      </c>
      <c r="E49">
        <v>529.16998291015602</v>
      </c>
      <c r="F49">
        <v>486.55062866210898</v>
      </c>
      <c r="G49">
        <v>478.574462890625</v>
      </c>
      <c r="I49" s="7">
        <f t="shared" si="0"/>
        <v>158.85726928711</v>
      </c>
      <c r="J49" s="7">
        <f t="shared" si="0"/>
        <v>50.595520019531023</v>
      </c>
      <c r="K49" s="7">
        <f t="shared" si="1"/>
        <v>123.44040527343829</v>
      </c>
      <c r="L49" s="8">
        <f t="shared" si="2"/>
        <v>2.4397497095748295</v>
      </c>
      <c r="M49" s="8">
        <f t="shared" si="5"/>
        <v>3.220742736144607</v>
      </c>
      <c r="P49" s="6">
        <f t="shared" si="4"/>
        <v>1.3113037968210088</v>
      </c>
    </row>
    <row r="50" spans="1:22" x14ac:dyDescent="0.15">
      <c r="A50" s="6">
        <v>24.5</v>
      </c>
      <c r="B50" s="6">
        <v>48</v>
      </c>
      <c r="D50">
        <v>643.86676025390602</v>
      </c>
      <c r="E50">
        <v>531.25830078125</v>
      </c>
      <c r="F50">
        <v>487.10165405273398</v>
      </c>
      <c r="G50">
        <v>479.22790527343801</v>
      </c>
      <c r="I50" s="7">
        <f t="shared" si="0"/>
        <v>156.76510620117205</v>
      </c>
      <c r="J50" s="7">
        <f t="shared" si="0"/>
        <v>52.030395507811988</v>
      </c>
      <c r="K50" s="7">
        <f t="shared" si="1"/>
        <v>120.34382934570365</v>
      </c>
      <c r="L50" s="8">
        <f t="shared" si="2"/>
        <v>2.3129524227359544</v>
      </c>
      <c r="M50" s="8">
        <f t="shared" si="5"/>
        <v>3.1102161373592687</v>
      </c>
      <c r="P50" s="6">
        <f t="shared" si="4"/>
        <v>-2.1654078639727521</v>
      </c>
    </row>
    <row r="51" spans="1:22" x14ac:dyDescent="0.15">
      <c r="A51" s="6">
        <v>25</v>
      </c>
      <c r="B51" s="6">
        <v>49</v>
      </c>
      <c r="D51">
        <v>634.827392578125</v>
      </c>
      <c r="E51">
        <v>528.19769287109398</v>
      </c>
      <c r="F51">
        <v>487.28204345703102</v>
      </c>
      <c r="G51">
        <v>479.29574584960898</v>
      </c>
      <c r="I51" s="7">
        <f t="shared" si="0"/>
        <v>147.54534912109398</v>
      </c>
      <c r="J51" s="7">
        <f t="shared" si="0"/>
        <v>48.901947021485</v>
      </c>
      <c r="K51" s="7">
        <f t="shared" si="1"/>
        <v>113.31398620605448</v>
      </c>
      <c r="L51" s="8">
        <f t="shared" si="2"/>
        <v>2.3171671703842414</v>
      </c>
      <c r="M51" s="8">
        <f t="shared" si="5"/>
        <v>3.130701573061093</v>
      </c>
      <c r="P51" s="6">
        <f t="shared" si="4"/>
        <v>-1.5210204136785608</v>
      </c>
    </row>
    <row r="52" spans="1:22" x14ac:dyDescent="0.15">
      <c r="A52" s="6">
        <v>25.5</v>
      </c>
      <c r="B52" s="6">
        <v>50</v>
      </c>
      <c r="D52">
        <v>630.47637939453102</v>
      </c>
      <c r="E52">
        <v>527.62829589843795</v>
      </c>
      <c r="F52">
        <v>486.43765258789102</v>
      </c>
      <c r="G52">
        <v>478.82427978515602</v>
      </c>
      <c r="I52" s="7">
        <f t="shared" si="0"/>
        <v>144.03872680664</v>
      </c>
      <c r="J52" s="7">
        <f t="shared" si="0"/>
        <v>48.804016113281932</v>
      </c>
      <c r="K52" s="7">
        <f t="shared" si="1"/>
        <v>109.87591552734264</v>
      </c>
      <c r="L52" s="8">
        <f t="shared" si="2"/>
        <v>2.2513703641172289</v>
      </c>
      <c r="M52" s="8">
        <f t="shared" si="5"/>
        <v>3.0811754548476173</v>
      </c>
      <c r="P52" s="6">
        <f t="shared" si="4"/>
        <v>-3.0789081492910517</v>
      </c>
      <c r="R52" s="29"/>
      <c r="S52" s="29"/>
      <c r="T52" s="29"/>
    </row>
    <row r="53" spans="1:22" x14ac:dyDescent="0.15">
      <c r="A53" s="6">
        <v>26</v>
      </c>
      <c r="B53" s="6">
        <v>51</v>
      </c>
      <c r="D53">
        <v>629.64636230468795</v>
      </c>
      <c r="E53">
        <v>528.57171630859398</v>
      </c>
      <c r="F53">
        <v>487.26055908203102</v>
      </c>
      <c r="G53">
        <v>479.690185546875</v>
      </c>
      <c r="I53" s="7">
        <f t="shared" si="0"/>
        <v>142.38580322265693</v>
      </c>
      <c r="J53" s="7">
        <f t="shared" si="0"/>
        <v>48.881530761718977</v>
      </c>
      <c r="K53" s="7">
        <f t="shared" si="1"/>
        <v>108.16873168945365</v>
      </c>
      <c r="L53" s="8">
        <f t="shared" si="2"/>
        <v>2.2128752926486661</v>
      </c>
      <c r="M53" s="8">
        <f t="shared" si="5"/>
        <v>3.0589510714325918</v>
      </c>
      <c r="P53" s="6">
        <f t="shared" si="4"/>
        <v>-3.777995733837447</v>
      </c>
      <c r="R53" s="29"/>
      <c r="S53" s="34"/>
      <c r="T53" s="29"/>
    </row>
    <row r="54" spans="1:22" x14ac:dyDescent="0.15">
      <c r="A54" s="6">
        <v>26.5</v>
      </c>
      <c r="B54" s="6">
        <v>52</v>
      </c>
      <c r="D54">
        <v>631.13732910156295</v>
      </c>
      <c r="E54">
        <v>529.22479248046898</v>
      </c>
      <c r="F54">
        <v>486.947021484375</v>
      </c>
      <c r="G54">
        <v>479.27130126953102</v>
      </c>
      <c r="I54" s="7">
        <f t="shared" si="0"/>
        <v>144.19030761718795</v>
      </c>
      <c r="J54" s="7">
        <f t="shared" si="0"/>
        <v>49.953491210937955</v>
      </c>
      <c r="K54" s="7">
        <f t="shared" si="1"/>
        <v>109.22286376953139</v>
      </c>
      <c r="L54" s="8">
        <f t="shared" si="2"/>
        <v>2.1864910964544486</v>
      </c>
      <c r="M54" s="8">
        <f t="shared" si="5"/>
        <v>3.0488375632919111</v>
      </c>
      <c r="P54" s="6">
        <f t="shared" si="4"/>
        <v>-4.0961250535727567</v>
      </c>
      <c r="R54" s="29"/>
      <c r="S54" s="34"/>
      <c r="T54" s="29"/>
    </row>
    <row r="55" spans="1:22" x14ac:dyDescent="0.15">
      <c r="A55" s="6">
        <v>27</v>
      </c>
      <c r="B55" s="6">
        <v>53</v>
      </c>
      <c r="D55">
        <v>629.791259765625</v>
      </c>
      <c r="E55">
        <v>529.10205078125</v>
      </c>
      <c r="F55">
        <v>485.65655517578102</v>
      </c>
      <c r="G55">
        <v>477.95446777343801</v>
      </c>
      <c r="I55" s="7">
        <f t="shared" si="0"/>
        <v>144.13470458984398</v>
      </c>
      <c r="J55" s="7">
        <f t="shared" si="0"/>
        <v>51.147583007811988</v>
      </c>
      <c r="K55" s="7">
        <f t="shared" si="1"/>
        <v>108.33139648437559</v>
      </c>
      <c r="L55" s="8">
        <f t="shared" si="2"/>
        <v>2.1180159474560054</v>
      </c>
      <c r="M55" s="8">
        <f t="shared" si="5"/>
        <v>2.9966331023470048</v>
      </c>
      <c r="P55" s="6">
        <f t="shared" si="4"/>
        <v>-5.7382624223803536</v>
      </c>
      <c r="R55" s="35"/>
      <c r="S55" s="34"/>
      <c r="T55" s="29"/>
    </row>
    <row r="56" spans="1:22" x14ac:dyDescent="0.15">
      <c r="A56" s="6">
        <v>27.5</v>
      </c>
      <c r="B56" s="6">
        <v>54</v>
      </c>
      <c r="D56">
        <v>629.995361328125</v>
      </c>
      <c r="E56">
        <v>530.70819091796898</v>
      </c>
      <c r="F56">
        <v>486.17102050781301</v>
      </c>
      <c r="G56">
        <v>478.73416137695301</v>
      </c>
      <c r="I56" s="7">
        <f t="shared" si="0"/>
        <v>143.82434082031199</v>
      </c>
      <c r="J56" s="7">
        <f t="shared" si="0"/>
        <v>51.974029541015966</v>
      </c>
      <c r="K56" s="7">
        <f t="shared" si="1"/>
        <v>107.44252014160082</v>
      </c>
      <c r="L56" s="8">
        <f t="shared" si="2"/>
        <v>2.0672347534033548</v>
      </c>
      <c r="M56" s="8">
        <f t="shared" si="5"/>
        <v>2.9621225963478914</v>
      </c>
      <c r="P56" s="6">
        <f t="shared" si="4"/>
        <v>-6.8238208304522265</v>
      </c>
      <c r="R56" s="35"/>
      <c r="S56" s="34"/>
      <c r="T56" s="29"/>
    </row>
    <row r="57" spans="1:22" x14ac:dyDescent="0.15">
      <c r="A57" s="6">
        <v>28</v>
      </c>
      <c r="B57" s="6">
        <v>55</v>
      </c>
      <c r="D57">
        <v>631.22186279296898</v>
      </c>
      <c r="E57">
        <v>532.15655517578102</v>
      </c>
      <c r="F57">
        <v>486.77111816406301</v>
      </c>
      <c r="G57">
        <v>479.02227783203102</v>
      </c>
      <c r="I57" s="7">
        <f t="shared" si="0"/>
        <v>144.45074462890597</v>
      </c>
      <c r="J57" s="7">
        <f t="shared" si="0"/>
        <v>53.13427734375</v>
      </c>
      <c r="K57" s="7">
        <f t="shared" si="1"/>
        <v>107.25675048828097</v>
      </c>
      <c r="L57" s="8">
        <f t="shared" si="2"/>
        <v>2.0185980848932581</v>
      </c>
      <c r="M57" s="8">
        <f t="shared" si="5"/>
        <v>2.9297566158913315</v>
      </c>
      <c r="P57" s="6">
        <f t="shared" si="4"/>
        <v>-7.8419212958876274</v>
      </c>
      <c r="R57" s="29"/>
      <c r="S57" s="34"/>
      <c r="T57" s="29"/>
    </row>
    <row r="58" spans="1:22" x14ac:dyDescent="0.15">
      <c r="A58" s="6">
        <v>28.5</v>
      </c>
      <c r="B58" s="6">
        <v>56</v>
      </c>
      <c r="D58">
        <v>631.73846435546898</v>
      </c>
      <c r="E58">
        <v>532.07727050781295</v>
      </c>
      <c r="F58">
        <v>486.62860107421898</v>
      </c>
      <c r="G58">
        <v>478.97555541992199</v>
      </c>
      <c r="I58" s="7">
        <f t="shared" si="0"/>
        <v>145.10986328125</v>
      </c>
      <c r="J58" s="7">
        <f t="shared" si="0"/>
        <v>53.101715087890966</v>
      </c>
      <c r="K58" s="7">
        <f t="shared" si="1"/>
        <v>107.93866271972632</v>
      </c>
      <c r="L58" s="8">
        <f t="shared" si="2"/>
        <v>2.0326775235239074</v>
      </c>
      <c r="M58" s="8">
        <f t="shared" si="5"/>
        <v>2.9601067425755181</v>
      </c>
      <c r="P58" s="6">
        <f t="shared" si="4"/>
        <v>-6.8872312890557454</v>
      </c>
      <c r="R58" s="29"/>
      <c r="S58" s="34"/>
      <c r="T58" s="29"/>
    </row>
    <row r="59" spans="1:22" x14ac:dyDescent="0.15">
      <c r="A59" s="6">
        <v>29</v>
      </c>
      <c r="B59" s="6">
        <v>57</v>
      </c>
      <c r="D59">
        <v>631.36529541015602</v>
      </c>
      <c r="E59">
        <v>532.44055175781295</v>
      </c>
      <c r="F59">
        <v>485.51876831054699</v>
      </c>
      <c r="G59">
        <v>478.35556030273398</v>
      </c>
      <c r="I59" s="7">
        <f t="shared" si="0"/>
        <v>145.84652709960903</v>
      </c>
      <c r="J59" s="7">
        <f t="shared" si="0"/>
        <v>54.084991455078978</v>
      </c>
      <c r="K59" s="7">
        <f t="shared" si="1"/>
        <v>107.98703308105375</v>
      </c>
      <c r="L59" s="8">
        <f t="shared" si="2"/>
        <v>1.9966173641858453</v>
      </c>
      <c r="M59" s="8">
        <f t="shared" si="5"/>
        <v>2.9403172712909931</v>
      </c>
      <c r="P59" s="6">
        <f t="shared" si="4"/>
        <v>-7.5097265646905029</v>
      </c>
      <c r="R59" s="36"/>
      <c r="S59" s="34"/>
      <c r="T59" s="29"/>
    </row>
    <row r="60" spans="1:22" x14ac:dyDescent="0.15">
      <c r="A60" s="6">
        <v>29.5</v>
      </c>
      <c r="B60" s="6">
        <v>58</v>
      </c>
      <c r="D60">
        <v>631.50231933593795</v>
      </c>
      <c r="E60">
        <v>532.95275878906295</v>
      </c>
      <c r="F60">
        <v>486.41613769531301</v>
      </c>
      <c r="G60">
        <v>478.58248901367199</v>
      </c>
      <c r="I60" s="7">
        <f t="shared" si="0"/>
        <v>145.08618164062494</v>
      </c>
      <c r="J60" s="7">
        <f t="shared" si="0"/>
        <v>54.370269775390966</v>
      </c>
      <c r="K60" s="7">
        <f t="shared" si="1"/>
        <v>107.02699279785128</v>
      </c>
      <c r="L60" s="8">
        <f t="shared" si="2"/>
        <v>1.9684837548165663</v>
      </c>
      <c r="M60" s="8">
        <f t="shared" si="5"/>
        <v>2.9284543499752509</v>
      </c>
      <c r="P60" s="6">
        <f t="shared" si="4"/>
        <v>-7.8828852190124605</v>
      </c>
      <c r="R60" s="35"/>
      <c r="S60" s="34"/>
      <c r="T60" s="29"/>
    </row>
    <row r="61" spans="1:22" x14ac:dyDescent="0.15">
      <c r="A61" s="6">
        <v>30</v>
      </c>
      <c r="B61" s="6">
        <v>59</v>
      </c>
      <c r="D61">
        <v>631.52801513671898</v>
      </c>
      <c r="E61">
        <v>533.90643310546898</v>
      </c>
      <c r="F61">
        <v>486.87567138671898</v>
      </c>
      <c r="G61">
        <v>479.44097900390602</v>
      </c>
      <c r="I61" s="7">
        <f t="shared" si="0"/>
        <v>144.65234375</v>
      </c>
      <c r="J61" s="7">
        <f t="shared" si="0"/>
        <v>54.465454101562955</v>
      </c>
      <c r="K61" s="7">
        <f t="shared" si="1"/>
        <v>106.52652587890594</v>
      </c>
      <c r="L61" s="8">
        <f t="shared" si="2"/>
        <v>1.9558549108993664</v>
      </c>
      <c r="M61" s="8">
        <f t="shared" si="5"/>
        <v>2.9320961941115877</v>
      </c>
      <c r="P61" s="6">
        <f t="shared" si="4"/>
        <v>-7.7683277992171869</v>
      </c>
      <c r="R61" s="35"/>
      <c r="S61" s="34"/>
      <c r="T61" s="29"/>
    </row>
    <row r="62" spans="1:22" x14ac:dyDescent="0.15">
      <c r="A62" s="6">
        <v>30.5</v>
      </c>
      <c r="B62" s="6">
        <v>60</v>
      </c>
      <c r="D62">
        <v>631.11926269531295</v>
      </c>
      <c r="E62">
        <v>532.81134033203102</v>
      </c>
      <c r="F62">
        <v>486.37567138671898</v>
      </c>
      <c r="G62">
        <v>478.88311767578102</v>
      </c>
      <c r="I62" s="7">
        <f t="shared" si="0"/>
        <v>144.74359130859398</v>
      </c>
      <c r="J62" s="7">
        <f t="shared" si="0"/>
        <v>53.92822265625</v>
      </c>
      <c r="K62" s="7">
        <f t="shared" si="1"/>
        <v>106.99383544921898</v>
      </c>
      <c r="L62" s="8">
        <f t="shared" si="2"/>
        <v>1.9840044818688076</v>
      </c>
      <c r="M62" s="8">
        <f t="shared" si="5"/>
        <v>2.9765164531345665</v>
      </c>
      <c r="P62" s="6">
        <f t="shared" si="4"/>
        <v>-6.3710493683427183</v>
      </c>
      <c r="R62" s="29"/>
      <c r="S62" s="29"/>
      <c r="T62" s="29"/>
      <c r="U62" s="4" t="s">
        <v>17</v>
      </c>
    </row>
    <row r="63" spans="1:22" x14ac:dyDescent="0.15">
      <c r="A63" s="6">
        <v>31</v>
      </c>
      <c r="B63" s="6">
        <v>61</v>
      </c>
      <c r="D63">
        <v>631.95568847656295</v>
      </c>
      <c r="E63">
        <v>535.04779052734398</v>
      </c>
      <c r="F63">
        <v>485.86550903320301</v>
      </c>
      <c r="G63">
        <v>478.2451171875</v>
      </c>
      <c r="I63" s="7">
        <f t="shared" si="0"/>
        <v>146.09017944335994</v>
      </c>
      <c r="J63" s="7">
        <f t="shared" si="0"/>
        <v>56.802673339843977</v>
      </c>
      <c r="K63" s="7">
        <f t="shared" si="1"/>
        <v>106.32830810546916</v>
      </c>
      <c r="L63" s="8">
        <f t="shared" si="2"/>
        <v>1.87188915333824</v>
      </c>
      <c r="M63" s="8">
        <f t="shared" si="5"/>
        <v>2.8806718126575355</v>
      </c>
      <c r="P63" s="6">
        <f t="shared" si="4"/>
        <v>-9.385927079528404</v>
      </c>
      <c r="R63" s="29"/>
      <c r="S63" s="29"/>
      <c r="T63" s="29"/>
    </row>
    <row r="64" spans="1:22" x14ac:dyDescent="0.15">
      <c r="A64" s="6">
        <v>31.5</v>
      </c>
      <c r="B64" s="6">
        <v>62</v>
      </c>
      <c r="D64">
        <v>632.36151123046898</v>
      </c>
      <c r="E64">
        <v>535.93646240234398</v>
      </c>
      <c r="F64">
        <v>486.16732788085898</v>
      </c>
      <c r="G64">
        <v>478.85086059570301</v>
      </c>
      <c r="I64" s="7">
        <f t="shared" si="0"/>
        <v>146.19418334961</v>
      </c>
      <c r="J64" s="7">
        <f t="shared" si="0"/>
        <v>57.085601806640966</v>
      </c>
      <c r="K64" s="7">
        <f t="shared" si="1"/>
        <v>106.23426208496133</v>
      </c>
      <c r="L64" s="8">
        <f t="shared" si="2"/>
        <v>1.860964213792395</v>
      </c>
      <c r="M64" s="8">
        <f t="shared" si="5"/>
        <v>2.8860175611652279</v>
      </c>
      <c r="P64" s="6">
        <f t="shared" si="4"/>
        <v>-9.2177718447105708</v>
      </c>
      <c r="U64" s="18">
        <v>12.5</v>
      </c>
      <c r="V64" s="20">
        <f t="shared" ref="V64:V83" si="6">L26</f>
        <v>2.7936100362090563</v>
      </c>
    </row>
    <row r="65" spans="1:22" x14ac:dyDescent="0.15">
      <c r="A65" s="6">
        <v>32</v>
      </c>
      <c r="B65" s="6">
        <v>63</v>
      </c>
      <c r="D65">
        <v>630.89215087890602</v>
      </c>
      <c r="E65">
        <v>535.22009277343795</v>
      </c>
      <c r="F65">
        <v>486.62997436523398</v>
      </c>
      <c r="G65">
        <v>479.46911621093801</v>
      </c>
      <c r="I65" s="7">
        <f t="shared" si="0"/>
        <v>144.26217651367205</v>
      </c>
      <c r="J65" s="7">
        <f t="shared" si="0"/>
        <v>55.750976562499943</v>
      </c>
      <c r="K65" s="7">
        <f t="shared" si="1"/>
        <v>105.23649291992209</v>
      </c>
      <c r="L65" s="8">
        <f t="shared" si="2"/>
        <v>1.8876170321778334</v>
      </c>
      <c r="M65" s="8">
        <f t="shared" si="5"/>
        <v>2.9289410676042031</v>
      </c>
      <c r="P65" s="6">
        <f t="shared" si="4"/>
        <v>-7.8675750866579968</v>
      </c>
      <c r="U65" s="18">
        <v>13</v>
      </c>
      <c r="V65" s="20">
        <f t="shared" si="6"/>
        <v>2.7546152027817725</v>
      </c>
    </row>
    <row r="66" spans="1:22" x14ac:dyDescent="0.15">
      <c r="A66" s="6">
        <v>32.5</v>
      </c>
      <c r="B66" s="6">
        <v>64</v>
      </c>
      <c r="D66">
        <v>632.23498535156295</v>
      </c>
      <c r="E66">
        <v>535.64898681640602</v>
      </c>
      <c r="F66">
        <v>486.67199707031301</v>
      </c>
      <c r="G66">
        <v>478.90011596679699</v>
      </c>
      <c r="I66" s="7">
        <f t="shared" ref="I66:J129" si="7">D66-F66</f>
        <v>145.56298828124994</v>
      </c>
      <c r="J66" s="7">
        <f t="shared" si="7"/>
        <v>56.748870849609034</v>
      </c>
      <c r="K66" s="7">
        <f t="shared" ref="K66:K129" si="8">I66-0.7*J66</f>
        <v>105.83877868652363</v>
      </c>
      <c r="L66" s="8">
        <f t="shared" ref="L66:L129" si="9">K66/J66</f>
        <v>1.865037613999553</v>
      </c>
      <c r="M66" s="8">
        <f t="shared" si="5"/>
        <v>2.9226323374794596</v>
      </c>
      <c r="P66" s="6">
        <f t="shared" si="4"/>
        <v>-8.0660217576905104</v>
      </c>
      <c r="U66" s="18">
        <v>13.5</v>
      </c>
      <c r="V66" s="20">
        <f t="shared" si="6"/>
        <v>2.745873407777617</v>
      </c>
    </row>
    <row r="67" spans="1:22" x14ac:dyDescent="0.15">
      <c r="A67" s="6">
        <v>33</v>
      </c>
      <c r="B67" s="6">
        <v>65</v>
      </c>
      <c r="D67">
        <v>626.96734619140602</v>
      </c>
      <c r="E67">
        <v>534.9970703125</v>
      </c>
      <c r="F67">
        <v>485.38449096679699</v>
      </c>
      <c r="G67">
        <v>478.17123413085898</v>
      </c>
      <c r="I67" s="7">
        <f t="shared" si="7"/>
        <v>141.58285522460903</v>
      </c>
      <c r="J67" s="7">
        <f t="shared" si="7"/>
        <v>56.825836181641023</v>
      </c>
      <c r="K67" s="7">
        <f t="shared" si="8"/>
        <v>101.80476989746032</v>
      </c>
      <c r="L67" s="8">
        <f t="shared" si="9"/>
        <v>1.7915226020088173</v>
      </c>
      <c r="M67" s="8">
        <f t="shared" si="5"/>
        <v>2.8653880135422609</v>
      </c>
      <c r="P67" s="6">
        <f t="shared" si="4"/>
        <v>-9.8666924626060677</v>
      </c>
      <c r="U67" s="18">
        <v>14</v>
      </c>
      <c r="V67" s="20">
        <f t="shared" si="6"/>
        <v>2.7325818964089139</v>
      </c>
    </row>
    <row r="68" spans="1:22" x14ac:dyDescent="0.15">
      <c r="A68" s="6">
        <v>33.5</v>
      </c>
      <c r="B68" s="6">
        <v>66</v>
      </c>
      <c r="D68">
        <v>621.352783203125</v>
      </c>
      <c r="E68">
        <v>532.573486328125</v>
      </c>
      <c r="F68">
        <v>486.69781494140602</v>
      </c>
      <c r="G68">
        <v>479.10964965820301</v>
      </c>
      <c r="I68" s="7">
        <f t="shared" si="7"/>
        <v>134.65496826171898</v>
      </c>
      <c r="J68" s="7">
        <f t="shared" si="7"/>
        <v>53.463836669921989</v>
      </c>
      <c r="K68" s="7">
        <f t="shared" si="8"/>
        <v>97.230282592773591</v>
      </c>
      <c r="L68" s="8">
        <f t="shared" si="9"/>
        <v>1.8186177545217961</v>
      </c>
      <c r="M68" s="8">
        <f t="shared" si="5"/>
        <v>2.908753854108777</v>
      </c>
      <c r="P68" s="6">
        <f t="shared" si="4"/>
        <v>-8.5025816943868104</v>
      </c>
      <c r="U68" s="18">
        <v>14.5</v>
      </c>
      <c r="V68" s="20">
        <f t="shared" si="6"/>
        <v>2.7036129641793947</v>
      </c>
    </row>
    <row r="69" spans="1:22" x14ac:dyDescent="0.15">
      <c r="A69" s="6">
        <v>34</v>
      </c>
      <c r="B69" s="6">
        <v>67</v>
      </c>
      <c r="D69">
        <v>621.92242431640602</v>
      </c>
      <c r="E69">
        <v>532.38049316406295</v>
      </c>
      <c r="F69">
        <v>485.93118286132801</v>
      </c>
      <c r="G69">
        <v>478.5</v>
      </c>
      <c r="I69" s="7">
        <f t="shared" si="7"/>
        <v>135.99124145507801</v>
      </c>
      <c r="J69" s="7">
        <f t="shared" si="7"/>
        <v>53.880493164062955</v>
      </c>
      <c r="K69" s="7">
        <f t="shared" si="8"/>
        <v>98.274896240233943</v>
      </c>
      <c r="L69" s="8">
        <f t="shared" si="9"/>
        <v>1.8239420329912837</v>
      </c>
      <c r="M69" s="8">
        <f t="shared" si="5"/>
        <v>2.9303488206318016</v>
      </c>
      <c r="P69" s="6">
        <f t="shared" si="4"/>
        <v>-7.8232929733897238</v>
      </c>
      <c r="U69" s="18">
        <v>15</v>
      </c>
      <c r="V69" s="20">
        <f t="shared" si="6"/>
        <v>2.7221926064097768</v>
      </c>
    </row>
    <row r="70" spans="1:22" x14ac:dyDescent="0.15">
      <c r="A70" s="6">
        <v>34.5</v>
      </c>
      <c r="B70" s="6">
        <v>68</v>
      </c>
      <c r="D70">
        <v>622.240234375</v>
      </c>
      <c r="E70">
        <v>533.97521972656295</v>
      </c>
      <c r="F70">
        <v>485.82015991210898</v>
      </c>
      <c r="G70">
        <v>478.33523559570301</v>
      </c>
      <c r="I70" s="7">
        <f t="shared" si="7"/>
        <v>136.42007446289102</v>
      </c>
      <c r="J70" s="7">
        <f t="shared" si="7"/>
        <v>55.639984130859943</v>
      </c>
      <c r="K70" s="7">
        <f t="shared" si="8"/>
        <v>97.472085571289057</v>
      </c>
      <c r="L70" s="8">
        <f t="shared" si="9"/>
        <v>1.7518352511036666</v>
      </c>
      <c r="M70" s="8">
        <f t="shared" si="5"/>
        <v>2.8745127267977217</v>
      </c>
      <c r="P70" s="6">
        <f t="shared" ref="P70:P133" si="10">(M70-$O$2)/$O$2*100</f>
        <v>-9.5796665582056839</v>
      </c>
      <c r="U70" s="18">
        <v>15.5</v>
      </c>
      <c r="V70" s="20">
        <f t="shared" si="6"/>
        <v>2.7045296156896264</v>
      </c>
    </row>
    <row r="71" spans="1:22" x14ac:dyDescent="0.15">
      <c r="A71" s="6">
        <v>35</v>
      </c>
      <c r="B71" s="6">
        <v>69</v>
      </c>
      <c r="D71">
        <v>628.94982910156295</v>
      </c>
      <c r="E71">
        <v>537.28192138671898</v>
      </c>
      <c r="F71">
        <v>487.08853149414102</v>
      </c>
      <c r="G71">
        <v>479.46343994140602</v>
      </c>
      <c r="I71" s="7">
        <f t="shared" si="7"/>
        <v>141.86129760742193</v>
      </c>
      <c r="J71" s="7">
        <f t="shared" si="7"/>
        <v>57.818481445312955</v>
      </c>
      <c r="K71" s="7">
        <f t="shared" si="8"/>
        <v>101.38836059570286</v>
      </c>
      <c r="L71" s="8">
        <f t="shared" si="9"/>
        <v>1.7535631870857773</v>
      </c>
      <c r="M71" s="8">
        <f t="shared" si="5"/>
        <v>2.8925113508333693</v>
      </c>
      <c r="P71" s="6">
        <f t="shared" si="10"/>
        <v>-9.0135039624986355</v>
      </c>
      <c r="U71" s="18">
        <v>16</v>
      </c>
      <c r="V71" s="20">
        <f t="shared" si="6"/>
        <v>2.6703174245635792</v>
      </c>
    </row>
    <row r="72" spans="1:22" x14ac:dyDescent="0.15">
      <c r="A72" s="6">
        <v>35.5</v>
      </c>
      <c r="B72" s="6">
        <v>70</v>
      </c>
      <c r="D72">
        <v>626.50988769531295</v>
      </c>
      <c r="E72">
        <v>536.43121337890602</v>
      </c>
      <c r="F72">
        <v>486.36199951171898</v>
      </c>
      <c r="G72">
        <v>478.84576416015602</v>
      </c>
      <c r="I72" s="7">
        <f t="shared" si="7"/>
        <v>140.14788818359398</v>
      </c>
      <c r="J72" s="7">
        <f t="shared" si="7"/>
        <v>57.58544921875</v>
      </c>
      <c r="K72" s="7">
        <f t="shared" si="8"/>
        <v>99.838073730468977</v>
      </c>
      <c r="L72" s="8">
        <f t="shared" si="9"/>
        <v>1.7337378640776739</v>
      </c>
      <c r="M72" s="8">
        <f t="shared" si="5"/>
        <v>2.8889567158788028</v>
      </c>
      <c r="P72" s="6">
        <f t="shared" si="10"/>
        <v>-9.1253181405537198</v>
      </c>
      <c r="U72" s="18">
        <v>16.5</v>
      </c>
      <c r="V72" s="20">
        <f t="shared" si="6"/>
        <v>2.6738567497399512</v>
      </c>
    </row>
    <row r="73" spans="1:22" x14ac:dyDescent="0.15">
      <c r="A73" s="6">
        <v>36</v>
      </c>
      <c r="B73" s="6">
        <v>71</v>
      </c>
      <c r="D73">
        <v>625.96765136718795</v>
      </c>
      <c r="E73">
        <v>537.024169921875</v>
      </c>
      <c r="F73">
        <v>485.70132446289102</v>
      </c>
      <c r="G73">
        <v>478.36825561523398</v>
      </c>
      <c r="I73" s="7">
        <f t="shared" si="7"/>
        <v>140.26632690429693</v>
      </c>
      <c r="J73" s="7">
        <f t="shared" si="7"/>
        <v>58.655914306641023</v>
      </c>
      <c r="K73" s="7">
        <f t="shared" si="8"/>
        <v>99.207186889648227</v>
      </c>
      <c r="L73" s="8">
        <f t="shared" si="9"/>
        <v>1.6913415818737991</v>
      </c>
      <c r="M73" s="8">
        <f t="shared" si="5"/>
        <v>2.8628311217284654</v>
      </c>
      <c r="P73" s="6">
        <f t="shared" si="10"/>
        <v>-9.947121750054567</v>
      </c>
      <c r="U73" s="18">
        <v>17</v>
      </c>
      <c r="V73" s="20">
        <f t="shared" si="6"/>
        <v>2.6189340861285895</v>
      </c>
    </row>
    <row r="74" spans="1:22" x14ac:dyDescent="0.15">
      <c r="A74" s="6">
        <v>36.5</v>
      </c>
      <c r="B74" s="6">
        <v>72</v>
      </c>
      <c r="D74">
        <v>622.46618652343795</v>
      </c>
      <c r="E74">
        <v>536.9775390625</v>
      </c>
      <c r="F74">
        <v>486.08169555664102</v>
      </c>
      <c r="G74">
        <v>478.50665283203102</v>
      </c>
      <c r="I74" s="7">
        <f t="shared" si="7"/>
        <v>136.38449096679693</v>
      </c>
      <c r="J74" s="7">
        <f t="shared" si="7"/>
        <v>58.470886230468977</v>
      </c>
      <c r="K74" s="7">
        <f t="shared" si="8"/>
        <v>95.454870605468642</v>
      </c>
      <c r="L74" s="8">
        <f t="shared" si="9"/>
        <v>1.6325196479701627</v>
      </c>
      <c r="M74" s="8">
        <f t="shared" si="5"/>
        <v>2.8202798758783656</v>
      </c>
      <c r="P74" s="6">
        <f t="shared" si="10"/>
        <v>-11.285608722911354</v>
      </c>
      <c r="U74" s="18">
        <v>17.5</v>
      </c>
      <c r="V74" s="20">
        <f t="shared" si="6"/>
        <v>2.5905802594463552</v>
      </c>
    </row>
    <row r="75" spans="1:22" x14ac:dyDescent="0.15">
      <c r="A75" s="6">
        <v>37</v>
      </c>
      <c r="B75" s="6">
        <v>73</v>
      </c>
      <c r="D75">
        <v>620.93060302734398</v>
      </c>
      <c r="E75">
        <v>536.51721191406295</v>
      </c>
      <c r="F75">
        <v>486.49197387695301</v>
      </c>
      <c r="G75">
        <v>479.07818603515602</v>
      </c>
      <c r="I75" s="7">
        <f t="shared" si="7"/>
        <v>134.43862915039097</v>
      </c>
      <c r="J75" s="7">
        <f t="shared" si="7"/>
        <v>57.439025878906932</v>
      </c>
      <c r="K75" s="7">
        <f t="shared" si="8"/>
        <v>94.231311035156125</v>
      </c>
      <c r="L75" s="8">
        <f t="shared" si="9"/>
        <v>1.6405450752910531</v>
      </c>
      <c r="M75" s="8">
        <f t="shared" si="5"/>
        <v>2.844575991252793</v>
      </c>
      <c r="P75" s="6">
        <f t="shared" si="10"/>
        <v>-10.52135298209806</v>
      </c>
      <c r="U75" s="18">
        <v>18</v>
      </c>
      <c r="V75" s="20">
        <f t="shared" si="6"/>
        <v>2.6307735942454902</v>
      </c>
    </row>
    <row r="76" spans="1:22" x14ac:dyDescent="0.15">
      <c r="A76" s="6">
        <v>37.5</v>
      </c>
      <c r="B76" s="6">
        <v>74</v>
      </c>
      <c r="D76">
        <v>621.38104248046898</v>
      </c>
      <c r="E76">
        <v>535.46270751953102</v>
      </c>
      <c r="F76">
        <v>487.06390380859398</v>
      </c>
      <c r="G76">
        <v>479.240234375</v>
      </c>
      <c r="I76" s="7">
        <f t="shared" si="7"/>
        <v>134.317138671875</v>
      </c>
      <c r="J76" s="7">
        <f t="shared" si="7"/>
        <v>56.222473144531023</v>
      </c>
      <c r="K76" s="7">
        <f t="shared" si="8"/>
        <v>94.961407470703278</v>
      </c>
      <c r="L76" s="8">
        <f t="shared" si="9"/>
        <v>1.6890293535573602</v>
      </c>
      <c r="M76" s="8">
        <f t="shared" si="5"/>
        <v>2.9093309575726369</v>
      </c>
      <c r="P76" s="6">
        <f t="shared" si="10"/>
        <v>-8.4844283958655815</v>
      </c>
      <c r="U76" s="18">
        <v>18.5</v>
      </c>
      <c r="V76" s="20">
        <f t="shared" si="6"/>
        <v>2.6036375223302111</v>
      </c>
    </row>
    <row r="77" spans="1:22" x14ac:dyDescent="0.15">
      <c r="A77" s="6">
        <v>38</v>
      </c>
      <c r="B77" s="6">
        <v>75</v>
      </c>
      <c r="D77">
        <v>622.22125244140602</v>
      </c>
      <c r="E77">
        <v>535.29827880859398</v>
      </c>
      <c r="F77">
        <v>486.01309204101602</v>
      </c>
      <c r="G77">
        <v>478.64425659179699</v>
      </c>
      <c r="I77" s="7">
        <f t="shared" si="7"/>
        <v>136.20816040039</v>
      </c>
      <c r="J77" s="7">
        <f t="shared" si="7"/>
        <v>56.654022216796989</v>
      </c>
      <c r="K77" s="7">
        <f t="shared" si="8"/>
        <v>96.550344848632108</v>
      </c>
      <c r="L77" s="8">
        <f t="shared" si="9"/>
        <v>1.7042098878551735</v>
      </c>
      <c r="M77" s="8">
        <f t="shared" si="5"/>
        <v>2.9407821799239873</v>
      </c>
      <c r="P77" s="6">
        <f t="shared" si="10"/>
        <v>-7.4951024535417119</v>
      </c>
      <c r="U77" s="18">
        <v>19</v>
      </c>
      <c r="V77" s="20">
        <f t="shared" si="6"/>
        <v>2.5855056898760469</v>
      </c>
    </row>
    <row r="78" spans="1:22" x14ac:dyDescent="0.15">
      <c r="A78" s="6">
        <v>38.5</v>
      </c>
      <c r="B78" s="6">
        <v>76</v>
      </c>
      <c r="D78">
        <v>617.87347412109398</v>
      </c>
      <c r="E78">
        <v>532.468505859375</v>
      </c>
      <c r="F78">
        <v>485.76992797851602</v>
      </c>
      <c r="G78">
        <v>478.47323608398398</v>
      </c>
      <c r="I78" s="7">
        <f t="shared" si="7"/>
        <v>132.10354614257795</v>
      </c>
      <c r="J78" s="7">
        <f t="shared" si="7"/>
        <v>53.995269775391023</v>
      </c>
      <c r="K78" s="7">
        <f t="shared" si="8"/>
        <v>94.30685729980425</v>
      </c>
      <c r="L78" s="8">
        <f t="shared" si="9"/>
        <v>1.7465762777387901</v>
      </c>
      <c r="M78" s="8">
        <f t="shared" si="5"/>
        <v>2.9994192578611409</v>
      </c>
      <c r="P78" s="6">
        <f t="shared" si="10"/>
        <v>-5.6506214430031152</v>
      </c>
      <c r="U78" s="18">
        <v>19.5</v>
      </c>
      <c r="V78" s="20">
        <f t="shared" si="6"/>
        <v>2.565200663622496</v>
      </c>
    </row>
    <row r="79" spans="1:22" x14ac:dyDescent="0.15">
      <c r="A79" s="6">
        <v>39</v>
      </c>
      <c r="B79" s="6">
        <v>77</v>
      </c>
      <c r="D79">
        <v>624.855712890625</v>
      </c>
      <c r="E79">
        <v>536.5166015625</v>
      </c>
      <c r="F79">
        <v>486.33972167968801</v>
      </c>
      <c r="G79">
        <v>478.75665283203102</v>
      </c>
      <c r="I79" s="7">
        <f t="shared" si="7"/>
        <v>138.51599121093699</v>
      </c>
      <c r="J79" s="7">
        <f t="shared" si="7"/>
        <v>57.759948730468977</v>
      </c>
      <c r="K79" s="7">
        <f t="shared" si="8"/>
        <v>98.084027099608704</v>
      </c>
      <c r="L79" s="8">
        <f t="shared" si="9"/>
        <v>1.6981321703955798</v>
      </c>
      <c r="M79" s="8">
        <f t="shared" si="5"/>
        <v>2.967245838571468</v>
      </c>
      <c r="P79" s="6">
        <f t="shared" si="10"/>
        <v>-6.6626647270750334</v>
      </c>
      <c r="U79" s="18">
        <v>20</v>
      </c>
      <c r="V79" s="20">
        <f t="shared" si="6"/>
        <v>2.5432626099904581</v>
      </c>
    </row>
    <row r="80" spans="1:22" x14ac:dyDescent="0.15">
      <c r="A80" s="6">
        <v>39.5</v>
      </c>
      <c r="B80" s="6">
        <v>78</v>
      </c>
      <c r="D80">
        <v>625.58306884765602</v>
      </c>
      <c r="E80">
        <v>536.95599365234398</v>
      </c>
      <c r="F80">
        <v>486.20642089843801</v>
      </c>
      <c r="G80">
        <v>478.71893310546898</v>
      </c>
      <c r="I80" s="7">
        <f t="shared" si="7"/>
        <v>139.37664794921801</v>
      </c>
      <c r="J80" s="7">
        <f t="shared" si="7"/>
        <v>58.237060546875</v>
      </c>
      <c r="K80" s="7">
        <f t="shared" si="8"/>
        <v>98.610705566405514</v>
      </c>
      <c r="L80" s="8">
        <f t="shared" si="9"/>
        <v>1.6932637849575833</v>
      </c>
      <c r="M80" s="8">
        <f t="shared" si="5"/>
        <v>2.9786481411870085</v>
      </c>
      <c r="P80" s="6">
        <f t="shared" si="10"/>
        <v>-6.3039952402817079</v>
      </c>
      <c r="U80" s="18">
        <v>20.5</v>
      </c>
      <c r="V80" s="20">
        <f t="shared" si="6"/>
        <v>2.5300976082055984</v>
      </c>
    </row>
    <row r="81" spans="1:22" x14ac:dyDescent="0.15">
      <c r="A81" s="6">
        <v>40</v>
      </c>
      <c r="B81" s="6">
        <v>79</v>
      </c>
      <c r="D81">
        <v>625.53118896484398</v>
      </c>
      <c r="E81">
        <v>538.19384765625</v>
      </c>
      <c r="F81">
        <v>485.65911865234398</v>
      </c>
      <c r="G81">
        <v>477.90872192382801</v>
      </c>
      <c r="I81" s="7">
        <f t="shared" si="7"/>
        <v>139.8720703125</v>
      </c>
      <c r="J81" s="7">
        <f t="shared" si="7"/>
        <v>60.285125732421989</v>
      </c>
      <c r="K81" s="7">
        <f t="shared" si="8"/>
        <v>97.672482299804614</v>
      </c>
      <c r="L81" s="8">
        <f t="shared" si="9"/>
        <v>1.6201754763410123</v>
      </c>
      <c r="M81" s="8">
        <f t="shared" si="5"/>
        <v>2.9218305206239745</v>
      </c>
      <c r="P81" s="6">
        <f t="shared" si="10"/>
        <v>-8.0912436141659843</v>
      </c>
      <c r="U81" s="18">
        <v>21</v>
      </c>
      <c r="V81" s="20">
        <f t="shared" si="6"/>
        <v>2.4507634553543074</v>
      </c>
    </row>
    <row r="82" spans="1:22" x14ac:dyDescent="0.15">
      <c r="A82" s="6">
        <v>40.5</v>
      </c>
      <c r="B82" s="6">
        <v>80</v>
      </c>
      <c r="D82">
        <v>627.0361328125</v>
      </c>
      <c r="E82">
        <v>539.33410644531295</v>
      </c>
      <c r="F82">
        <v>486.197021484375</v>
      </c>
      <c r="G82">
        <v>478.36492919921898</v>
      </c>
      <c r="I82" s="7">
        <f t="shared" si="7"/>
        <v>140.839111328125</v>
      </c>
      <c r="J82" s="7">
        <f t="shared" si="7"/>
        <v>60.969177246093977</v>
      </c>
      <c r="K82" s="7">
        <f t="shared" si="8"/>
        <v>98.160687255859216</v>
      </c>
      <c r="L82" s="8">
        <f t="shared" si="9"/>
        <v>1.6100051155298791</v>
      </c>
      <c r="M82" s="8">
        <f t="shared" si="5"/>
        <v>2.9279308478663784</v>
      </c>
      <c r="P82" s="6">
        <f t="shared" si="10"/>
        <v>-7.8993524396305679</v>
      </c>
      <c r="U82" s="18">
        <v>21.5</v>
      </c>
      <c r="V82" s="20">
        <f t="shared" si="6"/>
        <v>2.4678891931567559</v>
      </c>
    </row>
    <row r="83" spans="1:22" x14ac:dyDescent="0.15">
      <c r="A83" s="6">
        <v>41</v>
      </c>
      <c r="B83" s="6">
        <v>81</v>
      </c>
      <c r="D83">
        <v>620.16296386718795</v>
      </c>
      <c r="E83">
        <v>536.63555908203102</v>
      </c>
      <c r="F83">
        <v>486.29281616210898</v>
      </c>
      <c r="G83">
        <v>478.89816284179699</v>
      </c>
      <c r="I83" s="7">
        <f t="shared" si="7"/>
        <v>133.87014770507898</v>
      </c>
      <c r="J83" s="7">
        <f t="shared" si="7"/>
        <v>57.737396240234034</v>
      </c>
      <c r="K83" s="7">
        <f t="shared" si="8"/>
        <v>93.453970336915148</v>
      </c>
      <c r="L83" s="8">
        <f t="shared" si="9"/>
        <v>1.6186038239076701</v>
      </c>
      <c r="M83" s="8">
        <f t="shared" si="5"/>
        <v>2.9528002442977064</v>
      </c>
      <c r="P83" s="6">
        <f t="shared" si="10"/>
        <v>-7.1170636374787142</v>
      </c>
      <c r="U83" s="18">
        <v>22</v>
      </c>
      <c r="V83" s="20">
        <f t="shared" si="6"/>
        <v>2.4143855968417882</v>
      </c>
    </row>
    <row r="84" spans="1:22" x14ac:dyDescent="0.15">
      <c r="A84" s="6">
        <v>41.5</v>
      </c>
      <c r="B84" s="6">
        <v>82</v>
      </c>
      <c r="D84">
        <v>613.286865234375</v>
      </c>
      <c r="E84">
        <v>533.072021484375</v>
      </c>
      <c r="F84">
        <v>485.91204833984398</v>
      </c>
      <c r="G84">
        <v>478.38388061523398</v>
      </c>
      <c r="I84" s="7">
        <f t="shared" si="7"/>
        <v>127.37481689453102</v>
      </c>
      <c r="J84" s="7">
        <f t="shared" si="7"/>
        <v>54.688140869141023</v>
      </c>
      <c r="K84" s="7">
        <f t="shared" si="8"/>
        <v>89.093118286132309</v>
      </c>
      <c r="L84" s="8">
        <f t="shared" si="9"/>
        <v>1.629112214644785</v>
      </c>
      <c r="M84" s="8">
        <f t="shared" si="5"/>
        <v>2.979579323088358</v>
      </c>
      <c r="P84" s="6">
        <f t="shared" si="10"/>
        <v>-6.2747040921750905</v>
      </c>
      <c r="U84" s="18">
        <v>65</v>
      </c>
      <c r="V84" s="20">
        <f t="shared" ref="V84:V104" si="11">L131</f>
        <v>0.91880700583024144</v>
      </c>
    </row>
    <row r="85" spans="1:22" x14ac:dyDescent="0.15">
      <c r="A85" s="6">
        <v>42</v>
      </c>
      <c r="B85" s="6">
        <v>83</v>
      </c>
      <c r="D85">
        <v>615.89501953125</v>
      </c>
      <c r="E85">
        <v>534.88775634765602</v>
      </c>
      <c r="F85">
        <v>485.65481567382801</v>
      </c>
      <c r="G85">
        <v>478.076416015625</v>
      </c>
      <c r="I85" s="7">
        <f t="shared" si="7"/>
        <v>130.24020385742199</v>
      </c>
      <c r="J85" s="7">
        <f t="shared" si="7"/>
        <v>56.811340332031023</v>
      </c>
      <c r="K85" s="7">
        <f t="shared" si="8"/>
        <v>90.472265625000276</v>
      </c>
      <c r="L85" s="8">
        <f t="shared" si="9"/>
        <v>1.592503628610761</v>
      </c>
      <c r="M85" s="8">
        <f t="shared" si="5"/>
        <v>2.9592414251078711</v>
      </c>
      <c r="P85" s="6">
        <f t="shared" si="10"/>
        <v>-6.9144506133009402</v>
      </c>
      <c r="U85" s="18">
        <v>65.5</v>
      </c>
      <c r="V85" s="20">
        <f t="shared" si="11"/>
        <v>0.93435226970302798</v>
      </c>
    </row>
    <row r="86" spans="1:22" x14ac:dyDescent="0.15">
      <c r="A86" s="6">
        <v>42.5</v>
      </c>
      <c r="B86" s="6">
        <v>84</v>
      </c>
      <c r="D86">
        <v>616.656005859375</v>
      </c>
      <c r="E86">
        <v>535.08367919921898</v>
      </c>
      <c r="F86">
        <v>486.53106689453102</v>
      </c>
      <c r="G86">
        <v>479.03598022460898</v>
      </c>
      <c r="I86" s="7">
        <f t="shared" si="7"/>
        <v>130.12493896484398</v>
      </c>
      <c r="J86" s="7">
        <f t="shared" si="7"/>
        <v>56.04769897461</v>
      </c>
      <c r="K86" s="7">
        <f t="shared" si="8"/>
        <v>90.891549682616983</v>
      </c>
      <c r="L86" s="8">
        <f t="shared" si="9"/>
        <v>1.6216820912450214</v>
      </c>
      <c r="M86" s="8">
        <f t="shared" si="5"/>
        <v>3.004690575795669</v>
      </c>
      <c r="P86" s="6">
        <f t="shared" si="10"/>
        <v>-5.4848074875197046</v>
      </c>
      <c r="U86" s="18">
        <v>66</v>
      </c>
      <c r="V86" s="20">
        <f t="shared" si="11"/>
        <v>0.88013827145974854</v>
      </c>
    </row>
    <row r="87" spans="1:22" ht="15" x14ac:dyDescent="0.2">
      <c r="A87" s="6">
        <v>43</v>
      </c>
      <c r="B87" s="6">
        <v>85</v>
      </c>
      <c r="C87" s="26" t="s">
        <v>28</v>
      </c>
      <c r="D87">
        <v>617.72595214843795</v>
      </c>
      <c r="E87">
        <v>535.72332763671898</v>
      </c>
      <c r="F87">
        <v>486.2333984375</v>
      </c>
      <c r="G87">
        <v>478.98397827148398</v>
      </c>
      <c r="I87" s="7">
        <f t="shared" si="7"/>
        <v>131.49255371093795</v>
      </c>
      <c r="J87" s="7">
        <f t="shared" si="7"/>
        <v>56.739349365235</v>
      </c>
      <c r="K87" s="7">
        <f t="shared" si="8"/>
        <v>91.775009155273466</v>
      </c>
      <c r="L87" s="8">
        <f t="shared" si="9"/>
        <v>1.6174843416781459</v>
      </c>
      <c r="M87" s="8">
        <f t="shared" si="5"/>
        <v>3.0167635142823306</v>
      </c>
      <c r="P87" s="6">
        <f t="shared" si="10"/>
        <v>-5.1050425578294032</v>
      </c>
      <c r="U87" s="18">
        <v>66.5</v>
      </c>
      <c r="V87" s="20">
        <f t="shared" si="11"/>
        <v>0.90830852484061286</v>
      </c>
    </row>
    <row r="88" spans="1:22" x14ac:dyDescent="0.15">
      <c r="A88" s="6">
        <v>43.5</v>
      </c>
      <c r="B88" s="6">
        <v>86</v>
      </c>
      <c r="D88">
        <v>619.42681884765602</v>
      </c>
      <c r="E88">
        <v>535.53063964843795</v>
      </c>
      <c r="F88">
        <v>485.47186279296898</v>
      </c>
      <c r="G88">
        <v>477.78851318359398</v>
      </c>
      <c r="I88" s="7">
        <f t="shared" si="7"/>
        <v>133.95495605468705</v>
      </c>
      <c r="J88" s="7">
        <f t="shared" si="7"/>
        <v>57.742126464843977</v>
      </c>
      <c r="K88" s="7">
        <f t="shared" si="8"/>
        <v>93.535467529296255</v>
      </c>
      <c r="L88" s="8">
        <f t="shared" si="9"/>
        <v>1.6198826273958733</v>
      </c>
      <c r="M88" s="8">
        <f t="shared" ref="M88:M151" si="12">L88+ABS($N$2)*A88</f>
        <v>3.035432488053595</v>
      </c>
      <c r="P88" s="6">
        <f t="shared" si="10"/>
        <v>-4.5177935198700636</v>
      </c>
      <c r="U88" s="18">
        <v>67</v>
      </c>
      <c r="V88" s="20">
        <f t="shared" si="11"/>
        <v>0.90618079601073875</v>
      </c>
    </row>
    <row r="89" spans="1:22" x14ac:dyDescent="0.15">
      <c r="A89" s="6">
        <v>44</v>
      </c>
      <c r="B89" s="6">
        <v>87</v>
      </c>
      <c r="D89">
        <v>619.75305175781295</v>
      </c>
      <c r="E89">
        <v>537.54547119140602</v>
      </c>
      <c r="F89">
        <v>485.86239624023398</v>
      </c>
      <c r="G89">
        <v>478.23416137695301</v>
      </c>
      <c r="I89" s="7">
        <f t="shared" si="7"/>
        <v>133.89065551757898</v>
      </c>
      <c r="J89" s="7">
        <f t="shared" si="7"/>
        <v>59.311309814453011</v>
      </c>
      <c r="K89" s="7">
        <f t="shared" si="8"/>
        <v>92.372738647461873</v>
      </c>
      <c r="L89" s="8">
        <f t="shared" si="9"/>
        <v>1.5574219982063595</v>
      </c>
      <c r="M89" s="8">
        <f t="shared" si="12"/>
        <v>2.9892425469176178</v>
      </c>
      <c r="P89" s="6">
        <f t="shared" si="10"/>
        <v>-5.970738862653306</v>
      </c>
      <c r="U89" s="18">
        <v>67.5</v>
      </c>
      <c r="V89" s="20">
        <f t="shared" si="11"/>
        <v>0.86906639169225675</v>
      </c>
    </row>
    <row r="90" spans="1:22" x14ac:dyDescent="0.15">
      <c r="A90" s="6">
        <v>44.5</v>
      </c>
      <c r="B90" s="6">
        <v>88</v>
      </c>
      <c r="D90">
        <v>620.40435791015602</v>
      </c>
      <c r="E90">
        <v>538.97174072265602</v>
      </c>
      <c r="F90">
        <v>486.24139404296898</v>
      </c>
      <c r="G90">
        <v>478.82800292968801</v>
      </c>
      <c r="I90" s="7">
        <f t="shared" si="7"/>
        <v>134.16296386718705</v>
      </c>
      <c r="J90" s="7">
        <f t="shared" si="7"/>
        <v>60.143737792968011</v>
      </c>
      <c r="K90" s="7">
        <f t="shared" si="8"/>
        <v>92.062347412109432</v>
      </c>
      <c r="L90" s="8">
        <f t="shared" si="9"/>
        <v>1.5307054531431756</v>
      </c>
      <c r="M90" s="8">
        <f t="shared" si="12"/>
        <v>2.9787966899079708</v>
      </c>
      <c r="P90" s="6">
        <f t="shared" si="10"/>
        <v>-6.2993225092283582</v>
      </c>
      <c r="U90" s="18">
        <v>68</v>
      </c>
      <c r="V90" s="20">
        <f t="shared" si="11"/>
        <v>0.84965302326127456</v>
      </c>
    </row>
    <row r="91" spans="1:22" x14ac:dyDescent="0.15">
      <c r="A91" s="6">
        <v>45</v>
      </c>
      <c r="B91" s="6">
        <v>89</v>
      </c>
      <c r="D91">
        <v>619.474609375</v>
      </c>
      <c r="E91">
        <v>539.00030517578102</v>
      </c>
      <c r="F91">
        <v>486.558837890625</v>
      </c>
      <c r="G91">
        <v>479.21520996093801</v>
      </c>
      <c r="I91" s="7">
        <f t="shared" si="7"/>
        <v>132.915771484375</v>
      </c>
      <c r="J91" s="7">
        <f t="shared" si="7"/>
        <v>59.785095214843011</v>
      </c>
      <c r="K91" s="7">
        <f t="shared" si="8"/>
        <v>91.066204833984898</v>
      </c>
      <c r="L91" s="8">
        <f t="shared" si="9"/>
        <v>1.5232258894416821</v>
      </c>
      <c r="M91" s="8">
        <f t="shared" si="12"/>
        <v>2.9875878142600145</v>
      </c>
      <c r="P91" s="6">
        <f t="shared" si="10"/>
        <v>-6.0227899380452037</v>
      </c>
      <c r="U91" s="18">
        <v>68.5</v>
      </c>
      <c r="V91" s="20">
        <f t="shared" si="11"/>
        <v>0.85288727333354875</v>
      </c>
    </row>
    <row r="92" spans="1:22" x14ac:dyDescent="0.15">
      <c r="A92" s="6">
        <v>45.5</v>
      </c>
      <c r="B92" s="6">
        <v>90</v>
      </c>
      <c r="D92">
        <v>616.66180419921898</v>
      </c>
      <c r="E92">
        <v>537.55804443359398</v>
      </c>
      <c r="F92">
        <v>486.30923461914102</v>
      </c>
      <c r="G92">
        <v>478.91693115234398</v>
      </c>
      <c r="I92" s="7">
        <f t="shared" si="7"/>
        <v>130.35256958007795</v>
      </c>
      <c r="J92" s="7">
        <f t="shared" si="7"/>
        <v>58.64111328125</v>
      </c>
      <c r="K92" s="7">
        <f t="shared" si="8"/>
        <v>89.303790283202957</v>
      </c>
      <c r="L92" s="8">
        <f t="shared" si="9"/>
        <v>1.5228870204917664</v>
      </c>
      <c r="M92" s="8">
        <f t="shared" si="12"/>
        <v>3.003519633363636</v>
      </c>
      <c r="P92" s="6">
        <f t="shared" si="10"/>
        <v>-5.521640514612792</v>
      </c>
      <c r="U92" s="18">
        <v>69</v>
      </c>
      <c r="V92" s="20">
        <f t="shared" si="11"/>
        <v>0.85483413050417878</v>
      </c>
    </row>
    <row r="93" spans="1:22" x14ac:dyDescent="0.15">
      <c r="A93" s="6">
        <v>46</v>
      </c>
      <c r="B93" s="6">
        <v>91</v>
      </c>
      <c r="D93">
        <v>615.63903808593795</v>
      </c>
      <c r="E93">
        <v>537.81427001953102</v>
      </c>
      <c r="F93">
        <v>485.54495239257801</v>
      </c>
      <c r="G93">
        <v>478.52307128906301</v>
      </c>
      <c r="I93" s="7">
        <f t="shared" si="7"/>
        <v>130.09408569335994</v>
      </c>
      <c r="J93" s="7">
        <f t="shared" si="7"/>
        <v>59.291198730468011</v>
      </c>
      <c r="K93" s="7">
        <f t="shared" si="8"/>
        <v>88.590246582032336</v>
      </c>
      <c r="L93" s="8">
        <f t="shared" si="9"/>
        <v>1.4941550934862176</v>
      </c>
      <c r="M93" s="8">
        <f t="shared" si="12"/>
        <v>2.991058394411624</v>
      </c>
      <c r="P93" s="6">
        <f t="shared" si="10"/>
        <v>-5.9136197779622464</v>
      </c>
      <c r="U93" s="18">
        <v>69.5</v>
      </c>
      <c r="V93" s="20">
        <f t="shared" si="11"/>
        <v>0.85391129575556823</v>
      </c>
    </row>
    <row r="94" spans="1:22" x14ac:dyDescent="0.15">
      <c r="A94" s="6">
        <v>46.5</v>
      </c>
      <c r="B94" s="6">
        <v>92</v>
      </c>
      <c r="D94">
        <v>615.43792724609398</v>
      </c>
      <c r="E94">
        <v>538.79095458984398</v>
      </c>
      <c r="F94">
        <v>485.59088134765602</v>
      </c>
      <c r="G94">
        <v>478.37899780273398</v>
      </c>
      <c r="I94" s="7">
        <f t="shared" si="7"/>
        <v>129.84704589843795</v>
      </c>
      <c r="J94" s="7">
        <f t="shared" si="7"/>
        <v>60.41195678711</v>
      </c>
      <c r="K94" s="7">
        <f t="shared" si="8"/>
        <v>87.558676147460957</v>
      </c>
      <c r="L94" s="8">
        <f t="shared" si="9"/>
        <v>1.4493600406955069</v>
      </c>
      <c r="M94" s="8">
        <f t="shared" si="12"/>
        <v>2.9625340296744502</v>
      </c>
      <c r="P94" s="6">
        <f t="shared" si="10"/>
        <v>-6.8108788322381635</v>
      </c>
      <c r="U94" s="18">
        <v>70</v>
      </c>
      <c r="V94" s="20">
        <f t="shared" si="11"/>
        <v>0.86662467551029299</v>
      </c>
    </row>
    <row r="95" spans="1:22" x14ac:dyDescent="0.15">
      <c r="A95" s="6">
        <v>47</v>
      </c>
      <c r="B95" s="6">
        <v>93</v>
      </c>
      <c r="D95">
        <v>617.23614501953102</v>
      </c>
      <c r="E95">
        <v>539.28076171875</v>
      </c>
      <c r="F95">
        <v>485.85888671875</v>
      </c>
      <c r="G95">
        <v>478.58483886718801</v>
      </c>
      <c r="I95" s="7">
        <f t="shared" si="7"/>
        <v>131.37725830078102</v>
      </c>
      <c r="J95" s="7">
        <f t="shared" si="7"/>
        <v>60.695922851561988</v>
      </c>
      <c r="K95" s="7">
        <f t="shared" si="8"/>
        <v>88.890112304687634</v>
      </c>
      <c r="L95" s="8">
        <f t="shared" si="9"/>
        <v>1.4645153764623924</v>
      </c>
      <c r="M95" s="8">
        <f t="shared" si="12"/>
        <v>2.9939600534948729</v>
      </c>
      <c r="P95" s="6">
        <f t="shared" si="10"/>
        <v>-5.8223455319323589</v>
      </c>
      <c r="U95" s="18">
        <v>70.5</v>
      </c>
      <c r="V95" s="20">
        <f t="shared" si="11"/>
        <v>0.84158631054423694</v>
      </c>
    </row>
    <row r="96" spans="1:22" x14ac:dyDescent="0.15">
      <c r="A96" s="6">
        <v>47.5</v>
      </c>
      <c r="B96" s="6">
        <v>94</v>
      </c>
      <c r="D96">
        <v>617.00439453125</v>
      </c>
      <c r="E96">
        <v>540.0390625</v>
      </c>
      <c r="F96">
        <v>486.5087890625</v>
      </c>
      <c r="G96">
        <v>479.16497802734398</v>
      </c>
      <c r="I96" s="7">
        <f t="shared" si="7"/>
        <v>130.49560546875</v>
      </c>
      <c r="J96" s="7">
        <f t="shared" si="7"/>
        <v>60.874084472656023</v>
      </c>
      <c r="K96" s="7">
        <f t="shared" si="8"/>
        <v>87.883746337890784</v>
      </c>
      <c r="L96" s="8">
        <f t="shared" si="9"/>
        <v>1.4436972169555538</v>
      </c>
      <c r="M96" s="8">
        <f t="shared" si="12"/>
        <v>2.9894125820415711</v>
      </c>
      <c r="P96" s="6">
        <f t="shared" si="10"/>
        <v>-5.965390257840621</v>
      </c>
      <c r="U96" s="18">
        <v>71</v>
      </c>
      <c r="V96" s="20">
        <f t="shared" si="11"/>
        <v>0.81769857449891958</v>
      </c>
    </row>
    <row r="97" spans="1:22" x14ac:dyDescent="0.15">
      <c r="A97" s="6">
        <v>48</v>
      </c>
      <c r="B97" s="6">
        <v>95</v>
      </c>
      <c r="D97">
        <v>616.1953125</v>
      </c>
      <c r="E97">
        <v>538.79180908203102</v>
      </c>
      <c r="F97">
        <v>487.09518432617199</v>
      </c>
      <c r="G97">
        <v>479.54260253906301</v>
      </c>
      <c r="I97" s="7">
        <f t="shared" si="7"/>
        <v>129.10012817382801</v>
      </c>
      <c r="J97" s="7">
        <f t="shared" si="7"/>
        <v>59.249206542968011</v>
      </c>
      <c r="K97" s="7">
        <f t="shared" si="8"/>
        <v>87.625683593750409</v>
      </c>
      <c r="L97" s="8">
        <f t="shared" si="9"/>
        <v>1.4789342964484014</v>
      </c>
      <c r="M97" s="8">
        <f t="shared" si="12"/>
        <v>3.0409203495879558</v>
      </c>
      <c r="P97" s="6">
        <f t="shared" si="10"/>
        <v>-4.3451679944398487</v>
      </c>
      <c r="U97" s="18">
        <v>71.5</v>
      </c>
      <c r="V97" s="20">
        <f t="shared" si="11"/>
        <v>0.83081146757930247</v>
      </c>
    </row>
    <row r="98" spans="1:22" x14ac:dyDescent="0.15">
      <c r="A98" s="6">
        <v>48.5</v>
      </c>
      <c r="B98" s="6">
        <v>96</v>
      </c>
      <c r="D98">
        <v>615.50378417968795</v>
      </c>
      <c r="E98">
        <v>538.40118408203102</v>
      </c>
      <c r="F98">
        <v>486.55374145507801</v>
      </c>
      <c r="G98">
        <v>479.16671752929699</v>
      </c>
      <c r="I98" s="7">
        <f t="shared" si="7"/>
        <v>128.95004272460994</v>
      </c>
      <c r="J98" s="7">
        <f t="shared" si="7"/>
        <v>59.234466552734034</v>
      </c>
      <c r="K98" s="7">
        <f t="shared" si="8"/>
        <v>87.485916137696123</v>
      </c>
      <c r="L98" s="8">
        <f t="shared" si="9"/>
        <v>1.476942753587744</v>
      </c>
      <c r="M98" s="8">
        <f t="shared" si="12"/>
        <v>3.0551994947808359</v>
      </c>
      <c r="P98" s="6">
        <f t="shared" si="10"/>
        <v>-3.8960048867007644</v>
      </c>
      <c r="U98" s="18">
        <v>72</v>
      </c>
      <c r="V98" s="20">
        <f t="shared" si="11"/>
        <v>0.80825235431934694</v>
      </c>
    </row>
    <row r="99" spans="1:22" x14ac:dyDescent="0.15">
      <c r="A99" s="6">
        <v>49</v>
      </c>
      <c r="B99" s="6">
        <v>97</v>
      </c>
      <c r="D99">
        <v>615.225341796875</v>
      </c>
      <c r="E99">
        <v>538.91076660156295</v>
      </c>
      <c r="F99">
        <v>486.65362548828102</v>
      </c>
      <c r="G99">
        <v>478.72946166992199</v>
      </c>
      <c r="I99" s="7">
        <f t="shared" si="7"/>
        <v>128.57171630859398</v>
      </c>
      <c r="J99" s="7">
        <f t="shared" si="7"/>
        <v>60.181304931640966</v>
      </c>
      <c r="K99" s="7">
        <f t="shared" si="8"/>
        <v>86.444802856445307</v>
      </c>
      <c r="L99" s="8">
        <f t="shared" si="9"/>
        <v>1.4364062553086321</v>
      </c>
      <c r="M99" s="8">
        <f t="shared" si="12"/>
        <v>3.0309336845552606</v>
      </c>
      <c r="P99" s="6">
        <f t="shared" si="10"/>
        <v>-4.6593073523246087</v>
      </c>
      <c r="U99" s="18">
        <v>72.5</v>
      </c>
      <c r="V99" s="20">
        <f t="shared" si="11"/>
        <v>0.80888313271368517</v>
      </c>
    </row>
    <row r="100" spans="1:22" x14ac:dyDescent="0.15">
      <c r="A100" s="6">
        <v>49.5</v>
      </c>
      <c r="B100" s="6">
        <v>98</v>
      </c>
      <c r="D100">
        <v>613.82330322265602</v>
      </c>
      <c r="E100">
        <v>537.92974853515602</v>
      </c>
      <c r="F100">
        <v>486.09323120117199</v>
      </c>
      <c r="G100">
        <v>478.56314086914102</v>
      </c>
      <c r="I100" s="7">
        <f t="shared" si="7"/>
        <v>127.73007202148403</v>
      </c>
      <c r="J100" s="7">
        <f t="shared" si="7"/>
        <v>59.366607666015</v>
      </c>
      <c r="K100" s="7">
        <f t="shared" si="8"/>
        <v>86.173446655273537</v>
      </c>
      <c r="L100" s="8">
        <f t="shared" si="9"/>
        <v>1.4515474278077098</v>
      </c>
      <c r="M100" s="8">
        <f t="shared" si="12"/>
        <v>3.0623455451078758</v>
      </c>
      <c r="P100" s="6">
        <f t="shared" si="10"/>
        <v>-3.6712195701011674</v>
      </c>
      <c r="U100" s="18">
        <v>73</v>
      </c>
      <c r="V100" s="20">
        <f t="shared" si="11"/>
        <v>0.86881120716993887</v>
      </c>
    </row>
    <row r="101" spans="1:22" x14ac:dyDescent="0.15">
      <c r="A101" s="6">
        <v>50</v>
      </c>
      <c r="B101" s="6">
        <v>99</v>
      </c>
      <c r="D101">
        <v>613.7568359375</v>
      </c>
      <c r="E101">
        <v>537.62390136718795</v>
      </c>
      <c r="F101">
        <v>485.67922973632801</v>
      </c>
      <c r="G101">
        <v>478.47750854492199</v>
      </c>
      <c r="I101" s="7">
        <f t="shared" si="7"/>
        <v>128.07760620117199</v>
      </c>
      <c r="J101" s="7">
        <f t="shared" si="7"/>
        <v>59.146392822265966</v>
      </c>
      <c r="K101" s="7">
        <f t="shared" si="8"/>
        <v>86.675131225585815</v>
      </c>
      <c r="L101" s="8">
        <f t="shared" si="9"/>
        <v>1.4654339358622139</v>
      </c>
      <c r="M101" s="8">
        <f t="shared" si="12"/>
        <v>3.0925027412159167</v>
      </c>
      <c r="P101" s="6">
        <f t="shared" si="10"/>
        <v>-2.7225983647268603</v>
      </c>
      <c r="U101" s="18">
        <v>73.5</v>
      </c>
      <c r="V101" s="20">
        <f t="shared" si="11"/>
        <v>0.96678880300855063</v>
      </c>
    </row>
    <row r="102" spans="1:22" x14ac:dyDescent="0.15">
      <c r="A102" s="6">
        <v>50.5</v>
      </c>
      <c r="B102" s="6">
        <v>100</v>
      </c>
      <c r="D102">
        <v>616.27752685546898</v>
      </c>
      <c r="E102">
        <v>540.31427001953102</v>
      </c>
      <c r="F102">
        <v>487.206787109375</v>
      </c>
      <c r="G102">
        <v>479.443115234375</v>
      </c>
      <c r="I102" s="7">
        <f t="shared" si="7"/>
        <v>129.07073974609398</v>
      </c>
      <c r="J102" s="7">
        <f t="shared" si="7"/>
        <v>60.871154785156023</v>
      </c>
      <c r="K102" s="7">
        <f t="shared" si="8"/>
        <v>86.460931396484767</v>
      </c>
      <c r="L102" s="8">
        <f t="shared" si="9"/>
        <v>1.4203924946330908</v>
      </c>
      <c r="M102" s="8">
        <f t="shared" si="12"/>
        <v>3.0637319880403306</v>
      </c>
      <c r="P102" s="6">
        <f t="shared" si="10"/>
        <v>-3.6276077846733665</v>
      </c>
      <c r="U102" s="18">
        <v>74</v>
      </c>
      <c r="V102" s="20">
        <f t="shared" si="11"/>
        <v>1.0052876512074176</v>
      </c>
    </row>
    <row r="103" spans="1:22" x14ac:dyDescent="0.15">
      <c r="A103" s="6">
        <v>51</v>
      </c>
      <c r="B103" s="6">
        <v>101</v>
      </c>
      <c r="D103">
        <v>615.43792724609398</v>
      </c>
      <c r="E103">
        <v>539.70819091796898</v>
      </c>
      <c r="F103">
        <v>486.564697265625</v>
      </c>
      <c r="G103">
        <v>479.22164916992199</v>
      </c>
      <c r="I103" s="7">
        <f t="shared" si="7"/>
        <v>128.87322998046898</v>
      </c>
      <c r="J103" s="7">
        <f t="shared" si="7"/>
        <v>60.486541748046989</v>
      </c>
      <c r="K103" s="7">
        <f t="shared" si="8"/>
        <v>86.532650756836091</v>
      </c>
      <c r="L103" s="8">
        <f t="shared" si="9"/>
        <v>1.4306099878760234</v>
      </c>
      <c r="M103" s="8">
        <f t="shared" si="12"/>
        <v>3.0902201693368001</v>
      </c>
      <c r="P103" s="6">
        <f t="shared" si="10"/>
        <v>-2.7943986766512099</v>
      </c>
      <c r="U103" s="18">
        <v>74.5</v>
      </c>
      <c r="V103" s="20">
        <f t="shared" si="11"/>
        <v>1.0535652871986936</v>
      </c>
    </row>
    <row r="104" spans="1:22" x14ac:dyDescent="0.15">
      <c r="A104" s="6">
        <v>51.5</v>
      </c>
      <c r="B104" s="6">
        <v>102</v>
      </c>
      <c r="D104">
        <v>615.09710693359398</v>
      </c>
      <c r="E104">
        <v>539.56066894531295</v>
      </c>
      <c r="F104">
        <v>487.07232666015602</v>
      </c>
      <c r="G104">
        <v>479.52658081054699</v>
      </c>
      <c r="I104" s="7">
        <f t="shared" si="7"/>
        <v>128.02478027343795</v>
      </c>
      <c r="J104" s="7">
        <f t="shared" si="7"/>
        <v>60.034088134765966</v>
      </c>
      <c r="K104" s="7">
        <f t="shared" si="8"/>
        <v>86.000918579101779</v>
      </c>
      <c r="L104" s="8">
        <f t="shared" si="9"/>
        <v>1.4325347690139782</v>
      </c>
      <c r="M104" s="8">
        <f t="shared" si="12"/>
        <v>3.1084156385282924</v>
      </c>
      <c r="P104" s="6">
        <f t="shared" si="10"/>
        <v>-2.2220441429290836</v>
      </c>
      <c r="U104" s="18">
        <v>75</v>
      </c>
      <c r="V104" s="20">
        <f t="shared" si="11"/>
        <v>1.0933706643470564</v>
      </c>
    </row>
    <row r="105" spans="1:22" x14ac:dyDescent="0.15">
      <c r="A105" s="6">
        <v>52</v>
      </c>
      <c r="B105" s="6">
        <v>103</v>
      </c>
      <c r="D105">
        <v>612.00640869140602</v>
      </c>
      <c r="E105">
        <v>537.53759765625</v>
      </c>
      <c r="F105">
        <v>486.36434936523398</v>
      </c>
      <c r="G105">
        <v>478.76934814453102</v>
      </c>
      <c r="I105" s="7">
        <f t="shared" si="7"/>
        <v>125.64205932617205</v>
      </c>
      <c r="J105" s="7">
        <f t="shared" si="7"/>
        <v>58.768249511718977</v>
      </c>
      <c r="K105" s="7">
        <f t="shared" si="8"/>
        <v>84.504284667968761</v>
      </c>
      <c r="L105" s="8">
        <f t="shared" si="9"/>
        <v>1.4379241405023944</v>
      </c>
      <c r="M105" s="8">
        <f t="shared" si="12"/>
        <v>3.1300756980702453</v>
      </c>
      <c r="P105" s="6">
        <f t="shared" si="10"/>
        <v>-1.5407078636027673</v>
      </c>
    </row>
    <row r="106" spans="1:22" x14ac:dyDescent="0.15">
      <c r="A106" s="6">
        <v>52.5</v>
      </c>
      <c r="B106" s="6">
        <v>104</v>
      </c>
      <c r="D106">
        <v>606.674072265625</v>
      </c>
      <c r="E106">
        <v>535.89270019531295</v>
      </c>
      <c r="F106">
        <v>485.97479248046898</v>
      </c>
      <c r="G106">
        <v>478.27169799804699</v>
      </c>
      <c r="I106" s="7">
        <f t="shared" si="7"/>
        <v>120.69927978515602</v>
      </c>
      <c r="J106" s="7">
        <f t="shared" si="7"/>
        <v>57.621002197265966</v>
      </c>
      <c r="K106" s="7">
        <f t="shared" si="8"/>
        <v>80.364578247069858</v>
      </c>
      <c r="L106" s="8">
        <f t="shared" si="9"/>
        <v>1.3947098311817117</v>
      </c>
      <c r="M106" s="8">
        <f t="shared" si="12"/>
        <v>3.1031320768030994</v>
      </c>
      <c r="P106" s="6">
        <f t="shared" si="10"/>
        <v>-2.3882432376481613</v>
      </c>
    </row>
    <row r="107" spans="1:22" x14ac:dyDescent="0.15">
      <c r="A107" s="6">
        <v>53</v>
      </c>
      <c r="B107" s="6">
        <v>105</v>
      </c>
      <c r="D107">
        <v>605.24169921875</v>
      </c>
      <c r="E107">
        <v>535.804931640625</v>
      </c>
      <c r="F107">
        <v>486.26721191406301</v>
      </c>
      <c r="G107">
        <v>478.57583618164102</v>
      </c>
      <c r="I107" s="7">
        <f t="shared" si="7"/>
        <v>118.97448730468699</v>
      </c>
      <c r="J107" s="7">
        <f t="shared" si="7"/>
        <v>57.229095458983977</v>
      </c>
      <c r="K107" s="7">
        <f t="shared" si="8"/>
        <v>78.914120483398207</v>
      </c>
      <c r="L107" s="8">
        <f t="shared" si="9"/>
        <v>1.3789160889316494</v>
      </c>
      <c r="M107" s="8">
        <f t="shared" si="12"/>
        <v>3.103609022606574</v>
      </c>
      <c r="P107" s="6">
        <f t="shared" si="10"/>
        <v>-2.3732404866838688</v>
      </c>
    </row>
    <row r="108" spans="1:22" x14ac:dyDescent="0.15">
      <c r="A108" s="6">
        <v>53.5</v>
      </c>
      <c r="B108" s="6">
        <v>106</v>
      </c>
      <c r="D108">
        <v>602.06121826171898</v>
      </c>
      <c r="E108">
        <v>533.98626708984398</v>
      </c>
      <c r="F108">
        <v>486.684326171875</v>
      </c>
      <c r="G108">
        <v>479.46969604492199</v>
      </c>
      <c r="I108" s="7">
        <f t="shared" si="7"/>
        <v>115.37689208984398</v>
      </c>
      <c r="J108" s="7">
        <f t="shared" si="7"/>
        <v>54.516571044921989</v>
      </c>
      <c r="K108" s="7">
        <f t="shared" si="8"/>
        <v>77.215292358398585</v>
      </c>
      <c r="L108" s="8">
        <f t="shared" si="9"/>
        <v>1.4163637015022956</v>
      </c>
      <c r="M108" s="8">
        <f t="shared" si="12"/>
        <v>3.1573273232307573</v>
      </c>
      <c r="P108" s="6">
        <f t="shared" si="10"/>
        <v>-0.68348395539994977</v>
      </c>
    </row>
    <row r="109" spans="1:22" x14ac:dyDescent="0.15">
      <c r="A109" s="6">
        <v>54</v>
      </c>
      <c r="B109" s="6">
        <v>107</v>
      </c>
      <c r="D109">
        <v>598.64404296875</v>
      </c>
      <c r="E109">
        <v>533.47668457031295</v>
      </c>
      <c r="F109">
        <v>486.88311767578102</v>
      </c>
      <c r="G109">
        <v>479.08364868164102</v>
      </c>
      <c r="I109" s="7">
        <f t="shared" si="7"/>
        <v>111.76092529296898</v>
      </c>
      <c r="J109" s="7">
        <f t="shared" si="7"/>
        <v>54.393035888671932</v>
      </c>
      <c r="K109" s="7">
        <f t="shared" si="8"/>
        <v>73.685800170898631</v>
      </c>
      <c r="L109" s="8">
        <f t="shared" si="9"/>
        <v>1.354691808740256</v>
      </c>
      <c r="M109" s="8">
        <f t="shared" si="12"/>
        <v>3.1119261185222546</v>
      </c>
      <c r="P109" s="6">
        <f t="shared" si="10"/>
        <v>-2.1116188981090933</v>
      </c>
    </row>
    <row r="110" spans="1:22" x14ac:dyDescent="0.15">
      <c r="A110" s="6">
        <v>54.5</v>
      </c>
      <c r="B110" s="6">
        <v>108</v>
      </c>
      <c r="D110">
        <v>598.86297607421898</v>
      </c>
      <c r="E110">
        <v>533.08660888671898</v>
      </c>
      <c r="F110">
        <v>487.36550903320301</v>
      </c>
      <c r="G110">
        <v>479.60144042968801</v>
      </c>
      <c r="I110" s="7">
        <f t="shared" si="7"/>
        <v>111.49746704101597</v>
      </c>
      <c r="J110" s="7">
        <f t="shared" si="7"/>
        <v>53.485168457030966</v>
      </c>
      <c r="K110" s="7">
        <f t="shared" si="8"/>
        <v>74.057849121094293</v>
      </c>
      <c r="L110" s="8">
        <f t="shared" si="9"/>
        <v>1.3846427197960693</v>
      </c>
      <c r="M110" s="8">
        <f t="shared" si="12"/>
        <v>3.1581477176316053</v>
      </c>
      <c r="P110" s="6">
        <f t="shared" si="10"/>
        <v>-0.65767772584775086</v>
      </c>
    </row>
    <row r="111" spans="1:22" x14ac:dyDescent="0.15">
      <c r="A111" s="6">
        <v>55</v>
      </c>
      <c r="B111" s="6">
        <v>109</v>
      </c>
      <c r="D111">
        <v>597.58514404296898</v>
      </c>
      <c r="E111">
        <v>531.96148681640602</v>
      </c>
      <c r="F111">
        <v>486.93099975585898</v>
      </c>
      <c r="G111">
        <v>479.39639282226602</v>
      </c>
      <c r="I111" s="7">
        <f t="shared" si="7"/>
        <v>110.65414428711</v>
      </c>
      <c r="J111" s="7">
        <f t="shared" si="7"/>
        <v>52.56509399414</v>
      </c>
      <c r="K111" s="7">
        <f t="shared" si="8"/>
        <v>73.858578491212</v>
      </c>
      <c r="L111" s="8">
        <f t="shared" si="9"/>
        <v>1.4050879182189957</v>
      </c>
      <c r="M111" s="8">
        <f t="shared" si="12"/>
        <v>3.1948636041080687</v>
      </c>
      <c r="P111" s="6">
        <f t="shared" si="10"/>
        <v>0.49725287051502692</v>
      </c>
    </row>
    <row r="112" spans="1:22" x14ac:dyDescent="0.15">
      <c r="A112" s="6">
        <v>55.5</v>
      </c>
      <c r="B112" s="6">
        <v>110</v>
      </c>
      <c r="D112">
        <v>597.08947753906295</v>
      </c>
      <c r="E112">
        <v>531.78454589843795</v>
      </c>
      <c r="F112">
        <v>486.64425659179699</v>
      </c>
      <c r="G112">
        <v>478.80706787109398</v>
      </c>
      <c r="I112" s="7">
        <f t="shared" si="7"/>
        <v>110.44522094726597</v>
      </c>
      <c r="J112" s="7">
        <f t="shared" si="7"/>
        <v>52.977478027343977</v>
      </c>
      <c r="K112" s="7">
        <f t="shared" si="8"/>
        <v>73.360986328125193</v>
      </c>
      <c r="L112" s="8">
        <f t="shared" si="9"/>
        <v>1.3847579964123697</v>
      </c>
      <c r="M112" s="8">
        <f t="shared" si="12"/>
        <v>3.1908043703549795</v>
      </c>
      <c r="P112" s="6">
        <f t="shared" si="10"/>
        <v>0.36956609214358627</v>
      </c>
    </row>
    <row r="113" spans="1:16" x14ac:dyDescent="0.15">
      <c r="A113" s="6">
        <v>56</v>
      </c>
      <c r="B113" s="6">
        <v>111</v>
      </c>
      <c r="D113">
        <v>601.34924316406295</v>
      </c>
      <c r="E113">
        <v>532.78894042968795</v>
      </c>
      <c r="F113">
        <v>486.31704711914102</v>
      </c>
      <c r="G113">
        <v>478.28948974609398</v>
      </c>
      <c r="I113" s="7">
        <f t="shared" si="7"/>
        <v>115.03219604492193</v>
      </c>
      <c r="J113" s="7">
        <f t="shared" si="7"/>
        <v>54.499450683593977</v>
      </c>
      <c r="K113" s="7">
        <f t="shared" si="8"/>
        <v>76.882580566406148</v>
      </c>
      <c r="L113" s="8">
        <f t="shared" si="9"/>
        <v>1.4107037704427761</v>
      </c>
      <c r="M113" s="8">
        <f t="shared" si="12"/>
        <v>3.2330208324389229</v>
      </c>
      <c r="P113" s="6">
        <f t="shared" si="10"/>
        <v>1.6975221463216834</v>
      </c>
    </row>
    <row r="114" spans="1:16" x14ac:dyDescent="0.15">
      <c r="A114" s="6">
        <v>56.5</v>
      </c>
      <c r="B114" s="6">
        <v>112</v>
      </c>
      <c r="D114">
        <v>602.73297119140602</v>
      </c>
      <c r="E114">
        <v>535.2041015625</v>
      </c>
      <c r="F114">
        <v>486.26525878906301</v>
      </c>
      <c r="G114">
        <v>478.75936889648398</v>
      </c>
      <c r="I114" s="7">
        <f t="shared" si="7"/>
        <v>116.46771240234301</v>
      </c>
      <c r="J114" s="7">
        <f t="shared" si="7"/>
        <v>56.444732666016023</v>
      </c>
      <c r="K114" s="7">
        <f t="shared" si="8"/>
        <v>76.956399536131798</v>
      </c>
      <c r="L114" s="8">
        <f t="shared" si="9"/>
        <v>1.3633938173023776</v>
      </c>
      <c r="M114" s="8">
        <f t="shared" si="12"/>
        <v>3.2019815673520617</v>
      </c>
      <c r="P114" s="6">
        <f t="shared" si="10"/>
        <v>0.72115468314164344</v>
      </c>
    </row>
    <row r="115" spans="1:16" x14ac:dyDescent="0.15">
      <c r="A115" s="6">
        <v>57</v>
      </c>
      <c r="B115" s="6">
        <v>113</v>
      </c>
      <c r="D115">
        <v>597.89971923828102</v>
      </c>
      <c r="E115">
        <v>533.18395996093795</v>
      </c>
      <c r="F115">
        <v>486.56292724609398</v>
      </c>
      <c r="G115">
        <v>479.29495239257801</v>
      </c>
      <c r="I115" s="7">
        <f t="shared" si="7"/>
        <v>111.33679199218705</v>
      </c>
      <c r="J115" s="7">
        <f t="shared" si="7"/>
        <v>53.889007568359943</v>
      </c>
      <c r="K115" s="7">
        <f t="shared" si="8"/>
        <v>73.614486694335085</v>
      </c>
      <c r="L115" s="8">
        <f t="shared" si="9"/>
        <v>1.3660390127050073</v>
      </c>
      <c r="M115" s="8">
        <f t="shared" si="12"/>
        <v>3.2208974508082284</v>
      </c>
      <c r="P115" s="6">
        <f t="shared" si="10"/>
        <v>1.3161704830397076</v>
      </c>
    </row>
    <row r="116" spans="1:16" x14ac:dyDescent="0.15">
      <c r="A116" s="6">
        <v>57.5</v>
      </c>
      <c r="B116" s="6">
        <v>114</v>
      </c>
      <c r="D116">
        <v>600.46765136718795</v>
      </c>
      <c r="E116">
        <v>534.76007080078102</v>
      </c>
      <c r="F116">
        <v>487.02481079101602</v>
      </c>
      <c r="G116">
        <v>479.37039184570301</v>
      </c>
      <c r="I116" s="7">
        <f t="shared" si="7"/>
        <v>113.44284057617193</v>
      </c>
      <c r="J116" s="7">
        <f t="shared" si="7"/>
        <v>55.389678955078011</v>
      </c>
      <c r="K116" s="7">
        <f t="shared" si="8"/>
        <v>74.670065307617335</v>
      </c>
      <c r="L116" s="8">
        <f t="shared" si="9"/>
        <v>1.3480862629331369</v>
      </c>
      <c r="M116" s="8">
        <f t="shared" si="12"/>
        <v>3.2192153890898951</v>
      </c>
      <c r="P116" s="6">
        <f t="shared" si="10"/>
        <v>1.263259747935463</v>
      </c>
    </row>
    <row r="117" spans="1:16" x14ac:dyDescent="0.15">
      <c r="A117" s="6">
        <v>58</v>
      </c>
      <c r="B117" s="6">
        <v>115</v>
      </c>
      <c r="D117">
        <v>602.21545410156295</v>
      </c>
      <c r="E117">
        <v>534.51983642578102</v>
      </c>
      <c r="F117">
        <v>487.28421020507801</v>
      </c>
      <c r="G117">
        <v>479.62469482421898</v>
      </c>
      <c r="I117" s="7">
        <f t="shared" si="7"/>
        <v>114.93124389648494</v>
      </c>
      <c r="J117" s="7">
        <f t="shared" si="7"/>
        <v>54.895141601562045</v>
      </c>
      <c r="K117" s="7">
        <f t="shared" si="8"/>
        <v>76.504644775391512</v>
      </c>
      <c r="L117" s="8">
        <f t="shared" si="9"/>
        <v>1.3936505589269592</v>
      </c>
      <c r="M117" s="8">
        <f t="shared" si="12"/>
        <v>3.2810503731372545</v>
      </c>
      <c r="P117" s="6">
        <f t="shared" si="10"/>
        <v>3.2083337160576813</v>
      </c>
    </row>
    <row r="118" spans="1:16" x14ac:dyDescent="0.15">
      <c r="A118" s="6">
        <v>58.5</v>
      </c>
      <c r="B118" s="6">
        <v>116</v>
      </c>
      <c r="D118">
        <v>598.24371337890602</v>
      </c>
      <c r="E118">
        <v>535.265869140625</v>
      </c>
      <c r="F118">
        <v>486.79574584960898</v>
      </c>
      <c r="G118">
        <v>479.12860107421898</v>
      </c>
      <c r="I118" s="7">
        <f t="shared" si="7"/>
        <v>111.44796752929705</v>
      </c>
      <c r="J118" s="7">
        <f t="shared" si="7"/>
        <v>56.137268066406023</v>
      </c>
      <c r="K118" s="7">
        <f t="shared" si="8"/>
        <v>72.151879882812835</v>
      </c>
      <c r="L118" s="8">
        <f t="shared" si="9"/>
        <v>1.2852759382138577</v>
      </c>
      <c r="M118" s="8">
        <f t="shared" si="12"/>
        <v>3.1889464404776899</v>
      </c>
      <c r="P118" s="6">
        <f t="shared" si="10"/>
        <v>0.31112326896529102</v>
      </c>
    </row>
    <row r="119" spans="1:16" x14ac:dyDescent="0.15">
      <c r="A119" s="6">
        <v>59</v>
      </c>
      <c r="B119" s="6">
        <v>117</v>
      </c>
      <c r="D119">
        <v>597.16033935546898</v>
      </c>
      <c r="E119">
        <v>536.273193359375</v>
      </c>
      <c r="F119">
        <v>486.68060302734398</v>
      </c>
      <c r="G119">
        <v>478.92532348632801</v>
      </c>
      <c r="I119" s="7">
        <f t="shared" si="7"/>
        <v>110.479736328125</v>
      </c>
      <c r="J119" s="7">
        <f t="shared" si="7"/>
        <v>57.347869873046989</v>
      </c>
      <c r="K119" s="7">
        <f t="shared" si="8"/>
        <v>70.336227416992102</v>
      </c>
      <c r="L119" s="8">
        <f t="shared" si="9"/>
        <v>1.2264836963028949</v>
      </c>
      <c r="M119" s="8">
        <f t="shared" si="12"/>
        <v>3.146424886620264</v>
      </c>
      <c r="P119" s="6">
        <f t="shared" si="10"/>
        <v>-1.026429716070502</v>
      </c>
    </row>
    <row r="120" spans="1:16" x14ac:dyDescent="0.15">
      <c r="A120" s="6">
        <v>59.5</v>
      </c>
      <c r="B120" s="6">
        <v>118</v>
      </c>
      <c r="D120">
        <v>596.25250244140602</v>
      </c>
      <c r="E120">
        <v>538.00085449218795</v>
      </c>
      <c r="F120">
        <v>487.57702636718801</v>
      </c>
      <c r="G120">
        <v>479.64306640625</v>
      </c>
      <c r="I120" s="7">
        <f t="shared" si="7"/>
        <v>108.67547607421801</v>
      </c>
      <c r="J120" s="7">
        <f t="shared" si="7"/>
        <v>58.357788085937955</v>
      </c>
      <c r="K120" s="7">
        <f t="shared" si="8"/>
        <v>67.825024414061446</v>
      </c>
      <c r="L120" s="8">
        <f t="shared" si="9"/>
        <v>1.1622274702081237</v>
      </c>
      <c r="M120" s="8">
        <f t="shared" si="12"/>
        <v>3.09843934857903</v>
      </c>
      <c r="P120" s="6">
        <f t="shared" si="10"/>
        <v>-2.535857143412557</v>
      </c>
    </row>
    <row r="121" spans="1:16" x14ac:dyDescent="0.15">
      <c r="A121" s="6">
        <v>60</v>
      </c>
      <c r="B121" s="6">
        <v>119</v>
      </c>
      <c r="D121">
        <v>594.83758544921898</v>
      </c>
      <c r="E121">
        <v>538.54840087890602</v>
      </c>
      <c r="F121">
        <v>487.24041748046898</v>
      </c>
      <c r="G121">
        <v>479.55239868164102</v>
      </c>
      <c r="I121" s="7">
        <f t="shared" si="7"/>
        <v>107.59716796875</v>
      </c>
      <c r="J121" s="7">
        <f t="shared" si="7"/>
        <v>58.996002197265</v>
      </c>
      <c r="K121" s="7">
        <f t="shared" si="8"/>
        <v>66.299966430664512</v>
      </c>
      <c r="L121" s="8">
        <f t="shared" si="9"/>
        <v>1.1238043928633883</v>
      </c>
      <c r="M121" s="8">
        <f t="shared" si="12"/>
        <v>3.0762869592878315</v>
      </c>
      <c r="P121" s="6">
        <f t="shared" si="10"/>
        <v>-3.2326800892876402</v>
      </c>
    </row>
    <row r="122" spans="1:16" x14ac:dyDescent="0.15">
      <c r="A122" s="6">
        <v>60.5</v>
      </c>
      <c r="B122" s="6">
        <v>120</v>
      </c>
      <c r="D122">
        <v>593.46673583984398</v>
      </c>
      <c r="E122">
        <v>538.40203857421898</v>
      </c>
      <c r="F122">
        <v>486.76446533203102</v>
      </c>
      <c r="G122">
        <v>479.19741821289102</v>
      </c>
      <c r="I122" s="7">
        <f t="shared" si="7"/>
        <v>106.70227050781295</v>
      </c>
      <c r="J122" s="7">
        <f t="shared" si="7"/>
        <v>59.204620361327954</v>
      </c>
      <c r="K122" s="7">
        <f t="shared" si="8"/>
        <v>65.259036254883398</v>
      </c>
      <c r="L122" s="8">
        <f t="shared" si="9"/>
        <v>1.102262557493066</v>
      </c>
      <c r="M122" s="8">
        <f t="shared" si="12"/>
        <v>3.071015811971046</v>
      </c>
      <c r="P122" s="6">
        <f t="shared" si="10"/>
        <v>-3.3984886778394561</v>
      </c>
    </row>
    <row r="123" spans="1:16" x14ac:dyDescent="0.15">
      <c r="A123" s="6">
        <v>61</v>
      </c>
      <c r="B123" s="6">
        <v>121</v>
      </c>
      <c r="D123">
        <v>595.04345703125</v>
      </c>
      <c r="E123">
        <v>541.1982421875</v>
      </c>
      <c r="F123">
        <v>486.88702392578102</v>
      </c>
      <c r="G123">
        <v>479.17318725585898</v>
      </c>
      <c r="I123" s="7">
        <f t="shared" si="7"/>
        <v>108.15643310546898</v>
      </c>
      <c r="J123" s="7">
        <f t="shared" si="7"/>
        <v>62.025054931641023</v>
      </c>
      <c r="K123" s="7">
        <f t="shared" si="8"/>
        <v>64.738894653320273</v>
      </c>
      <c r="L123" s="8">
        <f t="shared" si="9"/>
        <v>1.0437539269359812</v>
      </c>
      <c r="M123" s="8">
        <f t="shared" si="12"/>
        <v>3.0287778694674987</v>
      </c>
      <c r="P123" s="6">
        <f t="shared" si="10"/>
        <v>-4.7271204175641675</v>
      </c>
    </row>
    <row r="124" spans="1:16" x14ac:dyDescent="0.15">
      <c r="A124" s="6">
        <v>61.5</v>
      </c>
      <c r="B124" s="6">
        <v>122</v>
      </c>
      <c r="D124">
        <v>597.864990234375</v>
      </c>
      <c r="E124">
        <v>543.95916748046898</v>
      </c>
      <c r="F124">
        <v>487.32272338867199</v>
      </c>
      <c r="G124">
        <v>479.84051513671898</v>
      </c>
      <c r="I124" s="7">
        <f t="shared" si="7"/>
        <v>110.54226684570301</v>
      </c>
      <c r="J124" s="7">
        <f t="shared" si="7"/>
        <v>64.11865234375</v>
      </c>
      <c r="K124" s="7">
        <f t="shared" si="8"/>
        <v>65.659210205078011</v>
      </c>
      <c r="L124" s="8">
        <f t="shared" si="9"/>
        <v>1.0240266725050433</v>
      </c>
      <c r="M124" s="8">
        <f t="shared" si="12"/>
        <v>3.0253213030900978</v>
      </c>
      <c r="P124" s="6">
        <f t="shared" si="10"/>
        <v>-4.8358497620177809</v>
      </c>
    </row>
    <row r="125" spans="1:16" x14ac:dyDescent="0.15">
      <c r="A125" s="6">
        <v>62</v>
      </c>
      <c r="B125" s="6">
        <v>123</v>
      </c>
      <c r="D125">
        <v>596.48626708984398</v>
      </c>
      <c r="E125">
        <v>542.50408935546898</v>
      </c>
      <c r="F125">
        <v>487.41848754882801</v>
      </c>
      <c r="G125">
        <v>479.97244262695301</v>
      </c>
      <c r="I125" s="7">
        <f t="shared" si="7"/>
        <v>109.06777954101597</v>
      </c>
      <c r="J125" s="7">
        <f t="shared" si="7"/>
        <v>62.531646728515966</v>
      </c>
      <c r="K125" s="7">
        <f t="shared" si="8"/>
        <v>65.29562683105479</v>
      </c>
      <c r="L125" s="8">
        <f t="shared" si="9"/>
        <v>1.0442013004157522</v>
      </c>
      <c r="M125" s="8">
        <f t="shared" si="12"/>
        <v>3.0617666190543433</v>
      </c>
      <c r="P125" s="6">
        <f t="shared" si="10"/>
        <v>-3.6894301997882608</v>
      </c>
    </row>
    <row r="126" spans="1:16" x14ac:dyDescent="0.15">
      <c r="A126" s="6">
        <v>62.5</v>
      </c>
      <c r="B126" s="6">
        <v>124</v>
      </c>
      <c r="D126">
        <v>596.12072753906295</v>
      </c>
      <c r="E126">
        <v>543.904052734375</v>
      </c>
      <c r="F126">
        <v>487.7421875</v>
      </c>
      <c r="G126">
        <v>479.80120849609398</v>
      </c>
      <c r="I126" s="7">
        <f t="shared" si="7"/>
        <v>108.37854003906295</v>
      </c>
      <c r="J126" s="7">
        <f t="shared" si="7"/>
        <v>64.102844238281023</v>
      </c>
      <c r="K126" s="7">
        <f t="shared" si="8"/>
        <v>63.506549072266239</v>
      </c>
      <c r="L126" s="8">
        <f t="shared" si="9"/>
        <v>0.9906978360617158</v>
      </c>
      <c r="M126" s="8">
        <f t="shared" si="12"/>
        <v>3.0245338427538444</v>
      </c>
      <c r="P126" s="6">
        <f t="shared" si="10"/>
        <v>-4.8606200215168727</v>
      </c>
    </row>
    <row r="127" spans="1:16" x14ac:dyDescent="0.15">
      <c r="A127" s="6">
        <v>63</v>
      </c>
      <c r="B127" s="6">
        <v>125</v>
      </c>
      <c r="D127">
        <v>595.04376220703102</v>
      </c>
      <c r="E127">
        <v>543.17932128906295</v>
      </c>
      <c r="F127">
        <v>487.07800292968801</v>
      </c>
      <c r="G127">
        <v>479.41635131835898</v>
      </c>
      <c r="I127" s="7">
        <f t="shared" si="7"/>
        <v>107.96575927734301</v>
      </c>
      <c r="J127" s="7">
        <f t="shared" si="7"/>
        <v>63.762969970703978</v>
      </c>
      <c r="K127" s="7">
        <f t="shared" si="8"/>
        <v>63.331680297850227</v>
      </c>
      <c r="L127" s="8">
        <f t="shared" si="9"/>
        <v>0.99323604792794462</v>
      </c>
      <c r="M127" s="8">
        <f t="shared" si="12"/>
        <v>3.0433427426736102</v>
      </c>
      <c r="P127" s="6">
        <f t="shared" si="10"/>
        <v>-4.2689694831269502</v>
      </c>
    </row>
    <row r="128" spans="1:16" x14ac:dyDescent="0.15">
      <c r="A128" s="6">
        <v>63.5</v>
      </c>
      <c r="B128" s="6">
        <v>126</v>
      </c>
      <c r="D128">
        <v>591.58221435546898</v>
      </c>
      <c r="E128">
        <v>542.51953125</v>
      </c>
      <c r="F128">
        <v>486.52893066406301</v>
      </c>
      <c r="G128">
        <v>478.76623535156301</v>
      </c>
      <c r="I128" s="7">
        <f t="shared" si="7"/>
        <v>105.05328369140597</v>
      </c>
      <c r="J128" s="7">
        <f t="shared" si="7"/>
        <v>63.753295898436988</v>
      </c>
      <c r="K128" s="7">
        <f t="shared" si="8"/>
        <v>60.425976562500075</v>
      </c>
      <c r="L128" s="8">
        <f t="shared" si="9"/>
        <v>0.9478094537851417</v>
      </c>
      <c r="M128" s="8">
        <f t="shared" si="12"/>
        <v>3.0141868365843445</v>
      </c>
      <c r="P128" s="6">
        <f t="shared" si="10"/>
        <v>-5.1860942277183328</v>
      </c>
    </row>
    <row r="129" spans="1:16" x14ac:dyDescent="0.15">
      <c r="A129" s="6">
        <v>64</v>
      </c>
      <c r="B129" s="6">
        <v>127</v>
      </c>
      <c r="D129">
        <v>594.12799072265602</v>
      </c>
      <c r="E129">
        <v>543.51629638671898</v>
      </c>
      <c r="F129">
        <v>487.16497802734398</v>
      </c>
      <c r="G129">
        <v>479.819580078125</v>
      </c>
      <c r="I129" s="7">
        <f t="shared" si="7"/>
        <v>106.96301269531205</v>
      </c>
      <c r="J129" s="7">
        <f t="shared" si="7"/>
        <v>63.696716308593977</v>
      </c>
      <c r="K129" s="7">
        <f t="shared" si="8"/>
        <v>62.375311279296263</v>
      </c>
      <c r="L129" s="8">
        <f t="shared" si="9"/>
        <v>0.97925473861327716</v>
      </c>
      <c r="M129" s="8">
        <f t="shared" si="12"/>
        <v>3.0619028094660168</v>
      </c>
      <c r="P129" s="6">
        <f t="shared" si="10"/>
        <v>-3.6851462102549091</v>
      </c>
    </row>
    <row r="130" spans="1:16" x14ac:dyDescent="0.15">
      <c r="A130" s="6">
        <v>64.5</v>
      </c>
      <c r="B130" s="6">
        <v>128</v>
      </c>
      <c r="D130">
        <v>592.07897949218795</v>
      </c>
      <c r="E130">
        <v>543.47174072265602</v>
      </c>
      <c r="F130">
        <v>487.86767578125</v>
      </c>
      <c r="G130">
        <v>480.49258422851602</v>
      </c>
      <c r="I130" s="7">
        <f t="shared" ref="I130:J151" si="13">D130-F130</f>
        <v>104.21130371093795</v>
      </c>
      <c r="J130" s="7">
        <f t="shared" si="13"/>
        <v>62.97915649414</v>
      </c>
      <c r="K130" s="7">
        <f t="shared" ref="K130:K151" si="14">I130-0.7*J130</f>
        <v>60.125894165039959</v>
      </c>
      <c r="L130" s="8">
        <f t="shared" ref="L130:L151" si="15">K130/J130</f>
        <v>0.95469513267670503</v>
      </c>
      <c r="M130" s="8">
        <f t="shared" si="12"/>
        <v>3.0536138915829811</v>
      </c>
      <c r="P130" s="6">
        <f t="shared" si="10"/>
        <v>-3.9458814339568686</v>
      </c>
    </row>
    <row r="131" spans="1:16" x14ac:dyDescent="0.15">
      <c r="A131" s="6">
        <v>65</v>
      </c>
      <c r="B131" s="6">
        <v>129</v>
      </c>
      <c r="D131">
        <v>591.20263671875</v>
      </c>
      <c r="E131">
        <v>543.55218505859398</v>
      </c>
      <c r="F131">
        <v>487.61514282226602</v>
      </c>
      <c r="G131">
        <v>479.56216430664102</v>
      </c>
      <c r="I131" s="7">
        <f t="shared" si="13"/>
        <v>103.58749389648398</v>
      </c>
      <c r="J131" s="7">
        <f t="shared" si="13"/>
        <v>63.990020751952954</v>
      </c>
      <c r="K131" s="7">
        <f t="shared" si="14"/>
        <v>58.79447937011691</v>
      </c>
      <c r="L131" s="8">
        <f t="shared" si="15"/>
        <v>0.91880700583024144</v>
      </c>
      <c r="M131" s="8">
        <f t="shared" si="12"/>
        <v>3.0339964527900549</v>
      </c>
      <c r="P131" s="6">
        <f t="shared" si="10"/>
        <v>-4.5629652758177652</v>
      </c>
    </row>
    <row r="132" spans="1:16" x14ac:dyDescent="0.15">
      <c r="A132" s="6">
        <v>65.5</v>
      </c>
      <c r="B132" s="6">
        <v>130</v>
      </c>
      <c r="D132">
        <v>591.471435546875</v>
      </c>
      <c r="E132">
        <v>543.36474609375</v>
      </c>
      <c r="F132">
        <v>487.27090454101602</v>
      </c>
      <c r="G132">
        <v>479.60827636718801</v>
      </c>
      <c r="I132" s="7">
        <f t="shared" si="13"/>
        <v>104.20053100585898</v>
      </c>
      <c r="J132" s="7">
        <f t="shared" si="13"/>
        <v>63.756469726561988</v>
      </c>
      <c r="K132" s="7">
        <f t="shared" si="14"/>
        <v>59.571002197265585</v>
      </c>
      <c r="L132" s="8">
        <f t="shared" si="15"/>
        <v>0.93435226970302798</v>
      </c>
      <c r="M132" s="8">
        <f t="shared" si="12"/>
        <v>3.0658124047163784</v>
      </c>
      <c r="P132" s="6">
        <f t="shared" si="10"/>
        <v>-3.5621664429835462</v>
      </c>
    </row>
    <row r="133" spans="1:16" x14ac:dyDescent="0.15">
      <c r="A133" s="6">
        <v>66</v>
      </c>
      <c r="B133" s="6">
        <v>131</v>
      </c>
      <c r="D133">
        <v>591.97113037109398</v>
      </c>
      <c r="E133">
        <v>545.89215087890602</v>
      </c>
      <c r="F133">
        <v>487.01171875</v>
      </c>
      <c r="G133">
        <v>479.46795654296898</v>
      </c>
      <c r="I133" s="7">
        <f t="shared" si="13"/>
        <v>104.95941162109398</v>
      </c>
      <c r="J133" s="7">
        <f t="shared" si="13"/>
        <v>66.424194335937045</v>
      </c>
      <c r="K133" s="7">
        <f t="shared" si="14"/>
        <v>58.462475585938051</v>
      </c>
      <c r="L133" s="8">
        <f t="shared" si="15"/>
        <v>0.88013827145974854</v>
      </c>
      <c r="M133" s="8">
        <f t="shared" si="12"/>
        <v>3.0278690945266362</v>
      </c>
      <c r="P133" s="6">
        <f t="shared" si="10"/>
        <v>-4.7557067349633861</v>
      </c>
    </row>
    <row r="134" spans="1:16" x14ac:dyDescent="0.15">
      <c r="A134" s="6">
        <v>66.5</v>
      </c>
      <c r="B134" s="6">
        <v>132</v>
      </c>
      <c r="D134">
        <v>590.46148681640602</v>
      </c>
      <c r="E134">
        <v>544.04547119140602</v>
      </c>
      <c r="F134">
        <v>487.33621215820301</v>
      </c>
      <c r="G134">
        <v>479.92514038085898</v>
      </c>
      <c r="I134" s="7">
        <f t="shared" si="13"/>
        <v>103.12527465820301</v>
      </c>
      <c r="J134" s="7">
        <f t="shared" si="13"/>
        <v>64.120330810547046</v>
      </c>
      <c r="K134" s="7">
        <f t="shared" si="14"/>
        <v>58.241043090820085</v>
      </c>
      <c r="L134" s="8">
        <f t="shared" si="15"/>
        <v>0.90830852484061286</v>
      </c>
      <c r="M134" s="8">
        <f t="shared" si="12"/>
        <v>3.0723100359610376</v>
      </c>
      <c r="P134" s="6">
        <f t="shared" ref="P134:P151" si="16">(M134-$O$2)/$O$2*100</f>
        <v>-3.3577777205935737</v>
      </c>
    </row>
    <row r="135" spans="1:16" x14ac:dyDescent="0.15">
      <c r="A135" s="6">
        <v>67</v>
      </c>
      <c r="B135" s="6">
        <v>133</v>
      </c>
      <c r="D135">
        <v>590.94720458984398</v>
      </c>
      <c r="E135">
        <v>544.81805419921898</v>
      </c>
      <c r="F135">
        <v>488.18707275390602</v>
      </c>
      <c r="G135">
        <v>480.84011840820301</v>
      </c>
      <c r="I135" s="7">
        <f t="shared" si="13"/>
        <v>102.76013183593795</v>
      </c>
      <c r="J135" s="7">
        <f t="shared" si="13"/>
        <v>63.977935791015966</v>
      </c>
      <c r="K135" s="7">
        <f t="shared" si="14"/>
        <v>57.975576782226781</v>
      </c>
      <c r="L135" s="8">
        <f t="shared" si="15"/>
        <v>0.90618079601073875</v>
      </c>
      <c r="M135" s="8">
        <f t="shared" si="12"/>
        <v>3.0864529951847004</v>
      </c>
      <c r="P135" s="6">
        <f t="shared" si="16"/>
        <v>-2.9128984626464636</v>
      </c>
    </row>
    <row r="136" spans="1:16" x14ac:dyDescent="0.15">
      <c r="A136" s="6">
        <v>67.5</v>
      </c>
      <c r="B136" s="6">
        <v>134</v>
      </c>
      <c r="D136">
        <v>592.55712890625</v>
      </c>
      <c r="E136">
        <v>547.06414794921898</v>
      </c>
      <c r="F136">
        <v>488.44448852539102</v>
      </c>
      <c r="G136">
        <v>480.71090698242199</v>
      </c>
      <c r="I136" s="7">
        <f t="shared" si="13"/>
        <v>104.11264038085898</v>
      </c>
      <c r="J136" s="7">
        <f t="shared" si="13"/>
        <v>66.353240966796989</v>
      </c>
      <c r="K136" s="7">
        <f t="shared" si="14"/>
        <v>57.665371704101091</v>
      </c>
      <c r="L136" s="8">
        <f t="shared" si="15"/>
        <v>0.86906639169225675</v>
      </c>
      <c r="M136" s="8">
        <f t="shared" si="12"/>
        <v>3.0656092789197551</v>
      </c>
      <c r="P136" s="6">
        <f t="shared" si="16"/>
        <v>-3.5685559440944945</v>
      </c>
    </row>
    <row r="137" spans="1:16" x14ac:dyDescent="0.15">
      <c r="A137" s="6">
        <v>68</v>
      </c>
      <c r="B137" s="6">
        <v>135</v>
      </c>
      <c r="D137">
        <v>591.93908691406295</v>
      </c>
      <c r="E137">
        <v>547.12799072265602</v>
      </c>
      <c r="F137">
        <v>487.12039184570301</v>
      </c>
      <c r="G137">
        <v>479.48788452148398</v>
      </c>
      <c r="I137" s="7">
        <f t="shared" si="13"/>
        <v>104.81869506835994</v>
      </c>
      <c r="J137" s="7">
        <f t="shared" si="13"/>
        <v>67.640106201172046</v>
      </c>
      <c r="K137" s="7">
        <f t="shared" si="14"/>
        <v>57.470620727539512</v>
      </c>
      <c r="L137" s="8">
        <f t="shared" si="15"/>
        <v>0.84965302326127456</v>
      </c>
      <c r="M137" s="8">
        <f t="shared" si="12"/>
        <v>3.0624665985423105</v>
      </c>
      <c r="P137" s="6">
        <f t="shared" si="16"/>
        <v>-3.667411727539255</v>
      </c>
    </row>
    <row r="138" spans="1:16" x14ac:dyDescent="0.15">
      <c r="A138" s="6">
        <v>68.5</v>
      </c>
      <c r="B138" s="6">
        <v>136</v>
      </c>
      <c r="D138">
        <v>590.53350830078102</v>
      </c>
      <c r="E138">
        <v>546.26007080078102</v>
      </c>
      <c r="F138">
        <v>487.06997680664102</v>
      </c>
      <c r="G138">
        <v>479.63351440429699</v>
      </c>
      <c r="I138" s="7">
        <f t="shared" si="13"/>
        <v>103.46353149414</v>
      </c>
      <c r="J138" s="7">
        <f t="shared" si="13"/>
        <v>66.626556396484034</v>
      </c>
      <c r="K138" s="7">
        <f t="shared" si="14"/>
        <v>56.824942016601177</v>
      </c>
      <c r="L138" s="8">
        <f t="shared" si="15"/>
        <v>0.85288727333354875</v>
      </c>
      <c r="M138" s="8">
        <f t="shared" si="12"/>
        <v>3.0819715366681213</v>
      </c>
      <c r="P138" s="6">
        <f t="shared" si="16"/>
        <v>-3.0538666933998102</v>
      </c>
    </row>
    <row r="139" spans="1:16" x14ac:dyDescent="0.15">
      <c r="A139" s="6">
        <v>69</v>
      </c>
      <c r="B139" s="6">
        <v>137</v>
      </c>
      <c r="D139">
        <v>591.22302246093795</v>
      </c>
      <c r="E139">
        <v>546.72448730468795</v>
      </c>
      <c r="F139">
        <v>488.07015991210898</v>
      </c>
      <c r="G139">
        <v>480.38116455078102</v>
      </c>
      <c r="I139" s="7">
        <f t="shared" si="13"/>
        <v>103.15286254882898</v>
      </c>
      <c r="J139" s="7">
        <f t="shared" si="13"/>
        <v>66.343322753906932</v>
      </c>
      <c r="K139" s="7">
        <f t="shared" si="14"/>
        <v>56.712536621094131</v>
      </c>
      <c r="L139" s="8">
        <f t="shared" si="15"/>
        <v>0.85483413050417878</v>
      </c>
      <c r="M139" s="8">
        <f t="shared" si="12"/>
        <v>3.1001890818922888</v>
      </c>
      <c r="P139" s="6">
        <f t="shared" si="16"/>
        <v>-2.4808177385965182</v>
      </c>
    </row>
    <row r="140" spans="1:16" x14ac:dyDescent="0.15">
      <c r="A140" s="6">
        <v>69.5</v>
      </c>
      <c r="B140" s="6">
        <v>138</v>
      </c>
      <c r="D140">
        <v>589.71984863281295</v>
      </c>
      <c r="E140">
        <v>545.48773193359398</v>
      </c>
      <c r="F140">
        <v>488.00509643554699</v>
      </c>
      <c r="G140">
        <v>480.03048706054699</v>
      </c>
      <c r="I140" s="7">
        <f t="shared" si="13"/>
        <v>101.71475219726597</v>
      </c>
      <c r="J140" s="7">
        <f t="shared" si="13"/>
        <v>65.457244873046989</v>
      </c>
      <c r="K140" s="7">
        <f t="shared" si="14"/>
        <v>55.89468078613308</v>
      </c>
      <c r="L140" s="8">
        <f t="shared" si="15"/>
        <v>0.85391129575556823</v>
      </c>
      <c r="M140" s="8">
        <f t="shared" si="12"/>
        <v>3.1155369351972149</v>
      </c>
      <c r="P140" s="6">
        <f t="shared" si="16"/>
        <v>-1.9980374744808831</v>
      </c>
    </row>
    <row r="141" spans="1:16" x14ac:dyDescent="0.15">
      <c r="A141" s="6">
        <v>70</v>
      </c>
      <c r="B141" s="6">
        <v>139</v>
      </c>
      <c r="D141">
        <v>587.77783203125</v>
      </c>
      <c r="E141">
        <v>543.630615234375</v>
      </c>
      <c r="F141">
        <v>487.09088134765602</v>
      </c>
      <c r="G141">
        <v>479.36062622070301</v>
      </c>
      <c r="I141" s="7">
        <f t="shared" si="13"/>
        <v>100.68695068359398</v>
      </c>
      <c r="J141" s="7">
        <f t="shared" si="13"/>
        <v>64.269989013671989</v>
      </c>
      <c r="K141" s="7">
        <f t="shared" si="14"/>
        <v>55.697958374023585</v>
      </c>
      <c r="L141" s="8">
        <f t="shared" si="15"/>
        <v>0.86662467551029299</v>
      </c>
      <c r="M141" s="8">
        <f t="shared" si="12"/>
        <v>3.1445210030054769</v>
      </c>
      <c r="P141" s="6">
        <f t="shared" si="16"/>
        <v>-1.086318054597776</v>
      </c>
    </row>
    <row r="142" spans="1:16" x14ac:dyDescent="0.15">
      <c r="A142" s="6">
        <v>70.5</v>
      </c>
      <c r="B142" s="6">
        <v>140</v>
      </c>
      <c r="D142">
        <v>587.66589355468795</v>
      </c>
      <c r="E142">
        <v>544.50323486328102</v>
      </c>
      <c r="F142">
        <v>487.08834838867199</v>
      </c>
      <c r="G142">
        <v>479.26034545898398</v>
      </c>
      <c r="I142" s="7">
        <f t="shared" si="13"/>
        <v>100.57754516601597</v>
      </c>
      <c r="J142" s="7">
        <f t="shared" si="13"/>
        <v>65.242889404297046</v>
      </c>
      <c r="K142" s="7">
        <f t="shared" si="14"/>
        <v>54.907522583008038</v>
      </c>
      <c r="L142" s="8">
        <f t="shared" si="15"/>
        <v>0.84158631054423694</v>
      </c>
      <c r="M142" s="8">
        <f t="shared" si="12"/>
        <v>3.1357533260929578</v>
      </c>
      <c r="P142" s="6">
        <f t="shared" si="16"/>
        <v>-1.3621130658875928</v>
      </c>
    </row>
    <row r="143" spans="1:16" x14ac:dyDescent="0.15">
      <c r="A143" s="6">
        <v>71</v>
      </c>
      <c r="B143" s="6">
        <v>141</v>
      </c>
      <c r="D143">
        <v>587.33905029296898</v>
      </c>
      <c r="E143">
        <v>545.49298095703102</v>
      </c>
      <c r="F143">
        <v>487.62628173828102</v>
      </c>
      <c r="G143">
        <v>479.79299926757801</v>
      </c>
      <c r="I143" s="7">
        <f t="shared" si="13"/>
        <v>99.712768554687955</v>
      </c>
      <c r="J143" s="7">
        <f t="shared" si="13"/>
        <v>65.699981689453011</v>
      </c>
      <c r="K143" s="7">
        <f t="shared" si="14"/>
        <v>53.722781372070848</v>
      </c>
      <c r="L143" s="8">
        <f t="shared" si="15"/>
        <v>0.81769857449891958</v>
      </c>
      <c r="M143" s="8">
        <f t="shared" si="12"/>
        <v>3.1281362781011777</v>
      </c>
      <c r="P143" s="6">
        <f t="shared" si="16"/>
        <v>-1.6017140295007108</v>
      </c>
    </row>
    <row r="144" spans="1:16" x14ac:dyDescent="0.15">
      <c r="A144" s="6">
        <v>71.5</v>
      </c>
      <c r="B144" s="6">
        <v>142</v>
      </c>
      <c r="D144">
        <v>588.85015869140602</v>
      </c>
      <c r="E144">
        <v>546.41516113281295</v>
      </c>
      <c r="F144">
        <v>488.11315917968801</v>
      </c>
      <c r="G144">
        <v>480.60888671875</v>
      </c>
      <c r="I144" s="7">
        <f t="shared" si="13"/>
        <v>100.73699951171801</v>
      </c>
      <c r="J144" s="7">
        <f t="shared" si="13"/>
        <v>65.806274414062955</v>
      </c>
      <c r="K144" s="7">
        <f t="shared" si="14"/>
        <v>54.672607421873948</v>
      </c>
      <c r="L144" s="8">
        <f t="shared" si="15"/>
        <v>0.83081146757930247</v>
      </c>
      <c r="M144" s="8">
        <f t="shared" si="12"/>
        <v>3.1575198592350975</v>
      </c>
      <c r="P144" s="6">
        <f t="shared" si="16"/>
        <v>-0.67742756554656847</v>
      </c>
    </row>
    <row r="145" spans="1:16" x14ac:dyDescent="0.15">
      <c r="A145" s="6">
        <v>72</v>
      </c>
      <c r="B145" s="6">
        <v>143</v>
      </c>
      <c r="D145">
        <v>586.8046875</v>
      </c>
      <c r="E145">
        <v>545.292724609375</v>
      </c>
      <c r="F145">
        <v>488.064697265625</v>
      </c>
      <c r="G145">
        <v>479.82623291015602</v>
      </c>
      <c r="I145" s="7">
        <f t="shared" si="13"/>
        <v>98.739990234375</v>
      </c>
      <c r="J145" s="7">
        <f t="shared" si="13"/>
        <v>65.466491699218977</v>
      </c>
      <c r="K145" s="7">
        <f t="shared" si="14"/>
        <v>52.91344604492172</v>
      </c>
      <c r="L145" s="8">
        <f t="shared" si="15"/>
        <v>0.80825235431934694</v>
      </c>
      <c r="M145" s="8">
        <f t="shared" si="12"/>
        <v>3.1512314340286789</v>
      </c>
      <c r="P145" s="6">
        <f t="shared" si="16"/>
        <v>-0.87523552746211353</v>
      </c>
    </row>
    <row r="146" spans="1:16" x14ac:dyDescent="0.15">
      <c r="A146" s="6">
        <v>72.5</v>
      </c>
      <c r="B146" s="6">
        <v>144</v>
      </c>
      <c r="D146">
        <v>586.32275390625</v>
      </c>
      <c r="E146">
        <v>545.229736328125</v>
      </c>
      <c r="F146">
        <v>486.59362792968801</v>
      </c>
      <c r="G146">
        <v>479.13507080078102</v>
      </c>
      <c r="I146" s="7">
        <f t="shared" si="13"/>
        <v>99.729125976561988</v>
      </c>
      <c r="J146" s="7">
        <f t="shared" si="13"/>
        <v>66.094665527343977</v>
      </c>
      <c r="K146" s="7">
        <f t="shared" si="14"/>
        <v>53.462860107421207</v>
      </c>
      <c r="L146" s="8">
        <f t="shared" si="15"/>
        <v>0.80888313271368517</v>
      </c>
      <c r="M146" s="8">
        <f t="shared" si="12"/>
        <v>3.1681329004765542</v>
      </c>
      <c r="P146" s="6">
        <f t="shared" si="16"/>
        <v>-0.34358499148599569</v>
      </c>
    </row>
    <row r="147" spans="1:16" x14ac:dyDescent="0.15">
      <c r="A147" s="6">
        <v>73</v>
      </c>
      <c r="B147" s="6">
        <v>145</v>
      </c>
      <c r="D147">
        <v>587.60760498046898</v>
      </c>
      <c r="E147">
        <v>543.65246582031295</v>
      </c>
      <c r="F147">
        <v>487.671630859375</v>
      </c>
      <c r="G147">
        <v>479.95074462890602</v>
      </c>
      <c r="I147" s="7">
        <f t="shared" si="13"/>
        <v>99.935974121093977</v>
      </c>
      <c r="J147" s="7">
        <f t="shared" si="13"/>
        <v>63.701721191406932</v>
      </c>
      <c r="K147" s="7">
        <f t="shared" si="14"/>
        <v>55.344769287109131</v>
      </c>
      <c r="L147" s="8">
        <f t="shared" si="15"/>
        <v>0.86881120716993887</v>
      </c>
      <c r="M147" s="8">
        <f t="shared" si="12"/>
        <v>3.2443316629863448</v>
      </c>
      <c r="P147" s="6">
        <f t="shared" si="16"/>
        <v>2.0533142985244206</v>
      </c>
    </row>
    <row r="148" spans="1:16" x14ac:dyDescent="0.15">
      <c r="A148" s="6">
        <v>73.5</v>
      </c>
      <c r="B148" s="6">
        <v>146</v>
      </c>
      <c r="D148">
        <v>592.22650146484398</v>
      </c>
      <c r="E148">
        <v>542.97814941406295</v>
      </c>
      <c r="F148">
        <v>487.96969604492199</v>
      </c>
      <c r="G148">
        <v>480.42864990234398</v>
      </c>
      <c r="I148" s="7">
        <f t="shared" si="13"/>
        <v>104.25680541992199</v>
      </c>
      <c r="J148" s="7">
        <f t="shared" si="13"/>
        <v>62.549499511718977</v>
      </c>
      <c r="K148" s="7">
        <f t="shared" si="14"/>
        <v>60.47215576171871</v>
      </c>
      <c r="L148" s="8">
        <f t="shared" si="15"/>
        <v>0.96678880300855063</v>
      </c>
      <c r="M148" s="8">
        <f t="shared" si="12"/>
        <v>3.3585799468784936</v>
      </c>
      <c r="P148" s="6">
        <f t="shared" si="16"/>
        <v>5.6470948472677751</v>
      </c>
    </row>
    <row r="149" spans="1:16" x14ac:dyDescent="0.15">
      <c r="A149" s="6">
        <v>74</v>
      </c>
      <c r="B149" s="6">
        <v>147</v>
      </c>
      <c r="D149">
        <v>591.90496826171898</v>
      </c>
      <c r="E149">
        <v>541.05682373046898</v>
      </c>
      <c r="F149">
        <v>487.88351440429699</v>
      </c>
      <c r="G149">
        <v>480.05746459960898</v>
      </c>
      <c r="I149" s="7">
        <f t="shared" si="13"/>
        <v>104.02145385742199</v>
      </c>
      <c r="J149" s="7">
        <f t="shared" si="13"/>
        <v>60.99935913086</v>
      </c>
      <c r="K149" s="7">
        <f t="shared" si="14"/>
        <v>61.321902465819988</v>
      </c>
      <c r="L149" s="8">
        <f t="shared" si="15"/>
        <v>1.0052876512074176</v>
      </c>
      <c r="M149" s="8">
        <f t="shared" si="12"/>
        <v>3.4133494831308973</v>
      </c>
      <c r="P149" s="6">
        <f t="shared" si="16"/>
        <v>7.3699189225369581</v>
      </c>
    </row>
    <row r="150" spans="1:16" x14ac:dyDescent="0.15">
      <c r="A150" s="6">
        <v>74.5</v>
      </c>
      <c r="B150" s="6">
        <v>148</v>
      </c>
      <c r="D150">
        <v>589.82391357421898</v>
      </c>
      <c r="E150">
        <v>537.75012207031295</v>
      </c>
      <c r="F150">
        <v>487.03244018554699</v>
      </c>
      <c r="G150">
        <v>479.13156127929699</v>
      </c>
      <c r="I150" s="7">
        <f t="shared" si="13"/>
        <v>102.79147338867199</v>
      </c>
      <c r="J150" s="7">
        <f t="shared" si="13"/>
        <v>58.618560791015966</v>
      </c>
      <c r="K150" s="7">
        <f t="shared" si="14"/>
        <v>61.758480834960814</v>
      </c>
      <c r="L150" s="8">
        <f t="shared" si="15"/>
        <v>1.0535652871986936</v>
      </c>
      <c r="M150" s="8">
        <f t="shared" si="12"/>
        <v>3.4778978071757107</v>
      </c>
      <c r="P150" s="6">
        <f t="shared" si="16"/>
        <v>9.4003433937282921</v>
      </c>
    </row>
    <row r="151" spans="1:16" x14ac:dyDescent="0.15">
      <c r="A151" s="6">
        <v>75</v>
      </c>
      <c r="B151" s="6">
        <v>149</v>
      </c>
      <c r="D151">
        <v>588.01080322265602</v>
      </c>
      <c r="E151">
        <v>535.53179931640602</v>
      </c>
      <c r="F151">
        <v>487.34167480468801</v>
      </c>
      <c r="G151">
        <v>479.39776611328102</v>
      </c>
      <c r="I151" s="7">
        <f t="shared" si="13"/>
        <v>100.66912841796801</v>
      </c>
      <c r="J151" s="7">
        <f t="shared" si="13"/>
        <v>56.134033203125</v>
      </c>
      <c r="K151" s="7">
        <f t="shared" si="14"/>
        <v>61.375305175780511</v>
      </c>
      <c r="L151" s="8">
        <f t="shared" si="15"/>
        <v>1.0933706643470564</v>
      </c>
      <c r="M151" s="8">
        <f t="shared" si="12"/>
        <v>3.5339738723776106</v>
      </c>
      <c r="P151" s="6">
        <f t="shared" si="16"/>
        <v>11.164265489598835</v>
      </c>
    </row>
    <row r="152" spans="1:16" x14ac:dyDescent="0.15">
      <c r="D152">
        <v>589.623046875</v>
      </c>
      <c r="E152">
        <v>535.62127685546898</v>
      </c>
      <c r="F152">
        <v>487.58581542968801</v>
      </c>
      <c r="G152">
        <v>480.00057983398398</v>
      </c>
      <c r="I152" s="7"/>
      <c r="J152" s="7"/>
      <c r="K152" s="7"/>
      <c r="L152" s="8"/>
      <c r="M152" s="8"/>
    </row>
    <row r="153" spans="1:16" x14ac:dyDescent="0.15">
      <c r="D153">
        <v>596.45770263671898</v>
      </c>
      <c r="E153">
        <v>538.467041015625</v>
      </c>
      <c r="F153">
        <v>488.058837890625</v>
      </c>
      <c r="G153">
        <v>480.54241943359398</v>
      </c>
      <c r="I153" s="7"/>
      <c r="J153" s="7"/>
      <c r="K153" s="7"/>
      <c r="L153" s="8"/>
      <c r="M153" s="8"/>
    </row>
    <row r="154" spans="1:16" x14ac:dyDescent="0.15">
      <c r="D154">
        <v>597.26300048828102</v>
      </c>
      <c r="E154">
        <v>536.62072753906295</v>
      </c>
      <c r="F154">
        <v>488.33462524414102</v>
      </c>
      <c r="G154">
        <v>480.29046630859398</v>
      </c>
      <c r="I154" s="7"/>
      <c r="J154" s="7"/>
      <c r="K154" s="7"/>
      <c r="L154" s="8"/>
      <c r="M154" s="8"/>
    </row>
    <row r="155" spans="1:16" x14ac:dyDescent="0.15">
      <c r="D155">
        <v>600.7177734375</v>
      </c>
      <c r="E155">
        <v>539.603759765625</v>
      </c>
      <c r="F155">
        <v>487.40890502929699</v>
      </c>
      <c r="G155">
        <v>479.62744140625</v>
      </c>
      <c r="I155" s="7"/>
      <c r="J155" s="7"/>
      <c r="K155" s="7"/>
      <c r="L155" s="8"/>
      <c r="M155" s="8"/>
    </row>
    <row r="156" spans="1:16" x14ac:dyDescent="0.15">
      <c r="D156">
        <v>602.15075683593795</v>
      </c>
      <c r="E156">
        <v>541.3017578125</v>
      </c>
      <c r="F156">
        <v>487.40557861328102</v>
      </c>
      <c r="G156">
        <v>479.93313598632801</v>
      </c>
      <c r="I156" s="7"/>
      <c r="J156" s="7"/>
      <c r="K156" s="7"/>
      <c r="L156" s="8"/>
      <c r="M156" s="8"/>
    </row>
    <row r="157" spans="1:16" x14ac:dyDescent="0.15">
      <c r="D157">
        <v>598.97698974609398</v>
      </c>
      <c r="E157">
        <v>539.56732177734398</v>
      </c>
      <c r="F157">
        <v>488.40481567382801</v>
      </c>
      <c r="G157">
        <v>480.49099731445301</v>
      </c>
      <c r="I157" s="7"/>
      <c r="J157" s="7"/>
      <c r="K157" s="7"/>
      <c r="L157" s="8"/>
      <c r="M157" s="8"/>
    </row>
    <row r="158" spans="1:16" x14ac:dyDescent="0.15">
      <c r="D158">
        <v>600.07086181640602</v>
      </c>
      <c r="E158">
        <v>539.968505859375</v>
      </c>
      <c r="F158">
        <v>487.82113647460898</v>
      </c>
      <c r="G158">
        <v>480.01956176757801</v>
      </c>
      <c r="I158" s="7"/>
      <c r="J158" s="7"/>
      <c r="K158" s="7"/>
      <c r="L158" s="8"/>
      <c r="M158" s="8"/>
    </row>
    <row r="159" spans="1:16" x14ac:dyDescent="0.15">
      <c r="D159">
        <v>600.13702392578102</v>
      </c>
      <c r="E159">
        <v>539.77203369140602</v>
      </c>
      <c r="F159">
        <v>487.04885864257801</v>
      </c>
      <c r="G159">
        <v>479.54183959960898</v>
      </c>
      <c r="I159" s="7"/>
      <c r="J159" s="7"/>
      <c r="K159" s="7"/>
      <c r="L159" s="8"/>
      <c r="M159" s="8"/>
    </row>
    <row r="160" spans="1:16" x14ac:dyDescent="0.15">
      <c r="D160">
        <v>597.64520263671898</v>
      </c>
      <c r="E160">
        <v>539.12072753906295</v>
      </c>
      <c r="F160">
        <v>487.55120849609398</v>
      </c>
      <c r="G160">
        <v>479.69174194335898</v>
      </c>
      <c r="I160" s="7"/>
      <c r="J160" s="7"/>
      <c r="K160" s="7"/>
      <c r="L160" s="8"/>
      <c r="M160" s="8"/>
    </row>
    <row r="161" spans="4:13" x14ac:dyDescent="0.15">
      <c r="D161">
        <v>599.56329345703102</v>
      </c>
      <c r="E161">
        <v>539.79943847656295</v>
      </c>
      <c r="F161">
        <v>487.55471801757801</v>
      </c>
      <c r="G161">
        <v>479.90109252929699</v>
      </c>
      <c r="I161" s="7"/>
      <c r="J161" s="7"/>
      <c r="K161" s="7"/>
      <c r="L161" s="8"/>
      <c r="M161" s="8"/>
    </row>
    <row r="162" spans="4:13" x14ac:dyDescent="0.15">
      <c r="D162">
        <v>597.62420654296898</v>
      </c>
      <c r="E162">
        <v>539.75274658203102</v>
      </c>
      <c r="F162">
        <v>488.38485717773398</v>
      </c>
      <c r="G162">
        <v>480.29260253906301</v>
      </c>
      <c r="I162" s="7"/>
      <c r="J162" s="7"/>
      <c r="K162" s="7"/>
      <c r="L162" s="8"/>
      <c r="M162" s="8"/>
    </row>
    <row r="163" spans="4:13" x14ac:dyDescent="0.15">
      <c r="D163">
        <v>587.267333984375</v>
      </c>
      <c r="E163">
        <v>532.96472167968795</v>
      </c>
      <c r="F163">
        <v>488.16418457031301</v>
      </c>
      <c r="G163">
        <v>480.21441650390602</v>
      </c>
      <c r="I163" s="7"/>
      <c r="J163" s="7"/>
      <c r="K163" s="7"/>
      <c r="L163" s="8"/>
      <c r="M163" s="8"/>
    </row>
    <row r="164" spans="4:13" x14ac:dyDescent="0.15">
      <c r="D164">
        <v>590.34283447265602</v>
      </c>
      <c r="E164">
        <v>535.49853515625</v>
      </c>
      <c r="F164">
        <v>488.05041503906301</v>
      </c>
      <c r="G164">
        <v>480.28732299804699</v>
      </c>
      <c r="I164" s="7"/>
      <c r="J164" s="7"/>
      <c r="K164" s="7"/>
      <c r="L164" s="8"/>
      <c r="M164" s="8"/>
    </row>
    <row r="165" spans="4:13" x14ac:dyDescent="0.15">
      <c r="D165">
        <v>593.62860107421898</v>
      </c>
      <c r="E165">
        <v>536.925048828125</v>
      </c>
      <c r="F165">
        <v>487.811767578125</v>
      </c>
      <c r="G165">
        <v>479.65832519531301</v>
      </c>
      <c r="I165" s="7"/>
      <c r="J165" s="7"/>
      <c r="K165" s="7"/>
      <c r="L165" s="8"/>
      <c r="M165" s="8"/>
    </row>
    <row r="166" spans="4:13" x14ac:dyDescent="0.15">
      <c r="D166">
        <v>597.64489746093795</v>
      </c>
      <c r="E166">
        <v>540.70086669921898</v>
      </c>
      <c r="F166">
        <v>488.15402221679699</v>
      </c>
      <c r="G166">
        <v>480.19781494140602</v>
      </c>
      <c r="I166" s="7"/>
      <c r="J166" s="7"/>
      <c r="K166" s="7"/>
      <c r="L166" s="8"/>
      <c r="M166" s="8"/>
    </row>
    <row r="167" spans="4:13" x14ac:dyDescent="0.15">
      <c r="D167">
        <v>597.05743408203102</v>
      </c>
      <c r="E167">
        <v>540.62127685546898</v>
      </c>
      <c r="F167">
        <v>488.19586181640602</v>
      </c>
      <c r="G167">
        <v>480.51916503906301</v>
      </c>
      <c r="I167" s="7"/>
      <c r="J167" s="7"/>
      <c r="K167" s="7"/>
      <c r="L167" s="8"/>
      <c r="M167" s="8"/>
    </row>
    <row r="168" spans="4:13" x14ac:dyDescent="0.15">
      <c r="D168">
        <v>597.07373046875</v>
      </c>
      <c r="E168">
        <v>539.53466796875</v>
      </c>
      <c r="F168">
        <v>487.78265380859398</v>
      </c>
      <c r="G168">
        <v>480.13937377929699</v>
      </c>
      <c r="I168" s="7"/>
      <c r="J168" s="7"/>
      <c r="K168" s="7"/>
      <c r="L168" s="8"/>
      <c r="M168" s="8"/>
    </row>
    <row r="169" spans="4:13" x14ac:dyDescent="0.15">
      <c r="D169">
        <v>596.97027587890602</v>
      </c>
      <c r="E169">
        <v>540.03204345703102</v>
      </c>
      <c r="F169">
        <v>487.43804931640602</v>
      </c>
      <c r="G169">
        <v>479.85281372070301</v>
      </c>
      <c r="I169" s="7"/>
      <c r="J169" s="7"/>
      <c r="K169" s="7"/>
      <c r="L169" s="8"/>
      <c r="M169" s="8"/>
    </row>
    <row r="170" spans="4:13" x14ac:dyDescent="0.15">
      <c r="D170">
        <v>598.014892578125</v>
      </c>
      <c r="E170">
        <v>541.06237792968795</v>
      </c>
      <c r="F170">
        <v>487.63351440429699</v>
      </c>
      <c r="G170">
        <v>479.69937133789102</v>
      </c>
      <c r="I170" s="7"/>
      <c r="J170" s="7"/>
      <c r="K170" s="7"/>
      <c r="L170" s="8"/>
      <c r="M170" s="8"/>
    </row>
    <row r="171" spans="4:13" x14ac:dyDescent="0.15">
      <c r="D171">
        <v>598.22216796875</v>
      </c>
      <c r="E171">
        <v>540.61749267578102</v>
      </c>
      <c r="F171">
        <v>488.87548828125</v>
      </c>
      <c r="G171">
        <v>480.54827880859398</v>
      </c>
      <c r="I171" s="7"/>
      <c r="J171" s="7"/>
      <c r="K171" s="7"/>
      <c r="L171" s="8"/>
      <c r="M171" s="8"/>
    </row>
    <row r="172" spans="4:13" x14ac:dyDescent="0.15">
      <c r="D172">
        <v>597.01251220703102</v>
      </c>
      <c r="E172">
        <v>540.13262939453102</v>
      </c>
      <c r="F172">
        <v>488.30569458007801</v>
      </c>
      <c r="G172">
        <v>480.60867309570301</v>
      </c>
      <c r="I172" s="7"/>
      <c r="J172" s="7"/>
      <c r="K172" s="7"/>
      <c r="L172" s="8"/>
      <c r="M172" s="8"/>
    </row>
    <row r="173" spans="4:13" x14ac:dyDescent="0.15">
      <c r="D173">
        <v>594.62390136718795</v>
      </c>
      <c r="E173">
        <v>539.48919677734398</v>
      </c>
      <c r="F173">
        <v>487.71090698242199</v>
      </c>
      <c r="G173">
        <v>479.81646728515602</v>
      </c>
      <c r="I173" s="7"/>
      <c r="J173" s="7"/>
      <c r="K173" s="7"/>
      <c r="L173" s="8"/>
      <c r="M173" s="8"/>
    </row>
    <row r="174" spans="4:13" x14ac:dyDescent="0.15">
      <c r="D174">
        <v>596.00701904296898</v>
      </c>
      <c r="E174">
        <v>541.12127685546898</v>
      </c>
      <c r="F174">
        <v>487.36160278320301</v>
      </c>
      <c r="G174">
        <v>479.53302001953102</v>
      </c>
      <c r="I174" s="7"/>
      <c r="J174" s="7"/>
      <c r="K174" s="7"/>
      <c r="L174" s="8"/>
      <c r="M174" s="8"/>
    </row>
    <row r="175" spans="4:13" x14ac:dyDescent="0.15">
      <c r="D175">
        <v>596.85217285156295</v>
      </c>
      <c r="E175">
        <v>542.00146484375</v>
      </c>
      <c r="F175">
        <v>488.41751098632801</v>
      </c>
      <c r="G175">
        <v>480.7509765625</v>
      </c>
      <c r="I175" s="7"/>
      <c r="J175" s="7"/>
      <c r="K175" s="7"/>
      <c r="L175" s="8"/>
      <c r="M175" s="8"/>
    </row>
    <row r="176" spans="4:13" x14ac:dyDescent="0.15">
      <c r="D176">
        <v>597.051025390625</v>
      </c>
      <c r="E176">
        <v>541.46325683593795</v>
      </c>
      <c r="F176">
        <v>488.78909301757801</v>
      </c>
      <c r="G176">
        <v>480.74334716796898</v>
      </c>
      <c r="I176" s="7"/>
      <c r="J176" s="7"/>
      <c r="K176" s="7"/>
      <c r="L176" s="8"/>
      <c r="M176" s="8"/>
    </row>
    <row r="177" spans="1:16" x14ac:dyDescent="0.15">
      <c r="D177">
        <v>595.971435546875</v>
      </c>
      <c r="E177">
        <v>541.08221435546898</v>
      </c>
      <c r="F177">
        <v>487.78399658203102</v>
      </c>
      <c r="G177">
        <v>479.84420776367199</v>
      </c>
      <c r="I177" s="7"/>
      <c r="J177" s="7"/>
      <c r="K177" s="7"/>
      <c r="L177" s="8"/>
      <c r="M177" s="8"/>
    </row>
    <row r="178" spans="1:16" x14ac:dyDescent="0.15">
      <c r="A178" s="18"/>
      <c r="B178" s="18"/>
      <c r="D178">
        <v>595.21081542968795</v>
      </c>
      <c r="E178">
        <v>540.909912109375</v>
      </c>
      <c r="F178">
        <v>487.306884765625</v>
      </c>
      <c r="G178">
        <v>479.580322265625</v>
      </c>
      <c r="I178" s="19"/>
      <c r="J178" s="19"/>
      <c r="K178" s="19"/>
      <c r="L178" s="20"/>
      <c r="M178" s="20"/>
      <c r="P178" s="18"/>
    </row>
    <row r="179" spans="1:16" x14ac:dyDescent="0.15">
      <c r="A179" s="18"/>
      <c r="B179" s="18"/>
      <c r="D179">
        <v>592.67315673828102</v>
      </c>
      <c r="E179">
        <v>541.32507324218795</v>
      </c>
      <c r="F179">
        <v>488.47164916992199</v>
      </c>
      <c r="G179">
        <v>480.71560668945301</v>
      </c>
      <c r="I179" s="19"/>
      <c r="J179" s="19"/>
      <c r="K179" s="19"/>
      <c r="L179" s="20"/>
      <c r="M179" s="20"/>
      <c r="P179" s="18"/>
    </row>
    <row r="180" spans="1:16" x14ac:dyDescent="0.15">
      <c r="A180" s="18"/>
      <c r="B180" s="18"/>
      <c r="D180">
        <v>591.77520751953102</v>
      </c>
      <c r="E180">
        <v>540.09124755859398</v>
      </c>
      <c r="F180">
        <v>488.63781738281301</v>
      </c>
      <c r="G180">
        <v>480.71600341796898</v>
      </c>
      <c r="I180" s="19"/>
      <c r="J180" s="19"/>
      <c r="K180" s="19"/>
      <c r="L180" s="20"/>
      <c r="M180" s="20"/>
      <c r="P180" s="18"/>
    </row>
    <row r="181" spans="1:16" x14ac:dyDescent="0.15">
      <c r="A181" s="18"/>
      <c r="B181" s="18"/>
      <c r="D181">
        <v>592.070556640625</v>
      </c>
      <c r="E181">
        <v>540.45599365234398</v>
      </c>
      <c r="F181">
        <v>487.35397338867199</v>
      </c>
      <c r="G181">
        <v>479.73669433593801</v>
      </c>
      <c r="I181" s="19"/>
      <c r="J181" s="19"/>
      <c r="K181" s="19"/>
      <c r="L181" s="20"/>
      <c r="M181" s="20"/>
      <c r="P181" s="18"/>
    </row>
    <row r="182" spans="1:16" x14ac:dyDescent="0.15">
      <c r="A182" s="18"/>
      <c r="B182" s="18"/>
      <c r="D182">
        <v>592.265625</v>
      </c>
      <c r="E182">
        <v>540.74841308593795</v>
      </c>
      <c r="F182">
        <v>487.76034545898398</v>
      </c>
      <c r="G182">
        <v>480.07702636718801</v>
      </c>
      <c r="I182" s="19"/>
      <c r="J182" s="19"/>
      <c r="K182" s="19"/>
      <c r="L182" s="20"/>
      <c r="M182" s="20"/>
      <c r="P182" s="18"/>
    </row>
    <row r="183" spans="1:16" x14ac:dyDescent="0.15">
      <c r="A183" s="18"/>
      <c r="B183" s="18"/>
      <c r="D183">
        <v>593.96008300781295</v>
      </c>
      <c r="E183">
        <v>541.73992919921898</v>
      </c>
      <c r="F183">
        <v>488.72399902343801</v>
      </c>
      <c r="G183">
        <v>480.61648559570301</v>
      </c>
      <c r="I183" s="19"/>
      <c r="J183" s="19"/>
      <c r="K183" s="19"/>
      <c r="L183" s="20"/>
      <c r="M183" s="20"/>
      <c r="P183" s="18"/>
    </row>
    <row r="184" spans="1:16" x14ac:dyDescent="0.15">
      <c r="A184" s="18"/>
      <c r="B184" s="18"/>
      <c r="D184">
        <v>593.54547119140602</v>
      </c>
      <c r="E184">
        <v>540.79473876953102</v>
      </c>
      <c r="F184">
        <v>488.33657836914102</v>
      </c>
      <c r="G184">
        <v>480.36514282226602</v>
      </c>
      <c r="I184" s="19"/>
      <c r="J184" s="19"/>
      <c r="K184" s="19"/>
      <c r="L184" s="20"/>
      <c r="M184" s="20"/>
      <c r="P184" s="18"/>
    </row>
    <row r="185" spans="1:16" x14ac:dyDescent="0.15">
      <c r="A185" s="18"/>
      <c r="B185" s="18"/>
      <c r="D185">
        <v>591.85101318359398</v>
      </c>
      <c r="E185">
        <v>539.82537841796898</v>
      </c>
      <c r="F185">
        <v>487.55609130859398</v>
      </c>
      <c r="G185">
        <v>479.78186035156301</v>
      </c>
      <c r="I185" s="19"/>
      <c r="J185" s="19"/>
      <c r="K185" s="19"/>
      <c r="L185" s="20"/>
      <c r="M185" s="20"/>
      <c r="P185" s="18"/>
    </row>
    <row r="186" spans="1:16" x14ac:dyDescent="0.15">
      <c r="A186" s="18"/>
      <c r="B186" s="18"/>
      <c r="D186">
        <v>593.90496826171898</v>
      </c>
      <c r="E186">
        <v>541.81311035156295</v>
      </c>
      <c r="F186">
        <v>488.35888671875</v>
      </c>
      <c r="G186">
        <v>480.76956176757801</v>
      </c>
      <c r="I186" s="19"/>
      <c r="J186" s="19"/>
      <c r="K186" s="19"/>
      <c r="L186" s="20"/>
      <c r="M186" s="20"/>
      <c r="P186" s="18"/>
    </row>
    <row r="187" spans="1:16" x14ac:dyDescent="0.15">
      <c r="A187" s="18"/>
      <c r="B187" s="18"/>
      <c r="D187">
        <v>592.38189697265602</v>
      </c>
      <c r="E187">
        <v>541.464111328125</v>
      </c>
      <c r="F187">
        <v>488.71658325195301</v>
      </c>
      <c r="G187">
        <v>481.00177001953102</v>
      </c>
      <c r="I187" s="19"/>
      <c r="J187" s="19"/>
      <c r="K187" s="19"/>
      <c r="L187" s="20"/>
      <c r="M187" s="20"/>
      <c r="P187" s="18"/>
    </row>
    <row r="188" spans="1:16" x14ac:dyDescent="0.15">
      <c r="A188" s="18"/>
      <c r="B188" s="18"/>
      <c r="D188">
        <v>592.08923339843795</v>
      </c>
      <c r="E188">
        <v>540.69885253906295</v>
      </c>
      <c r="F188">
        <v>487.51095581054699</v>
      </c>
      <c r="G188">
        <v>479.41671752929699</v>
      </c>
      <c r="I188" s="19"/>
      <c r="J188" s="19"/>
      <c r="K188" s="19"/>
      <c r="L188" s="20"/>
      <c r="M188" s="20"/>
      <c r="P188" s="18"/>
    </row>
    <row r="189" spans="1:16" x14ac:dyDescent="0.15">
      <c r="A189" s="18"/>
      <c r="B189" s="18"/>
      <c r="D189">
        <v>591.47723388671898</v>
      </c>
      <c r="E189">
        <v>541.07843017578102</v>
      </c>
      <c r="F189">
        <v>487.92279052734398</v>
      </c>
      <c r="G189">
        <v>480.26974487304699</v>
      </c>
      <c r="I189" s="19"/>
      <c r="J189" s="19"/>
      <c r="K189" s="19"/>
      <c r="L189" s="20"/>
      <c r="M189" s="20"/>
      <c r="P189" s="18"/>
    </row>
    <row r="190" spans="1:16" x14ac:dyDescent="0.15">
      <c r="A190" s="18"/>
      <c r="B190" s="18"/>
      <c r="I190" s="19"/>
      <c r="J190" s="19"/>
      <c r="K190" s="19"/>
      <c r="L190" s="20"/>
      <c r="M190" s="20"/>
      <c r="P190" s="18"/>
    </row>
    <row r="191" spans="1:16" x14ac:dyDescent="0.15">
      <c r="A191" s="18"/>
      <c r="B191" s="18"/>
      <c r="I191" s="19"/>
      <c r="J191" s="19"/>
      <c r="K191" s="19"/>
      <c r="L191" s="20"/>
      <c r="M191" s="20"/>
      <c r="P191" s="18"/>
    </row>
    <row r="192" spans="1:16" x14ac:dyDescent="0.15">
      <c r="A192" s="18"/>
      <c r="B192" s="18"/>
      <c r="I192" s="19"/>
      <c r="J192" s="19"/>
      <c r="K192" s="19"/>
      <c r="L192" s="20"/>
      <c r="M192" s="20"/>
      <c r="P192" s="18"/>
    </row>
    <row r="193" spans="1:16" x14ac:dyDescent="0.15">
      <c r="A193" s="18"/>
      <c r="B193" s="18"/>
      <c r="I193" s="19"/>
      <c r="J193" s="19"/>
      <c r="K193" s="19"/>
      <c r="L193" s="20"/>
      <c r="M193" s="20"/>
      <c r="P193" s="18"/>
    </row>
    <row r="194" spans="1:16" x14ac:dyDescent="0.15">
      <c r="I194" s="7"/>
      <c r="J194" s="7"/>
      <c r="K194" s="7"/>
      <c r="L194" s="7"/>
    </row>
    <row r="195" spans="1:16" x14ac:dyDescent="0.15">
      <c r="I195" s="7"/>
      <c r="J195" s="7"/>
      <c r="K195" s="7"/>
      <c r="L195" s="7"/>
    </row>
    <row r="196" spans="1:16" x14ac:dyDescent="0.15">
      <c r="I196" s="7"/>
      <c r="J196" s="7"/>
      <c r="K196" s="7"/>
      <c r="L196" s="7"/>
    </row>
    <row r="197" spans="1:16" x14ac:dyDescent="0.15">
      <c r="I197" s="7"/>
      <c r="J197" s="7"/>
      <c r="K197" s="7"/>
      <c r="L197" s="7"/>
    </row>
    <row r="198" spans="1:16" x14ac:dyDescent="0.15">
      <c r="I198" s="7"/>
      <c r="J198" s="7"/>
      <c r="K198" s="7"/>
      <c r="L198" s="7"/>
    </row>
    <row r="199" spans="1:16" x14ac:dyDescent="0.15">
      <c r="I199" s="7"/>
      <c r="J199" s="7"/>
      <c r="K199" s="7"/>
      <c r="L199" s="7"/>
    </row>
    <row r="200" spans="1:16" x14ac:dyDescent="0.15">
      <c r="I200" s="7"/>
      <c r="J200" s="7"/>
      <c r="K200" s="7"/>
      <c r="L200" s="7"/>
    </row>
    <row r="201" spans="1:16" x14ac:dyDescent="0.15">
      <c r="I201" s="7"/>
      <c r="J201" s="7"/>
      <c r="K201" s="7"/>
      <c r="L201" s="7"/>
    </row>
    <row r="202" spans="1:16" x14ac:dyDescent="0.15">
      <c r="I202" s="7"/>
      <c r="J202" s="7"/>
      <c r="K202" s="7"/>
      <c r="L202" s="7"/>
    </row>
    <row r="203" spans="1:16" x14ac:dyDescent="0.15">
      <c r="I203" s="7"/>
      <c r="J203" s="7"/>
      <c r="K203" s="7"/>
      <c r="L203" s="7"/>
    </row>
    <row r="204" spans="1:16" x14ac:dyDescent="0.15">
      <c r="I204" s="7"/>
      <c r="J204" s="7"/>
      <c r="K204" s="7"/>
      <c r="L204" s="7"/>
    </row>
    <row r="205" spans="1:16" x14ac:dyDescent="0.15">
      <c r="I205" s="7"/>
      <c r="J205" s="7"/>
      <c r="K205" s="7"/>
      <c r="L205" s="7"/>
    </row>
    <row r="206" spans="1:16" x14ac:dyDescent="0.15">
      <c r="I206" s="7"/>
      <c r="J206" s="7"/>
      <c r="K206" s="7"/>
      <c r="L206" s="7"/>
    </row>
    <row r="207" spans="1:16" x14ac:dyDescent="0.15">
      <c r="I207" s="7"/>
      <c r="J207" s="7"/>
      <c r="K207" s="7"/>
      <c r="L207" s="7"/>
    </row>
    <row r="208" spans="1:16" x14ac:dyDescent="0.15">
      <c r="I208" s="7"/>
      <c r="J208" s="7"/>
      <c r="K208" s="7"/>
      <c r="L208" s="7"/>
    </row>
    <row r="209" spans="9:12" x14ac:dyDescent="0.15">
      <c r="I209" s="7"/>
      <c r="J209" s="7"/>
      <c r="K209" s="7"/>
      <c r="L209" s="7"/>
    </row>
    <row r="210" spans="9:12" x14ac:dyDescent="0.15">
      <c r="I210" s="7"/>
      <c r="J210" s="7"/>
      <c r="K210" s="7"/>
      <c r="L210" s="7"/>
    </row>
    <row r="211" spans="9:12" x14ac:dyDescent="0.15">
      <c r="I211" s="7"/>
      <c r="J211" s="7"/>
      <c r="K211" s="7"/>
      <c r="L211" s="7"/>
    </row>
    <row r="212" spans="9:12" x14ac:dyDescent="0.15">
      <c r="I212" s="7"/>
      <c r="J212" s="7"/>
      <c r="K212" s="7"/>
      <c r="L212" s="7"/>
    </row>
    <row r="213" spans="9:12" x14ac:dyDescent="0.15">
      <c r="I213" s="7"/>
      <c r="J213" s="7"/>
      <c r="K213" s="7"/>
      <c r="L213" s="7"/>
    </row>
    <row r="214" spans="9:12" x14ac:dyDescent="0.15">
      <c r="I214" s="7"/>
      <c r="J214" s="7"/>
      <c r="K214" s="7"/>
      <c r="L214" s="7"/>
    </row>
    <row r="215" spans="9:12" x14ac:dyDescent="0.15">
      <c r="I215" s="7"/>
      <c r="J215" s="7"/>
      <c r="K215" s="7"/>
      <c r="L215" s="7"/>
    </row>
    <row r="216" spans="9:12" x14ac:dyDescent="0.15">
      <c r="I216" s="7"/>
      <c r="J216" s="7"/>
      <c r="K216" s="7"/>
      <c r="L216" s="7"/>
    </row>
    <row r="217" spans="9:12" x14ac:dyDescent="0.15">
      <c r="I217" s="7"/>
      <c r="J217" s="7"/>
      <c r="K217" s="7"/>
      <c r="L217" s="7"/>
    </row>
    <row r="218" spans="9:12" x14ac:dyDescent="0.15">
      <c r="I218" s="7"/>
      <c r="J218" s="7"/>
      <c r="K218" s="7"/>
      <c r="L218" s="7"/>
    </row>
    <row r="219" spans="9:12" x14ac:dyDescent="0.15">
      <c r="I219" s="7"/>
      <c r="J219" s="7"/>
      <c r="K219" s="7"/>
      <c r="L219" s="7"/>
    </row>
    <row r="220" spans="9:12" x14ac:dyDescent="0.15">
      <c r="I220" s="7"/>
      <c r="J220" s="7"/>
      <c r="K220" s="7"/>
      <c r="L220" s="7"/>
    </row>
    <row r="221" spans="9:12" x14ac:dyDescent="0.15">
      <c r="I221" s="7"/>
      <c r="J221" s="7"/>
      <c r="K221" s="7"/>
      <c r="L221" s="7"/>
    </row>
    <row r="222" spans="9:12" x14ac:dyDescent="0.15">
      <c r="I222" s="7"/>
      <c r="J222" s="7"/>
      <c r="K222" s="7"/>
      <c r="L222" s="7"/>
    </row>
    <row r="223" spans="9:12" x14ac:dyDescent="0.15">
      <c r="I223" s="7"/>
      <c r="J223" s="7"/>
      <c r="K223" s="7"/>
      <c r="L223" s="7"/>
    </row>
    <row r="224" spans="9:12" x14ac:dyDescent="0.15">
      <c r="I224" s="7"/>
      <c r="J224" s="7"/>
      <c r="K224" s="7"/>
      <c r="L224" s="7"/>
    </row>
    <row r="225" spans="9:12" x14ac:dyDescent="0.15">
      <c r="I225" s="7"/>
      <c r="J225" s="7"/>
      <c r="K225" s="7"/>
      <c r="L225" s="7"/>
    </row>
    <row r="226" spans="9:12" x14ac:dyDescent="0.15">
      <c r="I226" s="7"/>
      <c r="J226" s="7"/>
      <c r="K226" s="7"/>
      <c r="L226" s="7"/>
    </row>
    <row r="227" spans="9:12" x14ac:dyDescent="0.15">
      <c r="I227" s="7"/>
      <c r="J227" s="7"/>
      <c r="K227" s="7"/>
      <c r="L227" s="7"/>
    </row>
    <row r="228" spans="9:12" x14ac:dyDescent="0.15">
      <c r="I228" s="7"/>
      <c r="J228" s="7"/>
      <c r="K228" s="7"/>
      <c r="L228" s="7"/>
    </row>
    <row r="229" spans="9:12" x14ac:dyDescent="0.15">
      <c r="I229" s="7"/>
      <c r="J229" s="7"/>
      <c r="K229" s="7"/>
      <c r="L229" s="7"/>
    </row>
    <row r="230" spans="9:12" x14ac:dyDescent="0.15">
      <c r="I230" s="7"/>
      <c r="J230" s="7"/>
      <c r="K230" s="7"/>
      <c r="L230" s="7"/>
    </row>
    <row r="231" spans="9:12" x14ac:dyDescent="0.15">
      <c r="I231" s="7"/>
      <c r="J231" s="7"/>
      <c r="K231" s="7"/>
      <c r="L231" s="7"/>
    </row>
    <row r="232" spans="9:12" x14ac:dyDescent="0.15">
      <c r="I232" s="7"/>
      <c r="J232" s="7"/>
      <c r="K232" s="7"/>
      <c r="L232" s="7"/>
    </row>
    <row r="233" spans="9:12" x14ac:dyDescent="0.15">
      <c r="I233" s="7"/>
      <c r="J233" s="7"/>
      <c r="K233" s="7"/>
      <c r="L233" s="7"/>
    </row>
    <row r="234" spans="9:12" x14ac:dyDescent="0.15">
      <c r="I234" s="7"/>
      <c r="J234" s="7"/>
      <c r="K234" s="7"/>
      <c r="L234" s="7"/>
    </row>
    <row r="235" spans="9:12" x14ac:dyDescent="0.15">
      <c r="I235" s="7"/>
      <c r="J235" s="7"/>
      <c r="K235" s="7"/>
      <c r="L235" s="7"/>
    </row>
    <row r="236" spans="9:12" x14ac:dyDescent="0.15">
      <c r="I236" s="7"/>
      <c r="J236" s="7"/>
      <c r="K236" s="7"/>
      <c r="L236" s="7"/>
    </row>
    <row r="237" spans="9:12" x14ac:dyDescent="0.15">
      <c r="I237" s="7"/>
      <c r="J237" s="7"/>
      <c r="K237" s="7"/>
      <c r="L237" s="7"/>
    </row>
    <row r="238" spans="9:12" x14ac:dyDescent="0.15">
      <c r="I238" s="7"/>
      <c r="J238" s="7"/>
      <c r="K238" s="7"/>
      <c r="L238" s="7"/>
    </row>
    <row r="239" spans="9:12" x14ac:dyDescent="0.15">
      <c r="I239" s="7"/>
      <c r="J239" s="7"/>
      <c r="K239" s="7"/>
      <c r="L239" s="7"/>
    </row>
    <row r="240" spans="9:12" x14ac:dyDescent="0.15">
      <c r="I240" s="7"/>
      <c r="J240" s="7"/>
      <c r="K240" s="7"/>
      <c r="L240" s="7"/>
    </row>
    <row r="241" spans="9:12" x14ac:dyDescent="0.15">
      <c r="I241" s="7"/>
      <c r="J241" s="7"/>
      <c r="K241" s="7"/>
      <c r="L241" s="7"/>
    </row>
    <row r="242" spans="9:12" x14ac:dyDescent="0.15">
      <c r="I242" s="7"/>
      <c r="J242" s="7"/>
      <c r="K242" s="7"/>
      <c r="L242" s="7"/>
    </row>
    <row r="243" spans="9:12" x14ac:dyDescent="0.15">
      <c r="I243" s="7"/>
      <c r="J243" s="7"/>
      <c r="K243" s="7"/>
      <c r="L243" s="7"/>
    </row>
    <row r="244" spans="9:12" x14ac:dyDescent="0.15">
      <c r="I244" s="7"/>
      <c r="J244" s="7"/>
      <c r="K244" s="7"/>
      <c r="L244" s="7"/>
    </row>
    <row r="245" spans="9:12" x14ac:dyDescent="0.15">
      <c r="I245" s="7"/>
      <c r="J245" s="7"/>
      <c r="K245" s="7"/>
      <c r="L245" s="7"/>
    </row>
    <row r="246" spans="9:12" x14ac:dyDescent="0.15">
      <c r="I246" s="7"/>
      <c r="J246" s="7"/>
      <c r="K246" s="7"/>
      <c r="L246" s="7"/>
    </row>
    <row r="247" spans="9:12" x14ac:dyDescent="0.15">
      <c r="I247" s="7"/>
      <c r="J247" s="7"/>
      <c r="K247" s="7"/>
      <c r="L247" s="7"/>
    </row>
    <row r="248" spans="9:12" x14ac:dyDescent="0.15">
      <c r="I248" s="7"/>
      <c r="J248" s="7"/>
      <c r="K248" s="7"/>
      <c r="L248" s="7"/>
    </row>
    <row r="249" spans="9:12" x14ac:dyDescent="0.15">
      <c r="I249" s="7"/>
      <c r="J249" s="7"/>
      <c r="K249" s="7"/>
      <c r="L249" s="7"/>
    </row>
    <row r="250" spans="9:12" x14ac:dyDescent="0.15">
      <c r="I250" s="7"/>
      <c r="J250" s="7"/>
      <c r="K250" s="7"/>
      <c r="L250" s="7"/>
    </row>
    <row r="251" spans="9:12" x14ac:dyDescent="0.15">
      <c r="I251" s="7"/>
      <c r="J251" s="7"/>
      <c r="K251" s="7"/>
      <c r="L251" s="7"/>
    </row>
    <row r="252" spans="9:12" x14ac:dyDescent="0.15">
      <c r="I252" s="7"/>
      <c r="J252" s="7"/>
      <c r="K252" s="7"/>
      <c r="L252" s="7"/>
    </row>
    <row r="253" spans="9:12" x14ac:dyDescent="0.15">
      <c r="I253" s="7"/>
      <c r="J253" s="7"/>
      <c r="K253" s="7"/>
      <c r="L253" s="7"/>
    </row>
    <row r="254" spans="9:12" x14ac:dyDescent="0.15">
      <c r="I254" s="7"/>
      <c r="J254" s="7"/>
      <c r="K254" s="7"/>
      <c r="L254" s="7"/>
    </row>
    <row r="255" spans="9:12" x14ac:dyDescent="0.15">
      <c r="I255" s="7"/>
      <c r="J255" s="7"/>
      <c r="K255" s="7"/>
      <c r="L255" s="7"/>
    </row>
    <row r="256" spans="9:12" x14ac:dyDescent="0.15">
      <c r="I256" s="7"/>
      <c r="J256" s="7"/>
      <c r="K256" s="7"/>
      <c r="L256" s="7"/>
    </row>
    <row r="257" spans="9:12" x14ac:dyDescent="0.15">
      <c r="I257" s="7"/>
      <c r="J257" s="7"/>
      <c r="K257" s="7"/>
      <c r="L257" s="7"/>
    </row>
    <row r="258" spans="9:12" x14ac:dyDescent="0.15">
      <c r="I258" s="7"/>
      <c r="J258" s="7"/>
      <c r="K258" s="7"/>
      <c r="L258" s="7"/>
    </row>
    <row r="259" spans="9:12" x14ac:dyDescent="0.15">
      <c r="I259" s="7"/>
      <c r="J259" s="7"/>
      <c r="K259" s="7"/>
      <c r="L259" s="7"/>
    </row>
    <row r="260" spans="9:12" x14ac:dyDescent="0.15">
      <c r="I260" s="7"/>
      <c r="J260" s="7"/>
      <c r="K260" s="7"/>
      <c r="L260" s="7"/>
    </row>
    <row r="261" spans="9:12" x14ac:dyDescent="0.15">
      <c r="I261" s="7"/>
      <c r="J261" s="7"/>
      <c r="K261" s="7"/>
      <c r="L261" s="7"/>
    </row>
    <row r="262" spans="9:12" x14ac:dyDescent="0.15">
      <c r="I262" s="7"/>
      <c r="J262" s="7"/>
      <c r="K262" s="7"/>
      <c r="L262" s="7"/>
    </row>
    <row r="263" spans="9:12" x14ac:dyDescent="0.15">
      <c r="I263" s="7"/>
      <c r="J263" s="7"/>
      <c r="K263" s="7"/>
      <c r="L263" s="7"/>
    </row>
    <row r="264" spans="9:12" x14ac:dyDescent="0.15">
      <c r="I264" s="7"/>
      <c r="J264" s="7"/>
      <c r="K264" s="7"/>
      <c r="L264" s="7"/>
    </row>
    <row r="265" spans="9:12" x14ac:dyDescent="0.15">
      <c r="I265" s="7"/>
      <c r="J265" s="7"/>
      <c r="K265" s="7"/>
      <c r="L265" s="7"/>
    </row>
    <row r="266" spans="9:12" x14ac:dyDescent="0.15">
      <c r="I266" s="7"/>
      <c r="J266" s="7"/>
      <c r="K266" s="7"/>
      <c r="L266" s="7"/>
    </row>
    <row r="267" spans="9:12" x14ac:dyDescent="0.15">
      <c r="I267" s="7"/>
      <c r="J267" s="7"/>
      <c r="K267" s="7"/>
      <c r="L267" s="7"/>
    </row>
    <row r="268" spans="9:12" x14ac:dyDescent="0.15">
      <c r="I268" s="7"/>
      <c r="J268" s="7"/>
      <c r="K268" s="7"/>
      <c r="L268" s="7"/>
    </row>
    <row r="269" spans="9:12" x14ac:dyDescent="0.15">
      <c r="I269" s="7"/>
      <c r="J269" s="7"/>
      <c r="K269" s="7"/>
      <c r="L269" s="7"/>
    </row>
    <row r="270" spans="9:12" x14ac:dyDescent="0.15">
      <c r="I270" s="7"/>
      <c r="J270" s="7"/>
      <c r="K270" s="7"/>
      <c r="L270" s="7"/>
    </row>
    <row r="271" spans="9:12" x14ac:dyDescent="0.15">
      <c r="I271" s="7"/>
      <c r="J271" s="7"/>
      <c r="K271" s="7"/>
      <c r="L271" s="7"/>
    </row>
    <row r="272" spans="9:12" x14ac:dyDescent="0.15">
      <c r="I272" s="7"/>
      <c r="J272" s="7"/>
      <c r="K272" s="7"/>
      <c r="L272" s="7"/>
    </row>
    <row r="273" spans="9:12" x14ac:dyDescent="0.15">
      <c r="I273" s="7"/>
      <c r="J273" s="7"/>
      <c r="K273" s="7"/>
      <c r="L273" s="7"/>
    </row>
    <row r="274" spans="9:12" x14ac:dyDescent="0.15">
      <c r="I274" s="7"/>
      <c r="J274" s="7"/>
      <c r="K274" s="7"/>
      <c r="L274" s="7"/>
    </row>
    <row r="275" spans="9:12" x14ac:dyDescent="0.15">
      <c r="I275" s="7"/>
      <c r="J275" s="7"/>
      <c r="K275" s="7"/>
      <c r="L275" s="7"/>
    </row>
    <row r="276" spans="9:12" x14ac:dyDescent="0.15">
      <c r="I276" s="7"/>
      <c r="J276" s="7"/>
      <c r="K276" s="7"/>
      <c r="L276" s="7"/>
    </row>
    <row r="277" spans="9:12" x14ac:dyDescent="0.15">
      <c r="I277" s="7"/>
      <c r="J277" s="7"/>
      <c r="K277" s="7"/>
      <c r="L277" s="7"/>
    </row>
    <row r="278" spans="9:12" x14ac:dyDescent="0.15">
      <c r="I278" s="7"/>
      <c r="J278" s="7"/>
      <c r="K278" s="7"/>
      <c r="L278" s="7"/>
    </row>
    <row r="279" spans="9:12" x14ac:dyDescent="0.15">
      <c r="I279" s="7"/>
      <c r="J279" s="7"/>
      <c r="K279" s="7"/>
      <c r="L279" s="7"/>
    </row>
    <row r="280" spans="9:12" x14ac:dyDescent="0.15">
      <c r="I280" s="7"/>
      <c r="J280" s="7"/>
      <c r="K280" s="7"/>
      <c r="L280" s="7"/>
    </row>
    <row r="281" spans="9:12" x14ac:dyDescent="0.15">
      <c r="I281" s="7"/>
      <c r="J281" s="7"/>
      <c r="K281" s="7"/>
      <c r="L281" s="7"/>
    </row>
    <row r="282" spans="9:12" x14ac:dyDescent="0.15">
      <c r="I282" s="7"/>
      <c r="J282" s="7"/>
      <c r="K282" s="7"/>
      <c r="L282" s="7"/>
    </row>
    <row r="283" spans="9:12" x14ac:dyDescent="0.15">
      <c r="I283" s="7"/>
      <c r="J283" s="7"/>
      <c r="K283" s="7"/>
      <c r="L283" s="7"/>
    </row>
    <row r="284" spans="9:12" x14ac:dyDescent="0.15">
      <c r="I284" s="7"/>
      <c r="J284" s="7"/>
      <c r="K284" s="7"/>
      <c r="L284" s="7"/>
    </row>
    <row r="285" spans="9:12" x14ac:dyDescent="0.15">
      <c r="I285" s="7"/>
      <c r="J285" s="7"/>
      <c r="K285" s="7"/>
      <c r="L285" s="7"/>
    </row>
    <row r="286" spans="9:12" x14ac:dyDescent="0.15">
      <c r="I286" s="7"/>
      <c r="J286" s="7"/>
      <c r="K286" s="7"/>
      <c r="L286" s="7"/>
    </row>
    <row r="287" spans="9:12" x14ac:dyDescent="0.15">
      <c r="I287" s="7"/>
      <c r="J287" s="7"/>
      <c r="K287" s="7"/>
      <c r="L287" s="7"/>
    </row>
    <row r="288" spans="9:12" x14ac:dyDescent="0.15">
      <c r="I288" s="7"/>
      <c r="J288" s="7"/>
      <c r="K288" s="7"/>
      <c r="L288" s="7"/>
    </row>
    <row r="289" spans="9:12" x14ac:dyDescent="0.15">
      <c r="I289" s="7"/>
      <c r="J289" s="7"/>
      <c r="K289" s="7"/>
      <c r="L289" s="7"/>
    </row>
    <row r="290" spans="9:12" x14ac:dyDescent="0.15">
      <c r="I290" s="7"/>
      <c r="J290" s="7"/>
      <c r="K290" s="7"/>
      <c r="L290" s="7"/>
    </row>
    <row r="291" spans="9:12" x14ac:dyDescent="0.15">
      <c r="I291" s="7"/>
      <c r="J291" s="7"/>
      <c r="K291" s="7"/>
      <c r="L291" s="7"/>
    </row>
    <row r="292" spans="9:12" x14ac:dyDescent="0.15">
      <c r="I292" s="7"/>
      <c r="J292" s="7"/>
      <c r="K292" s="7"/>
      <c r="L292" s="7"/>
    </row>
    <row r="293" spans="9:12" x14ac:dyDescent="0.15">
      <c r="I293" s="7"/>
      <c r="J293" s="7"/>
      <c r="K293" s="7"/>
      <c r="L293" s="7"/>
    </row>
    <row r="294" spans="9:12" x14ac:dyDescent="0.15">
      <c r="I294" s="7"/>
      <c r="J294" s="7"/>
      <c r="K294" s="7"/>
      <c r="L294" s="7"/>
    </row>
    <row r="295" spans="9:12" x14ac:dyDescent="0.15">
      <c r="I295" s="7"/>
      <c r="J295" s="7"/>
      <c r="K295" s="7"/>
      <c r="L295" s="7"/>
    </row>
    <row r="296" spans="9:12" x14ac:dyDescent="0.15">
      <c r="I296" s="7"/>
      <c r="J296" s="7"/>
      <c r="K296" s="7"/>
      <c r="L296" s="7"/>
    </row>
    <row r="297" spans="9:12" x14ac:dyDescent="0.15">
      <c r="I297" s="7"/>
      <c r="J297" s="7"/>
      <c r="K297" s="7"/>
      <c r="L297" s="7"/>
    </row>
    <row r="298" spans="9:12" x14ac:dyDescent="0.15">
      <c r="I298" s="7"/>
      <c r="J298" s="7"/>
      <c r="K298" s="7"/>
      <c r="L298" s="7"/>
    </row>
    <row r="299" spans="9:12" x14ac:dyDescent="0.15">
      <c r="I299" s="7"/>
      <c r="J299" s="7"/>
      <c r="K299" s="7"/>
      <c r="L299" s="7"/>
    </row>
    <row r="300" spans="9:12" x14ac:dyDescent="0.15">
      <c r="I300" s="7"/>
      <c r="J300" s="7"/>
      <c r="K300" s="7"/>
      <c r="L300" s="7"/>
    </row>
    <row r="301" spans="9:12" x14ac:dyDescent="0.15">
      <c r="I301" s="7"/>
      <c r="J301" s="7"/>
      <c r="K301" s="7"/>
      <c r="L301" s="7"/>
    </row>
    <row r="302" spans="9:12" x14ac:dyDescent="0.15">
      <c r="I302" s="7"/>
      <c r="J302" s="7"/>
      <c r="K302" s="7"/>
      <c r="L302" s="7"/>
    </row>
    <row r="303" spans="9:12" x14ac:dyDescent="0.15">
      <c r="I303" s="7"/>
      <c r="J303" s="7"/>
      <c r="K303" s="7"/>
      <c r="L303" s="7"/>
    </row>
    <row r="304" spans="9:12" x14ac:dyDescent="0.15">
      <c r="I304" s="7"/>
      <c r="J304" s="7"/>
      <c r="K304" s="7"/>
      <c r="L304" s="7"/>
    </row>
    <row r="305" spans="9:12" x14ac:dyDescent="0.15">
      <c r="I305" s="7"/>
      <c r="J305" s="7"/>
      <c r="K305" s="7"/>
      <c r="L305" s="7"/>
    </row>
    <row r="306" spans="9:12" x14ac:dyDescent="0.15">
      <c r="I306" s="7"/>
      <c r="J306" s="7"/>
      <c r="K306" s="7"/>
      <c r="L306" s="7"/>
    </row>
    <row r="307" spans="9:12" x14ac:dyDescent="0.15">
      <c r="I307" s="7"/>
      <c r="J307" s="7"/>
      <c r="K307" s="7"/>
      <c r="L307" s="7"/>
    </row>
    <row r="308" spans="9:12" x14ac:dyDescent="0.15">
      <c r="I308" s="7"/>
      <c r="J308" s="7"/>
      <c r="K308" s="7"/>
      <c r="L308" s="7"/>
    </row>
    <row r="309" spans="9:12" x14ac:dyDescent="0.15">
      <c r="I309" s="7"/>
      <c r="J309" s="7"/>
      <c r="K309" s="7"/>
      <c r="L309" s="7"/>
    </row>
    <row r="310" spans="9:12" x14ac:dyDescent="0.15">
      <c r="I310" s="7"/>
      <c r="J310" s="7"/>
      <c r="K310" s="7"/>
      <c r="L310" s="7"/>
    </row>
    <row r="311" spans="9:12" x14ac:dyDescent="0.15">
      <c r="I311" s="7"/>
      <c r="J311" s="7"/>
      <c r="K311" s="7"/>
      <c r="L311" s="7"/>
    </row>
    <row r="312" spans="9:12" x14ac:dyDescent="0.15">
      <c r="I312" s="7"/>
      <c r="J312" s="7"/>
      <c r="K312" s="7"/>
      <c r="L312" s="7"/>
    </row>
    <row r="313" spans="9:12" x14ac:dyDescent="0.15">
      <c r="I313" s="7"/>
      <c r="J313" s="7"/>
      <c r="K313" s="7"/>
      <c r="L313" s="7"/>
    </row>
    <row r="314" spans="9:12" x14ac:dyDescent="0.15">
      <c r="I314" s="7"/>
      <c r="J314" s="7"/>
      <c r="K314" s="7"/>
      <c r="L314" s="7"/>
    </row>
    <row r="315" spans="9:12" x14ac:dyDescent="0.15">
      <c r="I315" s="7"/>
      <c r="J315" s="7"/>
      <c r="K315" s="7"/>
      <c r="L315" s="7"/>
    </row>
    <row r="316" spans="9:12" x14ac:dyDescent="0.15">
      <c r="I316" s="7"/>
      <c r="J316" s="7"/>
      <c r="K316" s="7"/>
      <c r="L316" s="7"/>
    </row>
    <row r="317" spans="9:12" x14ac:dyDescent="0.15">
      <c r="I317" s="7"/>
      <c r="J317" s="7"/>
      <c r="K317" s="7"/>
      <c r="L317" s="7"/>
    </row>
    <row r="318" spans="9:12" x14ac:dyDescent="0.15">
      <c r="I318" s="7"/>
      <c r="J318" s="7"/>
      <c r="K318" s="7"/>
      <c r="L318" s="7"/>
    </row>
    <row r="319" spans="9:12" x14ac:dyDescent="0.15">
      <c r="I319" s="7"/>
      <c r="J319" s="7"/>
      <c r="K319" s="7"/>
      <c r="L319" s="7"/>
    </row>
    <row r="320" spans="9:12" x14ac:dyDescent="0.15">
      <c r="I320" s="7"/>
      <c r="J320" s="7"/>
      <c r="K320" s="7"/>
      <c r="L320" s="7"/>
    </row>
    <row r="321" spans="9:12" x14ac:dyDescent="0.15">
      <c r="I321" s="7"/>
      <c r="J321" s="7"/>
      <c r="K321" s="7"/>
      <c r="L321" s="7"/>
    </row>
    <row r="322" spans="9:12" x14ac:dyDescent="0.15">
      <c r="I322" s="7"/>
      <c r="J322" s="7"/>
      <c r="K322" s="7"/>
      <c r="L322" s="7"/>
    </row>
    <row r="323" spans="9:12" x14ac:dyDescent="0.15">
      <c r="I323" s="7"/>
      <c r="J323" s="7"/>
      <c r="K323" s="7"/>
      <c r="L323" s="7"/>
    </row>
    <row r="324" spans="9:12" x14ac:dyDescent="0.15">
      <c r="I324" s="7"/>
      <c r="J324" s="7"/>
      <c r="K324" s="7"/>
      <c r="L324" s="7"/>
    </row>
    <row r="325" spans="9:12" x14ac:dyDescent="0.15">
      <c r="I325" s="7"/>
      <c r="J325" s="7"/>
      <c r="K325" s="7"/>
      <c r="L325" s="7"/>
    </row>
    <row r="326" spans="9:12" x14ac:dyDescent="0.15">
      <c r="I326" s="7"/>
      <c r="J326" s="7"/>
      <c r="K326" s="7"/>
      <c r="L326" s="7"/>
    </row>
    <row r="327" spans="9:12" x14ac:dyDescent="0.15">
      <c r="I327" s="7"/>
      <c r="J327" s="7"/>
      <c r="K327" s="7"/>
      <c r="L327" s="7"/>
    </row>
    <row r="328" spans="9:12" x14ac:dyDescent="0.15">
      <c r="I328" s="7"/>
      <c r="J328" s="7"/>
      <c r="K328" s="7"/>
      <c r="L328" s="7"/>
    </row>
    <row r="329" spans="9:12" x14ac:dyDescent="0.15">
      <c r="I329" s="7"/>
      <c r="J329" s="7"/>
      <c r="K329" s="7"/>
      <c r="L329" s="7"/>
    </row>
    <row r="330" spans="9:12" x14ac:dyDescent="0.15">
      <c r="I330" s="7"/>
      <c r="J330" s="7"/>
      <c r="K330" s="7"/>
      <c r="L330" s="7"/>
    </row>
    <row r="331" spans="9:12" x14ac:dyDescent="0.15">
      <c r="I331" s="7"/>
      <c r="J331" s="7"/>
      <c r="K331" s="7"/>
      <c r="L331" s="7"/>
    </row>
    <row r="332" spans="9:12" x14ac:dyDescent="0.15">
      <c r="I332" s="7"/>
      <c r="J332" s="7"/>
      <c r="K332" s="7"/>
      <c r="L332" s="7"/>
    </row>
    <row r="333" spans="9:12" x14ac:dyDescent="0.15">
      <c r="I333" s="7"/>
      <c r="J333" s="7"/>
      <c r="K333" s="7"/>
      <c r="L333" s="7"/>
    </row>
    <row r="334" spans="9:12" x14ac:dyDescent="0.15">
      <c r="I334" s="7"/>
      <c r="J334" s="7"/>
      <c r="K334" s="7"/>
      <c r="L334" s="7"/>
    </row>
    <row r="335" spans="9:12" x14ac:dyDescent="0.15">
      <c r="I335" s="7"/>
      <c r="J335" s="7"/>
      <c r="K335" s="7"/>
      <c r="L335" s="7"/>
    </row>
    <row r="336" spans="9:12" x14ac:dyDescent="0.15">
      <c r="I336" s="7"/>
      <c r="J336" s="7"/>
      <c r="K336" s="7"/>
      <c r="L336" s="7"/>
    </row>
    <row r="337" spans="9:12" x14ac:dyDescent="0.15">
      <c r="I337" s="7"/>
      <c r="J337" s="7"/>
      <c r="K337" s="7"/>
      <c r="L337" s="7"/>
    </row>
    <row r="338" spans="9:12" x14ac:dyDescent="0.15">
      <c r="I338" s="7"/>
      <c r="J338" s="7"/>
      <c r="K338" s="7"/>
      <c r="L338" s="7"/>
    </row>
    <row r="339" spans="9:12" x14ac:dyDescent="0.15">
      <c r="I339" s="7"/>
      <c r="J339" s="7"/>
      <c r="K339" s="7"/>
      <c r="L339" s="7"/>
    </row>
    <row r="340" spans="9:12" x14ac:dyDescent="0.15">
      <c r="I340" s="7"/>
      <c r="J340" s="7"/>
      <c r="K340" s="7"/>
      <c r="L340" s="7"/>
    </row>
    <row r="341" spans="9:12" x14ac:dyDescent="0.15">
      <c r="I341" s="7"/>
      <c r="J341" s="7"/>
      <c r="K341" s="7"/>
      <c r="L341" s="7"/>
    </row>
    <row r="342" spans="9:12" x14ac:dyDescent="0.15">
      <c r="I342" s="7"/>
      <c r="J342" s="7"/>
      <c r="K342" s="7"/>
      <c r="L342" s="7"/>
    </row>
    <row r="343" spans="9:12" x14ac:dyDescent="0.15">
      <c r="I343" s="7"/>
      <c r="J343" s="7"/>
      <c r="K343" s="7"/>
      <c r="L343" s="7"/>
    </row>
    <row r="344" spans="9:12" x14ac:dyDescent="0.15">
      <c r="I344" s="7"/>
      <c r="J344" s="7"/>
      <c r="K344" s="7"/>
      <c r="L344" s="7"/>
    </row>
    <row r="345" spans="9:12" x14ac:dyDescent="0.15">
      <c r="I345" s="7"/>
      <c r="J345" s="7"/>
      <c r="K345" s="7"/>
      <c r="L345" s="7"/>
    </row>
    <row r="346" spans="9:12" x14ac:dyDescent="0.15">
      <c r="I346" s="7"/>
      <c r="J346" s="7"/>
      <c r="K346" s="7"/>
      <c r="L346" s="7"/>
    </row>
    <row r="347" spans="9:12" x14ac:dyDescent="0.15">
      <c r="I347" s="7"/>
      <c r="J347" s="7"/>
      <c r="K347" s="7"/>
      <c r="L347" s="7"/>
    </row>
    <row r="348" spans="9:12" x14ac:dyDescent="0.15">
      <c r="I348" s="7"/>
      <c r="J348" s="7"/>
      <c r="K348" s="7"/>
      <c r="L348" s="7"/>
    </row>
    <row r="349" spans="9:12" x14ac:dyDescent="0.15">
      <c r="I349" s="7"/>
      <c r="J349" s="7"/>
      <c r="K349" s="7"/>
      <c r="L349" s="7"/>
    </row>
    <row r="350" spans="9:12" x14ac:dyDescent="0.15">
      <c r="I350" s="7"/>
      <c r="J350" s="7"/>
      <c r="K350" s="7"/>
      <c r="L350" s="7"/>
    </row>
    <row r="351" spans="9:12" x14ac:dyDescent="0.15">
      <c r="I351" s="7"/>
      <c r="J351" s="7"/>
      <c r="K351" s="7"/>
      <c r="L351" s="7"/>
    </row>
    <row r="352" spans="9:12" x14ac:dyDescent="0.15">
      <c r="I352" s="7"/>
      <c r="J352" s="7"/>
      <c r="K352" s="7"/>
      <c r="L352" s="7"/>
    </row>
    <row r="353" spans="9:12" x14ac:dyDescent="0.15">
      <c r="I353" s="7"/>
      <c r="J353" s="7"/>
      <c r="K353" s="7"/>
      <c r="L353" s="7"/>
    </row>
    <row r="354" spans="9:12" x14ac:dyDescent="0.15">
      <c r="I354" s="7"/>
      <c r="J354" s="7"/>
      <c r="K354" s="7"/>
      <c r="L354" s="7"/>
    </row>
    <row r="355" spans="9:12" x14ac:dyDescent="0.15">
      <c r="I355" s="7"/>
      <c r="J355" s="7"/>
      <c r="K355" s="7"/>
      <c r="L355" s="7"/>
    </row>
    <row r="356" spans="9:12" x14ac:dyDescent="0.15">
      <c r="I356" s="7"/>
      <c r="J356" s="7"/>
      <c r="K356" s="7"/>
      <c r="L356" s="7"/>
    </row>
    <row r="357" spans="9:12" x14ac:dyDescent="0.15">
      <c r="I357" s="7"/>
      <c r="J357" s="7"/>
      <c r="K357" s="7"/>
      <c r="L357" s="7"/>
    </row>
    <row r="358" spans="9:12" x14ac:dyDescent="0.15">
      <c r="I358" s="7"/>
      <c r="J358" s="7"/>
      <c r="K358" s="7"/>
      <c r="L358" s="7"/>
    </row>
    <row r="359" spans="9:12" x14ac:dyDescent="0.15">
      <c r="I359" s="7"/>
      <c r="J359" s="7"/>
      <c r="K359" s="7"/>
      <c r="L359" s="7"/>
    </row>
    <row r="360" spans="9:12" x14ac:dyDescent="0.15">
      <c r="I360" s="7"/>
      <c r="J360" s="7"/>
      <c r="K360" s="7"/>
      <c r="L360" s="7"/>
    </row>
    <row r="361" spans="9:12" x14ac:dyDescent="0.15">
      <c r="I361" s="7"/>
      <c r="J361" s="7"/>
      <c r="K361" s="7"/>
      <c r="L361" s="7"/>
    </row>
    <row r="362" spans="9:12" x14ac:dyDescent="0.15">
      <c r="I362" s="7"/>
      <c r="J362" s="7"/>
      <c r="K362" s="7"/>
      <c r="L362" s="7"/>
    </row>
    <row r="363" spans="9:12" x14ac:dyDescent="0.15">
      <c r="I363" s="7"/>
      <c r="J363" s="7"/>
      <c r="K363" s="7"/>
      <c r="L363" s="7"/>
    </row>
    <row r="364" spans="9:12" x14ac:dyDescent="0.15">
      <c r="I364" s="7"/>
      <c r="J364" s="7"/>
      <c r="K364" s="7"/>
      <c r="L364" s="7"/>
    </row>
    <row r="365" spans="9:12" x14ac:dyDescent="0.15">
      <c r="I365" s="7"/>
      <c r="J365" s="7"/>
      <c r="K365" s="7"/>
      <c r="L365" s="7"/>
    </row>
    <row r="366" spans="9:12" x14ac:dyDescent="0.15">
      <c r="I366" s="7"/>
      <c r="J366" s="7"/>
      <c r="K366" s="7"/>
      <c r="L366" s="7"/>
    </row>
    <row r="367" spans="9:12" x14ac:dyDescent="0.15">
      <c r="I367" s="7"/>
      <c r="J367" s="7"/>
      <c r="K367" s="7"/>
      <c r="L367" s="7"/>
    </row>
    <row r="368" spans="9:12" x14ac:dyDescent="0.15">
      <c r="I368" s="7"/>
      <c r="J368" s="7"/>
      <c r="K368" s="7"/>
      <c r="L368" s="7"/>
    </row>
    <row r="369" spans="9:12" x14ac:dyDescent="0.15">
      <c r="I369" s="7"/>
      <c r="J369" s="7"/>
      <c r="K369" s="7"/>
      <c r="L369" s="7"/>
    </row>
    <row r="370" spans="9:12" x14ac:dyDescent="0.15">
      <c r="I370" s="7"/>
      <c r="J370" s="7"/>
      <c r="K370" s="7"/>
      <c r="L370" s="7"/>
    </row>
    <row r="371" spans="9:12" x14ac:dyDescent="0.15">
      <c r="I371" s="7"/>
      <c r="J371" s="7"/>
      <c r="K371" s="7"/>
      <c r="L371" s="7"/>
    </row>
    <row r="372" spans="9:12" x14ac:dyDescent="0.15">
      <c r="I372" s="7"/>
      <c r="J372" s="7"/>
      <c r="K372" s="7"/>
      <c r="L372" s="7"/>
    </row>
    <row r="373" spans="9:12" x14ac:dyDescent="0.15">
      <c r="I373" s="7"/>
      <c r="J373" s="7"/>
      <c r="K373" s="7"/>
      <c r="L373" s="7"/>
    </row>
    <row r="374" spans="9:12" x14ac:dyDescent="0.15">
      <c r="I374" s="7"/>
      <c r="J374" s="7"/>
      <c r="K374" s="7"/>
      <c r="L374" s="7"/>
    </row>
    <row r="375" spans="9:12" x14ac:dyDescent="0.15">
      <c r="I375" s="7"/>
      <c r="J375" s="7"/>
      <c r="K375" s="7"/>
      <c r="L375" s="7"/>
    </row>
    <row r="376" spans="9:12" x14ac:dyDescent="0.15">
      <c r="I376" s="7"/>
      <c r="J376" s="7"/>
      <c r="K376" s="7"/>
      <c r="L376" s="7"/>
    </row>
    <row r="377" spans="9:12" x14ac:dyDescent="0.15">
      <c r="I377" s="7"/>
      <c r="J377" s="7"/>
      <c r="K377" s="7"/>
      <c r="L377" s="7"/>
    </row>
    <row r="378" spans="9:12" x14ac:dyDescent="0.15">
      <c r="I378" s="7"/>
      <c r="J378" s="7"/>
      <c r="K378" s="7"/>
      <c r="L378" s="7"/>
    </row>
    <row r="379" spans="9:12" x14ac:dyDescent="0.15">
      <c r="I379" s="7"/>
      <c r="J379" s="7"/>
      <c r="K379" s="7"/>
      <c r="L379" s="7"/>
    </row>
    <row r="380" spans="9:12" x14ac:dyDescent="0.15">
      <c r="I380" s="7"/>
      <c r="J380" s="7"/>
      <c r="K380" s="7"/>
      <c r="L380" s="7"/>
    </row>
    <row r="381" spans="9:12" x14ac:dyDescent="0.15">
      <c r="I381" s="7"/>
      <c r="J381" s="7"/>
      <c r="K381" s="7"/>
      <c r="L381" s="7"/>
    </row>
    <row r="382" spans="9:12" x14ac:dyDescent="0.15">
      <c r="I382" s="7"/>
      <c r="J382" s="7"/>
      <c r="K382" s="7"/>
      <c r="L382" s="7"/>
    </row>
    <row r="383" spans="9:12" x14ac:dyDescent="0.15">
      <c r="I383" s="7"/>
      <c r="J383" s="7"/>
      <c r="K383" s="7"/>
      <c r="L383" s="7"/>
    </row>
    <row r="384" spans="9:12" x14ac:dyDescent="0.15">
      <c r="I384" s="7"/>
      <c r="J384" s="7"/>
      <c r="K384" s="7"/>
      <c r="L384" s="7"/>
    </row>
    <row r="385" spans="9:12" x14ac:dyDescent="0.15">
      <c r="I385" s="7"/>
      <c r="J385" s="7"/>
      <c r="K385" s="7"/>
      <c r="L385" s="7"/>
    </row>
    <row r="386" spans="9:12" x14ac:dyDescent="0.15">
      <c r="I386" s="7"/>
      <c r="J386" s="7"/>
      <c r="K386" s="7"/>
      <c r="L386" s="7"/>
    </row>
    <row r="387" spans="9:12" x14ac:dyDescent="0.15">
      <c r="I387" s="7"/>
      <c r="J387" s="7"/>
      <c r="K387" s="7"/>
      <c r="L387" s="7"/>
    </row>
    <row r="388" spans="9:12" x14ac:dyDescent="0.15">
      <c r="I388" s="7"/>
      <c r="J388" s="7"/>
      <c r="K388" s="7"/>
      <c r="L388" s="7"/>
    </row>
    <row r="389" spans="9:12" x14ac:dyDescent="0.15">
      <c r="I389" s="7"/>
      <c r="J389" s="7"/>
      <c r="K389" s="7"/>
      <c r="L389" s="7"/>
    </row>
    <row r="390" spans="9:12" x14ac:dyDescent="0.15">
      <c r="I390" s="7"/>
      <c r="J390" s="7"/>
      <c r="K390" s="7"/>
      <c r="L390" s="7"/>
    </row>
    <row r="391" spans="9:12" x14ac:dyDescent="0.15">
      <c r="I391" s="7"/>
      <c r="J391" s="7"/>
      <c r="K391" s="7"/>
      <c r="L391" s="7"/>
    </row>
    <row r="392" spans="9:12" x14ac:dyDescent="0.15">
      <c r="I392" s="7"/>
      <c r="J392" s="7"/>
      <c r="K392" s="7"/>
      <c r="L392" s="7"/>
    </row>
    <row r="393" spans="9:12" x14ac:dyDescent="0.15">
      <c r="I393" s="7"/>
      <c r="J393" s="7"/>
      <c r="K393" s="7"/>
      <c r="L393" s="7"/>
    </row>
    <row r="394" spans="9:12" x14ac:dyDescent="0.15">
      <c r="I394" s="7"/>
      <c r="J394" s="7"/>
      <c r="K394" s="7"/>
      <c r="L394" s="7"/>
    </row>
    <row r="395" spans="9:12" x14ac:dyDescent="0.15">
      <c r="I395" s="7"/>
      <c r="J395" s="7"/>
      <c r="K395" s="7"/>
      <c r="L395" s="7"/>
    </row>
    <row r="396" spans="9:12" x14ac:dyDescent="0.15">
      <c r="I396" s="7"/>
      <c r="J396" s="7"/>
      <c r="K396" s="7"/>
      <c r="L396" s="7"/>
    </row>
    <row r="397" spans="9:12" x14ac:dyDescent="0.15">
      <c r="I397" s="7"/>
      <c r="J397" s="7"/>
      <c r="K397" s="7"/>
      <c r="L397" s="7"/>
    </row>
    <row r="398" spans="9:12" x14ac:dyDescent="0.15">
      <c r="I398" s="7"/>
      <c r="J398" s="7"/>
      <c r="K398" s="7"/>
      <c r="L398" s="7"/>
    </row>
    <row r="399" spans="9:12" x14ac:dyDescent="0.15">
      <c r="I399" s="7"/>
      <c r="J399" s="7"/>
      <c r="K399" s="7"/>
      <c r="L399" s="7"/>
    </row>
    <row r="400" spans="9:12" x14ac:dyDescent="0.15">
      <c r="I400" s="7"/>
      <c r="J400" s="7"/>
      <c r="K400" s="7"/>
      <c r="L400" s="7"/>
    </row>
    <row r="401" spans="9:12" x14ac:dyDescent="0.15">
      <c r="I401" s="7"/>
      <c r="J401" s="7"/>
      <c r="K401" s="7"/>
      <c r="L401" s="7"/>
    </row>
    <row r="402" spans="9:12" x14ac:dyDescent="0.15">
      <c r="I402" s="7"/>
      <c r="J402" s="7"/>
      <c r="K402" s="7"/>
      <c r="L402" s="7"/>
    </row>
    <row r="403" spans="9:12" x14ac:dyDescent="0.15">
      <c r="I403" s="7"/>
      <c r="J403" s="7"/>
      <c r="K403" s="7"/>
      <c r="L403" s="7"/>
    </row>
    <row r="404" spans="9:12" x14ac:dyDescent="0.15">
      <c r="I404" s="7"/>
      <c r="J404" s="7"/>
      <c r="K404" s="7"/>
      <c r="L404" s="7"/>
    </row>
    <row r="405" spans="9:12" x14ac:dyDescent="0.15">
      <c r="I405" s="7"/>
      <c r="J405" s="7"/>
      <c r="K405" s="7"/>
      <c r="L405" s="7"/>
    </row>
    <row r="406" spans="9:12" x14ac:dyDescent="0.15">
      <c r="I406" s="7"/>
      <c r="J406" s="7"/>
      <c r="K406" s="7"/>
      <c r="L406" s="7"/>
    </row>
    <row r="407" spans="9:12" x14ac:dyDescent="0.15">
      <c r="I407" s="7"/>
      <c r="J407" s="7"/>
      <c r="K407" s="7"/>
      <c r="L407" s="7"/>
    </row>
    <row r="408" spans="9:12" x14ac:dyDescent="0.15">
      <c r="I408" s="7"/>
      <c r="J408" s="7"/>
      <c r="K408" s="7"/>
      <c r="L408" s="7"/>
    </row>
    <row r="409" spans="9:12" x14ac:dyDescent="0.15">
      <c r="I409" s="7"/>
      <c r="J409" s="7"/>
      <c r="K409" s="7"/>
      <c r="L409" s="7"/>
    </row>
    <row r="410" spans="9:12" x14ac:dyDescent="0.15">
      <c r="I410" s="7"/>
      <c r="J410" s="7"/>
      <c r="K410" s="7"/>
      <c r="L410" s="7"/>
    </row>
    <row r="411" spans="9:12" x14ac:dyDescent="0.15">
      <c r="I411" s="7"/>
      <c r="J411" s="7"/>
      <c r="K411" s="7"/>
      <c r="L411" s="7"/>
    </row>
    <row r="412" spans="9:12" x14ac:dyDescent="0.15">
      <c r="I412" s="7"/>
      <c r="J412" s="7"/>
      <c r="K412" s="7"/>
      <c r="L412" s="7"/>
    </row>
    <row r="413" spans="9:12" x14ac:dyDescent="0.15">
      <c r="I413" s="7"/>
      <c r="J413" s="7"/>
      <c r="K413" s="7"/>
      <c r="L413" s="7"/>
    </row>
    <row r="414" spans="9:12" x14ac:dyDescent="0.15">
      <c r="I414" s="7"/>
      <c r="J414" s="7"/>
      <c r="K414" s="7"/>
      <c r="L414" s="7"/>
    </row>
    <row r="415" spans="9:12" x14ac:dyDescent="0.15">
      <c r="I415" s="7"/>
      <c r="J415" s="7"/>
      <c r="K415" s="7"/>
      <c r="L415" s="7"/>
    </row>
    <row r="416" spans="9:12" x14ac:dyDescent="0.15">
      <c r="I416" s="7"/>
      <c r="J416" s="7"/>
      <c r="K416" s="7"/>
      <c r="L416" s="7"/>
    </row>
    <row r="417" spans="9:12" x14ac:dyDescent="0.15">
      <c r="I417" s="7"/>
      <c r="J417" s="7"/>
      <c r="K417" s="7"/>
      <c r="L417" s="7"/>
    </row>
    <row r="418" spans="9:12" x14ac:dyDescent="0.15">
      <c r="I418" s="7"/>
      <c r="J418" s="7"/>
      <c r="K418" s="7"/>
      <c r="L418" s="7"/>
    </row>
    <row r="419" spans="9:12" x14ac:dyDescent="0.15">
      <c r="I419" s="7"/>
      <c r="J419" s="7"/>
      <c r="K419" s="7"/>
      <c r="L419" s="7"/>
    </row>
    <row r="420" spans="9:12" x14ac:dyDescent="0.15">
      <c r="I420" s="7"/>
      <c r="J420" s="7"/>
      <c r="K420" s="7"/>
      <c r="L420" s="7"/>
    </row>
    <row r="421" spans="9:12" x14ac:dyDescent="0.15">
      <c r="I421" s="7"/>
      <c r="J421" s="7"/>
      <c r="K421" s="7"/>
      <c r="L421" s="7"/>
    </row>
    <row r="422" spans="9:12" x14ac:dyDescent="0.15">
      <c r="I422" s="7"/>
      <c r="J422" s="7"/>
      <c r="K422" s="7"/>
      <c r="L422" s="7"/>
    </row>
    <row r="423" spans="9:12" x14ac:dyDescent="0.15">
      <c r="I423" s="7"/>
      <c r="J423" s="7"/>
      <c r="K423" s="7"/>
      <c r="L423" s="7"/>
    </row>
    <row r="424" spans="9:12" x14ac:dyDescent="0.15">
      <c r="I424" s="7"/>
      <c r="J424" s="7"/>
      <c r="K424" s="7"/>
      <c r="L424" s="7"/>
    </row>
    <row r="425" spans="9:12" x14ac:dyDescent="0.15">
      <c r="I425" s="7"/>
      <c r="J425" s="7"/>
      <c r="K425" s="7"/>
      <c r="L425" s="7"/>
    </row>
    <row r="426" spans="9:12" x14ac:dyDescent="0.15">
      <c r="I426" s="7"/>
      <c r="J426" s="7"/>
      <c r="K426" s="7"/>
      <c r="L426" s="7"/>
    </row>
    <row r="427" spans="9:12" x14ac:dyDescent="0.15">
      <c r="I427" s="7"/>
      <c r="J427" s="7"/>
      <c r="K427" s="7"/>
      <c r="L427" s="7"/>
    </row>
    <row r="428" spans="9:12" x14ac:dyDescent="0.15">
      <c r="I428" s="7"/>
      <c r="J428" s="7"/>
      <c r="K428" s="7"/>
      <c r="L428" s="7"/>
    </row>
    <row r="429" spans="9:12" x14ac:dyDescent="0.15">
      <c r="I429" s="7"/>
      <c r="J429" s="7"/>
      <c r="K429" s="7"/>
      <c r="L429" s="7"/>
    </row>
    <row r="430" spans="9:12" x14ac:dyDescent="0.15">
      <c r="I430" s="7"/>
      <c r="J430" s="7"/>
      <c r="K430" s="7"/>
      <c r="L430" s="7"/>
    </row>
    <row r="431" spans="9:12" x14ac:dyDescent="0.15">
      <c r="I431" s="7"/>
      <c r="J431" s="7"/>
      <c r="K431" s="7"/>
      <c r="L431" s="7"/>
    </row>
    <row r="432" spans="9:12" x14ac:dyDescent="0.15">
      <c r="I432" s="7"/>
      <c r="J432" s="7"/>
      <c r="K432" s="7"/>
      <c r="L432" s="7"/>
    </row>
    <row r="433" spans="9:12" x14ac:dyDescent="0.15">
      <c r="I433" s="7"/>
      <c r="J433" s="7"/>
      <c r="K433" s="7"/>
      <c r="L433" s="7"/>
    </row>
    <row r="434" spans="9:12" x14ac:dyDescent="0.15">
      <c r="I434" s="7"/>
      <c r="J434" s="7"/>
      <c r="K434" s="7"/>
      <c r="L434" s="7"/>
    </row>
    <row r="435" spans="9:12" x14ac:dyDescent="0.15">
      <c r="I435" s="7"/>
      <c r="J435" s="7"/>
      <c r="K435" s="7"/>
      <c r="L435" s="7"/>
    </row>
    <row r="436" spans="9:12" x14ac:dyDescent="0.15">
      <c r="I436" s="7"/>
      <c r="J436" s="7"/>
      <c r="K436" s="7"/>
      <c r="L436" s="7"/>
    </row>
    <row r="437" spans="9:12" x14ac:dyDescent="0.15">
      <c r="I437" s="7"/>
      <c r="J437" s="7"/>
      <c r="K437" s="7"/>
      <c r="L437" s="7"/>
    </row>
    <row r="438" spans="9:12" x14ac:dyDescent="0.15">
      <c r="I438" s="7"/>
      <c r="J438" s="7"/>
      <c r="K438" s="7"/>
      <c r="L438" s="7"/>
    </row>
    <row r="439" spans="9:12" x14ac:dyDescent="0.15">
      <c r="I439" s="7"/>
      <c r="J439" s="7"/>
      <c r="K439" s="7"/>
      <c r="L439" s="7"/>
    </row>
    <row r="440" spans="9:12" x14ac:dyDescent="0.15">
      <c r="I440" s="7"/>
      <c r="J440" s="7"/>
      <c r="K440" s="7"/>
      <c r="L440" s="7"/>
    </row>
    <row r="441" spans="9:12" x14ac:dyDescent="0.15">
      <c r="I441" s="7"/>
      <c r="J441" s="7"/>
      <c r="K441" s="7"/>
      <c r="L441" s="7"/>
    </row>
    <row r="442" spans="9:12" x14ac:dyDescent="0.15">
      <c r="I442" s="7"/>
      <c r="J442" s="7"/>
      <c r="K442" s="7"/>
      <c r="L442" s="7"/>
    </row>
    <row r="443" spans="9:12" x14ac:dyDescent="0.15">
      <c r="I443" s="7"/>
      <c r="J443" s="7"/>
      <c r="K443" s="7"/>
      <c r="L443" s="7"/>
    </row>
    <row r="444" spans="9:12" x14ac:dyDescent="0.15">
      <c r="I444" s="7"/>
      <c r="J444" s="7"/>
      <c r="K444" s="7"/>
      <c r="L444" s="7"/>
    </row>
    <row r="445" spans="9:12" x14ac:dyDescent="0.15">
      <c r="I445" s="7"/>
      <c r="J445" s="7"/>
      <c r="K445" s="7"/>
      <c r="L445" s="7"/>
    </row>
    <row r="446" spans="9:12" x14ac:dyDescent="0.15">
      <c r="I446" s="7"/>
      <c r="J446" s="7"/>
      <c r="K446" s="7"/>
      <c r="L446" s="7"/>
    </row>
    <row r="447" spans="9:12" x14ac:dyDescent="0.15">
      <c r="I447" s="7"/>
      <c r="J447" s="7"/>
      <c r="K447" s="7"/>
      <c r="L447" s="7"/>
    </row>
    <row r="448" spans="9:12" x14ac:dyDescent="0.15">
      <c r="I448" s="7"/>
      <c r="J448" s="7"/>
      <c r="K448" s="7"/>
      <c r="L448" s="7"/>
    </row>
    <row r="449" spans="9:12" x14ac:dyDescent="0.15">
      <c r="I449" s="7"/>
      <c r="J449" s="7"/>
      <c r="K449" s="7"/>
      <c r="L449" s="7"/>
    </row>
    <row r="450" spans="9:12" x14ac:dyDescent="0.15">
      <c r="I450" s="7"/>
      <c r="J450" s="7"/>
      <c r="K450" s="7"/>
      <c r="L450" s="7"/>
    </row>
    <row r="451" spans="9:12" x14ac:dyDescent="0.15">
      <c r="I451" s="7"/>
      <c r="J451" s="7"/>
      <c r="K451" s="7"/>
      <c r="L451" s="7"/>
    </row>
    <row r="452" spans="9:12" x14ac:dyDescent="0.15">
      <c r="I452" s="7"/>
      <c r="J452" s="7"/>
      <c r="K452" s="7"/>
      <c r="L452" s="7"/>
    </row>
    <row r="453" spans="9:12" x14ac:dyDescent="0.15">
      <c r="I453" s="7"/>
      <c r="J453" s="7"/>
      <c r="K453" s="7"/>
      <c r="L453" s="7"/>
    </row>
    <row r="454" spans="9:12" x14ac:dyDescent="0.15">
      <c r="I454" s="7"/>
      <c r="J454" s="7"/>
      <c r="K454" s="7"/>
      <c r="L454" s="7"/>
    </row>
    <row r="455" spans="9:12" x14ac:dyDescent="0.15">
      <c r="I455" s="7"/>
      <c r="J455" s="7"/>
      <c r="K455" s="7"/>
      <c r="L455" s="7"/>
    </row>
    <row r="456" spans="9:12" x14ac:dyDescent="0.15">
      <c r="I456" s="7"/>
      <c r="J456" s="7"/>
      <c r="K456" s="7"/>
      <c r="L456" s="7"/>
    </row>
    <row r="457" spans="9:12" x14ac:dyDescent="0.15">
      <c r="I457" s="7"/>
      <c r="J457" s="7"/>
      <c r="K457" s="7"/>
      <c r="L457" s="7"/>
    </row>
    <row r="458" spans="9:12" x14ac:dyDescent="0.15">
      <c r="I458" s="7"/>
      <c r="J458" s="7"/>
      <c r="K458" s="7"/>
      <c r="L458" s="7"/>
    </row>
    <row r="459" spans="9:12" x14ac:dyDescent="0.15">
      <c r="I459" s="7"/>
      <c r="J459" s="7"/>
      <c r="K459" s="7"/>
      <c r="L459" s="7"/>
    </row>
    <row r="460" spans="9:12" x14ac:dyDescent="0.15">
      <c r="I460" s="7"/>
      <c r="J460" s="7"/>
      <c r="K460" s="7"/>
      <c r="L460" s="7"/>
    </row>
    <row r="461" spans="9:12" x14ac:dyDescent="0.15">
      <c r="I461" s="7"/>
      <c r="J461" s="7"/>
      <c r="K461" s="7"/>
      <c r="L461" s="7"/>
    </row>
    <row r="462" spans="9:12" x14ac:dyDescent="0.15">
      <c r="I462" s="7"/>
      <c r="J462" s="7"/>
      <c r="K462" s="7"/>
      <c r="L462" s="7"/>
    </row>
    <row r="463" spans="9:12" x14ac:dyDescent="0.15">
      <c r="I463" s="7"/>
      <c r="J463" s="7"/>
      <c r="K463" s="7"/>
      <c r="L463" s="7"/>
    </row>
    <row r="464" spans="9:12" x14ac:dyDescent="0.15">
      <c r="I464" s="7"/>
      <c r="J464" s="7"/>
      <c r="K464" s="7"/>
      <c r="L464" s="7"/>
    </row>
    <row r="465" spans="9:12" x14ac:dyDescent="0.15">
      <c r="I465" s="7"/>
      <c r="J465" s="7"/>
      <c r="K465" s="7"/>
      <c r="L465" s="7"/>
    </row>
    <row r="466" spans="9:12" x14ac:dyDescent="0.15">
      <c r="I466" s="7"/>
      <c r="J466" s="7"/>
      <c r="K466" s="7"/>
      <c r="L466" s="7"/>
    </row>
    <row r="467" spans="9:12" x14ac:dyDescent="0.15">
      <c r="I467" s="7"/>
      <c r="J467" s="7"/>
      <c r="K467" s="7"/>
      <c r="L467" s="7"/>
    </row>
    <row r="468" spans="9:12" x14ac:dyDescent="0.15">
      <c r="I468" s="7"/>
      <c r="J468" s="7"/>
      <c r="K468" s="7"/>
      <c r="L468" s="7"/>
    </row>
    <row r="469" spans="9:12" x14ac:dyDescent="0.15">
      <c r="I469" s="7"/>
      <c r="J469" s="7"/>
      <c r="K469" s="7"/>
      <c r="L469" s="7"/>
    </row>
    <row r="470" spans="9:12" x14ac:dyDescent="0.15">
      <c r="I470" s="7"/>
      <c r="J470" s="7"/>
      <c r="K470" s="7"/>
      <c r="L470" s="7"/>
    </row>
    <row r="471" spans="9:12" x14ac:dyDescent="0.15">
      <c r="I471" s="7"/>
      <c r="J471" s="7"/>
      <c r="K471" s="7"/>
      <c r="L471" s="7"/>
    </row>
    <row r="472" spans="9:12" x14ac:dyDescent="0.15">
      <c r="I472" s="7"/>
      <c r="J472" s="7"/>
      <c r="K472" s="7"/>
      <c r="L472" s="7"/>
    </row>
    <row r="473" spans="9:12" x14ac:dyDescent="0.15">
      <c r="I473" s="7"/>
      <c r="J473" s="7"/>
      <c r="K473" s="7"/>
      <c r="L473" s="7"/>
    </row>
    <row r="474" spans="9:12" x14ac:dyDescent="0.15">
      <c r="I474" s="7"/>
      <c r="J474" s="7"/>
      <c r="K474" s="7"/>
      <c r="L474" s="7"/>
    </row>
    <row r="475" spans="9:12" x14ac:dyDescent="0.15">
      <c r="I475" s="7"/>
      <c r="J475" s="7"/>
      <c r="K475" s="7"/>
      <c r="L475" s="7"/>
    </row>
    <row r="476" spans="9:12" x14ac:dyDescent="0.15">
      <c r="I476" s="7"/>
      <c r="J476" s="7"/>
      <c r="K476" s="7"/>
      <c r="L476" s="7"/>
    </row>
    <row r="477" spans="9:12" x14ac:dyDescent="0.15">
      <c r="I477" s="7"/>
      <c r="J477" s="7"/>
      <c r="K477" s="7"/>
      <c r="L477" s="7"/>
    </row>
    <row r="478" spans="9:12" x14ac:dyDescent="0.15">
      <c r="I478" s="7"/>
      <c r="J478" s="7"/>
      <c r="K478" s="7"/>
      <c r="L478" s="7"/>
    </row>
    <row r="479" spans="9:12" x14ac:dyDescent="0.15">
      <c r="I479" s="7"/>
      <c r="J479" s="7"/>
      <c r="K479" s="7"/>
      <c r="L479" s="7"/>
    </row>
    <row r="480" spans="9:12" x14ac:dyDescent="0.15">
      <c r="I480" s="7"/>
      <c r="J480" s="7"/>
      <c r="K480" s="7"/>
      <c r="L480" s="7"/>
    </row>
    <row r="481" spans="9:12" x14ac:dyDescent="0.15">
      <c r="I481" s="7"/>
      <c r="J481" s="7"/>
      <c r="K481" s="7"/>
      <c r="L481" s="7"/>
    </row>
    <row r="482" spans="9:12" x14ac:dyDescent="0.15">
      <c r="I482" s="7"/>
      <c r="J482" s="7"/>
      <c r="K482" s="7"/>
      <c r="L482" s="7"/>
    </row>
    <row r="483" spans="9:12" x14ac:dyDescent="0.15">
      <c r="I483" s="7"/>
      <c r="J483" s="7"/>
      <c r="K483" s="7"/>
      <c r="L483" s="7"/>
    </row>
    <row r="484" spans="9:12" x14ac:dyDescent="0.15">
      <c r="I484" s="7"/>
      <c r="J484" s="7"/>
      <c r="K484" s="7"/>
      <c r="L484" s="7"/>
    </row>
    <row r="485" spans="9:12" x14ac:dyDescent="0.15">
      <c r="I485" s="7"/>
      <c r="J485" s="7"/>
      <c r="K485" s="7"/>
      <c r="L485" s="7"/>
    </row>
    <row r="486" spans="9:12" x14ac:dyDescent="0.15">
      <c r="I486" s="7"/>
      <c r="J486" s="7"/>
      <c r="K486" s="7"/>
      <c r="L486" s="7"/>
    </row>
    <row r="487" spans="9:12" x14ac:dyDescent="0.15">
      <c r="I487" s="7"/>
      <c r="J487" s="7"/>
      <c r="K487" s="7"/>
      <c r="L487" s="7"/>
    </row>
    <row r="488" spans="9:12" x14ac:dyDescent="0.15">
      <c r="I488" s="7"/>
      <c r="J488" s="7"/>
      <c r="K488" s="7"/>
      <c r="L488" s="7"/>
    </row>
    <row r="489" spans="9:12" x14ac:dyDescent="0.15">
      <c r="I489" s="7"/>
      <c r="J489" s="7"/>
      <c r="K489" s="7"/>
      <c r="L489" s="7"/>
    </row>
    <row r="490" spans="9:12" x14ac:dyDescent="0.15">
      <c r="I490" s="7"/>
      <c r="J490" s="7"/>
      <c r="K490" s="7"/>
      <c r="L490" s="7"/>
    </row>
    <row r="491" spans="9:12" x14ac:dyDescent="0.15">
      <c r="I491" s="7"/>
      <c r="J491" s="7"/>
      <c r="K491" s="7"/>
      <c r="L491" s="7"/>
    </row>
    <row r="492" spans="9:12" x14ac:dyDescent="0.15">
      <c r="I492" s="7"/>
      <c r="J492" s="7"/>
      <c r="K492" s="7"/>
      <c r="L492" s="7"/>
    </row>
    <row r="493" spans="9:12" x14ac:dyDescent="0.15">
      <c r="I493" s="7"/>
      <c r="J493" s="7"/>
      <c r="K493" s="7"/>
      <c r="L493" s="7"/>
    </row>
    <row r="494" spans="9:12" x14ac:dyDescent="0.15">
      <c r="I494" s="7"/>
      <c r="J494" s="7"/>
      <c r="K494" s="7"/>
      <c r="L494" s="7"/>
    </row>
    <row r="495" spans="9:12" x14ac:dyDescent="0.15">
      <c r="I495" s="7"/>
      <c r="J495" s="7"/>
      <c r="K495" s="7"/>
      <c r="L495" s="7"/>
    </row>
    <row r="496" spans="9:12" x14ac:dyDescent="0.15">
      <c r="I496" s="7"/>
      <c r="J496" s="7"/>
      <c r="K496" s="7"/>
      <c r="L496" s="7"/>
    </row>
    <row r="497" spans="9:12" x14ac:dyDescent="0.15">
      <c r="I497" s="7"/>
      <c r="J497" s="7"/>
      <c r="K497" s="7"/>
      <c r="L497" s="7"/>
    </row>
    <row r="498" spans="9:12" x14ac:dyDescent="0.15">
      <c r="I498" s="7"/>
      <c r="J498" s="7"/>
      <c r="K498" s="7"/>
      <c r="L498" s="7"/>
    </row>
    <row r="499" spans="9:12" x14ac:dyDescent="0.15">
      <c r="I499" s="7"/>
      <c r="J499" s="7"/>
      <c r="K499" s="7"/>
      <c r="L499" s="7"/>
    </row>
    <row r="500" spans="9:12" x14ac:dyDescent="0.15">
      <c r="I500" s="7"/>
      <c r="J500" s="7"/>
      <c r="K500" s="7"/>
      <c r="L500" s="7"/>
    </row>
    <row r="501" spans="9:12" x14ac:dyDescent="0.15">
      <c r="I501" s="7"/>
      <c r="J501" s="7"/>
      <c r="K501" s="7"/>
      <c r="L501" s="7"/>
    </row>
    <row r="502" spans="9:12" x14ac:dyDescent="0.15">
      <c r="I502" s="7"/>
      <c r="J502" s="7"/>
      <c r="K502" s="7"/>
      <c r="L502" s="7"/>
    </row>
    <row r="503" spans="9:12" x14ac:dyDescent="0.15">
      <c r="I503" s="7"/>
      <c r="J503" s="7"/>
      <c r="K503" s="7"/>
      <c r="L503" s="7"/>
    </row>
    <row r="504" spans="9:12" x14ac:dyDescent="0.15">
      <c r="I504" s="7"/>
      <c r="J504" s="7"/>
      <c r="K504" s="7"/>
      <c r="L504" s="7"/>
    </row>
    <row r="505" spans="9:12" x14ac:dyDescent="0.15">
      <c r="I505" s="7"/>
      <c r="J505" s="7"/>
      <c r="K505" s="7"/>
      <c r="L505" s="7"/>
    </row>
    <row r="506" spans="9:12" x14ac:dyDescent="0.15">
      <c r="I506" s="7"/>
      <c r="J506" s="7"/>
      <c r="K506" s="7"/>
      <c r="L506" s="7"/>
    </row>
    <row r="507" spans="9:12" x14ac:dyDescent="0.15">
      <c r="I507" s="7"/>
      <c r="J507" s="7"/>
      <c r="K507" s="7"/>
      <c r="L507" s="7"/>
    </row>
    <row r="508" spans="9:12" x14ac:dyDescent="0.15">
      <c r="I508" s="7"/>
      <c r="J508" s="7"/>
      <c r="K508" s="7"/>
      <c r="L508" s="7"/>
    </row>
    <row r="509" spans="9:12" x14ac:dyDescent="0.15">
      <c r="I509" s="7"/>
      <c r="J509" s="7"/>
      <c r="K509" s="7"/>
      <c r="L509" s="7"/>
    </row>
    <row r="510" spans="9:12" x14ac:dyDescent="0.15">
      <c r="I510" s="7"/>
      <c r="J510" s="7"/>
      <c r="K510" s="7"/>
      <c r="L510" s="7"/>
    </row>
    <row r="511" spans="9:12" x14ac:dyDescent="0.15">
      <c r="I511" s="7"/>
      <c r="J511" s="7"/>
      <c r="K511" s="7"/>
      <c r="L511" s="7"/>
    </row>
    <row r="512" spans="9:12" x14ac:dyDescent="0.15">
      <c r="I512" s="7"/>
      <c r="J512" s="7"/>
      <c r="K512" s="7"/>
      <c r="L512" s="7"/>
    </row>
    <row r="513" spans="9:12" x14ac:dyDescent="0.15">
      <c r="I513" s="7"/>
      <c r="J513" s="7"/>
      <c r="K513" s="7"/>
      <c r="L513" s="7"/>
    </row>
    <row r="514" spans="9:12" x14ac:dyDescent="0.15">
      <c r="I514" s="7"/>
      <c r="J514" s="7"/>
      <c r="K514" s="7"/>
      <c r="L514" s="7"/>
    </row>
    <row r="515" spans="9:12" x14ac:dyDescent="0.15">
      <c r="I515" s="7"/>
      <c r="J515" s="7"/>
      <c r="K515" s="7"/>
      <c r="L515" s="7"/>
    </row>
    <row r="516" spans="9:12" x14ac:dyDescent="0.15">
      <c r="I516" s="7"/>
      <c r="J516" s="7"/>
      <c r="K516" s="7"/>
      <c r="L516" s="7"/>
    </row>
    <row r="517" spans="9:12" x14ac:dyDescent="0.15">
      <c r="I517" s="7"/>
      <c r="J517" s="7"/>
      <c r="K517" s="7"/>
      <c r="L517" s="7"/>
    </row>
    <row r="518" spans="9:12" x14ac:dyDescent="0.15">
      <c r="I518" s="7"/>
      <c r="J518" s="7"/>
      <c r="K518" s="7"/>
      <c r="L518" s="7"/>
    </row>
    <row r="519" spans="9:12" x14ac:dyDescent="0.15">
      <c r="I519" s="7"/>
      <c r="J519" s="7"/>
      <c r="K519" s="7"/>
      <c r="L519" s="7"/>
    </row>
    <row r="520" spans="9:12" x14ac:dyDescent="0.15">
      <c r="I520" s="7"/>
      <c r="J520" s="7"/>
      <c r="K520" s="7"/>
      <c r="L520" s="7"/>
    </row>
    <row r="521" spans="9:12" x14ac:dyDescent="0.15">
      <c r="I521" s="7"/>
      <c r="J521" s="7"/>
      <c r="K521" s="7"/>
      <c r="L521" s="7"/>
    </row>
    <row r="522" spans="9:12" x14ac:dyDescent="0.15">
      <c r="I522" s="7"/>
      <c r="J522" s="7"/>
      <c r="K522" s="7"/>
      <c r="L522" s="7"/>
    </row>
    <row r="523" spans="9:12" x14ac:dyDescent="0.15">
      <c r="I523" s="7"/>
      <c r="J523" s="7"/>
      <c r="K523" s="7"/>
      <c r="L523" s="7"/>
    </row>
    <row r="524" spans="9:12" x14ac:dyDescent="0.15">
      <c r="I524" s="7"/>
      <c r="J524" s="7"/>
      <c r="K524" s="7"/>
      <c r="L524" s="7"/>
    </row>
    <row r="525" spans="9:12" x14ac:dyDescent="0.15">
      <c r="I525" s="7"/>
      <c r="J525" s="7"/>
      <c r="K525" s="7"/>
      <c r="L525" s="7"/>
    </row>
    <row r="526" spans="9:12" x14ac:dyDescent="0.15">
      <c r="I526" s="7"/>
      <c r="J526" s="7"/>
      <c r="K526" s="7"/>
      <c r="L526" s="7"/>
    </row>
    <row r="527" spans="9:12" x14ac:dyDescent="0.15">
      <c r="I527" s="7"/>
      <c r="J527" s="7"/>
      <c r="K527" s="7"/>
      <c r="L527" s="7"/>
    </row>
    <row r="528" spans="9:12" x14ac:dyDescent="0.15">
      <c r="I528" s="7"/>
      <c r="J528" s="7"/>
      <c r="K528" s="7"/>
      <c r="L528" s="7"/>
    </row>
    <row r="529" spans="9:12" x14ac:dyDescent="0.15">
      <c r="I529" s="7"/>
      <c r="J529" s="7"/>
      <c r="K529" s="7"/>
      <c r="L529" s="7"/>
    </row>
    <row r="530" spans="9:12" x14ac:dyDescent="0.15">
      <c r="I530" s="7"/>
      <c r="J530" s="7"/>
      <c r="K530" s="7"/>
      <c r="L530" s="7"/>
    </row>
    <row r="531" spans="9:12" x14ac:dyDescent="0.15">
      <c r="I531" s="7"/>
      <c r="J531" s="7"/>
      <c r="K531" s="7"/>
      <c r="L531" s="7"/>
    </row>
    <row r="532" spans="9:12" x14ac:dyDescent="0.15">
      <c r="I532" s="7"/>
      <c r="J532" s="7"/>
      <c r="K532" s="7"/>
      <c r="L532" s="7"/>
    </row>
    <row r="533" spans="9:12" x14ac:dyDescent="0.15">
      <c r="I533" s="7"/>
      <c r="J533" s="7"/>
      <c r="K533" s="7"/>
      <c r="L533" s="7"/>
    </row>
    <row r="534" spans="9:12" x14ac:dyDescent="0.15">
      <c r="I534" s="7"/>
      <c r="J534" s="7"/>
      <c r="K534" s="7"/>
      <c r="L534" s="7"/>
    </row>
    <row r="535" spans="9:12" x14ac:dyDescent="0.15">
      <c r="I535" s="7"/>
      <c r="J535" s="7"/>
      <c r="K535" s="7"/>
      <c r="L535" s="7"/>
    </row>
    <row r="536" spans="9:12" x14ac:dyDescent="0.15">
      <c r="I536" s="7"/>
      <c r="J536" s="7"/>
      <c r="K536" s="7"/>
      <c r="L536" s="7"/>
    </row>
    <row r="537" spans="9:12" x14ac:dyDescent="0.15">
      <c r="I537" s="7"/>
      <c r="J537" s="7"/>
      <c r="K537" s="7"/>
      <c r="L537" s="7"/>
    </row>
    <row r="538" spans="9:12" x14ac:dyDescent="0.15">
      <c r="I538" s="7"/>
      <c r="J538" s="7"/>
      <c r="K538" s="7"/>
      <c r="L538" s="7"/>
    </row>
    <row r="539" spans="9:12" x14ac:dyDescent="0.15">
      <c r="I539" s="7"/>
      <c r="J539" s="7"/>
      <c r="K539" s="7"/>
      <c r="L539" s="7"/>
    </row>
    <row r="540" spans="9:12" x14ac:dyDescent="0.15">
      <c r="I540" s="7"/>
      <c r="J540" s="7"/>
      <c r="K540" s="7"/>
      <c r="L540" s="7"/>
    </row>
    <row r="541" spans="9:12" x14ac:dyDescent="0.15">
      <c r="I541" s="7"/>
      <c r="J541" s="7"/>
      <c r="K541" s="7"/>
      <c r="L541" s="7"/>
    </row>
    <row r="542" spans="9:12" x14ac:dyDescent="0.15">
      <c r="I542" s="7"/>
      <c r="J542" s="7"/>
      <c r="K542" s="7"/>
      <c r="L542" s="7"/>
    </row>
    <row r="543" spans="9:12" x14ac:dyDescent="0.15">
      <c r="I543" s="7"/>
      <c r="J543" s="7"/>
      <c r="K543" s="7"/>
      <c r="L543" s="7"/>
    </row>
    <row r="544" spans="9:12" x14ac:dyDescent="0.15">
      <c r="I544" s="7"/>
      <c r="J544" s="7"/>
      <c r="K544" s="7"/>
      <c r="L544" s="7"/>
    </row>
    <row r="545" spans="9:12" x14ac:dyDescent="0.15">
      <c r="I545" s="7"/>
      <c r="J545" s="7"/>
      <c r="K545" s="7"/>
      <c r="L545" s="7"/>
    </row>
    <row r="546" spans="9:12" x14ac:dyDescent="0.15">
      <c r="I546" s="7"/>
      <c r="J546" s="7"/>
      <c r="K546" s="7"/>
      <c r="L546" s="7"/>
    </row>
    <row r="547" spans="9:12" x14ac:dyDescent="0.15">
      <c r="I547" s="7"/>
      <c r="J547" s="7"/>
      <c r="K547" s="7"/>
      <c r="L547" s="7"/>
    </row>
    <row r="548" spans="9:12" x14ac:dyDescent="0.15">
      <c r="I548" s="7"/>
      <c r="J548" s="7"/>
      <c r="K548" s="7"/>
      <c r="L548" s="7"/>
    </row>
    <row r="549" spans="9:12" x14ac:dyDescent="0.15">
      <c r="I549" s="7"/>
      <c r="J549" s="7"/>
      <c r="K549" s="7"/>
      <c r="L549" s="7"/>
    </row>
    <row r="550" spans="9:12" x14ac:dyDescent="0.15">
      <c r="I550" s="7"/>
      <c r="J550" s="7"/>
      <c r="K550" s="7"/>
      <c r="L550" s="7"/>
    </row>
    <row r="551" spans="9:12" x14ac:dyDescent="0.15">
      <c r="I551" s="7"/>
      <c r="J551" s="7"/>
      <c r="K551" s="7"/>
      <c r="L551" s="7"/>
    </row>
    <row r="552" spans="9:12" x14ac:dyDescent="0.15">
      <c r="I552" s="7"/>
      <c r="J552" s="7"/>
      <c r="K552" s="7"/>
      <c r="L552" s="7"/>
    </row>
    <row r="553" spans="9:12" x14ac:dyDescent="0.15">
      <c r="I553" s="7"/>
      <c r="J553" s="7"/>
      <c r="K553" s="7"/>
      <c r="L553" s="7"/>
    </row>
    <row r="554" spans="9:12" x14ac:dyDescent="0.15">
      <c r="I554" s="7"/>
      <c r="J554" s="7"/>
      <c r="K554" s="7"/>
      <c r="L554" s="7"/>
    </row>
    <row r="555" spans="9:12" x14ac:dyDescent="0.15">
      <c r="I555" s="7"/>
      <c r="J555" s="7"/>
      <c r="K555" s="7"/>
      <c r="L555" s="7"/>
    </row>
    <row r="556" spans="9:12" x14ac:dyDescent="0.15">
      <c r="I556" s="7"/>
      <c r="J556" s="7"/>
      <c r="K556" s="7"/>
      <c r="L556" s="7"/>
    </row>
    <row r="557" spans="9:12" x14ac:dyDescent="0.15">
      <c r="I557" s="7"/>
      <c r="J557" s="7"/>
      <c r="K557" s="7"/>
      <c r="L557" s="7"/>
    </row>
    <row r="558" spans="9:12" x14ac:dyDescent="0.15">
      <c r="I558" s="7"/>
      <c r="J558" s="7"/>
      <c r="K558" s="7"/>
      <c r="L558" s="7"/>
    </row>
    <row r="559" spans="9:12" x14ac:dyDescent="0.15">
      <c r="I559" s="7"/>
      <c r="J559" s="7"/>
      <c r="K559" s="7"/>
      <c r="L559" s="7"/>
    </row>
    <row r="560" spans="9:12" x14ac:dyDescent="0.15">
      <c r="I560" s="7"/>
      <c r="J560" s="7"/>
      <c r="K560" s="7"/>
      <c r="L560" s="7"/>
    </row>
    <row r="561" spans="9:12" x14ac:dyDescent="0.15">
      <c r="I561" s="7"/>
      <c r="J561" s="7"/>
      <c r="K561" s="7"/>
      <c r="L561" s="7"/>
    </row>
    <row r="562" spans="9:12" x14ac:dyDescent="0.15">
      <c r="I562" s="7"/>
      <c r="J562" s="7"/>
      <c r="K562" s="7"/>
      <c r="L562" s="7"/>
    </row>
    <row r="563" spans="9:12" x14ac:dyDescent="0.15">
      <c r="I563" s="7"/>
      <c r="J563" s="7"/>
      <c r="K563" s="7"/>
      <c r="L563" s="7"/>
    </row>
    <row r="564" spans="9:12" x14ac:dyDescent="0.15">
      <c r="I564" s="7"/>
      <c r="J564" s="7"/>
      <c r="K564" s="7"/>
      <c r="L564" s="7"/>
    </row>
    <row r="565" spans="9:12" x14ac:dyDescent="0.15">
      <c r="I565" s="7"/>
      <c r="J565" s="7"/>
      <c r="K565" s="7"/>
      <c r="L565" s="7"/>
    </row>
    <row r="566" spans="9:12" x14ac:dyDescent="0.15">
      <c r="I566" s="7"/>
      <c r="J566" s="7"/>
      <c r="K566" s="7"/>
      <c r="L566" s="7"/>
    </row>
    <row r="567" spans="9:12" x14ac:dyDescent="0.15">
      <c r="I567" s="7"/>
      <c r="J567" s="7"/>
      <c r="K567" s="7"/>
      <c r="L567" s="7"/>
    </row>
    <row r="568" spans="9:12" x14ac:dyDescent="0.15">
      <c r="I568" s="7"/>
      <c r="J568" s="7"/>
      <c r="K568" s="7"/>
      <c r="L568" s="7"/>
    </row>
    <row r="569" spans="9:12" x14ac:dyDescent="0.15">
      <c r="I569" s="7"/>
      <c r="J569" s="7"/>
      <c r="K569" s="7"/>
      <c r="L569" s="7"/>
    </row>
    <row r="570" spans="9:12" x14ac:dyDescent="0.15">
      <c r="I570" s="7"/>
      <c r="J570" s="7"/>
      <c r="K570" s="7"/>
      <c r="L570" s="7"/>
    </row>
    <row r="571" spans="9:12" x14ac:dyDescent="0.15">
      <c r="I571" s="7"/>
      <c r="J571" s="7"/>
      <c r="K571" s="7"/>
      <c r="L571" s="7"/>
    </row>
    <row r="572" spans="9:12" x14ac:dyDescent="0.15">
      <c r="I572" s="7"/>
      <c r="J572" s="7"/>
      <c r="K572" s="7"/>
      <c r="L572" s="7"/>
    </row>
    <row r="573" spans="9:12" x14ac:dyDescent="0.15">
      <c r="I573" s="7"/>
      <c r="J573" s="7"/>
      <c r="K573" s="7"/>
      <c r="L573" s="7"/>
    </row>
    <row r="574" spans="9:12" x14ac:dyDescent="0.15">
      <c r="I574" s="7"/>
      <c r="J574" s="7"/>
      <c r="K574" s="7"/>
      <c r="L574" s="7"/>
    </row>
    <row r="575" spans="9:12" x14ac:dyDescent="0.15">
      <c r="I575" s="7"/>
      <c r="J575" s="7"/>
      <c r="K575" s="7"/>
      <c r="L575" s="7"/>
    </row>
    <row r="576" spans="9:12" x14ac:dyDescent="0.15">
      <c r="I576" s="7"/>
      <c r="J576" s="7"/>
      <c r="K576" s="7"/>
      <c r="L576" s="7"/>
    </row>
    <row r="577" spans="9:12" x14ac:dyDescent="0.15">
      <c r="I577" s="7"/>
      <c r="J577" s="7"/>
      <c r="K577" s="7"/>
      <c r="L577" s="7"/>
    </row>
    <row r="578" spans="9:12" x14ac:dyDescent="0.15">
      <c r="I578" s="7"/>
      <c r="J578" s="7"/>
      <c r="K578" s="7"/>
      <c r="L578" s="7"/>
    </row>
    <row r="579" spans="9:12" x14ac:dyDescent="0.15">
      <c r="I579" s="7"/>
      <c r="J579" s="7"/>
      <c r="K579" s="7"/>
      <c r="L579" s="7"/>
    </row>
    <row r="580" spans="9:12" x14ac:dyDescent="0.15">
      <c r="I580" s="7"/>
      <c r="J580" s="7"/>
      <c r="K580" s="7"/>
      <c r="L580" s="7"/>
    </row>
    <row r="581" spans="9:12" x14ac:dyDescent="0.15">
      <c r="I581" s="7"/>
      <c r="J581" s="7"/>
      <c r="K581" s="7"/>
      <c r="L581" s="7"/>
    </row>
    <row r="582" spans="9:12" x14ac:dyDescent="0.15">
      <c r="I582" s="7"/>
      <c r="J582" s="7"/>
      <c r="K582" s="7"/>
      <c r="L582" s="7"/>
    </row>
    <row r="583" spans="9:12" x14ac:dyDescent="0.15">
      <c r="I583" s="7"/>
      <c r="J583" s="7"/>
      <c r="K583" s="7"/>
      <c r="L583" s="7"/>
    </row>
    <row r="584" spans="9:12" x14ac:dyDescent="0.15">
      <c r="I584" s="7"/>
      <c r="J584" s="7"/>
      <c r="K584" s="7"/>
      <c r="L584" s="7"/>
    </row>
    <row r="585" spans="9:12" x14ac:dyDescent="0.15">
      <c r="I585" s="7"/>
      <c r="J585" s="7"/>
      <c r="K585" s="7"/>
      <c r="L585" s="7"/>
    </row>
    <row r="586" spans="9:12" x14ac:dyDescent="0.15">
      <c r="I586" s="7"/>
      <c r="J586" s="7"/>
      <c r="K586" s="7"/>
      <c r="L586" s="7"/>
    </row>
    <row r="587" spans="9:12" x14ac:dyDescent="0.15">
      <c r="I587" s="7"/>
      <c r="J587" s="7"/>
      <c r="K587" s="7"/>
      <c r="L587" s="7"/>
    </row>
    <row r="588" spans="9:12" x14ac:dyDescent="0.15">
      <c r="I588" s="7"/>
      <c r="J588" s="7"/>
      <c r="K588" s="7"/>
      <c r="L588" s="7"/>
    </row>
    <row r="589" spans="9:12" x14ac:dyDescent="0.15">
      <c r="I589" s="7"/>
      <c r="J589" s="7"/>
      <c r="K589" s="7"/>
      <c r="L589" s="7"/>
    </row>
    <row r="590" spans="9:12" x14ac:dyDescent="0.15">
      <c r="I590" s="7"/>
      <c r="J590" s="7"/>
      <c r="K590" s="7"/>
      <c r="L590" s="7"/>
    </row>
    <row r="591" spans="9:12" x14ac:dyDescent="0.15">
      <c r="I591" s="7"/>
      <c r="J591" s="7"/>
      <c r="K591" s="7"/>
      <c r="L591" s="7"/>
    </row>
    <row r="592" spans="9:12" x14ac:dyDescent="0.15">
      <c r="I592" s="7"/>
      <c r="J592" s="7"/>
      <c r="K592" s="7"/>
      <c r="L592" s="7"/>
    </row>
    <row r="593" spans="9:12" x14ac:dyDescent="0.15">
      <c r="I593" s="7"/>
      <c r="J593" s="7"/>
      <c r="K593" s="7"/>
      <c r="L593" s="7"/>
    </row>
    <row r="594" spans="9:12" x14ac:dyDescent="0.15">
      <c r="I594" s="7"/>
      <c r="J594" s="7"/>
      <c r="K594" s="7"/>
      <c r="L594" s="7"/>
    </row>
    <row r="595" spans="9:12" x14ac:dyDescent="0.15">
      <c r="I595" s="7"/>
      <c r="J595" s="7"/>
      <c r="K595" s="7"/>
      <c r="L595" s="7"/>
    </row>
    <row r="596" spans="9:12" x14ac:dyDescent="0.15">
      <c r="I596" s="7"/>
      <c r="J596" s="7"/>
      <c r="K596" s="7"/>
      <c r="L596" s="7"/>
    </row>
    <row r="597" spans="9:12" x14ac:dyDescent="0.15">
      <c r="I597" s="7"/>
      <c r="J597" s="7"/>
      <c r="K597" s="7"/>
      <c r="L597" s="7"/>
    </row>
    <row r="598" spans="9:12" x14ac:dyDescent="0.15">
      <c r="I598" s="7"/>
      <c r="J598" s="7"/>
      <c r="K598" s="7"/>
      <c r="L598" s="7"/>
    </row>
    <row r="599" spans="9:12" x14ac:dyDescent="0.15">
      <c r="I599" s="7"/>
      <c r="J599" s="7"/>
      <c r="K599" s="7"/>
      <c r="L599" s="7"/>
    </row>
    <row r="600" spans="9:12" x14ac:dyDescent="0.15">
      <c r="I600" s="7"/>
      <c r="J600" s="7"/>
      <c r="K600" s="7"/>
      <c r="L600" s="7"/>
    </row>
    <row r="601" spans="9:12" x14ac:dyDescent="0.15">
      <c r="I601" s="7"/>
      <c r="J601" s="7"/>
      <c r="K601" s="7"/>
      <c r="L601" s="7"/>
    </row>
    <row r="602" spans="9:12" x14ac:dyDescent="0.15">
      <c r="I602" s="7"/>
      <c r="J602" s="7"/>
      <c r="K602" s="7"/>
      <c r="L602" s="7"/>
    </row>
    <row r="603" spans="9:12" x14ac:dyDescent="0.15">
      <c r="I603" s="7"/>
      <c r="J603" s="7"/>
      <c r="K603" s="7"/>
      <c r="L603" s="7"/>
    </row>
    <row r="604" spans="9:12" x14ac:dyDescent="0.15">
      <c r="I604" s="7"/>
      <c r="J604" s="7"/>
      <c r="K604" s="7"/>
      <c r="L604" s="7"/>
    </row>
    <row r="605" spans="9:12" x14ac:dyDescent="0.15">
      <c r="I605" s="7"/>
      <c r="J605" s="7"/>
      <c r="K605" s="7"/>
      <c r="L605" s="7"/>
    </row>
    <row r="606" spans="9:12" x14ac:dyDescent="0.15">
      <c r="I606" s="7"/>
      <c r="J606" s="7"/>
      <c r="K606" s="7"/>
      <c r="L606" s="7"/>
    </row>
    <row r="607" spans="9:12" x14ac:dyDescent="0.15">
      <c r="I607" s="7"/>
      <c r="J607" s="7"/>
      <c r="K607" s="7"/>
      <c r="L607" s="7"/>
    </row>
    <row r="608" spans="9:12" x14ac:dyDescent="0.15">
      <c r="I608" s="7"/>
      <c r="J608" s="7"/>
      <c r="K608" s="7"/>
      <c r="L608" s="7"/>
    </row>
    <row r="609" spans="9:12" x14ac:dyDescent="0.15">
      <c r="I609" s="7"/>
      <c r="J609" s="7"/>
      <c r="K609" s="7"/>
      <c r="L609" s="7"/>
    </row>
    <row r="610" spans="9:12" x14ac:dyDescent="0.15">
      <c r="I610" s="7"/>
      <c r="J610" s="7"/>
      <c r="K610" s="7"/>
      <c r="L610" s="7"/>
    </row>
    <row r="611" spans="9:12" x14ac:dyDescent="0.15">
      <c r="I611" s="7"/>
      <c r="J611" s="7"/>
      <c r="K611" s="7"/>
      <c r="L611" s="7"/>
    </row>
    <row r="612" spans="9:12" x14ac:dyDescent="0.15">
      <c r="I612" s="7"/>
      <c r="J612" s="7"/>
      <c r="K612" s="7"/>
      <c r="L612" s="7"/>
    </row>
    <row r="613" spans="9:12" x14ac:dyDescent="0.15">
      <c r="I613" s="7"/>
      <c r="J613" s="7"/>
      <c r="K613" s="7"/>
      <c r="L613" s="7"/>
    </row>
    <row r="614" spans="9:12" x14ac:dyDescent="0.15">
      <c r="I614" s="7"/>
      <c r="J614" s="7"/>
      <c r="K614" s="7"/>
      <c r="L614" s="7"/>
    </row>
    <row r="615" spans="9:12" x14ac:dyDescent="0.15">
      <c r="I615" s="7"/>
      <c r="J615" s="7"/>
      <c r="K615" s="7"/>
      <c r="L615" s="7"/>
    </row>
    <row r="616" spans="9:12" x14ac:dyDescent="0.15">
      <c r="I616" s="7"/>
      <c r="J616" s="7"/>
      <c r="K616" s="7"/>
      <c r="L616" s="7"/>
    </row>
    <row r="617" spans="9:12" x14ac:dyDescent="0.15">
      <c r="I617" s="7"/>
      <c r="J617" s="7"/>
      <c r="K617" s="7"/>
      <c r="L617" s="7"/>
    </row>
    <row r="618" spans="9:12" x14ac:dyDescent="0.15">
      <c r="I618" s="7"/>
      <c r="J618" s="7"/>
      <c r="K618" s="7"/>
      <c r="L618" s="7"/>
    </row>
    <row r="619" spans="9:12" x14ac:dyDescent="0.15">
      <c r="I619" s="7"/>
      <c r="J619" s="7"/>
      <c r="K619" s="7"/>
      <c r="L619" s="7"/>
    </row>
    <row r="620" spans="9:12" x14ac:dyDescent="0.15">
      <c r="I620" s="7"/>
      <c r="J620" s="7"/>
      <c r="K620" s="7"/>
      <c r="L620" s="7"/>
    </row>
    <row r="621" spans="9:12" x14ac:dyDescent="0.15">
      <c r="I621" s="7"/>
      <c r="J621" s="7"/>
      <c r="K621" s="7"/>
      <c r="L621" s="7"/>
    </row>
    <row r="622" spans="9:12" x14ac:dyDescent="0.15">
      <c r="I622" s="7"/>
      <c r="J622" s="7"/>
      <c r="K622" s="7"/>
      <c r="L622" s="7"/>
    </row>
    <row r="623" spans="9:12" x14ac:dyDescent="0.15">
      <c r="I623" s="7"/>
      <c r="J623" s="7"/>
      <c r="K623" s="7"/>
      <c r="L623" s="7"/>
    </row>
    <row r="624" spans="9:12" x14ac:dyDescent="0.15">
      <c r="I624" s="7"/>
      <c r="J624" s="7"/>
      <c r="K624" s="7"/>
      <c r="L624" s="7"/>
    </row>
    <row r="625" spans="9:12" x14ac:dyDescent="0.15">
      <c r="I625" s="7"/>
      <c r="J625" s="7"/>
      <c r="K625" s="7"/>
      <c r="L625" s="7"/>
    </row>
    <row r="626" spans="9:12" x14ac:dyDescent="0.15">
      <c r="I626" s="7"/>
      <c r="J626" s="7"/>
      <c r="K626" s="7"/>
      <c r="L626" s="7"/>
    </row>
    <row r="627" spans="9:12" x14ac:dyDescent="0.15">
      <c r="I627" s="7"/>
      <c r="J627" s="7"/>
      <c r="K627" s="7"/>
      <c r="L627" s="7"/>
    </row>
    <row r="628" spans="9:12" x14ac:dyDescent="0.15">
      <c r="I628" s="7"/>
      <c r="J628" s="7"/>
      <c r="K628" s="7"/>
      <c r="L628" s="7"/>
    </row>
    <row r="629" spans="9:12" x14ac:dyDescent="0.15">
      <c r="I629" s="7"/>
      <c r="J629" s="7"/>
      <c r="K629" s="7"/>
      <c r="L629" s="7"/>
    </row>
    <row r="630" spans="9:12" x14ac:dyDescent="0.15">
      <c r="I630" s="7"/>
      <c r="J630" s="7"/>
      <c r="K630" s="7"/>
      <c r="L630" s="7"/>
    </row>
    <row r="631" spans="9:12" x14ac:dyDescent="0.15">
      <c r="I631" s="7"/>
      <c r="J631" s="7"/>
      <c r="K631" s="7"/>
      <c r="L631" s="7"/>
    </row>
    <row r="632" spans="9:12" x14ac:dyDescent="0.15">
      <c r="I632" s="7"/>
      <c r="J632" s="7"/>
      <c r="K632" s="7"/>
      <c r="L632" s="7"/>
    </row>
    <row r="633" spans="9:12" x14ac:dyDescent="0.15">
      <c r="I633" s="7"/>
      <c r="J633" s="7"/>
      <c r="K633" s="7"/>
      <c r="L633" s="7"/>
    </row>
    <row r="634" spans="9:12" x14ac:dyDescent="0.15">
      <c r="I634" s="7"/>
      <c r="J634" s="7"/>
      <c r="K634" s="7"/>
      <c r="L634" s="7"/>
    </row>
    <row r="635" spans="9:12" x14ac:dyDescent="0.15">
      <c r="I635" s="7"/>
      <c r="J635" s="7"/>
      <c r="K635" s="7"/>
      <c r="L635" s="7"/>
    </row>
    <row r="636" spans="9:12" x14ac:dyDescent="0.15">
      <c r="I636" s="7"/>
      <c r="J636" s="7"/>
      <c r="K636" s="7"/>
      <c r="L636" s="7"/>
    </row>
    <row r="637" spans="9:12" x14ac:dyDescent="0.15">
      <c r="I637" s="7"/>
      <c r="J637" s="7"/>
      <c r="K637" s="7"/>
      <c r="L637" s="7"/>
    </row>
    <row r="638" spans="9:12" x14ac:dyDescent="0.15">
      <c r="I638" s="7"/>
      <c r="J638" s="7"/>
      <c r="K638" s="7"/>
      <c r="L638" s="7"/>
    </row>
    <row r="639" spans="9:12" x14ac:dyDescent="0.15">
      <c r="I639" s="7"/>
      <c r="J639" s="7"/>
      <c r="K639" s="7"/>
      <c r="L639" s="7"/>
    </row>
    <row r="640" spans="9:12" x14ac:dyDescent="0.15">
      <c r="I640" s="7"/>
      <c r="J640" s="7"/>
      <c r="K640" s="7"/>
      <c r="L640" s="7"/>
    </row>
    <row r="641" spans="9:12" x14ac:dyDescent="0.15">
      <c r="I641" s="7"/>
      <c r="J641" s="7"/>
      <c r="K641" s="7"/>
      <c r="L641" s="7"/>
    </row>
    <row r="642" spans="9:12" x14ac:dyDescent="0.15">
      <c r="I642" s="7"/>
      <c r="J642" s="7"/>
      <c r="K642" s="7"/>
      <c r="L642" s="7"/>
    </row>
    <row r="643" spans="9:12" x14ac:dyDescent="0.15">
      <c r="I643" s="7"/>
      <c r="J643" s="7"/>
      <c r="K643" s="7"/>
      <c r="L643" s="7"/>
    </row>
    <row r="644" spans="9:12" x14ac:dyDescent="0.15">
      <c r="I644" s="7"/>
      <c r="J644" s="7"/>
      <c r="K644" s="7"/>
      <c r="L644" s="7"/>
    </row>
    <row r="645" spans="9:12" x14ac:dyDescent="0.15">
      <c r="I645" s="7"/>
      <c r="J645" s="7"/>
      <c r="K645" s="7"/>
      <c r="L645" s="7"/>
    </row>
    <row r="646" spans="9:12" x14ac:dyDescent="0.15">
      <c r="I646" s="7"/>
      <c r="J646" s="7"/>
      <c r="K646" s="7"/>
      <c r="L646" s="7"/>
    </row>
    <row r="647" spans="9:12" x14ac:dyDescent="0.15">
      <c r="I647" s="7"/>
      <c r="J647" s="7"/>
      <c r="K647" s="7"/>
      <c r="L647" s="7"/>
    </row>
    <row r="648" spans="9:12" x14ac:dyDescent="0.15">
      <c r="I648" s="7"/>
      <c r="J648" s="7"/>
      <c r="K648" s="7"/>
      <c r="L648" s="7"/>
    </row>
    <row r="649" spans="9:12" x14ac:dyDescent="0.15">
      <c r="I649" s="7"/>
      <c r="J649" s="7"/>
      <c r="K649" s="7"/>
      <c r="L649" s="7"/>
    </row>
    <row r="650" spans="9:12" x14ac:dyDescent="0.15">
      <c r="I650" s="7"/>
      <c r="J650" s="7"/>
      <c r="K650" s="7"/>
      <c r="L650" s="7"/>
    </row>
    <row r="651" spans="9:12" x14ac:dyDescent="0.15">
      <c r="I651" s="7"/>
      <c r="J651" s="7"/>
      <c r="K651" s="7"/>
      <c r="L651" s="7"/>
    </row>
    <row r="652" spans="9:12" x14ac:dyDescent="0.15">
      <c r="I652" s="7"/>
      <c r="J652" s="7"/>
      <c r="K652" s="7"/>
      <c r="L652" s="7"/>
    </row>
    <row r="653" spans="9:12" x14ac:dyDescent="0.15">
      <c r="I653" s="7"/>
      <c r="J653" s="7"/>
      <c r="K653" s="7"/>
      <c r="L653" s="7"/>
    </row>
    <row r="654" spans="9:12" x14ac:dyDescent="0.15">
      <c r="I654" s="7"/>
      <c r="J654" s="7"/>
      <c r="K654" s="7"/>
      <c r="L654" s="7"/>
    </row>
    <row r="655" spans="9:12" x14ac:dyDescent="0.15">
      <c r="I655" s="7"/>
      <c r="J655" s="7"/>
      <c r="K655" s="7"/>
      <c r="L655" s="7"/>
    </row>
    <row r="656" spans="9:12" x14ac:dyDescent="0.15">
      <c r="I656" s="7"/>
      <c r="J656" s="7"/>
      <c r="K656" s="7"/>
      <c r="L656" s="7"/>
    </row>
    <row r="657" spans="9:12" x14ac:dyDescent="0.15">
      <c r="I657" s="7"/>
      <c r="J657" s="7"/>
      <c r="K657" s="7"/>
      <c r="L657" s="7"/>
    </row>
    <row r="658" spans="9:12" x14ac:dyDescent="0.15">
      <c r="I658" s="7"/>
      <c r="J658" s="7"/>
      <c r="K658" s="7"/>
      <c r="L658" s="7"/>
    </row>
    <row r="659" spans="9:12" x14ac:dyDescent="0.15">
      <c r="I659" s="7"/>
      <c r="J659" s="7"/>
      <c r="K659" s="7"/>
      <c r="L659" s="7"/>
    </row>
    <row r="660" spans="9:12" x14ac:dyDescent="0.15">
      <c r="I660" s="7"/>
      <c r="J660" s="7"/>
      <c r="K660" s="7"/>
      <c r="L660" s="7"/>
    </row>
    <row r="661" spans="9:12" x14ac:dyDescent="0.15">
      <c r="I661" s="7"/>
      <c r="J661" s="7"/>
      <c r="K661" s="7"/>
      <c r="L661" s="7"/>
    </row>
    <row r="662" spans="9:12" x14ac:dyDescent="0.15">
      <c r="I662" s="7"/>
      <c r="J662" s="7"/>
      <c r="K662" s="7"/>
      <c r="L662" s="7"/>
    </row>
    <row r="663" spans="9:12" x14ac:dyDescent="0.15">
      <c r="I663" s="7"/>
      <c r="J663" s="7"/>
      <c r="K663" s="7"/>
      <c r="L663" s="7"/>
    </row>
    <row r="664" spans="9:12" x14ac:dyDescent="0.15">
      <c r="I664" s="7"/>
      <c r="J664" s="7"/>
      <c r="K664" s="7"/>
      <c r="L664" s="7"/>
    </row>
    <row r="665" spans="9:12" x14ac:dyDescent="0.15">
      <c r="I665" s="7"/>
      <c r="J665" s="7"/>
      <c r="K665" s="7"/>
      <c r="L665" s="7"/>
    </row>
    <row r="666" spans="9:12" x14ac:dyDescent="0.15">
      <c r="I666" s="7"/>
      <c r="J666" s="7"/>
      <c r="K666" s="7"/>
      <c r="L666" s="7"/>
    </row>
    <row r="667" spans="9:12" x14ac:dyDescent="0.15">
      <c r="I667" s="7"/>
      <c r="J667" s="7"/>
      <c r="K667" s="7"/>
      <c r="L667" s="7"/>
    </row>
    <row r="668" spans="9:12" x14ac:dyDescent="0.15">
      <c r="I668" s="7"/>
      <c r="J668" s="7"/>
      <c r="K668" s="7"/>
      <c r="L668" s="7"/>
    </row>
    <row r="669" spans="9:12" x14ac:dyDescent="0.15">
      <c r="I669" s="7"/>
      <c r="J669" s="7"/>
      <c r="K669" s="7"/>
      <c r="L669" s="7"/>
    </row>
    <row r="670" spans="9:12" x14ac:dyDescent="0.15">
      <c r="I670" s="7"/>
      <c r="J670" s="7"/>
      <c r="K670" s="7"/>
      <c r="L670" s="7"/>
    </row>
    <row r="671" spans="9:12" x14ac:dyDescent="0.15">
      <c r="I671" s="7"/>
      <c r="J671" s="7"/>
      <c r="K671" s="7"/>
      <c r="L671" s="7"/>
    </row>
    <row r="672" spans="9:12" x14ac:dyDescent="0.15">
      <c r="I672" s="7"/>
      <c r="J672" s="7"/>
      <c r="K672" s="7"/>
      <c r="L672" s="7"/>
    </row>
    <row r="673" spans="9:12" x14ac:dyDescent="0.15">
      <c r="I673" s="7"/>
      <c r="J673" s="7"/>
      <c r="K673" s="7"/>
      <c r="L673" s="7"/>
    </row>
    <row r="674" spans="9:12" x14ac:dyDescent="0.15">
      <c r="I674" s="7"/>
      <c r="J674" s="7"/>
      <c r="K674" s="7"/>
      <c r="L674" s="7"/>
    </row>
    <row r="675" spans="9:12" x14ac:dyDescent="0.15">
      <c r="I675" s="7"/>
      <c r="J675" s="7"/>
      <c r="K675" s="7"/>
      <c r="L675" s="7"/>
    </row>
    <row r="676" spans="9:12" x14ac:dyDescent="0.15">
      <c r="I676" s="7"/>
      <c r="J676" s="7"/>
      <c r="K676" s="7"/>
      <c r="L676" s="7"/>
    </row>
    <row r="677" spans="9:12" x14ac:dyDescent="0.15">
      <c r="I677" s="7"/>
      <c r="J677" s="7"/>
      <c r="K677" s="7"/>
      <c r="L677" s="7"/>
    </row>
    <row r="678" spans="9:12" x14ac:dyDescent="0.15">
      <c r="I678" s="7"/>
      <c r="J678" s="7"/>
      <c r="K678" s="7"/>
      <c r="L678" s="7"/>
    </row>
    <row r="679" spans="9:12" x14ac:dyDescent="0.15">
      <c r="I679" s="7"/>
      <c r="J679" s="7"/>
      <c r="K679" s="7"/>
      <c r="L679" s="7"/>
    </row>
    <row r="680" spans="9:12" x14ac:dyDescent="0.15">
      <c r="I680" s="7"/>
      <c r="J680" s="7"/>
      <c r="K680" s="7"/>
      <c r="L680" s="7"/>
    </row>
    <row r="681" spans="9:12" x14ac:dyDescent="0.15">
      <c r="I681" s="7"/>
      <c r="J681" s="7"/>
      <c r="K681" s="7"/>
      <c r="L681" s="7"/>
    </row>
    <row r="682" spans="9:12" x14ac:dyDescent="0.15">
      <c r="I682" s="7"/>
      <c r="J682" s="7"/>
      <c r="K682" s="7"/>
      <c r="L682" s="7"/>
    </row>
    <row r="683" spans="9:12" x14ac:dyDescent="0.15">
      <c r="I683" s="7"/>
      <c r="J683" s="7"/>
      <c r="K683" s="7"/>
      <c r="L683" s="7"/>
    </row>
    <row r="684" spans="9:12" x14ac:dyDescent="0.15">
      <c r="I684" s="7"/>
      <c r="J684" s="7"/>
      <c r="K684" s="7"/>
      <c r="L684" s="7"/>
    </row>
    <row r="685" spans="9:12" x14ac:dyDescent="0.15">
      <c r="I685" s="7"/>
      <c r="J685" s="7"/>
      <c r="K685" s="7"/>
      <c r="L685" s="7"/>
    </row>
    <row r="686" spans="9:12" x14ac:dyDescent="0.15">
      <c r="I686" s="7"/>
      <c r="J686" s="7"/>
      <c r="K686" s="7"/>
      <c r="L686" s="7"/>
    </row>
    <row r="687" spans="9:12" x14ac:dyDescent="0.15">
      <c r="I687" s="7"/>
      <c r="J687" s="7"/>
      <c r="K687" s="7"/>
      <c r="L687" s="7"/>
    </row>
    <row r="688" spans="9:12" x14ac:dyDescent="0.15">
      <c r="I688" s="7"/>
      <c r="J688" s="7"/>
      <c r="K688" s="7"/>
      <c r="L688" s="7"/>
    </row>
    <row r="689" spans="9:12" x14ac:dyDescent="0.15">
      <c r="I689" s="7"/>
      <c r="J689" s="7"/>
      <c r="K689" s="7"/>
      <c r="L689" s="7"/>
    </row>
    <row r="690" spans="9:12" x14ac:dyDescent="0.15">
      <c r="I690" s="7"/>
      <c r="J690" s="7"/>
      <c r="K690" s="7"/>
      <c r="L690" s="7"/>
    </row>
    <row r="691" spans="9:12" x14ac:dyDescent="0.15">
      <c r="I691" s="7"/>
      <c r="J691" s="7"/>
      <c r="K691" s="7"/>
      <c r="L691" s="7"/>
    </row>
    <row r="692" spans="9:12" x14ac:dyDescent="0.15">
      <c r="I692" s="7"/>
      <c r="J692" s="7"/>
      <c r="K692" s="7"/>
      <c r="L692" s="7"/>
    </row>
    <row r="693" spans="9:12" x14ac:dyDescent="0.15">
      <c r="I693" s="7"/>
      <c r="J693" s="7"/>
      <c r="K693" s="7"/>
      <c r="L693" s="7"/>
    </row>
    <row r="694" spans="9:12" x14ac:dyDescent="0.15">
      <c r="I694" s="7"/>
      <c r="J694" s="7"/>
      <c r="K694" s="7"/>
      <c r="L694" s="7"/>
    </row>
    <row r="695" spans="9:12" x14ac:dyDescent="0.15">
      <c r="I695" s="7"/>
      <c r="J695" s="7"/>
      <c r="K695" s="7"/>
      <c r="L695" s="7"/>
    </row>
    <row r="696" spans="9:12" x14ac:dyDescent="0.15">
      <c r="I696" s="7"/>
      <c r="J696" s="7"/>
      <c r="K696" s="7"/>
      <c r="L696" s="7"/>
    </row>
    <row r="697" spans="9:12" x14ac:dyDescent="0.15">
      <c r="I697" s="7"/>
      <c r="J697" s="7"/>
      <c r="K697" s="7"/>
      <c r="L697" s="7"/>
    </row>
    <row r="698" spans="9:12" x14ac:dyDescent="0.15">
      <c r="I698" s="7"/>
      <c r="J698" s="7"/>
      <c r="K698" s="7"/>
      <c r="L698" s="7"/>
    </row>
    <row r="699" spans="9:12" x14ac:dyDescent="0.15">
      <c r="I699" s="7"/>
      <c r="J699" s="7"/>
      <c r="K699" s="7"/>
      <c r="L699" s="7"/>
    </row>
    <row r="700" spans="9:12" x14ac:dyDescent="0.15">
      <c r="I700" s="7"/>
      <c r="J700" s="7"/>
      <c r="K700" s="7"/>
      <c r="L700" s="7"/>
    </row>
    <row r="701" spans="9:12" x14ac:dyDescent="0.15">
      <c r="I701" s="7"/>
      <c r="J701" s="7"/>
      <c r="K701" s="7"/>
      <c r="L701" s="7"/>
    </row>
    <row r="702" spans="9:12" x14ac:dyDescent="0.15">
      <c r="I702" s="7"/>
      <c r="J702" s="7"/>
      <c r="K702" s="7"/>
      <c r="L702" s="7"/>
    </row>
    <row r="703" spans="9:12" x14ac:dyDescent="0.15">
      <c r="I703" s="7"/>
      <c r="J703" s="7"/>
      <c r="K703" s="7"/>
      <c r="L703" s="7"/>
    </row>
    <row r="704" spans="9:12" x14ac:dyDescent="0.15">
      <c r="I704" s="7"/>
      <c r="J704" s="7"/>
      <c r="K704" s="7"/>
      <c r="L704" s="7"/>
    </row>
    <row r="705" spans="9:12" x14ac:dyDescent="0.15">
      <c r="I705" s="7"/>
      <c r="J705" s="7"/>
      <c r="K705" s="7"/>
      <c r="L705" s="7"/>
    </row>
    <row r="706" spans="9:12" x14ac:dyDescent="0.15">
      <c r="I706" s="7"/>
      <c r="J706" s="7"/>
      <c r="K706" s="7"/>
      <c r="L706" s="7"/>
    </row>
    <row r="707" spans="9:12" x14ac:dyDescent="0.15">
      <c r="I707" s="7"/>
      <c r="J707" s="7"/>
      <c r="K707" s="7"/>
      <c r="L707" s="7"/>
    </row>
    <row r="708" spans="9:12" x14ac:dyDescent="0.15">
      <c r="I708" s="7"/>
      <c r="J708" s="7"/>
      <c r="K708" s="7"/>
      <c r="L708" s="7"/>
    </row>
    <row r="709" spans="9:12" x14ac:dyDescent="0.15">
      <c r="I709" s="7"/>
      <c r="J709" s="7"/>
      <c r="K709" s="7"/>
      <c r="L709" s="7"/>
    </row>
    <row r="710" spans="9:12" x14ac:dyDescent="0.15">
      <c r="I710" s="7"/>
      <c r="J710" s="7"/>
      <c r="K710" s="7"/>
      <c r="L710" s="7"/>
    </row>
    <row r="711" spans="9:12" x14ac:dyDescent="0.15">
      <c r="I711" s="7"/>
      <c r="J711" s="7"/>
      <c r="K711" s="7"/>
      <c r="L711" s="7"/>
    </row>
    <row r="712" spans="9:12" x14ac:dyDescent="0.15">
      <c r="I712" s="7"/>
      <c r="J712" s="7"/>
      <c r="K712" s="7"/>
      <c r="L712" s="7"/>
    </row>
    <row r="713" spans="9:12" x14ac:dyDescent="0.15">
      <c r="I713" s="7"/>
      <c r="J713" s="7"/>
      <c r="K713" s="7"/>
      <c r="L713" s="7"/>
    </row>
    <row r="714" spans="9:12" x14ac:dyDescent="0.15">
      <c r="I714" s="7"/>
      <c r="J714" s="7"/>
      <c r="K714" s="7"/>
      <c r="L714" s="7"/>
    </row>
    <row r="715" spans="9:12" x14ac:dyDescent="0.15">
      <c r="I715" s="7"/>
      <c r="J715" s="7"/>
      <c r="K715" s="7"/>
      <c r="L715" s="7"/>
    </row>
    <row r="716" spans="9:12" x14ac:dyDescent="0.15">
      <c r="I716" s="7"/>
      <c r="J716" s="7"/>
      <c r="K716" s="7"/>
      <c r="L716" s="7"/>
    </row>
    <row r="717" spans="9:12" x14ac:dyDescent="0.15">
      <c r="I717" s="7"/>
      <c r="J717" s="7"/>
      <c r="K717" s="7"/>
      <c r="L717" s="7"/>
    </row>
    <row r="718" spans="9:12" x14ac:dyDescent="0.15">
      <c r="I718" s="7"/>
      <c r="J718" s="7"/>
      <c r="K718" s="7"/>
      <c r="L718" s="7"/>
    </row>
    <row r="719" spans="9:12" x14ac:dyDescent="0.15">
      <c r="I719" s="7"/>
      <c r="J719" s="7"/>
      <c r="K719" s="7"/>
      <c r="L719" s="7"/>
    </row>
    <row r="720" spans="9:12" x14ac:dyDescent="0.15">
      <c r="I720" s="7"/>
      <c r="J720" s="7"/>
      <c r="K720" s="7"/>
      <c r="L720" s="7"/>
    </row>
    <row r="721" spans="9:12" x14ac:dyDescent="0.15">
      <c r="I721" s="7"/>
      <c r="J721" s="7"/>
      <c r="K721" s="7"/>
      <c r="L721" s="7"/>
    </row>
    <row r="722" spans="9:12" x14ac:dyDescent="0.15">
      <c r="I722" s="7"/>
      <c r="J722" s="7"/>
      <c r="K722" s="7"/>
      <c r="L722" s="7"/>
    </row>
    <row r="723" spans="9:12" x14ac:dyDescent="0.15">
      <c r="I723" s="7"/>
      <c r="J723" s="7"/>
      <c r="K723" s="7"/>
      <c r="L723" s="7"/>
    </row>
    <row r="724" spans="9:12" x14ac:dyDescent="0.15">
      <c r="I724" s="7"/>
      <c r="J724" s="7"/>
      <c r="K724" s="7"/>
      <c r="L724" s="7"/>
    </row>
    <row r="725" spans="9:12" x14ac:dyDescent="0.15">
      <c r="I725" s="7"/>
      <c r="J725" s="7"/>
      <c r="K725" s="7"/>
      <c r="L725" s="7"/>
    </row>
    <row r="726" spans="9:12" x14ac:dyDescent="0.15">
      <c r="I726" s="7"/>
      <c r="J726" s="7"/>
      <c r="K726" s="7"/>
      <c r="L726" s="7"/>
    </row>
    <row r="727" spans="9:12" x14ac:dyDescent="0.15">
      <c r="I727" s="7"/>
      <c r="J727" s="7"/>
      <c r="K727" s="7"/>
      <c r="L727" s="7"/>
    </row>
    <row r="728" spans="9:12" x14ac:dyDescent="0.15">
      <c r="I728" s="7"/>
      <c r="J728" s="7"/>
      <c r="K728" s="7"/>
      <c r="L728" s="7"/>
    </row>
    <row r="729" spans="9:12" x14ac:dyDescent="0.15">
      <c r="I729" s="7"/>
      <c r="J729" s="7"/>
      <c r="K729" s="7"/>
      <c r="L729" s="7"/>
    </row>
    <row r="730" spans="9:12" x14ac:dyDescent="0.15">
      <c r="I730" s="7"/>
      <c r="J730" s="7"/>
      <c r="K730" s="7"/>
      <c r="L730" s="7"/>
    </row>
    <row r="731" spans="9:12" x14ac:dyDescent="0.15">
      <c r="I731" s="7"/>
      <c r="J731" s="7"/>
      <c r="K731" s="7"/>
      <c r="L731" s="7"/>
    </row>
    <row r="732" spans="9:12" x14ac:dyDescent="0.15">
      <c r="I732" s="7"/>
      <c r="J732" s="7"/>
      <c r="K732" s="7"/>
      <c r="L732" s="7"/>
    </row>
    <row r="733" spans="9:12" x14ac:dyDescent="0.15">
      <c r="I733" s="7"/>
      <c r="J733" s="7"/>
      <c r="K733" s="7"/>
      <c r="L733" s="7"/>
    </row>
    <row r="734" spans="9:12" x14ac:dyDescent="0.15">
      <c r="I734" s="7"/>
      <c r="J734" s="7"/>
      <c r="K734" s="7"/>
      <c r="L734" s="7"/>
    </row>
    <row r="735" spans="9:12" x14ac:dyDescent="0.15">
      <c r="I735" s="7"/>
      <c r="J735" s="7"/>
      <c r="K735" s="7"/>
      <c r="L735" s="7"/>
    </row>
    <row r="736" spans="9:12" x14ac:dyDescent="0.15">
      <c r="I736" s="7"/>
      <c r="J736" s="7"/>
      <c r="K736" s="7"/>
      <c r="L736" s="7"/>
    </row>
    <row r="737" spans="9:12" x14ac:dyDescent="0.15">
      <c r="I737" s="7"/>
      <c r="J737" s="7"/>
      <c r="K737" s="7"/>
      <c r="L737" s="7"/>
    </row>
    <row r="738" spans="9:12" x14ac:dyDescent="0.15">
      <c r="I738" s="7"/>
      <c r="J738" s="7"/>
      <c r="K738" s="7"/>
      <c r="L738" s="7"/>
    </row>
    <row r="739" spans="9:12" x14ac:dyDescent="0.15">
      <c r="I739" s="7"/>
      <c r="J739" s="7"/>
      <c r="K739" s="7"/>
      <c r="L739" s="7"/>
    </row>
    <row r="740" spans="9:12" x14ac:dyDescent="0.15">
      <c r="I740" s="7"/>
      <c r="J740" s="7"/>
      <c r="K740" s="7"/>
      <c r="L740" s="7"/>
    </row>
    <row r="741" spans="9:12" x14ac:dyDescent="0.15">
      <c r="I741" s="7"/>
      <c r="J741" s="7"/>
      <c r="K741" s="7"/>
      <c r="L741" s="7"/>
    </row>
    <row r="742" spans="9:12" x14ac:dyDescent="0.15">
      <c r="I742" s="7"/>
      <c r="J742" s="7"/>
      <c r="K742" s="7"/>
      <c r="L742" s="7"/>
    </row>
    <row r="743" spans="9:12" x14ac:dyDescent="0.15">
      <c r="I743" s="7"/>
      <c r="J743" s="7"/>
      <c r="K743" s="7"/>
      <c r="L743" s="7"/>
    </row>
    <row r="744" spans="9:12" x14ac:dyDescent="0.15">
      <c r="I744" s="7"/>
      <c r="J744" s="7"/>
      <c r="K744" s="7"/>
      <c r="L744" s="7"/>
    </row>
    <row r="745" spans="9:12" x14ac:dyDescent="0.15">
      <c r="I745" s="7"/>
      <c r="J745" s="7"/>
      <c r="K745" s="7"/>
      <c r="L745" s="7"/>
    </row>
    <row r="746" spans="9:12" x14ac:dyDescent="0.15">
      <c r="I746" s="7"/>
      <c r="J746" s="7"/>
      <c r="K746" s="7"/>
      <c r="L746" s="7"/>
    </row>
    <row r="747" spans="9:12" x14ac:dyDescent="0.15">
      <c r="I747" s="7"/>
      <c r="J747" s="7"/>
      <c r="K747" s="7"/>
      <c r="L747" s="7"/>
    </row>
    <row r="748" spans="9:12" x14ac:dyDescent="0.15">
      <c r="I748" s="7"/>
      <c r="J748" s="7"/>
      <c r="K748" s="7"/>
      <c r="L748" s="7"/>
    </row>
    <row r="749" spans="9:12" x14ac:dyDescent="0.15">
      <c r="I749" s="7"/>
      <c r="J749" s="7"/>
      <c r="K749" s="7"/>
      <c r="L749" s="7"/>
    </row>
    <row r="750" spans="9:12" x14ac:dyDescent="0.15">
      <c r="I750" s="7"/>
      <c r="J750" s="7"/>
      <c r="K750" s="7"/>
      <c r="L750" s="7"/>
    </row>
    <row r="751" spans="9:12" x14ac:dyDescent="0.15">
      <c r="I751" s="7"/>
      <c r="J751" s="7"/>
      <c r="K751" s="7"/>
      <c r="L751" s="7"/>
    </row>
    <row r="752" spans="9:12" x14ac:dyDescent="0.15">
      <c r="I752" s="7"/>
      <c r="J752" s="7"/>
      <c r="K752" s="7"/>
      <c r="L752" s="7"/>
    </row>
    <row r="753" spans="9:12" x14ac:dyDescent="0.15">
      <c r="I753" s="7"/>
      <c r="J753" s="7"/>
      <c r="K753" s="7"/>
      <c r="L753" s="7"/>
    </row>
    <row r="754" spans="9:12" x14ac:dyDescent="0.15">
      <c r="I754" s="7"/>
      <c r="J754" s="7"/>
      <c r="K754" s="7"/>
      <c r="L754" s="7"/>
    </row>
    <row r="755" spans="9:12" x14ac:dyDescent="0.15">
      <c r="I755" s="7"/>
      <c r="J755" s="7"/>
      <c r="K755" s="7"/>
      <c r="L755" s="7"/>
    </row>
    <row r="756" spans="9:12" x14ac:dyDescent="0.15">
      <c r="I756" s="7"/>
      <c r="J756" s="7"/>
      <c r="K756" s="7"/>
      <c r="L756" s="7"/>
    </row>
    <row r="757" spans="9:12" x14ac:dyDescent="0.15">
      <c r="I757" s="7"/>
      <c r="J757" s="7"/>
      <c r="K757" s="7"/>
      <c r="L757" s="7"/>
    </row>
    <row r="758" spans="9:12" x14ac:dyDescent="0.15">
      <c r="I758" s="7"/>
      <c r="J758" s="7"/>
      <c r="K758" s="7"/>
      <c r="L758" s="7"/>
    </row>
    <row r="759" spans="9:12" x14ac:dyDescent="0.15">
      <c r="I759" s="7"/>
      <c r="J759" s="7"/>
      <c r="K759" s="7"/>
      <c r="L759" s="7"/>
    </row>
    <row r="760" spans="9:12" x14ac:dyDescent="0.15">
      <c r="I760" s="7"/>
      <c r="J760" s="7"/>
      <c r="K760" s="7"/>
      <c r="L760" s="7"/>
    </row>
    <row r="761" spans="9:12" x14ac:dyDescent="0.15">
      <c r="I761" s="7"/>
      <c r="J761" s="7"/>
      <c r="K761" s="7"/>
      <c r="L761" s="7"/>
    </row>
    <row r="762" spans="9:12" x14ac:dyDescent="0.15">
      <c r="I762" s="7"/>
      <c r="J762" s="7"/>
      <c r="K762" s="7"/>
      <c r="L762" s="7"/>
    </row>
    <row r="763" spans="9:12" x14ac:dyDescent="0.15">
      <c r="I763" s="7"/>
      <c r="J763" s="7"/>
      <c r="K763" s="7"/>
      <c r="L763" s="7"/>
    </row>
    <row r="764" spans="9:12" x14ac:dyDescent="0.15">
      <c r="I764" s="7"/>
      <c r="J764" s="7"/>
      <c r="K764" s="7"/>
      <c r="L764" s="7"/>
    </row>
    <row r="765" spans="9:12" x14ac:dyDescent="0.15">
      <c r="I765" s="7"/>
      <c r="J765" s="7"/>
      <c r="K765" s="7"/>
      <c r="L765" s="7"/>
    </row>
    <row r="766" spans="9:12" x14ac:dyDescent="0.15">
      <c r="I766" s="7"/>
      <c r="J766" s="7"/>
      <c r="K766" s="7"/>
      <c r="L766" s="7"/>
    </row>
    <row r="767" spans="9:12" x14ac:dyDescent="0.15">
      <c r="I767" s="7"/>
      <c r="J767" s="7"/>
      <c r="K767" s="7"/>
      <c r="L767" s="7"/>
    </row>
    <row r="768" spans="9:12" x14ac:dyDescent="0.15">
      <c r="I768" s="7"/>
      <c r="J768" s="7"/>
      <c r="K768" s="7"/>
      <c r="L768" s="7"/>
    </row>
    <row r="769" spans="9:12" x14ac:dyDescent="0.15">
      <c r="I769" s="7"/>
      <c r="J769" s="7"/>
      <c r="K769" s="7"/>
      <c r="L769" s="7"/>
    </row>
    <row r="770" spans="9:12" x14ac:dyDescent="0.15">
      <c r="I770" s="7"/>
      <c r="J770" s="7"/>
      <c r="K770" s="7"/>
      <c r="L770" s="7"/>
    </row>
    <row r="771" spans="9:12" x14ac:dyDescent="0.15">
      <c r="I771" s="7"/>
      <c r="J771" s="7"/>
      <c r="K771" s="7"/>
      <c r="L771" s="7"/>
    </row>
    <row r="772" spans="9:12" x14ac:dyDescent="0.15">
      <c r="I772" s="7"/>
      <c r="J772" s="7"/>
      <c r="K772" s="7"/>
      <c r="L772" s="7"/>
    </row>
    <row r="773" spans="9:12" x14ac:dyDescent="0.15">
      <c r="I773" s="7"/>
      <c r="J773" s="7"/>
      <c r="K773" s="7"/>
      <c r="L773" s="7"/>
    </row>
    <row r="774" spans="9:12" x14ac:dyDescent="0.15">
      <c r="I774" s="7"/>
      <c r="J774" s="7"/>
      <c r="K774" s="7"/>
      <c r="L774" s="7"/>
    </row>
    <row r="775" spans="9:12" x14ac:dyDescent="0.15">
      <c r="I775" s="7"/>
      <c r="J775" s="7"/>
      <c r="K775" s="7"/>
      <c r="L775" s="7"/>
    </row>
    <row r="776" spans="9:12" x14ac:dyDescent="0.15">
      <c r="I776" s="7"/>
      <c r="J776" s="7"/>
      <c r="K776" s="7"/>
      <c r="L776" s="7"/>
    </row>
    <row r="777" spans="9:12" x14ac:dyDescent="0.15">
      <c r="I777" s="7"/>
      <c r="J777" s="7"/>
      <c r="K777" s="7"/>
      <c r="L777" s="7"/>
    </row>
    <row r="778" spans="9:12" x14ac:dyDescent="0.15">
      <c r="I778" s="7"/>
      <c r="J778" s="7"/>
      <c r="K778" s="7"/>
      <c r="L778" s="7"/>
    </row>
    <row r="779" spans="9:12" x14ac:dyDescent="0.15">
      <c r="I779" s="7"/>
      <c r="J779" s="7"/>
      <c r="K779" s="7"/>
      <c r="L779" s="7"/>
    </row>
    <row r="780" spans="9:12" x14ac:dyDescent="0.15">
      <c r="I780" s="7"/>
      <c r="J780" s="7"/>
      <c r="K780" s="7"/>
      <c r="L780" s="7"/>
    </row>
    <row r="781" spans="9:12" x14ac:dyDescent="0.15">
      <c r="I781" s="7"/>
      <c r="J781" s="7"/>
      <c r="K781" s="7"/>
      <c r="L781" s="7"/>
    </row>
    <row r="782" spans="9:12" x14ac:dyDescent="0.15">
      <c r="I782" s="7"/>
      <c r="J782" s="7"/>
      <c r="K782" s="7"/>
      <c r="L782" s="7"/>
    </row>
    <row r="783" spans="9:12" x14ac:dyDescent="0.15">
      <c r="I783" s="7"/>
      <c r="J783" s="7"/>
      <c r="K783" s="7"/>
      <c r="L783" s="7"/>
    </row>
    <row r="784" spans="9:12" x14ac:dyDescent="0.15">
      <c r="I784" s="7"/>
      <c r="J784" s="7"/>
      <c r="K784" s="7"/>
      <c r="L784" s="7"/>
    </row>
    <row r="785" spans="9:12" x14ac:dyDescent="0.15">
      <c r="I785" s="7"/>
      <c r="J785" s="7"/>
      <c r="K785" s="7"/>
      <c r="L785" s="7"/>
    </row>
    <row r="786" spans="9:12" x14ac:dyDescent="0.15">
      <c r="I786" s="7"/>
      <c r="J786" s="7"/>
      <c r="K786" s="7"/>
      <c r="L786" s="7"/>
    </row>
    <row r="787" spans="9:12" x14ac:dyDescent="0.15">
      <c r="I787" s="7"/>
      <c r="J787" s="7"/>
      <c r="K787" s="7"/>
      <c r="L787" s="7"/>
    </row>
    <row r="788" spans="9:12" x14ac:dyDescent="0.15">
      <c r="I788" s="7"/>
      <c r="J788" s="7"/>
      <c r="K788" s="7"/>
      <c r="L788" s="7"/>
    </row>
    <row r="789" spans="9:12" x14ac:dyDescent="0.15">
      <c r="I789" s="7"/>
      <c r="J789" s="7"/>
      <c r="K789" s="7"/>
      <c r="L789" s="7"/>
    </row>
    <row r="790" spans="9:12" x14ac:dyDescent="0.15">
      <c r="I790" s="7"/>
      <c r="J790" s="7"/>
      <c r="K790" s="7"/>
      <c r="L790" s="7"/>
    </row>
    <row r="791" spans="9:12" x14ac:dyDescent="0.15">
      <c r="I791" s="7"/>
      <c r="J791" s="7"/>
      <c r="K791" s="7"/>
      <c r="L791" s="7"/>
    </row>
    <row r="792" spans="9:12" x14ac:dyDescent="0.15">
      <c r="I792" s="7"/>
      <c r="J792" s="7"/>
      <c r="K792" s="7"/>
      <c r="L792" s="7"/>
    </row>
    <row r="793" spans="9:12" x14ac:dyDescent="0.15">
      <c r="I793" s="7"/>
      <c r="J793" s="7"/>
      <c r="K793" s="7"/>
      <c r="L793" s="7"/>
    </row>
    <row r="794" spans="9:12" x14ac:dyDescent="0.15">
      <c r="I794" s="7"/>
      <c r="J794" s="7"/>
      <c r="K794" s="7"/>
      <c r="L794" s="7"/>
    </row>
    <row r="795" spans="9:12" x14ac:dyDescent="0.15">
      <c r="I795" s="7"/>
      <c r="J795" s="7"/>
      <c r="K795" s="7"/>
      <c r="L795" s="7"/>
    </row>
    <row r="796" spans="9:12" x14ac:dyDescent="0.15">
      <c r="I796" s="7"/>
      <c r="J796" s="7"/>
      <c r="K796" s="7"/>
      <c r="L796" s="7"/>
    </row>
    <row r="797" spans="9:12" x14ac:dyDescent="0.15">
      <c r="I797" s="7"/>
      <c r="J797" s="7"/>
      <c r="K797" s="7"/>
      <c r="L797" s="7"/>
    </row>
    <row r="798" spans="9:12" x14ac:dyDescent="0.15">
      <c r="I798" s="7"/>
      <c r="J798" s="7"/>
      <c r="K798" s="7"/>
      <c r="L798" s="7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6">
    <pageSetUpPr fitToPage="1"/>
  </sheetPr>
  <dimension ref="A1:V798"/>
  <sheetViews>
    <sheetView zoomScale="75" zoomScaleNormal="75" zoomScalePageLayoutView="75" workbookViewId="0">
      <selection activeCell="N39" sqref="N39"/>
    </sheetView>
  </sheetViews>
  <sheetFormatPr baseColWidth="10" defaultColWidth="11.5" defaultRowHeight="13" x14ac:dyDescent="0.15"/>
  <cols>
    <col min="1" max="2" width="11.5" style="6"/>
    <col min="3" max="3" width="14.5" style="6" customWidth="1"/>
    <col min="8" max="8" width="4.5" style="6" customWidth="1"/>
    <col min="9" max="10" width="8.5" style="6" customWidth="1"/>
    <col min="11" max="11" width="13.5" style="6" customWidth="1"/>
    <col min="12" max="12" width="17.5" style="6" customWidth="1"/>
    <col min="13" max="13" width="12.5" style="6" customWidth="1"/>
    <col min="14" max="14" width="11.5" style="6"/>
    <col min="15" max="15" width="6.5" style="6" customWidth="1"/>
    <col min="16" max="16" width="9.5" style="6" customWidth="1"/>
    <col min="17" max="16384" width="11.5" style="6"/>
  </cols>
  <sheetData>
    <row r="1" spans="1:16" s="4" customFormat="1" ht="55.5" customHeight="1" x14ac:dyDescent="0.2">
      <c r="A1" s="4" t="s">
        <v>11</v>
      </c>
      <c r="B1" s="4" t="s">
        <v>6</v>
      </c>
      <c r="C1" s="4" t="s">
        <v>4</v>
      </c>
      <c r="D1" t="s">
        <v>39</v>
      </c>
      <c r="E1" t="s">
        <v>40</v>
      </c>
      <c r="F1" t="s">
        <v>41</v>
      </c>
      <c r="G1" t="s">
        <v>42</v>
      </c>
      <c r="I1" s="4" t="s">
        <v>0</v>
      </c>
      <c r="J1" s="4" t="s">
        <v>1</v>
      </c>
      <c r="K1" s="4" t="s">
        <v>2</v>
      </c>
      <c r="L1" s="4" t="s">
        <v>3</v>
      </c>
      <c r="M1" s="5" t="s">
        <v>12</v>
      </c>
      <c r="N1" s="5" t="s">
        <v>15</v>
      </c>
      <c r="O1" s="4" t="s">
        <v>13</v>
      </c>
      <c r="P1" s="4" t="s">
        <v>14</v>
      </c>
    </row>
    <row r="2" spans="1:16" x14ac:dyDescent="0.15">
      <c r="A2" s="6">
        <v>0.5</v>
      </c>
      <c r="B2" s="6">
        <v>0</v>
      </c>
      <c r="C2" s="6" t="s">
        <v>9</v>
      </c>
      <c r="D2">
        <v>809.68035888671898</v>
      </c>
      <c r="E2">
        <v>594.78057861328102</v>
      </c>
      <c r="F2">
        <v>461.47650146484398</v>
      </c>
      <c r="G2">
        <v>460.47650146484398</v>
      </c>
      <c r="I2" s="7">
        <f t="shared" ref="I2:J65" si="0">D2-F2</f>
        <v>348.203857421875</v>
      </c>
      <c r="J2" s="7">
        <f t="shared" si="0"/>
        <v>134.30407714843705</v>
      </c>
      <c r="K2" s="7">
        <f t="shared" ref="K2:K65" si="1">I2-0.7*J2</f>
        <v>254.19100341796906</v>
      </c>
      <c r="L2" s="8">
        <f t="shared" ref="L2:L65" si="2">K2/J2</f>
        <v>1.8926529172828406</v>
      </c>
      <c r="M2" s="8"/>
      <c r="N2" s="18">
        <f>LINEST(V64:V104,U64:U104)</f>
        <v>-2.7967150098767119E-2</v>
      </c>
      <c r="O2" s="9">
        <f>AVERAGE(M38:M45)</f>
        <v>4.0838780611596679</v>
      </c>
    </row>
    <row r="3" spans="1:16" x14ac:dyDescent="0.15">
      <c r="A3" s="6">
        <v>1</v>
      </c>
      <c r="B3" s="6">
        <v>1</v>
      </c>
      <c r="C3" s="6" t="s">
        <v>7</v>
      </c>
      <c r="D3">
        <v>810.876953125</v>
      </c>
      <c r="E3">
        <v>590.98114013671898</v>
      </c>
      <c r="F3">
        <v>461.86242675781301</v>
      </c>
      <c r="G3">
        <v>461.31936645507801</v>
      </c>
      <c r="I3" s="7">
        <f t="shared" si="0"/>
        <v>349.01452636718699</v>
      </c>
      <c r="J3" s="7">
        <f t="shared" si="0"/>
        <v>129.66177368164097</v>
      </c>
      <c r="K3" s="7">
        <f t="shared" si="1"/>
        <v>258.25128479003831</v>
      </c>
      <c r="L3" s="8">
        <f t="shared" si="2"/>
        <v>1.9917303107708804</v>
      </c>
      <c r="M3" s="8"/>
      <c r="N3" s="18"/>
    </row>
    <row r="4" spans="1:16" ht="15" x14ac:dyDescent="0.15">
      <c r="A4" s="6">
        <v>1.5</v>
      </c>
      <c r="B4" s="6">
        <v>2</v>
      </c>
      <c r="D4">
        <v>810.087890625</v>
      </c>
      <c r="E4">
        <v>586.349609375</v>
      </c>
      <c r="F4">
        <v>461.60513305664102</v>
      </c>
      <c r="G4">
        <v>461.06433105468801</v>
      </c>
      <c r="I4" s="7">
        <f t="shared" si="0"/>
        <v>348.48275756835898</v>
      </c>
      <c r="J4" s="7">
        <f t="shared" si="0"/>
        <v>125.28527832031199</v>
      </c>
      <c r="K4" s="7">
        <f t="shared" si="1"/>
        <v>260.78306274414058</v>
      </c>
      <c r="L4" s="8">
        <f t="shared" si="2"/>
        <v>2.0815140153770235</v>
      </c>
      <c r="M4" s="8"/>
      <c r="N4" s="16" t="s">
        <v>16</v>
      </c>
    </row>
    <row r="5" spans="1:16" x14ac:dyDescent="0.15">
      <c r="A5" s="6">
        <v>2</v>
      </c>
      <c r="B5" s="6">
        <v>3</v>
      </c>
      <c r="D5">
        <v>815.17840576171898</v>
      </c>
      <c r="E5">
        <v>583.47332763671898</v>
      </c>
      <c r="F5">
        <v>462.00784301757801</v>
      </c>
      <c r="G5">
        <v>461.33444213867199</v>
      </c>
      <c r="I5" s="7">
        <f t="shared" si="0"/>
        <v>353.17056274414097</v>
      </c>
      <c r="J5" s="7">
        <f t="shared" si="0"/>
        <v>122.13888549804699</v>
      </c>
      <c r="K5" s="7">
        <f t="shared" si="1"/>
        <v>267.67334289550809</v>
      </c>
      <c r="L5" s="8">
        <f t="shared" si="2"/>
        <v>2.1915489223928462</v>
      </c>
      <c r="M5" s="8"/>
      <c r="N5" s="18">
        <f>RSQ(V64:V104,U64:U104)</f>
        <v>0.91014567233079191</v>
      </c>
    </row>
    <row r="6" spans="1:16" x14ac:dyDescent="0.15">
      <c r="A6" s="6">
        <v>2.5</v>
      </c>
      <c r="B6" s="6">
        <v>4</v>
      </c>
      <c r="C6" s="6" t="s">
        <v>5</v>
      </c>
      <c r="D6">
        <v>816.59893798828102</v>
      </c>
      <c r="E6">
        <v>579.18426513671898</v>
      </c>
      <c r="F6">
        <v>462.02349853515602</v>
      </c>
      <c r="G6">
        <v>460.94015502929699</v>
      </c>
      <c r="I6" s="7">
        <f t="shared" si="0"/>
        <v>354.575439453125</v>
      </c>
      <c r="J6" s="7">
        <f t="shared" si="0"/>
        <v>118.24411010742199</v>
      </c>
      <c r="K6" s="7">
        <f t="shared" si="1"/>
        <v>271.80456237792964</v>
      </c>
      <c r="L6" s="8">
        <f t="shared" si="2"/>
        <v>2.2986731612340066</v>
      </c>
      <c r="M6" s="8">
        <f t="shared" ref="M6:M22" si="3">L6+ABS($N$2)*A6</f>
        <v>2.3685910364809244</v>
      </c>
      <c r="P6" s="6">
        <f t="shared" ref="P6:P69" si="4">(M6-$O$2)/$O$2*100</f>
        <v>-42.001426070779068</v>
      </c>
    </row>
    <row r="7" spans="1:16" x14ac:dyDescent="0.15">
      <c r="A7" s="6">
        <v>3</v>
      </c>
      <c r="B7" s="6">
        <v>5</v>
      </c>
      <c r="C7" s="6" t="s">
        <v>8</v>
      </c>
      <c r="D7">
        <v>816.01824951171898</v>
      </c>
      <c r="E7">
        <v>574.63671875</v>
      </c>
      <c r="F7">
        <v>462.123046875</v>
      </c>
      <c r="G7">
        <v>461.44464111328102</v>
      </c>
      <c r="I7" s="7">
        <f t="shared" si="0"/>
        <v>353.89520263671898</v>
      </c>
      <c r="J7" s="7">
        <f t="shared" si="0"/>
        <v>113.19207763671898</v>
      </c>
      <c r="K7" s="7">
        <f t="shared" si="1"/>
        <v>274.66074829101569</v>
      </c>
      <c r="L7" s="8">
        <f t="shared" si="2"/>
        <v>2.426501518706262</v>
      </c>
      <c r="M7" s="8">
        <f t="shared" si="3"/>
        <v>2.5104029690025635</v>
      </c>
      <c r="P7" s="6">
        <f t="shared" si="4"/>
        <v>-38.528944023130222</v>
      </c>
    </row>
    <row r="8" spans="1:16" x14ac:dyDescent="0.15">
      <c r="A8" s="6">
        <v>3.5</v>
      </c>
      <c r="B8" s="6">
        <v>6</v>
      </c>
      <c r="D8">
        <v>819.55078125</v>
      </c>
      <c r="E8">
        <v>572.46807861328102</v>
      </c>
      <c r="F8">
        <v>462.59341430664102</v>
      </c>
      <c r="G8">
        <v>461.83779907226602</v>
      </c>
      <c r="I8" s="7">
        <f t="shared" si="0"/>
        <v>356.95736694335898</v>
      </c>
      <c r="J8" s="7">
        <f t="shared" si="0"/>
        <v>110.630279541015</v>
      </c>
      <c r="K8" s="7">
        <f t="shared" si="1"/>
        <v>279.51617126464851</v>
      </c>
      <c r="L8" s="8">
        <f t="shared" si="2"/>
        <v>2.5265792730915124</v>
      </c>
      <c r="M8" s="8">
        <f t="shared" si="3"/>
        <v>2.6244642984371973</v>
      </c>
      <c r="P8" s="6">
        <f t="shared" si="4"/>
        <v>-35.735977932407998</v>
      </c>
    </row>
    <row r="9" spans="1:16" x14ac:dyDescent="0.15">
      <c r="A9" s="6">
        <v>4</v>
      </c>
      <c r="B9" s="6">
        <v>7</v>
      </c>
      <c r="D9">
        <v>819.83203125</v>
      </c>
      <c r="E9">
        <v>567.53125</v>
      </c>
      <c r="F9">
        <v>463.06936645507801</v>
      </c>
      <c r="G9">
        <v>462.24105834960898</v>
      </c>
      <c r="I9" s="7">
        <f t="shared" si="0"/>
        <v>356.76266479492199</v>
      </c>
      <c r="J9" s="7">
        <f t="shared" si="0"/>
        <v>105.29019165039102</v>
      </c>
      <c r="K9" s="7">
        <f t="shared" si="1"/>
        <v>283.0595306396483</v>
      </c>
      <c r="L9" s="8">
        <f t="shared" si="2"/>
        <v>2.6883751107560747</v>
      </c>
      <c r="M9" s="8">
        <f t="shared" si="3"/>
        <v>2.8002437111511433</v>
      </c>
      <c r="P9" s="6">
        <f t="shared" si="4"/>
        <v>-31.431750184137979</v>
      </c>
    </row>
    <row r="10" spans="1:16" x14ac:dyDescent="0.15">
      <c r="A10" s="6">
        <v>4.5</v>
      </c>
      <c r="B10" s="6">
        <v>8</v>
      </c>
      <c r="D10">
        <v>816.30596923828102</v>
      </c>
      <c r="E10">
        <v>565.36065673828102</v>
      </c>
      <c r="F10">
        <v>462.56823730468801</v>
      </c>
      <c r="G10">
        <v>461.71810913085898</v>
      </c>
      <c r="I10" s="7">
        <f t="shared" si="0"/>
        <v>353.73773193359301</v>
      </c>
      <c r="J10" s="7">
        <f t="shared" si="0"/>
        <v>103.64254760742205</v>
      </c>
      <c r="K10" s="7">
        <f t="shared" si="1"/>
        <v>281.18794860839762</v>
      </c>
      <c r="L10" s="8">
        <f t="shared" si="2"/>
        <v>2.71305516025603</v>
      </c>
      <c r="M10" s="8">
        <f t="shared" si="3"/>
        <v>2.8389073357004819</v>
      </c>
      <c r="P10" s="6">
        <f t="shared" si="4"/>
        <v>-30.485012206893881</v>
      </c>
    </row>
    <row r="11" spans="1:16" x14ac:dyDescent="0.15">
      <c r="A11" s="6">
        <v>5</v>
      </c>
      <c r="B11" s="6">
        <v>9</v>
      </c>
      <c r="D11">
        <v>822.50262451171898</v>
      </c>
      <c r="E11">
        <v>564.97918701171898</v>
      </c>
      <c r="F11">
        <v>461.97595214843801</v>
      </c>
      <c r="G11">
        <v>461.58502197265602</v>
      </c>
      <c r="I11" s="7">
        <f t="shared" si="0"/>
        <v>360.52667236328097</v>
      </c>
      <c r="J11" s="7">
        <f t="shared" si="0"/>
        <v>103.39416503906295</v>
      </c>
      <c r="K11" s="7">
        <f t="shared" si="1"/>
        <v>288.15075683593693</v>
      </c>
      <c r="L11" s="8">
        <f t="shared" si="2"/>
        <v>2.7869150713395849</v>
      </c>
      <c r="M11" s="8">
        <f t="shared" si="3"/>
        <v>2.9267508218334206</v>
      </c>
      <c r="P11" s="6">
        <f t="shared" si="4"/>
        <v>-28.334030105631179</v>
      </c>
    </row>
    <row r="12" spans="1:16" x14ac:dyDescent="0.15">
      <c r="A12" s="6">
        <v>5.5</v>
      </c>
      <c r="B12" s="6">
        <v>10</v>
      </c>
      <c r="D12">
        <v>817.84893798828102</v>
      </c>
      <c r="E12">
        <v>561.873046875</v>
      </c>
      <c r="F12">
        <v>462.15826416015602</v>
      </c>
      <c r="G12">
        <v>461.14151000976602</v>
      </c>
      <c r="I12" s="7">
        <f t="shared" si="0"/>
        <v>355.690673828125</v>
      </c>
      <c r="J12" s="7">
        <f t="shared" si="0"/>
        <v>100.73153686523398</v>
      </c>
      <c r="K12" s="7">
        <f t="shared" si="1"/>
        <v>285.17859802246119</v>
      </c>
      <c r="L12" s="8">
        <f t="shared" si="2"/>
        <v>2.8310756183934132</v>
      </c>
      <c r="M12" s="8">
        <f t="shared" si="3"/>
        <v>2.9848949439366321</v>
      </c>
      <c r="P12" s="6">
        <f t="shared" si="4"/>
        <v>-26.91028235331213</v>
      </c>
    </row>
    <row r="13" spans="1:16" x14ac:dyDescent="0.15">
      <c r="A13" s="6">
        <v>6</v>
      </c>
      <c r="B13" s="6">
        <v>11</v>
      </c>
      <c r="D13">
        <v>818.15692138671898</v>
      </c>
      <c r="E13">
        <v>559.31903076171898</v>
      </c>
      <c r="F13">
        <v>462.10177612304699</v>
      </c>
      <c r="G13">
        <v>460.71139526367199</v>
      </c>
      <c r="I13" s="7">
        <f t="shared" si="0"/>
        <v>356.05514526367199</v>
      </c>
      <c r="J13" s="7">
        <f t="shared" si="0"/>
        <v>98.607635498046989</v>
      </c>
      <c r="K13" s="7">
        <f t="shared" si="1"/>
        <v>287.02980041503912</v>
      </c>
      <c r="L13" s="8">
        <f t="shared" si="2"/>
        <v>2.910827330615021</v>
      </c>
      <c r="M13" s="8">
        <f t="shared" si="3"/>
        <v>3.0786302312076237</v>
      </c>
      <c r="P13" s="6">
        <f t="shared" si="4"/>
        <v>-24.615030490567381</v>
      </c>
    </row>
    <row r="14" spans="1:16" x14ac:dyDescent="0.15">
      <c r="A14" s="6">
        <v>6.5</v>
      </c>
      <c r="B14" s="6">
        <v>12</v>
      </c>
      <c r="D14">
        <v>822.14129638671898</v>
      </c>
      <c r="E14">
        <v>557.77606201171898</v>
      </c>
      <c r="F14">
        <v>462.58334350585898</v>
      </c>
      <c r="G14">
        <v>461.85739135742199</v>
      </c>
      <c r="I14" s="7">
        <f t="shared" si="0"/>
        <v>359.55795288086</v>
      </c>
      <c r="J14" s="7">
        <f t="shared" si="0"/>
        <v>95.918670654296989</v>
      </c>
      <c r="K14" s="7">
        <f t="shared" si="1"/>
        <v>292.41488342285209</v>
      </c>
      <c r="L14" s="8">
        <f t="shared" si="2"/>
        <v>3.0485710595046953</v>
      </c>
      <c r="M14" s="8">
        <f t="shared" si="3"/>
        <v>3.2303575351466818</v>
      </c>
      <c r="P14" s="6">
        <f t="shared" si="4"/>
        <v>-20.89975540970531</v>
      </c>
    </row>
    <row r="15" spans="1:16" x14ac:dyDescent="0.15">
      <c r="A15" s="6">
        <v>7</v>
      </c>
      <c r="B15" s="6">
        <v>13</v>
      </c>
      <c r="D15">
        <v>830.03515625</v>
      </c>
      <c r="E15">
        <v>556.96160888671898</v>
      </c>
      <c r="F15">
        <v>462.54138183593801</v>
      </c>
      <c r="G15">
        <v>461.58053588867199</v>
      </c>
      <c r="I15" s="7">
        <f t="shared" si="0"/>
        <v>367.49377441406199</v>
      </c>
      <c r="J15" s="7">
        <f t="shared" si="0"/>
        <v>95.381072998046989</v>
      </c>
      <c r="K15" s="7">
        <f t="shared" si="1"/>
        <v>300.72702331542911</v>
      </c>
      <c r="L15" s="8">
        <f t="shared" si="2"/>
        <v>3.1529004011266131</v>
      </c>
      <c r="M15" s="8">
        <f t="shared" si="3"/>
        <v>3.3486704518179828</v>
      </c>
      <c r="P15" s="6">
        <f t="shared" si="4"/>
        <v>-18.002682703335019</v>
      </c>
    </row>
    <row r="16" spans="1:16" x14ac:dyDescent="0.15">
      <c r="A16" s="6">
        <v>7.5</v>
      </c>
      <c r="B16" s="6">
        <v>14</v>
      </c>
      <c r="D16">
        <v>830.1171875</v>
      </c>
      <c r="E16">
        <v>556.55078125</v>
      </c>
      <c r="F16">
        <v>462.62081909179699</v>
      </c>
      <c r="G16">
        <v>461.12976074218801</v>
      </c>
      <c r="I16" s="7">
        <f t="shared" si="0"/>
        <v>367.49636840820301</v>
      </c>
      <c r="J16" s="7">
        <f t="shared" si="0"/>
        <v>95.421020507811988</v>
      </c>
      <c r="K16" s="7">
        <f t="shared" si="1"/>
        <v>300.70165405273463</v>
      </c>
      <c r="L16" s="8">
        <f t="shared" si="2"/>
        <v>3.1513145893059966</v>
      </c>
      <c r="M16" s="8">
        <f t="shared" si="3"/>
        <v>3.3610682150467501</v>
      </c>
      <c r="P16" s="6">
        <f t="shared" si="4"/>
        <v>-17.699104510178909</v>
      </c>
    </row>
    <row r="17" spans="1:16" x14ac:dyDescent="0.15">
      <c r="A17" s="6">
        <v>8</v>
      </c>
      <c r="B17" s="6">
        <v>15</v>
      </c>
      <c r="D17">
        <v>840.302734375</v>
      </c>
      <c r="E17">
        <v>557.78125</v>
      </c>
      <c r="F17">
        <v>462.87640380859398</v>
      </c>
      <c r="G17">
        <v>461.69070434570301</v>
      </c>
      <c r="I17" s="7">
        <f t="shared" si="0"/>
        <v>377.42633056640602</v>
      </c>
      <c r="J17" s="7">
        <f t="shared" si="0"/>
        <v>96.090545654296989</v>
      </c>
      <c r="K17" s="7">
        <f t="shared" si="1"/>
        <v>310.16294860839815</v>
      </c>
      <c r="L17" s="8">
        <f t="shared" si="2"/>
        <v>3.2278196205094423</v>
      </c>
      <c r="M17" s="8">
        <f t="shared" si="3"/>
        <v>3.4515568212995791</v>
      </c>
      <c r="P17" s="6">
        <f t="shared" si="4"/>
        <v>-15.48335259747039</v>
      </c>
    </row>
    <row r="18" spans="1:16" x14ac:dyDescent="0.15">
      <c r="A18" s="6">
        <v>8.5</v>
      </c>
      <c r="B18" s="6">
        <v>16</v>
      </c>
      <c r="D18">
        <v>844.34246826171898</v>
      </c>
      <c r="E18">
        <v>558.22332763671898</v>
      </c>
      <c r="F18">
        <v>462.67001342773398</v>
      </c>
      <c r="G18">
        <v>461.54754638671898</v>
      </c>
      <c r="I18" s="7">
        <f t="shared" si="0"/>
        <v>381.672454833985</v>
      </c>
      <c r="J18" s="7">
        <f t="shared" si="0"/>
        <v>96.67578125</v>
      </c>
      <c r="K18" s="7">
        <f t="shared" si="1"/>
        <v>313.99940795898499</v>
      </c>
      <c r="L18" s="8">
        <f t="shared" si="2"/>
        <v>3.2479634909491355</v>
      </c>
      <c r="M18" s="8">
        <f t="shared" si="3"/>
        <v>3.4856842667886561</v>
      </c>
      <c r="P18" s="6">
        <f t="shared" si="4"/>
        <v>-14.647689901915124</v>
      </c>
    </row>
    <row r="19" spans="1:16" x14ac:dyDescent="0.15">
      <c r="A19" s="6">
        <v>9</v>
      </c>
      <c r="B19" s="6">
        <v>17</v>
      </c>
      <c r="D19">
        <v>858.78387451171898</v>
      </c>
      <c r="E19">
        <v>558.73828125</v>
      </c>
      <c r="F19">
        <v>462.47650146484398</v>
      </c>
      <c r="G19">
        <v>461.26452636718801</v>
      </c>
      <c r="I19" s="7">
        <f t="shared" si="0"/>
        <v>396.307373046875</v>
      </c>
      <c r="J19" s="7">
        <f t="shared" si="0"/>
        <v>97.473754882811988</v>
      </c>
      <c r="K19" s="7">
        <f t="shared" si="1"/>
        <v>328.07574462890659</v>
      </c>
      <c r="L19" s="8">
        <f t="shared" si="2"/>
        <v>3.3657854365345452</v>
      </c>
      <c r="M19" s="8">
        <f t="shared" si="3"/>
        <v>3.6174897874234491</v>
      </c>
      <c r="P19" s="6">
        <f t="shared" si="4"/>
        <v>-11.420230152606027</v>
      </c>
    </row>
    <row r="20" spans="1:16" x14ac:dyDescent="0.15">
      <c r="A20" s="6">
        <v>9.5</v>
      </c>
      <c r="B20" s="6">
        <v>18</v>
      </c>
      <c r="D20">
        <v>877.08331298828102</v>
      </c>
      <c r="E20">
        <v>561.53448486328102</v>
      </c>
      <c r="F20">
        <v>463.01119995117199</v>
      </c>
      <c r="G20">
        <v>462.11410522460898</v>
      </c>
      <c r="I20" s="7">
        <f t="shared" si="0"/>
        <v>414.07211303710903</v>
      </c>
      <c r="J20" s="7">
        <f t="shared" si="0"/>
        <v>99.420379638672046</v>
      </c>
      <c r="K20" s="7">
        <f t="shared" si="1"/>
        <v>344.4778472900386</v>
      </c>
      <c r="L20" s="8">
        <f t="shared" si="2"/>
        <v>3.4648615157374163</v>
      </c>
      <c r="M20" s="8">
        <f t="shared" si="3"/>
        <v>3.7305494416757039</v>
      </c>
      <c r="P20" s="6">
        <f t="shared" si="4"/>
        <v>-8.651791610634719</v>
      </c>
    </row>
    <row r="21" spans="1:16" x14ac:dyDescent="0.15">
      <c r="A21" s="6">
        <v>10</v>
      </c>
      <c r="B21" s="6">
        <v>19</v>
      </c>
      <c r="D21">
        <v>876.0078125</v>
      </c>
      <c r="E21">
        <v>562.71942138671898</v>
      </c>
      <c r="F21">
        <v>462.39877319335898</v>
      </c>
      <c r="G21">
        <v>461.80032348632801</v>
      </c>
      <c r="I21" s="7">
        <f t="shared" si="0"/>
        <v>413.60903930664102</v>
      </c>
      <c r="J21" s="7">
        <f t="shared" si="0"/>
        <v>100.91909790039097</v>
      </c>
      <c r="K21" s="7">
        <f t="shared" si="1"/>
        <v>342.96567077636735</v>
      </c>
      <c r="L21" s="8">
        <f t="shared" si="2"/>
        <v>3.3984218835852147</v>
      </c>
      <c r="M21" s="8">
        <f t="shared" si="3"/>
        <v>3.678093384572886</v>
      </c>
      <c r="P21" s="6">
        <f t="shared" si="4"/>
        <v>-9.9362583923858452</v>
      </c>
    </row>
    <row r="22" spans="1:16" x14ac:dyDescent="0.15">
      <c r="A22" s="6">
        <v>10.5</v>
      </c>
      <c r="B22" s="6">
        <v>20</v>
      </c>
      <c r="D22">
        <v>867.857421875</v>
      </c>
      <c r="E22">
        <v>559.06121826171898</v>
      </c>
      <c r="F22">
        <v>462.44296264648398</v>
      </c>
      <c r="G22">
        <v>461.61578369140602</v>
      </c>
      <c r="I22" s="7">
        <f t="shared" si="0"/>
        <v>405.41445922851602</v>
      </c>
      <c r="J22" s="7">
        <f t="shared" si="0"/>
        <v>97.445434570312955</v>
      </c>
      <c r="K22" s="7">
        <f t="shared" si="1"/>
        <v>337.20265502929698</v>
      </c>
      <c r="L22" s="8">
        <f t="shared" si="2"/>
        <v>3.4604253807907668</v>
      </c>
      <c r="M22" s="8">
        <f t="shared" si="3"/>
        <v>3.7540804568278214</v>
      </c>
      <c r="P22" s="6">
        <f t="shared" si="4"/>
        <v>-8.0755987175140174</v>
      </c>
    </row>
    <row r="23" spans="1:16" x14ac:dyDescent="0.15">
      <c r="A23" s="6">
        <v>11</v>
      </c>
      <c r="B23" s="6">
        <v>21</v>
      </c>
      <c r="D23">
        <v>864.30987548828102</v>
      </c>
      <c r="E23">
        <v>558.58465576171898</v>
      </c>
      <c r="F23">
        <v>461.63925170898398</v>
      </c>
      <c r="G23">
        <v>461.26846313476602</v>
      </c>
      <c r="I23" s="7">
        <f t="shared" si="0"/>
        <v>402.67062377929705</v>
      </c>
      <c r="J23" s="7">
        <f t="shared" si="0"/>
        <v>97.316192626952954</v>
      </c>
      <c r="K23" s="7">
        <f t="shared" si="1"/>
        <v>334.54928894042996</v>
      </c>
      <c r="L23" s="8">
        <f t="shared" si="2"/>
        <v>3.4377556284273734</v>
      </c>
      <c r="M23" s="8">
        <f>L23+ABS($N$2)*A23</f>
        <v>3.7453942795138118</v>
      </c>
      <c r="P23" s="6">
        <f t="shared" si="4"/>
        <v>-8.2882930532391921</v>
      </c>
    </row>
    <row r="24" spans="1:16" x14ac:dyDescent="0.15">
      <c r="A24" s="6">
        <v>11.5</v>
      </c>
      <c r="B24" s="6">
        <v>22</v>
      </c>
      <c r="D24">
        <v>871.3359375</v>
      </c>
      <c r="E24">
        <v>561.62762451171898</v>
      </c>
      <c r="F24">
        <v>461.63757324218801</v>
      </c>
      <c r="G24">
        <v>461.17227172851602</v>
      </c>
      <c r="I24" s="7">
        <f t="shared" si="0"/>
        <v>409.69836425781199</v>
      </c>
      <c r="J24" s="7">
        <f t="shared" si="0"/>
        <v>100.45535278320295</v>
      </c>
      <c r="K24" s="7">
        <f t="shared" si="1"/>
        <v>339.37961730956994</v>
      </c>
      <c r="L24" s="8">
        <f t="shared" si="2"/>
        <v>3.3784124778497349</v>
      </c>
      <c r="M24" s="8">
        <f t="shared" ref="M24:M87" si="5">L24+ABS($N$2)*A24</f>
        <v>3.7000347039855566</v>
      </c>
      <c r="P24" s="6">
        <f t="shared" si="4"/>
        <v>-9.3989916306441881</v>
      </c>
    </row>
    <row r="25" spans="1:16" x14ac:dyDescent="0.15">
      <c r="A25" s="6">
        <v>12</v>
      </c>
      <c r="B25" s="6">
        <v>23</v>
      </c>
      <c r="D25">
        <v>870.9140625</v>
      </c>
      <c r="E25">
        <v>560.44989013671898</v>
      </c>
      <c r="F25">
        <v>461.54528808593801</v>
      </c>
      <c r="G25">
        <v>460.88031005859398</v>
      </c>
      <c r="I25" s="7">
        <f t="shared" si="0"/>
        <v>409.36877441406199</v>
      </c>
      <c r="J25" s="7">
        <f t="shared" si="0"/>
        <v>99.569580078125</v>
      </c>
      <c r="K25" s="7">
        <f t="shared" si="1"/>
        <v>339.67006835937451</v>
      </c>
      <c r="L25" s="8">
        <f t="shared" si="2"/>
        <v>3.4113839597682358</v>
      </c>
      <c r="M25" s="8">
        <f t="shared" si="5"/>
        <v>3.7469897609534413</v>
      </c>
      <c r="P25" s="6">
        <f t="shared" si="4"/>
        <v>-8.2492252501428265</v>
      </c>
    </row>
    <row r="26" spans="1:16" x14ac:dyDescent="0.15">
      <c r="A26" s="6">
        <v>12.5</v>
      </c>
      <c r="B26" s="6">
        <v>24</v>
      </c>
      <c r="D26">
        <v>876.80859375</v>
      </c>
      <c r="E26">
        <v>563.20965576171898</v>
      </c>
      <c r="F26">
        <v>461.56991577148398</v>
      </c>
      <c r="G26">
        <v>460.97650146484398</v>
      </c>
      <c r="I26" s="7">
        <f t="shared" si="0"/>
        <v>415.23867797851602</v>
      </c>
      <c r="J26" s="7">
        <f t="shared" si="0"/>
        <v>102.233154296875</v>
      </c>
      <c r="K26" s="7">
        <f t="shared" si="1"/>
        <v>343.67546997070355</v>
      </c>
      <c r="L26" s="8">
        <f t="shared" si="2"/>
        <v>3.3616831284761486</v>
      </c>
      <c r="M26" s="8">
        <f t="shared" si="5"/>
        <v>3.7112725047107373</v>
      </c>
      <c r="P26" s="6">
        <f t="shared" si="4"/>
        <v>-9.1238168933752295</v>
      </c>
    </row>
    <row r="27" spans="1:16" x14ac:dyDescent="0.15">
      <c r="A27" s="6">
        <v>13</v>
      </c>
      <c r="B27" s="6">
        <v>25</v>
      </c>
      <c r="D27">
        <v>881.12823486328102</v>
      </c>
      <c r="E27">
        <v>562.79296875</v>
      </c>
      <c r="F27">
        <v>461.26397705078102</v>
      </c>
      <c r="G27">
        <v>460.59509277343801</v>
      </c>
      <c r="I27" s="7">
        <f t="shared" si="0"/>
        <v>419.8642578125</v>
      </c>
      <c r="J27" s="7">
        <f t="shared" si="0"/>
        <v>102.19787597656199</v>
      </c>
      <c r="K27" s="7">
        <f t="shared" si="1"/>
        <v>348.32574462890659</v>
      </c>
      <c r="L27" s="8">
        <f t="shared" si="2"/>
        <v>3.408346223445891</v>
      </c>
      <c r="M27" s="8">
        <f t="shared" si="5"/>
        <v>3.7719191747298635</v>
      </c>
      <c r="P27" s="6">
        <f t="shared" si="4"/>
        <v>-7.6387904280672823</v>
      </c>
    </row>
    <row r="28" spans="1:16" x14ac:dyDescent="0.15">
      <c r="A28" s="6">
        <v>13.5</v>
      </c>
      <c r="B28" s="6">
        <v>26</v>
      </c>
      <c r="D28">
        <v>878.271484375</v>
      </c>
      <c r="E28">
        <v>562.40234375</v>
      </c>
      <c r="F28">
        <v>461.54528808593801</v>
      </c>
      <c r="G28">
        <v>461.24160766601602</v>
      </c>
      <c r="I28" s="7">
        <f t="shared" si="0"/>
        <v>416.72619628906199</v>
      </c>
      <c r="J28" s="7">
        <f t="shared" si="0"/>
        <v>101.16073608398398</v>
      </c>
      <c r="K28" s="7">
        <f t="shared" si="1"/>
        <v>345.91368103027321</v>
      </c>
      <c r="L28" s="8">
        <f t="shared" si="2"/>
        <v>3.4194460659429615</v>
      </c>
      <c r="M28" s="8">
        <f t="shared" si="5"/>
        <v>3.7970025922763178</v>
      </c>
      <c r="P28" s="6">
        <f t="shared" si="4"/>
        <v>-7.0245845881570794</v>
      </c>
    </row>
    <row r="29" spans="1:16" x14ac:dyDescent="0.15">
      <c r="A29" s="6">
        <v>14</v>
      </c>
      <c r="B29" s="6">
        <v>27</v>
      </c>
      <c r="D29">
        <v>887.05731201171898</v>
      </c>
      <c r="E29">
        <v>563.748046875</v>
      </c>
      <c r="F29">
        <v>462.30258178710898</v>
      </c>
      <c r="G29">
        <v>461.38870239257801</v>
      </c>
      <c r="I29" s="7">
        <f t="shared" si="0"/>
        <v>424.75473022461</v>
      </c>
      <c r="J29" s="7">
        <f t="shared" si="0"/>
        <v>102.35934448242199</v>
      </c>
      <c r="K29" s="7">
        <f t="shared" si="1"/>
        <v>353.1031890869146</v>
      </c>
      <c r="L29" s="8">
        <f t="shared" si="2"/>
        <v>3.4496429307199445</v>
      </c>
      <c r="M29" s="8">
        <f t="shared" si="5"/>
        <v>3.8411830321026841</v>
      </c>
      <c r="P29" s="6">
        <f t="shared" si="4"/>
        <v>-5.9427589517221664</v>
      </c>
    </row>
    <row r="30" spans="1:16" x14ac:dyDescent="0.15">
      <c r="A30" s="6">
        <v>14.5</v>
      </c>
      <c r="B30" s="6">
        <v>28</v>
      </c>
      <c r="D30">
        <v>893.55535888671898</v>
      </c>
      <c r="E30">
        <v>564.71160888671898</v>
      </c>
      <c r="F30">
        <v>462.31207275390602</v>
      </c>
      <c r="G30">
        <v>461.32327270507801</v>
      </c>
      <c r="I30" s="7">
        <f t="shared" si="0"/>
        <v>431.24328613281295</v>
      </c>
      <c r="J30" s="7">
        <f t="shared" si="0"/>
        <v>103.38833618164097</v>
      </c>
      <c r="K30" s="7">
        <f t="shared" si="1"/>
        <v>358.87145080566427</v>
      </c>
      <c r="L30" s="8">
        <f t="shared" si="2"/>
        <v>3.471101906265035</v>
      </c>
      <c r="M30" s="8">
        <f t="shared" si="5"/>
        <v>3.8766255826971583</v>
      </c>
      <c r="P30" s="6">
        <f t="shared" si="4"/>
        <v>-5.0748938964073202</v>
      </c>
    </row>
    <row r="31" spans="1:16" x14ac:dyDescent="0.15">
      <c r="A31" s="6">
        <v>15</v>
      </c>
      <c r="B31" s="6">
        <v>29</v>
      </c>
      <c r="D31">
        <v>897.75262451171898</v>
      </c>
      <c r="E31">
        <v>564.89385986328102</v>
      </c>
      <c r="F31">
        <v>462.94967651367199</v>
      </c>
      <c r="G31">
        <v>462.22314453125</v>
      </c>
      <c r="I31" s="7">
        <f t="shared" si="0"/>
        <v>434.80294799804699</v>
      </c>
      <c r="J31" s="7">
        <f t="shared" si="0"/>
        <v>102.67071533203102</v>
      </c>
      <c r="K31" s="7">
        <f t="shared" si="1"/>
        <v>362.93344726562526</v>
      </c>
      <c r="L31" s="8">
        <f t="shared" si="2"/>
        <v>3.5349266447781136</v>
      </c>
      <c r="M31" s="8">
        <f t="shared" si="5"/>
        <v>3.9544338962596202</v>
      </c>
      <c r="P31" s="6">
        <f t="shared" si="4"/>
        <v>-3.1696383428081703</v>
      </c>
    </row>
    <row r="32" spans="1:16" x14ac:dyDescent="0.15">
      <c r="A32" s="6">
        <v>15.5</v>
      </c>
      <c r="B32" s="6">
        <v>30</v>
      </c>
      <c r="D32">
        <v>902.64385986328102</v>
      </c>
      <c r="E32">
        <v>566.93035888671898</v>
      </c>
      <c r="F32">
        <v>462.98880004882801</v>
      </c>
      <c r="G32">
        <v>461.98880004882801</v>
      </c>
      <c r="I32" s="7">
        <f t="shared" si="0"/>
        <v>439.65505981445301</v>
      </c>
      <c r="J32" s="7">
        <f t="shared" si="0"/>
        <v>104.94155883789097</v>
      </c>
      <c r="K32" s="7">
        <f t="shared" si="1"/>
        <v>366.19596862792935</v>
      </c>
      <c r="L32" s="8">
        <f t="shared" si="2"/>
        <v>3.4895228609440854</v>
      </c>
      <c r="M32" s="8">
        <f t="shared" si="5"/>
        <v>3.9230136874749757</v>
      </c>
      <c r="P32" s="6">
        <f t="shared" si="4"/>
        <v>-3.9390102073471986</v>
      </c>
    </row>
    <row r="33" spans="1:16" x14ac:dyDescent="0.15">
      <c r="A33" s="6">
        <v>16</v>
      </c>
      <c r="B33" s="6">
        <v>31</v>
      </c>
      <c r="D33">
        <v>902.39520263671898</v>
      </c>
      <c r="E33">
        <v>566.82489013671898</v>
      </c>
      <c r="F33">
        <v>463.12808227539102</v>
      </c>
      <c r="G33">
        <v>462.49273681640602</v>
      </c>
      <c r="I33" s="7">
        <f t="shared" si="0"/>
        <v>439.26712036132795</v>
      </c>
      <c r="J33" s="7">
        <f t="shared" si="0"/>
        <v>104.33215332031295</v>
      </c>
      <c r="K33" s="7">
        <f t="shared" si="1"/>
        <v>366.23461303710889</v>
      </c>
      <c r="L33" s="8">
        <f t="shared" si="2"/>
        <v>3.5102756090226772</v>
      </c>
      <c r="M33" s="8">
        <f t="shared" si="5"/>
        <v>3.9577500106029513</v>
      </c>
      <c r="P33" s="6">
        <f t="shared" si="4"/>
        <v>-3.0884382116174396</v>
      </c>
    </row>
    <row r="34" spans="1:16" x14ac:dyDescent="0.15">
      <c r="A34" s="6">
        <v>16.5</v>
      </c>
      <c r="B34" s="6">
        <v>32</v>
      </c>
      <c r="D34">
        <v>898.77862548828102</v>
      </c>
      <c r="E34">
        <v>565.04620361328102</v>
      </c>
      <c r="F34">
        <v>463.123046875</v>
      </c>
      <c r="G34">
        <v>461.880859375</v>
      </c>
      <c r="I34" s="7">
        <f t="shared" si="0"/>
        <v>435.65557861328102</v>
      </c>
      <c r="J34" s="7">
        <f t="shared" si="0"/>
        <v>103.16534423828102</v>
      </c>
      <c r="K34" s="7">
        <f t="shared" si="1"/>
        <v>363.43983764648431</v>
      </c>
      <c r="L34" s="8">
        <f t="shared" si="2"/>
        <v>3.5228868796002581</v>
      </c>
      <c r="M34" s="8">
        <f t="shared" si="5"/>
        <v>3.9843448562299155</v>
      </c>
      <c r="P34" s="6">
        <f t="shared" si="4"/>
        <v>-2.4372227436557861</v>
      </c>
    </row>
    <row r="35" spans="1:16" x14ac:dyDescent="0.15">
      <c r="A35" s="6">
        <v>17</v>
      </c>
      <c r="B35" s="6">
        <v>33</v>
      </c>
      <c r="D35">
        <v>883.419921875</v>
      </c>
      <c r="E35">
        <v>562.50323486328102</v>
      </c>
      <c r="F35">
        <v>462.95526123046898</v>
      </c>
      <c r="G35">
        <v>462.18008422851602</v>
      </c>
      <c r="I35" s="7">
        <f t="shared" si="0"/>
        <v>420.46466064453102</v>
      </c>
      <c r="J35" s="7">
        <f t="shared" si="0"/>
        <v>100.323150634765</v>
      </c>
      <c r="K35" s="7">
        <f t="shared" si="1"/>
        <v>350.23845520019552</v>
      </c>
      <c r="L35" s="8">
        <f t="shared" si="2"/>
        <v>3.491103030398921</v>
      </c>
      <c r="M35" s="8">
        <f t="shared" si="5"/>
        <v>3.9665445820779621</v>
      </c>
      <c r="P35" s="6">
        <f t="shared" si="4"/>
        <v>-2.8730896790877121</v>
      </c>
    </row>
    <row r="36" spans="1:16" x14ac:dyDescent="0.15">
      <c r="A36" s="6">
        <v>17.5</v>
      </c>
      <c r="B36" s="6">
        <v>34</v>
      </c>
      <c r="D36">
        <v>883.25909423828102</v>
      </c>
      <c r="E36">
        <v>561.88543701171898</v>
      </c>
      <c r="F36">
        <v>461.87640380859398</v>
      </c>
      <c r="G36">
        <v>461.45471191406301</v>
      </c>
      <c r="I36" s="7">
        <f t="shared" si="0"/>
        <v>421.38269042968705</v>
      </c>
      <c r="J36" s="7">
        <f t="shared" si="0"/>
        <v>100.43072509765597</v>
      </c>
      <c r="K36" s="7">
        <f t="shared" si="1"/>
        <v>351.08118286132787</v>
      </c>
      <c r="L36" s="8">
        <f t="shared" si="2"/>
        <v>3.49575473561449</v>
      </c>
      <c r="M36" s="8">
        <f t="shared" si="5"/>
        <v>3.9851798623429144</v>
      </c>
      <c r="P36" s="6">
        <f t="shared" si="4"/>
        <v>-2.4167763419637187</v>
      </c>
    </row>
    <row r="37" spans="1:16" x14ac:dyDescent="0.15">
      <c r="A37" s="6">
        <v>18</v>
      </c>
      <c r="B37" s="6">
        <v>35</v>
      </c>
      <c r="D37">
        <v>883.0859375</v>
      </c>
      <c r="E37">
        <v>561.099609375</v>
      </c>
      <c r="F37">
        <v>462.27014160156301</v>
      </c>
      <c r="G37">
        <v>462.00671386718801</v>
      </c>
      <c r="I37" s="7">
        <f t="shared" si="0"/>
        <v>420.81579589843699</v>
      </c>
      <c r="J37" s="7">
        <f t="shared" si="0"/>
        <v>99.092895507811988</v>
      </c>
      <c r="K37" s="7">
        <f t="shared" si="1"/>
        <v>351.4507690429686</v>
      </c>
      <c r="L37" s="8">
        <f t="shared" si="2"/>
        <v>3.5466797820562421</v>
      </c>
      <c r="M37" s="8">
        <f t="shared" si="5"/>
        <v>4.0500884838340507</v>
      </c>
      <c r="P37" s="6">
        <f t="shared" si="4"/>
        <v>-0.82738947685480568</v>
      </c>
    </row>
    <row r="38" spans="1:16" x14ac:dyDescent="0.15">
      <c r="A38" s="6">
        <v>18.5</v>
      </c>
      <c r="B38" s="6">
        <v>36</v>
      </c>
      <c r="D38">
        <v>886.498046875</v>
      </c>
      <c r="E38">
        <v>559.97198486328102</v>
      </c>
      <c r="F38">
        <v>461.56936645507801</v>
      </c>
      <c r="G38">
        <v>460.92840576171898</v>
      </c>
      <c r="I38" s="7">
        <f t="shared" si="0"/>
        <v>424.92868041992199</v>
      </c>
      <c r="J38" s="7">
        <f t="shared" si="0"/>
        <v>99.043579101562045</v>
      </c>
      <c r="K38" s="7">
        <f t="shared" si="1"/>
        <v>355.59817504882858</v>
      </c>
      <c r="L38" s="8">
        <f t="shared" si="2"/>
        <v>3.5903203243916328</v>
      </c>
      <c r="M38" s="8">
        <f t="shared" si="5"/>
        <v>4.1077126012188243</v>
      </c>
      <c r="P38" s="6">
        <f t="shared" si="4"/>
        <v>0.58362516466488978</v>
      </c>
    </row>
    <row r="39" spans="1:16" x14ac:dyDescent="0.15">
      <c r="A39" s="6">
        <v>19</v>
      </c>
      <c r="B39" s="6">
        <v>37</v>
      </c>
      <c r="D39">
        <v>890.14453125</v>
      </c>
      <c r="E39">
        <v>561.83465576171898</v>
      </c>
      <c r="F39">
        <v>462.10235595703102</v>
      </c>
      <c r="G39">
        <v>461.56936645507801</v>
      </c>
      <c r="I39" s="7">
        <f t="shared" si="0"/>
        <v>428.04217529296898</v>
      </c>
      <c r="J39" s="7">
        <f t="shared" si="0"/>
        <v>100.26528930664097</v>
      </c>
      <c r="K39" s="7">
        <f t="shared" si="1"/>
        <v>357.85647277832032</v>
      </c>
      <c r="L39" s="8">
        <f t="shared" si="2"/>
        <v>3.5690962969636399</v>
      </c>
      <c r="M39" s="8">
        <f t="shared" si="5"/>
        <v>4.1004721488402147</v>
      </c>
      <c r="P39" s="6">
        <f t="shared" si="4"/>
        <v>0.40633161500014825</v>
      </c>
    </row>
    <row r="40" spans="1:16" x14ac:dyDescent="0.15">
      <c r="A40" s="6">
        <v>19.5</v>
      </c>
      <c r="B40" s="6">
        <v>38</v>
      </c>
      <c r="D40">
        <v>889.36004638671898</v>
      </c>
      <c r="E40">
        <v>562.01953125</v>
      </c>
      <c r="F40">
        <v>462.01174926757801</v>
      </c>
      <c r="G40">
        <v>460.68679809570301</v>
      </c>
      <c r="I40" s="7">
        <f t="shared" si="0"/>
        <v>427.34829711914097</v>
      </c>
      <c r="J40" s="7">
        <f t="shared" si="0"/>
        <v>101.33273315429699</v>
      </c>
      <c r="K40" s="7">
        <f t="shared" si="1"/>
        <v>356.41538391113306</v>
      </c>
      <c r="L40" s="8">
        <f t="shared" si="2"/>
        <v>3.5172779102723664</v>
      </c>
      <c r="M40" s="8">
        <f t="shared" si="5"/>
        <v>4.0626373371983249</v>
      </c>
      <c r="P40" s="6">
        <f t="shared" si="4"/>
        <v>-0.52011161066134903</v>
      </c>
    </row>
    <row r="41" spans="1:16" x14ac:dyDescent="0.15">
      <c r="A41" s="6">
        <v>20</v>
      </c>
      <c r="B41" s="6">
        <v>39</v>
      </c>
      <c r="D41">
        <v>893.736328125</v>
      </c>
      <c r="E41">
        <v>563.306640625</v>
      </c>
      <c r="F41">
        <v>461.86297607421898</v>
      </c>
      <c r="G41">
        <v>460.93231201171898</v>
      </c>
      <c r="I41" s="7">
        <f t="shared" si="0"/>
        <v>431.87335205078102</v>
      </c>
      <c r="J41" s="7">
        <f t="shared" si="0"/>
        <v>102.37432861328102</v>
      </c>
      <c r="K41" s="7">
        <f t="shared" si="1"/>
        <v>360.21132202148431</v>
      </c>
      <c r="L41" s="8">
        <f t="shared" si="2"/>
        <v>3.5185707872349758</v>
      </c>
      <c r="M41" s="8">
        <f t="shared" si="5"/>
        <v>4.0779137892103181</v>
      </c>
      <c r="P41" s="6">
        <f t="shared" si="4"/>
        <v>-0.14604432012977775</v>
      </c>
    </row>
    <row r="42" spans="1:16" x14ac:dyDescent="0.15">
      <c r="A42" s="6">
        <v>20.5</v>
      </c>
      <c r="B42" s="6">
        <v>40</v>
      </c>
      <c r="D42">
        <v>894.30401611328102</v>
      </c>
      <c r="E42">
        <v>565.08721923828102</v>
      </c>
      <c r="F42">
        <v>461.92169189453102</v>
      </c>
      <c r="G42">
        <v>461.171142578125</v>
      </c>
      <c r="I42" s="7">
        <f t="shared" si="0"/>
        <v>432.38232421875</v>
      </c>
      <c r="J42" s="7">
        <f t="shared" si="0"/>
        <v>103.91607666015602</v>
      </c>
      <c r="K42" s="7">
        <f t="shared" si="1"/>
        <v>359.64107055664078</v>
      </c>
      <c r="L42" s="8">
        <f t="shared" si="2"/>
        <v>3.4608799919650548</v>
      </c>
      <c r="M42" s="8">
        <f t="shared" si="5"/>
        <v>4.0342065689897808</v>
      </c>
      <c r="P42" s="6">
        <f t="shared" si="4"/>
        <v>-1.2162824507983045</v>
      </c>
    </row>
    <row r="43" spans="1:16" x14ac:dyDescent="0.15">
      <c r="A43" s="6">
        <v>21</v>
      </c>
      <c r="B43" s="6">
        <v>41</v>
      </c>
      <c r="D43">
        <v>892.17120361328102</v>
      </c>
      <c r="E43">
        <v>563.912109375</v>
      </c>
      <c r="F43">
        <v>461.72146606445301</v>
      </c>
      <c r="G43">
        <v>461.33444213867199</v>
      </c>
      <c r="I43" s="7">
        <f t="shared" si="0"/>
        <v>430.44973754882801</v>
      </c>
      <c r="J43" s="7">
        <f t="shared" si="0"/>
        <v>102.57766723632801</v>
      </c>
      <c r="K43" s="7">
        <f t="shared" si="1"/>
        <v>358.64537048339844</v>
      </c>
      <c r="L43" s="8">
        <f t="shared" si="2"/>
        <v>3.4963299531575203</v>
      </c>
      <c r="M43" s="8">
        <f t="shared" si="5"/>
        <v>4.0836401052316296</v>
      </c>
      <c r="P43" s="6">
        <f t="shared" si="4"/>
        <v>-5.8267148155435921E-3</v>
      </c>
    </row>
    <row r="44" spans="1:16" x14ac:dyDescent="0.15">
      <c r="A44" s="6">
        <v>21.5</v>
      </c>
      <c r="B44" s="6">
        <v>42</v>
      </c>
      <c r="D44">
        <v>899.708984375</v>
      </c>
      <c r="E44">
        <v>565.78448486328102</v>
      </c>
      <c r="F44">
        <v>461.46365356445301</v>
      </c>
      <c r="G44">
        <v>461.23712158203102</v>
      </c>
      <c r="I44" s="7">
        <f t="shared" si="0"/>
        <v>438.24533081054699</v>
      </c>
      <c r="J44" s="7">
        <f t="shared" si="0"/>
        <v>104.54736328125</v>
      </c>
      <c r="K44" s="7">
        <f t="shared" si="1"/>
        <v>365.062176513672</v>
      </c>
      <c r="L44" s="8">
        <f t="shared" si="2"/>
        <v>3.4918353276073861</v>
      </c>
      <c r="M44" s="8">
        <f t="shared" si="5"/>
        <v>4.0931290547308787</v>
      </c>
      <c r="P44" s="6">
        <f t="shared" si="4"/>
        <v>0.22652472558360146</v>
      </c>
    </row>
    <row r="45" spans="1:16" x14ac:dyDescent="0.15">
      <c r="A45" s="6">
        <v>22</v>
      </c>
      <c r="B45" s="6">
        <v>43</v>
      </c>
      <c r="D45">
        <v>903.13671875</v>
      </c>
      <c r="E45">
        <v>566.81317138671898</v>
      </c>
      <c r="F45">
        <v>461.84677124023398</v>
      </c>
      <c r="G45">
        <v>461.64486694335898</v>
      </c>
      <c r="I45" s="7">
        <f t="shared" si="0"/>
        <v>441.28994750976602</v>
      </c>
      <c r="J45" s="7">
        <f t="shared" si="0"/>
        <v>105.16830444336</v>
      </c>
      <c r="K45" s="7">
        <f t="shared" si="1"/>
        <v>367.67213439941406</v>
      </c>
      <c r="L45" s="8">
        <f t="shared" si="2"/>
        <v>3.4960355816844944</v>
      </c>
      <c r="M45" s="8">
        <f t="shared" si="5"/>
        <v>4.1113128838573711</v>
      </c>
      <c r="P45" s="6">
        <f t="shared" si="4"/>
        <v>0.6717835911563137</v>
      </c>
    </row>
    <row r="46" spans="1:16" ht="15" x14ac:dyDescent="0.2">
      <c r="A46" s="6">
        <v>22.5</v>
      </c>
      <c r="B46" s="6">
        <v>44</v>
      </c>
      <c r="C46" s="24" t="s">
        <v>27</v>
      </c>
      <c r="D46">
        <v>869.28253173828102</v>
      </c>
      <c r="E46">
        <v>557.73309326171898</v>
      </c>
      <c r="F46">
        <v>461.37750244140602</v>
      </c>
      <c r="G46">
        <v>460.94406127929699</v>
      </c>
      <c r="I46" s="7">
        <f t="shared" si="0"/>
        <v>407.905029296875</v>
      </c>
      <c r="J46" s="7">
        <f t="shared" si="0"/>
        <v>96.789031982421989</v>
      </c>
      <c r="K46" s="7">
        <f t="shared" si="1"/>
        <v>340.15270690917964</v>
      </c>
      <c r="L46" s="8">
        <f t="shared" si="2"/>
        <v>3.5143724442967392</v>
      </c>
      <c r="M46" s="8">
        <f t="shared" si="5"/>
        <v>4.1436333215189993</v>
      </c>
      <c r="P46" s="6">
        <f t="shared" si="4"/>
        <v>1.4631989365119091</v>
      </c>
    </row>
    <row r="47" spans="1:16" x14ac:dyDescent="0.15">
      <c r="A47" s="6">
        <v>23</v>
      </c>
      <c r="B47" s="6">
        <v>45</v>
      </c>
      <c r="D47">
        <v>866.955078125</v>
      </c>
      <c r="E47">
        <v>560.134765625</v>
      </c>
      <c r="F47">
        <v>461.92059326171898</v>
      </c>
      <c r="G47">
        <v>461.11968994140602</v>
      </c>
      <c r="I47" s="7">
        <f t="shared" si="0"/>
        <v>405.03448486328102</v>
      </c>
      <c r="J47" s="7">
        <f t="shared" si="0"/>
        <v>99.015075683593977</v>
      </c>
      <c r="K47" s="7">
        <f t="shared" si="1"/>
        <v>335.72393188476525</v>
      </c>
      <c r="L47" s="8">
        <f t="shared" si="2"/>
        <v>3.3906345025436573</v>
      </c>
      <c r="M47" s="8">
        <f t="shared" si="5"/>
        <v>4.0338789548153011</v>
      </c>
      <c r="P47" s="6">
        <f t="shared" si="4"/>
        <v>-1.2243045848966632</v>
      </c>
    </row>
    <row r="48" spans="1:16" x14ac:dyDescent="0.15">
      <c r="A48" s="6">
        <v>23.5</v>
      </c>
      <c r="B48" s="6">
        <v>46</v>
      </c>
      <c r="D48">
        <v>863.98956298828102</v>
      </c>
      <c r="E48">
        <v>558.48760986328102</v>
      </c>
      <c r="F48">
        <v>462.544189453125</v>
      </c>
      <c r="G48">
        <v>461.23937988281301</v>
      </c>
      <c r="I48" s="7">
        <f t="shared" si="0"/>
        <v>401.44537353515602</v>
      </c>
      <c r="J48" s="7">
        <f t="shared" si="0"/>
        <v>97.248229980468011</v>
      </c>
      <c r="K48" s="7">
        <f t="shared" si="1"/>
        <v>333.37161254882841</v>
      </c>
      <c r="L48" s="8">
        <f t="shared" si="2"/>
        <v>3.4280481260767934</v>
      </c>
      <c r="M48" s="8">
        <f t="shared" si="5"/>
        <v>4.085276153397821</v>
      </c>
      <c r="P48" s="6">
        <f t="shared" si="4"/>
        <v>3.4234426621350199E-2</v>
      </c>
    </row>
    <row r="49" spans="1:22" x14ac:dyDescent="0.15">
      <c r="A49" s="6">
        <v>24</v>
      </c>
      <c r="B49" s="6">
        <v>47</v>
      </c>
      <c r="D49">
        <v>871.11981201171898</v>
      </c>
      <c r="E49">
        <v>561.30401611328102</v>
      </c>
      <c r="F49">
        <v>462.36801147460898</v>
      </c>
      <c r="G49">
        <v>461.84732055664102</v>
      </c>
      <c r="I49" s="7">
        <f t="shared" si="0"/>
        <v>408.75180053711</v>
      </c>
      <c r="J49" s="7">
        <f t="shared" si="0"/>
        <v>99.45669555664</v>
      </c>
      <c r="K49" s="7">
        <f t="shared" si="1"/>
        <v>339.13211364746201</v>
      </c>
      <c r="L49" s="8">
        <f t="shared" si="2"/>
        <v>3.4098469866649479</v>
      </c>
      <c r="M49" s="8">
        <f t="shared" si="5"/>
        <v>4.0810585890353588</v>
      </c>
      <c r="P49" s="6">
        <f t="shared" si="4"/>
        <v>-6.9039086918978282E-2</v>
      </c>
    </row>
    <row r="50" spans="1:22" x14ac:dyDescent="0.15">
      <c r="A50" s="6">
        <v>24.5</v>
      </c>
      <c r="B50" s="6">
        <v>48</v>
      </c>
      <c r="D50">
        <v>876.83135986328102</v>
      </c>
      <c r="E50">
        <v>562.23956298828102</v>
      </c>
      <c r="F50">
        <v>462.04193115234398</v>
      </c>
      <c r="G50">
        <v>461.02349853515602</v>
      </c>
      <c r="I50" s="7">
        <f t="shared" si="0"/>
        <v>414.78942871093705</v>
      </c>
      <c r="J50" s="7">
        <f t="shared" si="0"/>
        <v>101.216064453125</v>
      </c>
      <c r="K50" s="7">
        <f t="shared" si="1"/>
        <v>343.93818359374956</v>
      </c>
      <c r="L50" s="8">
        <f t="shared" si="2"/>
        <v>3.3980592453585623</v>
      </c>
      <c r="M50" s="8">
        <f t="shared" si="5"/>
        <v>4.0832544227783565</v>
      </c>
      <c r="P50" s="6">
        <f t="shared" si="4"/>
        <v>-1.527073952678986E-2</v>
      </c>
    </row>
    <row r="51" spans="1:22" x14ac:dyDescent="0.15">
      <c r="A51" s="6">
        <v>25</v>
      </c>
      <c r="B51" s="6">
        <v>49</v>
      </c>
      <c r="D51">
        <v>881.09637451171898</v>
      </c>
      <c r="E51">
        <v>562.83984375</v>
      </c>
      <c r="F51">
        <v>462.11968994140602</v>
      </c>
      <c r="G51">
        <v>461.50167846679699</v>
      </c>
      <c r="I51" s="7">
        <f t="shared" si="0"/>
        <v>418.97668457031295</v>
      </c>
      <c r="J51" s="7">
        <f t="shared" si="0"/>
        <v>101.33816528320301</v>
      </c>
      <c r="K51" s="7">
        <f t="shared" si="1"/>
        <v>348.03996887207086</v>
      </c>
      <c r="L51" s="8">
        <f t="shared" si="2"/>
        <v>3.4344411890567268</v>
      </c>
      <c r="M51" s="8">
        <f t="shared" si="5"/>
        <v>4.1336199415259047</v>
      </c>
      <c r="P51" s="6">
        <f t="shared" si="4"/>
        <v>1.2180060134340056</v>
      </c>
    </row>
    <row r="52" spans="1:22" x14ac:dyDescent="0.15">
      <c r="A52" s="6">
        <v>25.5</v>
      </c>
      <c r="B52" s="6">
        <v>50</v>
      </c>
      <c r="D52">
        <v>875.09637451171898</v>
      </c>
      <c r="E52">
        <v>562.09112548828102</v>
      </c>
      <c r="F52">
        <v>462.64596557617199</v>
      </c>
      <c r="G52">
        <v>462.26510620117199</v>
      </c>
      <c r="I52" s="7">
        <f t="shared" si="0"/>
        <v>412.45040893554699</v>
      </c>
      <c r="J52" s="7">
        <f t="shared" si="0"/>
        <v>99.826019287109034</v>
      </c>
      <c r="K52" s="7">
        <f t="shared" si="1"/>
        <v>342.57219543457069</v>
      </c>
      <c r="L52" s="8">
        <f t="shared" si="2"/>
        <v>3.4316924373123685</v>
      </c>
      <c r="M52" s="8">
        <f t="shared" si="5"/>
        <v>4.1448547648309297</v>
      </c>
      <c r="P52" s="6">
        <f t="shared" si="4"/>
        <v>1.4931078440169381</v>
      </c>
      <c r="R52" s="29"/>
      <c r="S52" s="29"/>
      <c r="T52" s="29"/>
    </row>
    <row r="53" spans="1:22" x14ac:dyDescent="0.15">
      <c r="A53" s="6">
        <v>26</v>
      </c>
      <c r="B53" s="6">
        <v>51</v>
      </c>
      <c r="D53">
        <v>878.56903076171898</v>
      </c>
      <c r="E53">
        <v>562.8671875</v>
      </c>
      <c r="F53">
        <v>462.97204589843801</v>
      </c>
      <c r="G53">
        <v>462.22482299804699</v>
      </c>
      <c r="I53" s="7">
        <f t="shared" si="0"/>
        <v>415.59698486328097</v>
      </c>
      <c r="J53" s="7">
        <f t="shared" si="0"/>
        <v>100.64236450195301</v>
      </c>
      <c r="K53" s="7">
        <f t="shared" si="1"/>
        <v>345.14732971191387</v>
      </c>
      <c r="L53" s="8">
        <f t="shared" si="2"/>
        <v>3.4294437677407323</v>
      </c>
      <c r="M53" s="8">
        <f t="shared" si="5"/>
        <v>4.1565896703086773</v>
      </c>
      <c r="P53" s="6">
        <f t="shared" si="4"/>
        <v>1.7804549513988688</v>
      </c>
      <c r="R53" s="29"/>
      <c r="S53" s="34"/>
      <c r="T53" s="29"/>
    </row>
    <row r="54" spans="1:22" x14ac:dyDescent="0.15">
      <c r="A54" s="6">
        <v>26.5</v>
      </c>
      <c r="B54" s="6">
        <v>52</v>
      </c>
      <c r="D54">
        <v>884.88348388671898</v>
      </c>
      <c r="E54">
        <v>564.69793701171898</v>
      </c>
      <c r="F54">
        <v>462.90716552734398</v>
      </c>
      <c r="G54">
        <v>462.43008422851602</v>
      </c>
      <c r="I54" s="7">
        <f t="shared" si="0"/>
        <v>421.976318359375</v>
      </c>
      <c r="J54" s="7">
        <f t="shared" si="0"/>
        <v>102.26785278320295</v>
      </c>
      <c r="K54" s="7">
        <f t="shared" si="1"/>
        <v>350.38882141113294</v>
      </c>
      <c r="L54" s="8">
        <f t="shared" si="2"/>
        <v>3.4261873294037004</v>
      </c>
      <c r="M54" s="8">
        <f t="shared" si="5"/>
        <v>4.1673168070210291</v>
      </c>
      <c r="P54" s="6">
        <f t="shared" si="4"/>
        <v>2.0431252993305038</v>
      </c>
      <c r="R54" s="29"/>
      <c r="S54" s="34"/>
      <c r="T54" s="29"/>
    </row>
    <row r="55" spans="1:22" x14ac:dyDescent="0.15">
      <c r="A55" s="6">
        <v>27</v>
      </c>
      <c r="B55" s="6">
        <v>53</v>
      </c>
      <c r="D55">
        <v>882.919921875</v>
      </c>
      <c r="E55">
        <v>564.595703125</v>
      </c>
      <c r="F55">
        <v>462.70916748046898</v>
      </c>
      <c r="G55">
        <v>461.69519042968801</v>
      </c>
      <c r="I55" s="7">
        <f t="shared" si="0"/>
        <v>420.21075439453102</v>
      </c>
      <c r="J55" s="7">
        <f t="shared" si="0"/>
        <v>102.90051269531199</v>
      </c>
      <c r="K55" s="7">
        <f t="shared" si="1"/>
        <v>348.18039550781265</v>
      </c>
      <c r="L55" s="8">
        <f t="shared" si="2"/>
        <v>3.383660454042376</v>
      </c>
      <c r="M55" s="8">
        <f t="shared" si="5"/>
        <v>4.1387735067090885</v>
      </c>
      <c r="P55" s="6">
        <f t="shared" si="4"/>
        <v>1.3441989385410877</v>
      </c>
      <c r="R55" s="35"/>
      <c r="S55" s="34"/>
      <c r="T55" s="29"/>
    </row>
    <row r="56" spans="1:22" x14ac:dyDescent="0.15">
      <c r="A56" s="6">
        <v>27.5</v>
      </c>
      <c r="B56" s="6">
        <v>54</v>
      </c>
      <c r="D56">
        <v>883.42578125</v>
      </c>
      <c r="E56">
        <v>564.697265625</v>
      </c>
      <c r="F56">
        <v>462.53356933593801</v>
      </c>
      <c r="G56">
        <v>461.50616455078102</v>
      </c>
      <c r="I56" s="7">
        <f t="shared" si="0"/>
        <v>420.89221191406199</v>
      </c>
      <c r="J56" s="7">
        <f t="shared" si="0"/>
        <v>103.19110107421898</v>
      </c>
      <c r="K56" s="7">
        <f t="shared" si="1"/>
        <v>348.65844116210872</v>
      </c>
      <c r="L56" s="8">
        <f t="shared" si="2"/>
        <v>3.3787646176131045</v>
      </c>
      <c r="M56" s="8">
        <f t="shared" si="5"/>
        <v>4.1478612453292003</v>
      </c>
      <c r="P56" s="6">
        <f t="shared" si="4"/>
        <v>1.566726116973326</v>
      </c>
      <c r="R56" s="35"/>
      <c r="S56" s="34"/>
      <c r="T56" s="29"/>
    </row>
    <row r="57" spans="1:22" x14ac:dyDescent="0.15">
      <c r="A57" s="6">
        <v>28</v>
      </c>
      <c r="B57" s="6">
        <v>55</v>
      </c>
      <c r="D57">
        <v>890.5703125</v>
      </c>
      <c r="E57">
        <v>565.19207763671898</v>
      </c>
      <c r="F57">
        <v>462.43566894531301</v>
      </c>
      <c r="G57">
        <v>461.73547363281301</v>
      </c>
      <c r="I57" s="7">
        <f t="shared" si="0"/>
        <v>428.13464355468699</v>
      </c>
      <c r="J57" s="7">
        <f t="shared" si="0"/>
        <v>103.45660400390597</v>
      </c>
      <c r="K57" s="7">
        <f t="shared" si="1"/>
        <v>355.71502075195281</v>
      </c>
      <c r="L57" s="8">
        <f t="shared" si="2"/>
        <v>3.438301732178672</v>
      </c>
      <c r="M57" s="8">
        <f t="shared" si="5"/>
        <v>4.2213819349441515</v>
      </c>
      <c r="P57" s="6">
        <f t="shared" si="4"/>
        <v>3.366992640946719</v>
      </c>
      <c r="R57" s="29"/>
      <c r="S57" s="34"/>
      <c r="T57" s="29"/>
    </row>
    <row r="58" spans="1:22" x14ac:dyDescent="0.15">
      <c r="A58" s="6">
        <v>28.5</v>
      </c>
      <c r="B58" s="6">
        <v>56</v>
      </c>
      <c r="D58">
        <v>887.74737548828102</v>
      </c>
      <c r="E58">
        <v>566.18096923828102</v>
      </c>
      <c r="F58">
        <v>461.62417602539102</v>
      </c>
      <c r="G58">
        <v>460.85848999023398</v>
      </c>
      <c r="I58" s="7">
        <f t="shared" si="0"/>
        <v>426.12319946289</v>
      </c>
      <c r="J58" s="7">
        <f t="shared" si="0"/>
        <v>105.32247924804705</v>
      </c>
      <c r="K58" s="7">
        <f t="shared" si="1"/>
        <v>352.39746398925706</v>
      </c>
      <c r="L58" s="8">
        <f t="shared" si="2"/>
        <v>3.3458903218497054</v>
      </c>
      <c r="M58" s="8">
        <f t="shared" si="5"/>
        <v>4.1429540996645686</v>
      </c>
      <c r="P58" s="6">
        <f t="shared" si="4"/>
        <v>1.4465671506392959</v>
      </c>
      <c r="R58" s="29"/>
      <c r="S58" s="34"/>
      <c r="T58" s="29"/>
    </row>
    <row r="59" spans="1:22" x14ac:dyDescent="0.15">
      <c r="A59" s="6">
        <v>29</v>
      </c>
      <c r="B59" s="6">
        <v>57</v>
      </c>
      <c r="D59">
        <v>864.57354736328102</v>
      </c>
      <c r="E59">
        <v>562.509765625</v>
      </c>
      <c r="F59">
        <v>462.00784301757801</v>
      </c>
      <c r="G59">
        <v>461.25167846679699</v>
      </c>
      <c r="I59" s="7">
        <f t="shared" si="0"/>
        <v>402.56570434570301</v>
      </c>
      <c r="J59" s="7">
        <f t="shared" si="0"/>
        <v>101.25808715820301</v>
      </c>
      <c r="K59" s="7">
        <f t="shared" si="1"/>
        <v>331.68504333496094</v>
      </c>
      <c r="L59" s="8">
        <f t="shared" si="2"/>
        <v>3.2756400268231891</v>
      </c>
      <c r="M59" s="8">
        <f t="shared" si="5"/>
        <v>4.0866873796874357</v>
      </c>
      <c r="P59" s="6">
        <f t="shared" si="4"/>
        <v>6.8790460579276902E-2</v>
      </c>
      <c r="R59" s="36"/>
      <c r="S59" s="34"/>
      <c r="T59" s="29"/>
    </row>
    <row r="60" spans="1:22" x14ac:dyDescent="0.15">
      <c r="A60" s="6">
        <v>29.5</v>
      </c>
      <c r="B60" s="6">
        <v>58</v>
      </c>
      <c r="D60">
        <v>859.72198486328102</v>
      </c>
      <c r="E60">
        <v>562.21221923828102</v>
      </c>
      <c r="F60">
        <v>461.79586791992199</v>
      </c>
      <c r="G60">
        <v>460.77795410156301</v>
      </c>
      <c r="I60" s="7">
        <f t="shared" si="0"/>
        <v>397.92611694335903</v>
      </c>
      <c r="J60" s="7">
        <f t="shared" si="0"/>
        <v>101.43426513671801</v>
      </c>
      <c r="K60" s="7">
        <f t="shared" si="1"/>
        <v>326.92213134765643</v>
      </c>
      <c r="L60" s="8">
        <f t="shared" si="2"/>
        <v>3.2229950195529584</v>
      </c>
      <c r="M60" s="8">
        <f t="shared" si="5"/>
        <v>4.0480259474665887</v>
      </c>
      <c r="P60" s="6">
        <f t="shared" si="4"/>
        <v>-0.87789383414887068</v>
      </c>
      <c r="R60" s="35"/>
      <c r="S60" s="34"/>
      <c r="T60" s="29"/>
    </row>
    <row r="61" spans="1:22" x14ac:dyDescent="0.15">
      <c r="A61" s="6">
        <v>30</v>
      </c>
      <c r="B61" s="6">
        <v>59</v>
      </c>
      <c r="D61">
        <v>855.4140625</v>
      </c>
      <c r="E61">
        <v>562.25323486328102</v>
      </c>
      <c r="F61">
        <v>462.11520385742199</v>
      </c>
      <c r="G61">
        <v>460.86297607421898</v>
      </c>
      <c r="I61" s="7">
        <f t="shared" si="0"/>
        <v>393.29885864257801</v>
      </c>
      <c r="J61" s="7">
        <f t="shared" si="0"/>
        <v>101.39025878906205</v>
      </c>
      <c r="K61" s="7">
        <f t="shared" si="1"/>
        <v>322.32567749023457</v>
      </c>
      <c r="L61" s="8">
        <f t="shared" si="2"/>
        <v>3.1790596191377607</v>
      </c>
      <c r="M61" s="8">
        <f t="shared" si="5"/>
        <v>4.0180741221007743</v>
      </c>
      <c r="P61" s="6">
        <f t="shared" si="4"/>
        <v>-1.6113100850079678</v>
      </c>
      <c r="R61" s="35"/>
      <c r="S61" s="34"/>
      <c r="T61" s="29"/>
    </row>
    <row r="62" spans="1:22" x14ac:dyDescent="0.15">
      <c r="A62" s="6">
        <v>30.5</v>
      </c>
      <c r="B62" s="6">
        <v>60</v>
      </c>
      <c r="D62">
        <v>858.33465576171898</v>
      </c>
      <c r="E62">
        <v>563.17578125</v>
      </c>
      <c r="F62">
        <v>462.64709472656301</v>
      </c>
      <c r="G62">
        <v>461.86297607421898</v>
      </c>
      <c r="I62" s="7">
        <f t="shared" si="0"/>
        <v>395.68756103515597</v>
      </c>
      <c r="J62" s="7">
        <f t="shared" si="0"/>
        <v>101.31280517578102</v>
      </c>
      <c r="K62" s="7">
        <f t="shared" si="1"/>
        <v>324.76859741210927</v>
      </c>
      <c r="L62" s="8">
        <f t="shared" si="2"/>
        <v>3.2056026565311773</v>
      </c>
      <c r="M62" s="8">
        <f t="shared" si="5"/>
        <v>4.0586007345435746</v>
      </c>
      <c r="P62" s="6">
        <f t="shared" si="4"/>
        <v>-0.61895400003484591</v>
      </c>
      <c r="R62" s="29"/>
      <c r="S62" s="29"/>
      <c r="T62" s="29"/>
      <c r="U62" s="4" t="s">
        <v>17</v>
      </c>
    </row>
    <row r="63" spans="1:22" x14ac:dyDescent="0.15">
      <c r="A63" s="6">
        <v>31</v>
      </c>
      <c r="B63" s="6">
        <v>61</v>
      </c>
      <c r="D63">
        <v>859.03192138671898</v>
      </c>
      <c r="E63">
        <v>562.775390625</v>
      </c>
      <c r="F63">
        <v>462.85177612304699</v>
      </c>
      <c r="G63">
        <v>461.93176269531301</v>
      </c>
      <c r="I63" s="7">
        <f t="shared" si="0"/>
        <v>396.18014526367199</v>
      </c>
      <c r="J63" s="7">
        <f t="shared" si="0"/>
        <v>100.84362792968699</v>
      </c>
      <c r="K63" s="7">
        <f t="shared" si="1"/>
        <v>325.58960571289111</v>
      </c>
      <c r="L63" s="8">
        <f t="shared" si="2"/>
        <v>3.2286581948430872</v>
      </c>
      <c r="M63" s="8">
        <f t="shared" si="5"/>
        <v>4.0956398479048683</v>
      </c>
      <c r="P63" s="6">
        <f t="shared" si="4"/>
        <v>0.28800533632633851</v>
      </c>
      <c r="R63" s="29"/>
      <c r="S63" s="29"/>
      <c r="T63" s="29"/>
    </row>
    <row r="64" spans="1:22" x14ac:dyDescent="0.15">
      <c r="A64" s="6">
        <v>31.5</v>
      </c>
      <c r="B64" s="6">
        <v>62</v>
      </c>
      <c r="D64">
        <v>859.47393798828102</v>
      </c>
      <c r="E64">
        <v>562.97137451171898</v>
      </c>
      <c r="F64">
        <v>462.93792724609398</v>
      </c>
      <c r="G64">
        <v>462.17730712890602</v>
      </c>
      <c r="I64" s="7">
        <f t="shared" si="0"/>
        <v>396.53601074218705</v>
      </c>
      <c r="J64" s="7">
        <f t="shared" si="0"/>
        <v>100.79406738281295</v>
      </c>
      <c r="K64" s="7">
        <f t="shared" si="1"/>
        <v>325.98016357421795</v>
      </c>
      <c r="L64" s="8">
        <f t="shared" si="2"/>
        <v>3.2341205394178085</v>
      </c>
      <c r="M64" s="8">
        <f t="shared" si="5"/>
        <v>4.1150857675289725</v>
      </c>
      <c r="P64" s="6">
        <f t="shared" si="4"/>
        <v>0.76416841790919621</v>
      </c>
      <c r="R64" s="29"/>
      <c r="S64" s="29"/>
      <c r="T64" s="29"/>
      <c r="U64" s="18">
        <v>12.5</v>
      </c>
      <c r="V64" s="20">
        <f t="shared" ref="V64:V83" si="6">L26</f>
        <v>3.3616831284761486</v>
      </c>
    </row>
    <row r="65" spans="1:22" x14ac:dyDescent="0.15">
      <c r="A65" s="6">
        <v>32</v>
      </c>
      <c r="B65" s="6">
        <v>63</v>
      </c>
      <c r="D65">
        <v>857.45245361328102</v>
      </c>
      <c r="E65">
        <v>563.64520263671898</v>
      </c>
      <c r="F65">
        <v>462.73880004882801</v>
      </c>
      <c r="G65">
        <v>461.94967651367199</v>
      </c>
      <c r="I65" s="7">
        <f t="shared" si="0"/>
        <v>394.71365356445301</v>
      </c>
      <c r="J65" s="7">
        <f t="shared" si="0"/>
        <v>101.69552612304699</v>
      </c>
      <c r="K65" s="7">
        <f t="shared" si="1"/>
        <v>323.52678527832012</v>
      </c>
      <c r="L65" s="8">
        <f t="shared" si="2"/>
        <v>3.1813276120610001</v>
      </c>
      <c r="M65" s="8">
        <f t="shared" si="5"/>
        <v>4.0762764152215478</v>
      </c>
      <c r="P65" s="6">
        <f t="shared" si="4"/>
        <v>-0.186137926360159</v>
      </c>
      <c r="U65" s="18">
        <v>13</v>
      </c>
      <c r="V65" s="20">
        <f t="shared" si="6"/>
        <v>3.408346223445891</v>
      </c>
    </row>
    <row r="66" spans="1:22" x14ac:dyDescent="0.15">
      <c r="A66" s="6">
        <v>32.5</v>
      </c>
      <c r="B66" s="6">
        <v>64</v>
      </c>
      <c r="D66">
        <v>853.900390625</v>
      </c>
      <c r="E66">
        <v>561.65496826171898</v>
      </c>
      <c r="F66">
        <v>462.55313110351602</v>
      </c>
      <c r="G66">
        <v>461.73547363281301</v>
      </c>
      <c r="I66" s="7">
        <f t="shared" ref="I66:J129" si="7">D66-F66</f>
        <v>391.34725952148398</v>
      </c>
      <c r="J66" s="7">
        <f t="shared" si="7"/>
        <v>99.919494628905966</v>
      </c>
      <c r="K66" s="7">
        <f t="shared" ref="K66:K129" si="8">I66-0.7*J66</f>
        <v>321.40361328124982</v>
      </c>
      <c r="L66" s="8">
        <f t="shared" ref="L66:L129" si="9">K66/J66</f>
        <v>3.2166256892603431</v>
      </c>
      <c r="M66" s="8">
        <f t="shared" si="5"/>
        <v>4.1255580674702745</v>
      </c>
      <c r="P66" s="6">
        <f t="shared" si="4"/>
        <v>1.0205986977674619</v>
      </c>
      <c r="U66" s="18">
        <v>13.5</v>
      </c>
      <c r="V66" s="20">
        <f t="shared" si="6"/>
        <v>3.4194460659429615</v>
      </c>
    </row>
    <row r="67" spans="1:22" x14ac:dyDescent="0.15">
      <c r="A67" s="6">
        <v>33</v>
      </c>
      <c r="B67" s="6">
        <v>65</v>
      </c>
      <c r="D67">
        <v>855.63739013671898</v>
      </c>
      <c r="E67">
        <v>563.70770263671898</v>
      </c>
      <c r="F67">
        <v>461.47540283203102</v>
      </c>
      <c r="G67">
        <v>460.709716796875</v>
      </c>
      <c r="I67" s="7">
        <f t="shared" si="7"/>
        <v>394.16198730468795</v>
      </c>
      <c r="J67" s="7">
        <f t="shared" si="7"/>
        <v>102.99798583984398</v>
      </c>
      <c r="K67" s="7">
        <f t="shared" si="8"/>
        <v>322.06339721679717</v>
      </c>
      <c r="L67" s="8">
        <f t="shared" si="9"/>
        <v>3.1268902453838998</v>
      </c>
      <c r="M67" s="8">
        <f t="shared" si="5"/>
        <v>4.049806198643215</v>
      </c>
      <c r="P67" s="6">
        <f t="shared" si="4"/>
        <v>-0.83430166146483231</v>
      </c>
      <c r="U67" s="18">
        <v>14</v>
      </c>
      <c r="V67" s="20">
        <f t="shared" si="6"/>
        <v>3.4496429307199445</v>
      </c>
    </row>
    <row r="68" spans="1:22" x14ac:dyDescent="0.15">
      <c r="A68" s="6">
        <v>33.5</v>
      </c>
      <c r="B68" s="6">
        <v>66</v>
      </c>
      <c r="D68">
        <v>853.41925048828102</v>
      </c>
      <c r="E68">
        <v>561.27020263671898</v>
      </c>
      <c r="F68">
        <v>461.38534545898398</v>
      </c>
      <c r="G68">
        <v>460.78244018554699</v>
      </c>
      <c r="I68" s="7">
        <f t="shared" si="7"/>
        <v>392.03390502929705</v>
      </c>
      <c r="J68" s="7">
        <f t="shared" si="7"/>
        <v>100.48776245117199</v>
      </c>
      <c r="K68" s="7">
        <f t="shared" si="8"/>
        <v>321.69247131347663</v>
      </c>
      <c r="L68" s="8">
        <f t="shared" si="9"/>
        <v>3.2013099253731538</v>
      </c>
      <c r="M68" s="8">
        <f t="shared" si="5"/>
        <v>4.1382094536818528</v>
      </c>
      <c r="P68" s="6">
        <f t="shared" si="4"/>
        <v>1.3303872375356087</v>
      </c>
      <c r="U68" s="18">
        <v>14.5</v>
      </c>
      <c r="V68" s="20">
        <f t="shared" si="6"/>
        <v>3.471101906265035</v>
      </c>
    </row>
    <row r="69" spans="1:22" x14ac:dyDescent="0.15">
      <c r="A69" s="6">
        <v>34</v>
      </c>
      <c r="B69" s="6">
        <v>67</v>
      </c>
      <c r="D69">
        <v>855.64715576171898</v>
      </c>
      <c r="E69">
        <v>563.654296875</v>
      </c>
      <c r="F69">
        <v>461.60067749023398</v>
      </c>
      <c r="G69">
        <v>460.76620483398398</v>
      </c>
      <c r="I69" s="7">
        <f t="shared" si="7"/>
        <v>394.046478271485</v>
      </c>
      <c r="J69" s="7">
        <f t="shared" si="7"/>
        <v>102.88809204101602</v>
      </c>
      <c r="K69" s="7">
        <f t="shared" si="8"/>
        <v>322.02481384277382</v>
      </c>
      <c r="L69" s="8">
        <f t="shared" si="9"/>
        <v>3.1298550440064496</v>
      </c>
      <c r="M69" s="8">
        <f t="shared" si="5"/>
        <v>4.0807381473645314</v>
      </c>
      <c r="P69" s="6">
        <f t="shared" si="4"/>
        <v>-7.68855912961523E-2</v>
      </c>
      <c r="U69" s="18">
        <v>15</v>
      </c>
      <c r="V69" s="20">
        <f t="shared" si="6"/>
        <v>3.5349266447781136</v>
      </c>
    </row>
    <row r="70" spans="1:22" x14ac:dyDescent="0.15">
      <c r="A70" s="6">
        <v>34.5</v>
      </c>
      <c r="B70" s="6">
        <v>68</v>
      </c>
      <c r="D70">
        <v>853.66796875</v>
      </c>
      <c r="E70">
        <v>562.41339111328102</v>
      </c>
      <c r="F70">
        <v>461.12081909179699</v>
      </c>
      <c r="G70">
        <v>460.53579711914102</v>
      </c>
      <c r="I70" s="7">
        <f t="shared" si="7"/>
        <v>392.54714965820301</v>
      </c>
      <c r="J70" s="7">
        <f t="shared" si="7"/>
        <v>101.87759399414</v>
      </c>
      <c r="K70" s="7">
        <f t="shared" si="8"/>
        <v>321.23283386230503</v>
      </c>
      <c r="L70" s="8">
        <f t="shared" si="9"/>
        <v>3.1531254446466646</v>
      </c>
      <c r="M70" s="8">
        <f t="shared" si="5"/>
        <v>4.1179921230541305</v>
      </c>
      <c r="P70" s="6">
        <f t="shared" ref="P70:P133" si="10">(M70-$O$2)/$O$2*100</f>
        <v>0.83533497777295362</v>
      </c>
      <c r="U70" s="18">
        <v>15.5</v>
      </c>
      <c r="V70" s="20">
        <f t="shared" si="6"/>
        <v>3.4895228609440854</v>
      </c>
    </row>
    <row r="71" spans="1:22" x14ac:dyDescent="0.15">
      <c r="A71" s="6">
        <v>35</v>
      </c>
      <c r="B71" s="6">
        <v>69</v>
      </c>
      <c r="D71">
        <v>857.689453125</v>
      </c>
      <c r="E71">
        <v>563.099609375</v>
      </c>
      <c r="F71">
        <v>461.52685546875</v>
      </c>
      <c r="G71">
        <v>461.01287841796898</v>
      </c>
      <c r="I71" s="7">
        <f t="shared" si="7"/>
        <v>396.16259765625</v>
      </c>
      <c r="J71" s="7">
        <f t="shared" si="7"/>
        <v>102.08673095703102</v>
      </c>
      <c r="K71" s="7">
        <f t="shared" si="8"/>
        <v>324.70188598632831</v>
      </c>
      <c r="L71" s="8">
        <f t="shared" si="9"/>
        <v>3.1806473078562725</v>
      </c>
      <c r="M71" s="8">
        <f t="shared" si="5"/>
        <v>4.1594975613131213</v>
      </c>
      <c r="P71" s="6">
        <f t="shared" si="10"/>
        <v>1.8516591098212254</v>
      </c>
      <c r="U71" s="18">
        <v>16</v>
      </c>
      <c r="V71" s="20">
        <f t="shared" si="6"/>
        <v>3.5102756090226772</v>
      </c>
    </row>
    <row r="72" spans="1:22" x14ac:dyDescent="0.15">
      <c r="A72" s="6">
        <v>35.5</v>
      </c>
      <c r="B72" s="6">
        <v>70</v>
      </c>
      <c r="D72">
        <v>866.79296875</v>
      </c>
      <c r="E72">
        <v>567.21551513671898</v>
      </c>
      <c r="F72">
        <v>461.25280761718801</v>
      </c>
      <c r="G72">
        <v>460.70748901367199</v>
      </c>
      <c r="I72" s="7">
        <f t="shared" si="7"/>
        <v>405.54016113281199</v>
      </c>
      <c r="J72" s="7">
        <f t="shared" si="7"/>
        <v>106.50802612304699</v>
      </c>
      <c r="K72" s="7">
        <f t="shared" si="8"/>
        <v>330.98454284667912</v>
      </c>
      <c r="L72" s="8">
        <f t="shared" si="9"/>
        <v>3.1076018859301557</v>
      </c>
      <c r="M72" s="8">
        <f t="shared" si="5"/>
        <v>4.1004357144363883</v>
      </c>
      <c r="P72" s="6">
        <f t="shared" si="10"/>
        <v>0.40543946290156074</v>
      </c>
      <c r="U72" s="18">
        <v>16.5</v>
      </c>
      <c r="V72" s="20">
        <f t="shared" si="6"/>
        <v>3.5228868796002581</v>
      </c>
    </row>
    <row r="73" spans="1:22" x14ac:dyDescent="0.15">
      <c r="A73" s="6">
        <v>36</v>
      </c>
      <c r="B73" s="6">
        <v>71</v>
      </c>
      <c r="D73">
        <v>855.47332763671898</v>
      </c>
      <c r="E73">
        <v>564.32159423828102</v>
      </c>
      <c r="F73">
        <v>462.07101440429699</v>
      </c>
      <c r="G73">
        <v>461.24719238281301</v>
      </c>
      <c r="I73" s="7">
        <f t="shared" si="7"/>
        <v>393.40231323242199</v>
      </c>
      <c r="J73" s="7">
        <f t="shared" si="7"/>
        <v>103.07440185546801</v>
      </c>
      <c r="K73" s="7">
        <f t="shared" si="8"/>
        <v>321.25023193359436</v>
      </c>
      <c r="L73" s="8">
        <f t="shared" si="9"/>
        <v>3.1166829605672102</v>
      </c>
      <c r="M73" s="8">
        <f t="shared" si="5"/>
        <v>4.1235003641228261</v>
      </c>
      <c r="P73" s="6">
        <f t="shared" si="10"/>
        <v>0.9702126843597999</v>
      </c>
      <c r="U73" s="18">
        <v>17</v>
      </c>
      <c r="V73" s="20">
        <f t="shared" si="6"/>
        <v>3.491103030398921</v>
      </c>
    </row>
    <row r="74" spans="1:22" x14ac:dyDescent="0.15">
      <c r="A74" s="6">
        <v>36.5</v>
      </c>
      <c r="B74" s="6">
        <v>72</v>
      </c>
      <c r="D74">
        <v>851.79754638671898</v>
      </c>
      <c r="E74">
        <v>564.73828125</v>
      </c>
      <c r="F74">
        <v>462.00839233398398</v>
      </c>
      <c r="G74">
        <v>461.67898559570301</v>
      </c>
      <c r="I74" s="7">
        <f t="shared" si="7"/>
        <v>389.789154052735</v>
      </c>
      <c r="J74" s="7">
        <f t="shared" si="7"/>
        <v>103.05929565429699</v>
      </c>
      <c r="K74" s="7">
        <f t="shared" si="8"/>
        <v>317.64764709472712</v>
      </c>
      <c r="L74" s="8">
        <f t="shared" si="9"/>
        <v>3.0821833690795559</v>
      </c>
      <c r="M74" s="8">
        <f t="shared" si="5"/>
        <v>4.102984347684556</v>
      </c>
      <c r="P74" s="6">
        <f t="shared" si="10"/>
        <v>0.46784664573120571</v>
      </c>
      <c r="U74" s="18">
        <v>17.5</v>
      </c>
      <c r="V74" s="20">
        <f t="shared" si="6"/>
        <v>3.49575473561449</v>
      </c>
    </row>
    <row r="75" spans="1:22" x14ac:dyDescent="0.15">
      <c r="A75" s="6">
        <v>37</v>
      </c>
      <c r="B75" s="6">
        <v>73</v>
      </c>
      <c r="D75">
        <v>853.21221923828102</v>
      </c>
      <c r="E75">
        <v>565.21484375</v>
      </c>
      <c r="F75">
        <v>462.61968994140602</v>
      </c>
      <c r="G75">
        <v>462.01062011718801</v>
      </c>
      <c r="I75" s="7">
        <f t="shared" si="7"/>
        <v>390.592529296875</v>
      </c>
      <c r="J75" s="7">
        <f t="shared" si="7"/>
        <v>103.20422363281199</v>
      </c>
      <c r="K75" s="7">
        <f t="shared" si="8"/>
        <v>318.34957275390661</v>
      </c>
      <c r="L75" s="8">
        <f t="shared" si="9"/>
        <v>3.0846564369938529</v>
      </c>
      <c r="M75" s="8">
        <f t="shared" si="5"/>
        <v>4.1194409906482363</v>
      </c>
      <c r="P75" s="6">
        <f t="shared" si="10"/>
        <v>0.87081271663801574</v>
      </c>
      <c r="U75" s="18">
        <v>18</v>
      </c>
      <c r="V75" s="20">
        <f t="shared" si="6"/>
        <v>3.5466797820562421</v>
      </c>
    </row>
    <row r="76" spans="1:22" x14ac:dyDescent="0.15">
      <c r="A76" s="6">
        <v>37.5</v>
      </c>
      <c r="B76" s="6">
        <v>74</v>
      </c>
      <c r="D76">
        <v>852.248046875</v>
      </c>
      <c r="E76">
        <v>564.83526611328102</v>
      </c>
      <c r="F76">
        <v>462.71307373046898</v>
      </c>
      <c r="G76">
        <v>462.00112915039102</v>
      </c>
      <c r="I76" s="7">
        <f t="shared" si="7"/>
        <v>389.53497314453102</v>
      </c>
      <c r="J76" s="7">
        <f t="shared" si="7"/>
        <v>102.83413696289</v>
      </c>
      <c r="K76" s="7">
        <f t="shared" si="8"/>
        <v>317.55107727050802</v>
      </c>
      <c r="L76" s="8">
        <f t="shared" si="9"/>
        <v>3.0879928265951553</v>
      </c>
      <c r="M76" s="8">
        <f t="shared" si="5"/>
        <v>4.1367609552989224</v>
      </c>
      <c r="P76" s="6">
        <f t="shared" si="10"/>
        <v>1.2949185393708291</v>
      </c>
      <c r="U76" s="18">
        <v>18.5</v>
      </c>
      <c r="V76" s="20">
        <f t="shared" si="6"/>
        <v>3.5903203243916328</v>
      </c>
    </row>
    <row r="77" spans="1:22" x14ac:dyDescent="0.15">
      <c r="A77" s="6">
        <v>38</v>
      </c>
      <c r="B77" s="6">
        <v>75</v>
      </c>
      <c r="D77">
        <v>849.21417236328102</v>
      </c>
      <c r="E77">
        <v>563.95440673828102</v>
      </c>
      <c r="F77">
        <v>462.57550048828102</v>
      </c>
      <c r="G77">
        <v>461.83724975585898</v>
      </c>
      <c r="I77" s="7">
        <f t="shared" si="7"/>
        <v>386.638671875</v>
      </c>
      <c r="J77" s="7">
        <f t="shared" si="7"/>
        <v>102.11715698242205</v>
      </c>
      <c r="K77" s="7">
        <f t="shared" si="8"/>
        <v>315.15666198730457</v>
      </c>
      <c r="L77" s="8">
        <f t="shared" si="9"/>
        <v>3.0862263629367797</v>
      </c>
      <c r="M77" s="8">
        <f t="shared" si="5"/>
        <v>4.1489780666899296</v>
      </c>
      <c r="P77" s="6">
        <f t="shared" si="10"/>
        <v>1.5940731959997794</v>
      </c>
      <c r="U77" s="18">
        <v>19</v>
      </c>
      <c r="V77" s="20">
        <f t="shared" si="6"/>
        <v>3.5690962969636399</v>
      </c>
    </row>
    <row r="78" spans="1:22" x14ac:dyDescent="0.15">
      <c r="A78" s="6">
        <v>38.5</v>
      </c>
      <c r="B78" s="6">
        <v>76</v>
      </c>
      <c r="D78">
        <v>853.1015625</v>
      </c>
      <c r="E78">
        <v>565.03515625</v>
      </c>
      <c r="F78">
        <v>462.43511962890602</v>
      </c>
      <c r="G78">
        <v>461.08724975585898</v>
      </c>
      <c r="I78" s="7">
        <f t="shared" si="7"/>
        <v>390.66644287109398</v>
      </c>
      <c r="J78" s="7">
        <f t="shared" si="7"/>
        <v>103.94790649414102</v>
      </c>
      <c r="K78" s="7">
        <f t="shared" si="8"/>
        <v>317.90290832519526</v>
      </c>
      <c r="L78" s="8">
        <f t="shared" si="9"/>
        <v>3.0582906289037548</v>
      </c>
      <c r="M78" s="8">
        <f t="shared" si="5"/>
        <v>4.1350259077062894</v>
      </c>
      <c r="P78" s="6">
        <f t="shared" si="10"/>
        <v>1.252433245572897</v>
      </c>
      <c r="U78" s="18">
        <v>19.5</v>
      </c>
      <c r="V78" s="20">
        <f t="shared" si="6"/>
        <v>3.5172779102723664</v>
      </c>
    </row>
    <row r="79" spans="1:22" x14ac:dyDescent="0.15">
      <c r="A79" s="6">
        <v>39</v>
      </c>
      <c r="B79" s="6">
        <v>77</v>
      </c>
      <c r="D79">
        <v>855.48956298828102</v>
      </c>
      <c r="E79">
        <v>566.36199951171898</v>
      </c>
      <c r="F79">
        <v>461.31207275390602</v>
      </c>
      <c r="G79">
        <v>460.76397705078102</v>
      </c>
      <c r="I79" s="7">
        <f t="shared" si="7"/>
        <v>394.177490234375</v>
      </c>
      <c r="J79" s="7">
        <f t="shared" si="7"/>
        <v>105.59802246093795</v>
      </c>
      <c r="K79" s="7">
        <f t="shared" si="8"/>
        <v>320.25887451171843</v>
      </c>
      <c r="L79" s="8">
        <f t="shared" si="9"/>
        <v>3.0328112880161768</v>
      </c>
      <c r="M79" s="8">
        <f t="shared" si="5"/>
        <v>4.1235301418680947</v>
      </c>
      <c r="P79" s="6">
        <f t="shared" si="10"/>
        <v>0.97094183799325173</v>
      </c>
      <c r="U79" s="18">
        <v>20</v>
      </c>
      <c r="V79" s="20">
        <f t="shared" si="6"/>
        <v>3.5185707872349758</v>
      </c>
    </row>
    <row r="80" spans="1:22" x14ac:dyDescent="0.15">
      <c r="A80" s="6">
        <v>39.5</v>
      </c>
      <c r="B80" s="6">
        <v>78</v>
      </c>
      <c r="D80">
        <v>860.43359375</v>
      </c>
      <c r="E80">
        <v>568.87823486328102</v>
      </c>
      <c r="F80">
        <v>462.05593872070301</v>
      </c>
      <c r="G80">
        <v>461.52069091796898</v>
      </c>
      <c r="I80" s="7">
        <f t="shared" si="7"/>
        <v>398.37765502929699</v>
      </c>
      <c r="J80" s="7">
        <f t="shared" si="7"/>
        <v>107.35754394531205</v>
      </c>
      <c r="K80" s="7">
        <f t="shared" si="8"/>
        <v>323.22737426757857</v>
      </c>
      <c r="L80" s="8">
        <f t="shared" si="9"/>
        <v>3.0107560436761731</v>
      </c>
      <c r="M80" s="8">
        <f t="shared" si="5"/>
        <v>4.1154584725774743</v>
      </c>
      <c r="P80" s="6">
        <f t="shared" si="10"/>
        <v>0.77329467101764493</v>
      </c>
      <c r="U80" s="18">
        <v>20.5</v>
      </c>
      <c r="V80" s="20">
        <f t="shared" si="6"/>
        <v>3.4608799919650548</v>
      </c>
    </row>
    <row r="81" spans="1:22" x14ac:dyDescent="0.15">
      <c r="A81" s="6">
        <v>40</v>
      </c>
      <c r="B81" s="6">
        <v>79</v>
      </c>
      <c r="D81">
        <v>864.56182861328102</v>
      </c>
      <c r="E81">
        <v>571.34246826171898</v>
      </c>
      <c r="F81">
        <v>462.60626220703102</v>
      </c>
      <c r="G81">
        <v>461.68121337890602</v>
      </c>
      <c r="I81" s="7">
        <f t="shared" si="7"/>
        <v>401.95556640625</v>
      </c>
      <c r="J81" s="7">
        <f t="shared" si="7"/>
        <v>109.66125488281295</v>
      </c>
      <c r="K81" s="7">
        <f t="shared" si="8"/>
        <v>325.19268798828091</v>
      </c>
      <c r="L81" s="8">
        <f t="shared" si="9"/>
        <v>2.9654292059286647</v>
      </c>
      <c r="M81" s="8">
        <f t="shared" si="5"/>
        <v>4.0841152098793492</v>
      </c>
      <c r="P81" s="6">
        <f t="shared" si="10"/>
        <v>5.8069490844185013E-3</v>
      </c>
      <c r="U81" s="18">
        <v>21</v>
      </c>
      <c r="V81" s="20">
        <f t="shared" si="6"/>
        <v>3.4963299531575203</v>
      </c>
    </row>
    <row r="82" spans="1:22" x14ac:dyDescent="0.15">
      <c r="A82" s="6">
        <v>40.5</v>
      </c>
      <c r="B82" s="6">
        <v>80</v>
      </c>
      <c r="D82">
        <v>857.73046875</v>
      </c>
      <c r="E82">
        <v>570.43817138671898</v>
      </c>
      <c r="F82">
        <v>462.83221435546898</v>
      </c>
      <c r="G82">
        <v>462.47708129882801</v>
      </c>
      <c r="I82" s="7">
        <f t="shared" si="7"/>
        <v>394.89825439453102</v>
      </c>
      <c r="J82" s="7">
        <f t="shared" si="7"/>
        <v>107.96109008789097</v>
      </c>
      <c r="K82" s="7">
        <f t="shared" si="8"/>
        <v>319.32549133300734</v>
      </c>
      <c r="L82" s="8">
        <f t="shared" si="9"/>
        <v>2.9577831334700764</v>
      </c>
      <c r="M82" s="8">
        <f t="shared" si="5"/>
        <v>4.0904527124701442</v>
      </c>
      <c r="P82" s="6">
        <f t="shared" si="10"/>
        <v>0.16099039226967871</v>
      </c>
      <c r="U82" s="18">
        <v>21.5</v>
      </c>
      <c r="V82" s="20">
        <f t="shared" si="6"/>
        <v>3.4918353276073861</v>
      </c>
    </row>
    <row r="83" spans="1:22" x14ac:dyDescent="0.15">
      <c r="A83" s="6">
        <v>41</v>
      </c>
      <c r="B83" s="6">
        <v>81</v>
      </c>
      <c r="D83">
        <v>831.24871826171898</v>
      </c>
      <c r="E83">
        <v>563.08270263671898</v>
      </c>
      <c r="F83">
        <v>463.109619140625</v>
      </c>
      <c r="G83">
        <v>462.97146606445301</v>
      </c>
      <c r="I83" s="7">
        <f t="shared" si="7"/>
        <v>368.13909912109398</v>
      </c>
      <c r="J83" s="7">
        <f t="shared" si="7"/>
        <v>100.11123657226597</v>
      </c>
      <c r="K83" s="7">
        <f t="shared" si="8"/>
        <v>298.06123352050781</v>
      </c>
      <c r="L83" s="8">
        <f t="shared" si="9"/>
        <v>2.9773004881959513</v>
      </c>
      <c r="M83" s="8">
        <f t="shared" si="5"/>
        <v>4.1239536422454028</v>
      </c>
      <c r="P83" s="6">
        <f t="shared" si="10"/>
        <v>0.98131189241127803</v>
      </c>
      <c r="U83" s="18">
        <v>22</v>
      </c>
      <c r="V83" s="20">
        <f t="shared" si="6"/>
        <v>3.4960355816844944</v>
      </c>
    </row>
    <row r="84" spans="1:22" x14ac:dyDescent="0.15">
      <c r="A84" s="6">
        <v>41.5</v>
      </c>
      <c r="B84" s="6">
        <v>82</v>
      </c>
      <c r="D84">
        <v>833.96942138671898</v>
      </c>
      <c r="E84">
        <v>563.22918701171898</v>
      </c>
      <c r="F84">
        <v>463.28860473632801</v>
      </c>
      <c r="G84">
        <v>462.39318847656301</v>
      </c>
      <c r="I84" s="7">
        <f t="shared" si="7"/>
        <v>370.68081665039097</v>
      </c>
      <c r="J84" s="7">
        <f t="shared" si="7"/>
        <v>100.83599853515597</v>
      </c>
      <c r="K84" s="7">
        <f t="shared" si="8"/>
        <v>300.0956176757818</v>
      </c>
      <c r="L84" s="8">
        <f t="shared" si="9"/>
        <v>2.9760762231273485</v>
      </c>
      <c r="M84" s="8">
        <f t="shared" si="5"/>
        <v>4.1367129522261843</v>
      </c>
      <c r="P84" s="6">
        <f t="shared" si="10"/>
        <v>1.2937431107214126</v>
      </c>
      <c r="U84" s="18">
        <v>65</v>
      </c>
      <c r="V84" s="20">
        <f t="shared" ref="V84:V104" si="11">L131</f>
        <v>1.5720098547706438</v>
      </c>
    </row>
    <row r="85" spans="1:22" x14ac:dyDescent="0.15">
      <c r="A85" s="6">
        <v>42</v>
      </c>
      <c r="B85" s="6">
        <v>83</v>
      </c>
      <c r="D85">
        <v>833.4296875</v>
      </c>
      <c r="E85">
        <v>563.00714111328102</v>
      </c>
      <c r="F85">
        <v>463.24273681640602</v>
      </c>
      <c r="G85">
        <v>462.67395019531301</v>
      </c>
      <c r="I85" s="7">
        <f t="shared" si="7"/>
        <v>370.18695068359398</v>
      </c>
      <c r="J85" s="7">
        <f t="shared" si="7"/>
        <v>100.33319091796801</v>
      </c>
      <c r="K85" s="7">
        <f t="shared" si="8"/>
        <v>299.95371704101638</v>
      </c>
      <c r="L85" s="8">
        <f t="shared" si="9"/>
        <v>2.9895761741122859</v>
      </c>
      <c r="M85" s="8">
        <f t="shared" si="5"/>
        <v>4.1641964782605054</v>
      </c>
      <c r="P85" s="6">
        <f t="shared" si="10"/>
        <v>1.9667192775591864</v>
      </c>
      <c r="U85" s="18">
        <v>65.5</v>
      </c>
      <c r="V85" s="20">
        <f t="shared" si="11"/>
        <v>1.6079281175913642</v>
      </c>
    </row>
    <row r="86" spans="1:22" x14ac:dyDescent="0.15">
      <c r="A86" s="6">
        <v>42.5</v>
      </c>
      <c r="B86" s="6">
        <v>84</v>
      </c>
      <c r="D86">
        <v>829.390625</v>
      </c>
      <c r="E86">
        <v>562.72003173828102</v>
      </c>
      <c r="F86">
        <v>462.64932250976602</v>
      </c>
      <c r="G86">
        <v>462.21365356445301</v>
      </c>
      <c r="I86" s="7">
        <f t="shared" si="7"/>
        <v>366.74130249023398</v>
      </c>
      <c r="J86" s="7">
        <f t="shared" si="7"/>
        <v>100.50637817382801</v>
      </c>
      <c r="K86" s="7">
        <f t="shared" si="8"/>
        <v>296.38683776855436</v>
      </c>
      <c r="L86" s="8">
        <f t="shared" si="9"/>
        <v>2.9489356113892269</v>
      </c>
      <c r="M86" s="8">
        <f t="shared" si="5"/>
        <v>4.1375394905868292</v>
      </c>
      <c r="P86" s="6">
        <f t="shared" si="10"/>
        <v>1.3139821665469491</v>
      </c>
      <c r="U86" s="18">
        <v>66</v>
      </c>
      <c r="V86" s="20">
        <f t="shared" si="11"/>
        <v>1.6522370510361615</v>
      </c>
    </row>
    <row r="87" spans="1:22" ht="15" x14ac:dyDescent="0.2">
      <c r="A87" s="6">
        <v>43</v>
      </c>
      <c r="B87" s="6">
        <v>85</v>
      </c>
      <c r="C87" s="26" t="s">
        <v>28</v>
      </c>
      <c r="D87">
        <v>831.46551513671898</v>
      </c>
      <c r="E87">
        <v>563.38214111328102</v>
      </c>
      <c r="F87">
        <v>462.41107177734398</v>
      </c>
      <c r="G87">
        <v>461.54528808593801</v>
      </c>
      <c r="I87" s="7">
        <f t="shared" si="7"/>
        <v>369.054443359375</v>
      </c>
      <c r="J87" s="7">
        <f t="shared" si="7"/>
        <v>101.83685302734301</v>
      </c>
      <c r="K87" s="7">
        <f t="shared" si="8"/>
        <v>297.76864624023489</v>
      </c>
      <c r="L87" s="8">
        <f t="shared" si="9"/>
        <v>2.923977296905321</v>
      </c>
      <c r="M87" s="8">
        <f t="shared" si="5"/>
        <v>4.1265647511523067</v>
      </c>
      <c r="P87" s="6">
        <f t="shared" si="10"/>
        <v>1.0452488872921293</v>
      </c>
      <c r="U87" s="18">
        <v>66.5</v>
      </c>
      <c r="V87" s="20">
        <f t="shared" si="11"/>
        <v>1.6890404598225406</v>
      </c>
    </row>
    <row r="88" spans="1:22" x14ac:dyDescent="0.15">
      <c r="A88" s="6">
        <v>43.5</v>
      </c>
      <c r="B88" s="6">
        <v>86</v>
      </c>
      <c r="D88">
        <v>832.04296875</v>
      </c>
      <c r="E88">
        <v>564.86395263671898</v>
      </c>
      <c r="F88">
        <v>462.87863159179699</v>
      </c>
      <c r="G88">
        <v>461.71755981445301</v>
      </c>
      <c r="I88" s="7">
        <f t="shared" si="7"/>
        <v>369.16433715820301</v>
      </c>
      <c r="J88" s="7">
        <f t="shared" si="7"/>
        <v>103.14639282226597</v>
      </c>
      <c r="K88" s="7">
        <f t="shared" si="8"/>
        <v>296.96186218261687</v>
      </c>
      <c r="L88" s="8">
        <f t="shared" si="9"/>
        <v>2.8790329361717863</v>
      </c>
      <c r="M88" s="8">
        <f t="shared" ref="M88:M149" si="12">L88+ABS($N$2)*A88</f>
        <v>4.0956039654681557</v>
      </c>
      <c r="P88" s="6">
        <f t="shared" si="10"/>
        <v>0.28712669998668228</v>
      </c>
      <c r="U88" s="18">
        <v>67</v>
      </c>
      <c r="V88" s="20">
        <f t="shared" si="11"/>
        <v>1.7435946548579013</v>
      </c>
    </row>
    <row r="89" spans="1:22" x14ac:dyDescent="0.15">
      <c r="A89" s="6">
        <v>44</v>
      </c>
      <c r="B89" s="6">
        <v>87</v>
      </c>
      <c r="D89">
        <v>840.146484375</v>
      </c>
      <c r="E89">
        <v>567.666015625</v>
      </c>
      <c r="F89">
        <v>461.77685546875</v>
      </c>
      <c r="G89">
        <v>461.19519042968801</v>
      </c>
      <c r="I89" s="7">
        <f t="shared" si="7"/>
        <v>378.36962890625</v>
      </c>
      <c r="J89" s="7">
        <f t="shared" si="7"/>
        <v>106.47082519531199</v>
      </c>
      <c r="K89" s="7">
        <f t="shared" si="8"/>
        <v>303.84005126953161</v>
      </c>
      <c r="L89" s="8">
        <f t="shared" si="9"/>
        <v>2.8537399866316617</v>
      </c>
      <c r="M89" s="8">
        <f t="shared" si="12"/>
        <v>4.0842945909774144</v>
      </c>
      <c r="P89" s="6">
        <f t="shared" si="10"/>
        <v>1.0199369606747199E-2</v>
      </c>
      <c r="U89" s="18">
        <v>67.5</v>
      </c>
      <c r="V89" s="20">
        <f t="shared" si="11"/>
        <v>1.8298196073043442</v>
      </c>
    </row>
    <row r="90" spans="1:22" x14ac:dyDescent="0.15">
      <c r="A90" s="6">
        <v>44.5</v>
      </c>
      <c r="B90" s="6">
        <v>88</v>
      </c>
      <c r="D90">
        <v>843.35870361328102</v>
      </c>
      <c r="E90">
        <v>569.56707763671898</v>
      </c>
      <c r="F90">
        <v>461.89093017578102</v>
      </c>
      <c r="G90">
        <v>460.86746215820301</v>
      </c>
      <c r="I90" s="7">
        <f t="shared" si="7"/>
        <v>381.4677734375</v>
      </c>
      <c r="J90" s="7">
        <f t="shared" si="7"/>
        <v>108.69961547851597</v>
      </c>
      <c r="K90" s="7">
        <f t="shared" si="8"/>
        <v>305.37804260253881</v>
      </c>
      <c r="L90" s="8">
        <f t="shared" si="9"/>
        <v>2.8093755553615138</v>
      </c>
      <c r="M90" s="8">
        <f t="shared" si="12"/>
        <v>4.0539137347566507</v>
      </c>
      <c r="P90" s="6">
        <f t="shared" si="10"/>
        <v>-0.73372235787344786</v>
      </c>
      <c r="U90" s="18">
        <v>68</v>
      </c>
      <c r="V90" s="20">
        <f t="shared" si="11"/>
        <v>1.853476876832697</v>
      </c>
    </row>
    <row r="91" spans="1:22" x14ac:dyDescent="0.15">
      <c r="A91" s="6">
        <v>45</v>
      </c>
      <c r="B91" s="6">
        <v>89</v>
      </c>
      <c r="D91">
        <v>844.65301513671898</v>
      </c>
      <c r="E91">
        <v>571.82421875</v>
      </c>
      <c r="F91">
        <v>462.80145263671898</v>
      </c>
      <c r="G91">
        <v>461.78189086914102</v>
      </c>
      <c r="I91" s="7">
        <f t="shared" si="7"/>
        <v>381.8515625</v>
      </c>
      <c r="J91" s="7">
        <f t="shared" si="7"/>
        <v>110.04232788085898</v>
      </c>
      <c r="K91" s="7">
        <f t="shared" si="8"/>
        <v>304.82193298339871</v>
      </c>
      <c r="L91" s="8">
        <f t="shared" si="9"/>
        <v>2.770042572285679</v>
      </c>
      <c r="M91" s="8">
        <f t="shared" si="12"/>
        <v>4.0285643267301996</v>
      </c>
      <c r="P91" s="6">
        <f t="shared" si="10"/>
        <v>-1.3544413814784977</v>
      </c>
      <c r="U91" s="18">
        <v>68.5</v>
      </c>
      <c r="V91" s="20">
        <f t="shared" si="11"/>
        <v>1.8675669291338575</v>
      </c>
    </row>
    <row r="92" spans="1:22" x14ac:dyDescent="0.15">
      <c r="A92" s="6">
        <v>45.5</v>
      </c>
      <c r="B92" s="6">
        <v>90</v>
      </c>
      <c r="D92">
        <v>835.16278076171898</v>
      </c>
      <c r="E92">
        <v>569.75848388671898</v>
      </c>
      <c r="F92">
        <v>462.46643066406301</v>
      </c>
      <c r="G92">
        <v>461.65884399414102</v>
      </c>
      <c r="I92" s="7">
        <f t="shared" si="7"/>
        <v>372.69635009765597</v>
      </c>
      <c r="J92" s="7">
        <f t="shared" si="7"/>
        <v>108.09963989257795</v>
      </c>
      <c r="K92" s="7">
        <f t="shared" si="8"/>
        <v>297.02660217285143</v>
      </c>
      <c r="L92" s="8">
        <f t="shared" si="9"/>
        <v>2.7477113010553613</v>
      </c>
      <c r="M92" s="8">
        <f t="shared" si="12"/>
        <v>4.0202166305492657</v>
      </c>
      <c r="P92" s="6">
        <f t="shared" si="10"/>
        <v>-1.5588474890047217</v>
      </c>
      <c r="U92" s="18">
        <v>69</v>
      </c>
      <c r="V92" s="20">
        <f t="shared" si="11"/>
        <v>1.8930625511006836</v>
      </c>
    </row>
    <row r="93" spans="1:22" x14ac:dyDescent="0.15">
      <c r="A93" s="6">
        <v>46</v>
      </c>
      <c r="B93" s="6">
        <v>91</v>
      </c>
      <c r="D93">
        <v>833.6015625</v>
      </c>
      <c r="E93">
        <v>569.00653076171898</v>
      </c>
      <c r="F93">
        <v>463.18008422851602</v>
      </c>
      <c r="G93">
        <v>462.98992919921898</v>
      </c>
      <c r="I93" s="7">
        <f t="shared" si="7"/>
        <v>370.42147827148398</v>
      </c>
      <c r="J93" s="7">
        <f t="shared" si="7"/>
        <v>106.0166015625</v>
      </c>
      <c r="K93" s="7">
        <f t="shared" si="8"/>
        <v>296.20985717773397</v>
      </c>
      <c r="L93" s="8">
        <f t="shared" si="9"/>
        <v>2.7939950235351514</v>
      </c>
      <c r="M93" s="8">
        <f t="shared" si="12"/>
        <v>4.0804839280784391</v>
      </c>
      <c r="P93" s="6">
        <f t="shared" si="10"/>
        <v>-8.3110539305990355E-2</v>
      </c>
      <c r="U93" s="18">
        <v>69.5</v>
      </c>
      <c r="V93" s="20">
        <f t="shared" si="11"/>
        <v>1.9397753885804894</v>
      </c>
    </row>
    <row r="94" spans="1:22" x14ac:dyDescent="0.15">
      <c r="A94" s="6">
        <v>46.5</v>
      </c>
      <c r="B94" s="6">
        <v>92</v>
      </c>
      <c r="D94">
        <v>833.61981201171898</v>
      </c>
      <c r="E94">
        <v>568.85028076171898</v>
      </c>
      <c r="F94">
        <v>463.21755981445301</v>
      </c>
      <c r="G94">
        <v>462.38702392578102</v>
      </c>
      <c r="I94" s="7">
        <f t="shared" si="7"/>
        <v>370.40225219726597</v>
      </c>
      <c r="J94" s="7">
        <f t="shared" si="7"/>
        <v>106.46325683593795</v>
      </c>
      <c r="K94" s="7">
        <f t="shared" si="8"/>
        <v>295.87797241210939</v>
      </c>
      <c r="L94" s="8">
        <f t="shared" si="9"/>
        <v>2.7791557501200943</v>
      </c>
      <c r="M94" s="8">
        <f t="shared" si="12"/>
        <v>4.0796282297127657</v>
      </c>
      <c r="P94" s="6">
        <f t="shared" si="10"/>
        <v>-0.10406362245045511</v>
      </c>
      <c r="U94" s="18">
        <v>70</v>
      </c>
      <c r="V94" s="20">
        <f t="shared" si="11"/>
        <v>1.9942708680885146</v>
      </c>
    </row>
    <row r="95" spans="1:22" x14ac:dyDescent="0.15">
      <c r="A95" s="6">
        <v>47</v>
      </c>
      <c r="B95" s="6">
        <v>93</v>
      </c>
      <c r="D95">
        <v>829.63604736328102</v>
      </c>
      <c r="E95">
        <v>568.88409423828102</v>
      </c>
      <c r="F95">
        <v>463.50558471679699</v>
      </c>
      <c r="G95">
        <v>462.82046508789102</v>
      </c>
      <c r="I95" s="7">
        <f t="shared" si="7"/>
        <v>366.13046264648403</v>
      </c>
      <c r="J95" s="7">
        <f t="shared" si="7"/>
        <v>106.06362915039</v>
      </c>
      <c r="K95" s="7">
        <f t="shared" si="8"/>
        <v>291.88592224121101</v>
      </c>
      <c r="L95" s="8">
        <f t="shared" si="9"/>
        <v>2.7519888257579739</v>
      </c>
      <c r="M95" s="8">
        <f t="shared" si="12"/>
        <v>4.0664448804000282</v>
      </c>
      <c r="P95" s="6">
        <f t="shared" si="10"/>
        <v>-0.4268780923074223</v>
      </c>
      <c r="U95" s="18">
        <v>70.5</v>
      </c>
      <c r="V95" s="20">
        <f t="shared" si="11"/>
        <v>2.0640783379067402</v>
      </c>
    </row>
    <row r="96" spans="1:22" x14ac:dyDescent="0.15">
      <c r="A96" s="6">
        <v>47.5</v>
      </c>
      <c r="B96" s="6">
        <v>94</v>
      </c>
      <c r="D96">
        <v>835.822265625</v>
      </c>
      <c r="E96">
        <v>570.25323486328102</v>
      </c>
      <c r="F96">
        <v>463.08053588867199</v>
      </c>
      <c r="G96">
        <v>462.06039428710898</v>
      </c>
      <c r="I96" s="7">
        <f t="shared" si="7"/>
        <v>372.74172973632801</v>
      </c>
      <c r="J96" s="7">
        <f t="shared" si="7"/>
        <v>108.19284057617205</v>
      </c>
      <c r="K96" s="7">
        <f t="shared" si="8"/>
        <v>297.0067413330076</v>
      </c>
      <c r="L96" s="8">
        <f t="shared" si="9"/>
        <v>2.7451607680445647</v>
      </c>
      <c r="M96" s="8">
        <f t="shared" si="12"/>
        <v>4.0736003977360031</v>
      </c>
      <c r="P96" s="6">
        <f t="shared" si="10"/>
        <v>-0.25166430705686382</v>
      </c>
      <c r="U96" s="18">
        <v>71</v>
      </c>
      <c r="V96" s="20">
        <f t="shared" si="11"/>
        <v>2.0995825756119557</v>
      </c>
    </row>
    <row r="97" spans="1:22" x14ac:dyDescent="0.15">
      <c r="A97" s="6">
        <v>48</v>
      </c>
      <c r="B97" s="6">
        <v>95</v>
      </c>
      <c r="D97">
        <v>842.81903076171898</v>
      </c>
      <c r="E97">
        <v>571.67254638671898</v>
      </c>
      <c r="F97">
        <v>462.05258178710898</v>
      </c>
      <c r="G97">
        <v>461.5654296875</v>
      </c>
      <c r="I97" s="7">
        <f t="shared" si="7"/>
        <v>380.76644897461</v>
      </c>
      <c r="J97" s="7">
        <f t="shared" si="7"/>
        <v>110.10711669921898</v>
      </c>
      <c r="K97" s="7">
        <f t="shared" si="8"/>
        <v>303.6914672851567</v>
      </c>
      <c r="L97" s="8">
        <f t="shared" si="9"/>
        <v>2.7581456711354506</v>
      </c>
      <c r="M97" s="8">
        <f t="shared" si="12"/>
        <v>4.1005688758762719</v>
      </c>
      <c r="P97" s="6">
        <f t="shared" si="10"/>
        <v>0.40870012440735043</v>
      </c>
      <c r="U97" s="18">
        <v>71.5</v>
      </c>
      <c r="V97" s="20">
        <f t="shared" si="11"/>
        <v>2.1362410047329399</v>
      </c>
    </row>
    <row r="98" spans="1:22" x14ac:dyDescent="0.15">
      <c r="A98" s="6">
        <v>48.5</v>
      </c>
      <c r="B98" s="6">
        <v>96</v>
      </c>
      <c r="D98">
        <v>845.05206298828102</v>
      </c>
      <c r="E98">
        <v>574.56640625</v>
      </c>
      <c r="F98">
        <v>462.11520385742199</v>
      </c>
      <c r="G98">
        <v>461.328857421875</v>
      </c>
      <c r="I98" s="7">
        <f t="shared" si="7"/>
        <v>382.93685913085903</v>
      </c>
      <c r="J98" s="7">
        <f t="shared" si="7"/>
        <v>113.237548828125</v>
      </c>
      <c r="K98" s="7">
        <f t="shared" si="8"/>
        <v>303.67057495117155</v>
      </c>
      <c r="L98" s="8">
        <f t="shared" si="9"/>
        <v>2.6817127189152683</v>
      </c>
      <c r="M98" s="8">
        <f t="shared" si="12"/>
        <v>4.0381194987054734</v>
      </c>
      <c r="P98" s="6">
        <f t="shared" si="10"/>
        <v>-1.1204683824766504</v>
      </c>
      <c r="U98" s="18">
        <v>72</v>
      </c>
      <c r="V98" s="20">
        <f t="shared" si="11"/>
        <v>2.1669463936300328</v>
      </c>
    </row>
    <row r="99" spans="1:22" x14ac:dyDescent="0.15">
      <c r="A99" s="6">
        <v>49</v>
      </c>
      <c r="B99" s="6">
        <v>97</v>
      </c>
      <c r="D99">
        <v>847.02996826171898</v>
      </c>
      <c r="E99">
        <v>574.662109375</v>
      </c>
      <c r="F99">
        <v>463.62808227539102</v>
      </c>
      <c r="G99">
        <v>462.71810913085898</v>
      </c>
      <c r="I99" s="7">
        <f t="shared" si="7"/>
        <v>383.40188598632795</v>
      </c>
      <c r="J99" s="7">
        <f t="shared" si="7"/>
        <v>111.94400024414102</v>
      </c>
      <c r="K99" s="7">
        <f t="shared" si="8"/>
        <v>305.04108581542926</v>
      </c>
      <c r="L99" s="8">
        <f t="shared" si="9"/>
        <v>2.7249435892067351</v>
      </c>
      <c r="M99" s="8">
        <f t="shared" si="12"/>
        <v>4.0953339440463239</v>
      </c>
      <c r="P99" s="6">
        <f t="shared" si="10"/>
        <v>0.2805148125162914</v>
      </c>
      <c r="U99" s="18">
        <v>72.5</v>
      </c>
      <c r="V99" s="20">
        <f t="shared" si="11"/>
        <v>2.1634590065111046</v>
      </c>
    </row>
    <row r="100" spans="1:22" x14ac:dyDescent="0.15">
      <c r="A100" s="6">
        <v>49.5</v>
      </c>
      <c r="B100" s="6">
        <v>98</v>
      </c>
      <c r="D100">
        <v>838.68682861328102</v>
      </c>
      <c r="E100">
        <v>574.21484375</v>
      </c>
      <c r="F100">
        <v>463.79922485351602</v>
      </c>
      <c r="G100">
        <v>462.58502197265602</v>
      </c>
      <c r="I100" s="7">
        <f t="shared" si="7"/>
        <v>374.887603759765</v>
      </c>
      <c r="J100" s="7">
        <f t="shared" si="7"/>
        <v>111.62982177734398</v>
      </c>
      <c r="K100" s="7">
        <f t="shared" si="8"/>
        <v>296.74672851562423</v>
      </c>
      <c r="L100" s="8">
        <f t="shared" si="9"/>
        <v>2.6583105104970342</v>
      </c>
      <c r="M100" s="8">
        <f t="shared" si="12"/>
        <v>4.0426844403860063</v>
      </c>
      <c r="P100" s="6">
        <f t="shared" si="10"/>
        <v>-1.0086888040424051</v>
      </c>
      <c r="U100" s="18">
        <v>73</v>
      </c>
      <c r="V100" s="20">
        <f t="shared" si="11"/>
        <v>2.2061697394159907</v>
      </c>
    </row>
    <row r="101" spans="1:22" x14ac:dyDescent="0.15">
      <c r="A101" s="6">
        <v>50</v>
      </c>
      <c r="B101" s="6">
        <v>99</v>
      </c>
      <c r="D101">
        <v>832.947265625</v>
      </c>
      <c r="E101">
        <v>572.95965576171898</v>
      </c>
      <c r="F101">
        <v>463.790283203125</v>
      </c>
      <c r="G101">
        <v>463.10067749023398</v>
      </c>
      <c r="I101" s="7">
        <f t="shared" si="7"/>
        <v>369.156982421875</v>
      </c>
      <c r="J101" s="7">
        <f t="shared" si="7"/>
        <v>109.858978271485</v>
      </c>
      <c r="K101" s="7">
        <f t="shared" si="8"/>
        <v>292.25569763183552</v>
      </c>
      <c r="L101" s="8">
        <f t="shared" si="9"/>
        <v>2.6602804998751148</v>
      </c>
      <c r="M101" s="8">
        <f t="shared" si="12"/>
        <v>4.0586380048134707</v>
      </c>
      <c r="P101" s="6">
        <f t="shared" si="10"/>
        <v>-0.61804138047721158</v>
      </c>
      <c r="U101" s="18">
        <v>73.5</v>
      </c>
      <c r="V101" s="20">
        <f t="shared" si="11"/>
        <v>2.2112366892490147</v>
      </c>
    </row>
    <row r="102" spans="1:22" x14ac:dyDescent="0.15">
      <c r="A102" s="6">
        <v>50.5</v>
      </c>
      <c r="B102" s="6">
        <v>100</v>
      </c>
      <c r="D102">
        <v>833.009765625</v>
      </c>
      <c r="E102">
        <v>575.18096923828102</v>
      </c>
      <c r="F102">
        <v>463.43121337890602</v>
      </c>
      <c r="G102">
        <v>462.57437133789102</v>
      </c>
      <c r="I102" s="7">
        <f t="shared" si="7"/>
        <v>369.57855224609398</v>
      </c>
      <c r="J102" s="7">
        <f t="shared" si="7"/>
        <v>112.60659790039</v>
      </c>
      <c r="K102" s="7">
        <f t="shared" si="8"/>
        <v>290.75393371582095</v>
      </c>
      <c r="L102" s="8">
        <f t="shared" si="9"/>
        <v>2.5820328394346594</v>
      </c>
      <c r="M102" s="8">
        <f t="shared" si="12"/>
        <v>3.9943739194223991</v>
      </c>
      <c r="P102" s="6">
        <f t="shared" si="10"/>
        <v>-2.191645793455768</v>
      </c>
      <c r="U102" s="18">
        <v>74</v>
      </c>
      <c r="V102" s="20">
        <f t="shared" si="11"/>
        <v>2.2161959609339386</v>
      </c>
    </row>
    <row r="103" spans="1:22" x14ac:dyDescent="0.15">
      <c r="A103" s="6">
        <v>51</v>
      </c>
      <c r="B103" s="6">
        <v>101</v>
      </c>
      <c r="D103">
        <v>833.83984375</v>
      </c>
      <c r="E103">
        <v>576.71417236328102</v>
      </c>
      <c r="F103">
        <v>462.79754638671898</v>
      </c>
      <c r="G103">
        <v>462.20748901367199</v>
      </c>
      <c r="I103" s="7">
        <f t="shared" si="7"/>
        <v>371.04229736328102</v>
      </c>
      <c r="J103" s="7">
        <f t="shared" si="7"/>
        <v>114.50668334960903</v>
      </c>
      <c r="K103" s="7">
        <f t="shared" si="8"/>
        <v>290.88761901855469</v>
      </c>
      <c r="L103" s="8">
        <f t="shared" si="9"/>
        <v>2.5403549426929399</v>
      </c>
      <c r="M103" s="8">
        <f t="shared" si="12"/>
        <v>3.9666795977300628</v>
      </c>
      <c r="P103" s="6">
        <f t="shared" si="10"/>
        <v>-2.8697836143600499</v>
      </c>
      <c r="U103" s="18">
        <v>74.5</v>
      </c>
      <c r="V103" s="20">
        <f t="shared" si="11"/>
        <v>2.235074549391777</v>
      </c>
    </row>
    <row r="104" spans="1:22" x14ac:dyDescent="0.15">
      <c r="A104" s="6">
        <v>51.5</v>
      </c>
      <c r="B104" s="6">
        <v>102</v>
      </c>
      <c r="D104">
        <v>822.80535888671898</v>
      </c>
      <c r="E104">
        <v>575.64520263671898</v>
      </c>
      <c r="F104">
        <v>462.37640380859398</v>
      </c>
      <c r="G104">
        <v>461.59619140625</v>
      </c>
      <c r="I104" s="7">
        <f t="shared" si="7"/>
        <v>360.428955078125</v>
      </c>
      <c r="J104" s="7">
        <f t="shared" si="7"/>
        <v>114.04901123046898</v>
      </c>
      <c r="K104" s="7">
        <f t="shared" si="8"/>
        <v>280.59464721679672</v>
      </c>
      <c r="L104" s="8">
        <f t="shared" si="9"/>
        <v>2.4602988153029592</v>
      </c>
      <c r="M104" s="8">
        <f t="shared" si="12"/>
        <v>3.9006070453894659</v>
      </c>
      <c r="P104" s="6">
        <f t="shared" si="10"/>
        <v>-4.487671106373825</v>
      </c>
      <c r="U104" s="18">
        <v>75</v>
      </c>
      <c r="V104" s="20">
        <f t="shared" si="11"/>
        <v>2.2247108076989317</v>
      </c>
    </row>
    <row r="105" spans="1:22" x14ac:dyDescent="0.15">
      <c r="A105" s="6">
        <v>52</v>
      </c>
      <c r="B105" s="6">
        <v>103</v>
      </c>
      <c r="D105">
        <v>820.24542236328102</v>
      </c>
      <c r="E105">
        <v>578.77996826171898</v>
      </c>
      <c r="F105">
        <v>462.67395019531301</v>
      </c>
      <c r="G105">
        <v>461.75616455078102</v>
      </c>
      <c r="I105" s="7">
        <f t="shared" si="7"/>
        <v>357.57147216796801</v>
      </c>
      <c r="J105" s="7">
        <f t="shared" si="7"/>
        <v>117.02380371093795</v>
      </c>
      <c r="K105" s="7">
        <f t="shared" si="8"/>
        <v>275.65480957031144</v>
      </c>
      <c r="L105" s="8">
        <f t="shared" si="9"/>
        <v>2.3555447766098085</v>
      </c>
      <c r="M105" s="8">
        <f t="shared" si="12"/>
        <v>3.8098365817456985</v>
      </c>
      <c r="P105" s="6">
        <f t="shared" si="10"/>
        <v>-6.7103247283576319</v>
      </c>
      <c r="U105" s="18"/>
      <c r="V105" s="20"/>
    </row>
    <row r="106" spans="1:22" x14ac:dyDescent="0.15">
      <c r="A106" s="6">
        <v>52.5</v>
      </c>
      <c r="B106" s="6">
        <v>104</v>
      </c>
      <c r="D106">
        <v>816.572265625</v>
      </c>
      <c r="E106">
        <v>582.572265625</v>
      </c>
      <c r="F106">
        <v>462.60681152343801</v>
      </c>
      <c r="G106">
        <v>462.00839233398398</v>
      </c>
      <c r="I106" s="7">
        <f t="shared" si="7"/>
        <v>353.96545410156199</v>
      </c>
      <c r="J106" s="7">
        <f t="shared" si="7"/>
        <v>120.56387329101602</v>
      </c>
      <c r="K106" s="7">
        <f t="shared" si="8"/>
        <v>269.57074279785081</v>
      </c>
      <c r="L106" s="8">
        <f t="shared" si="9"/>
        <v>2.2359164104421505</v>
      </c>
      <c r="M106" s="8">
        <f t="shared" si="12"/>
        <v>3.7041917906274242</v>
      </c>
      <c r="P106" s="6">
        <f t="shared" si="10"/>
        <v>-9.2971990065841261</v>
      </c>
    </row>
    <row r="107" spans="1:22" x14ac:dyDescent="0.15">
      <c r="A107" s="6">
        <v>53</v>
      </c>
      <c r="B107" s="6">
        <v>105</v>
      </c>
      <c r="D107">
        <v>811.01434326171898</v>
      </c>
      <c r="E107">
        <v>584.66473388671898</v>
      </c>
      <c r="F107">
        <v>463.15826416015602</v>
      </c>
      <c r="G107">
        <v>462.58502197265602</v>
      </c>
      <c r="I107" s="7">
        <f t="shared" si="7"/>
        <v>347.85607910156295</v>
      </c>
      <c r="J107" s="7">
        <f t="shared" si="7"/>
        <v>122.07971191406295</v>
      </c>
      <c r="K107" s="7">
        <f t="shared" si="8"/>
        <v>262.40028076171888</v>
      </c>
      <c r="L107" s="8">
        <f t="shared" si="9"/>
        <v>2.1494175948451901</v>
      </c>
      <c r="M107" s="8">
        <f t="shared" si="12"/>
        <v>3.6316765500798471</v>
      </c>
      <c r="P107" s="6">
        <f t="shared" si="10"/>
        <v>-11.07284557246091</v>
      </c>
    </row>
    <row r="108" spans="1:22" x14ac:dyDescent="0.15">
      <c r="A108" s="6">
        <v>53.5</v>
      </c>
      <c r="B108" s="6">
        <v>106</v>
      </c>
      <c r="D108">
        <v>807.34698486328102</v>
      </c>
      <c r="E108">
        <v>585.705078125</v>
      </c>
      <c r="F108">
        <v>463.19909667968801</v>
      </c>
      <c r="G108">
        <v>462.47817993164102</v>
      </c>
      <c r="I108" s="7">
        <f t="shared" si="7"/>
        <v>344.14788818359301</v>
      </c>
      <c r="J108" s="7">
        <f t="shared" si="7"/>
        <v>123.22689819335898</v>
      </c>
      <c r="K108" s="7">
        <f t="shared" si="8"/>
        <v>257.88905944824171</v>
      </c>
      <c r="L108" s="8">
        <f t="shared" si="9"/>
        <v>2.0927984330464957</v>
      </c>
      <c r="M108" s="8">
        <f t="shared" si="12"/>
        <v>3.5890409633305369</v>
      </c>
      <c r="P108" s="6">
        <f t="shared" si="10"/>
        <v>-12.116843118685475</v>
      </c>
    </row>
    <row r="109" spans="1:22" x14ac:dyDescent="0.15">
      <c r="A109" s="6">
        <v>54</v>
      </c>
      <c r="B109" s="6">
        <v>107</v>
      </c>
      <c r="D109">
        <v>805.02276611328102</v>
      </c>
      <c r="E109">
        <v>585.18817138671898</v>
      </c>
      <c r="F109">
        <v>463.05929565429699</v>
      </c>
      <c r="G109">
        <v>462.58053588867199</v>
      </c>
      <c r="I109" s="7">
        <f t="shared" si="7"/>
        <v>341.96347045898403</v>
      </c>
      <c r="J109" s="7">
        <f t="shared" si="7"/>
        <v>122.60763549804699</v>
      </c>
      <c r="K109" s="7">
        <f t="shared" si="8"/>
        <v>256.13812561035115</v>
      </c>
      <c r="L109" s="8">
        <f t="shared" si="9"/>
        <v>2.0890878824135806</v>
      </c>
      <c r="M109" s="8">
        <f t="shared" si="12"/>
        <v>3.5993139877470051</v>
      </c>
      <c r="P109" s="6">
        <f t="shared" si="10"/>
        <v>-11.865292404814477</v>
      </c>
    </row>
    <row r="110" spans="1:22" x14ac:dyDescent="0.15">
      <c r="A110" s="6">
        <v>54.5</v>
      </c>
      <c r="B110" s="6">
        <v>108</v>
      </c>
      <c r="D110">
        <v>802.00262451171898</v>
      </c>
      <c r="E110">
        <v>586.66925048828102</v>
      </c>
      <c r="F110">
        <v>463.22595214843801</v>
      </c>
      <c r="G110">
        <v>461.95526123046898</v>
      </c>
      <c r="I110" s="7">
        <f t="shared" si="7"/>
        <v>338.77667236328097</v>
      </c>
      <c r="J110" s="7">
        <f t="shared" si="7"/>
        <v>124.71398925781205</v>
      </c>
      <c r="K110" s="7">
        <f t="shared" si="8"/>
        <v>251.47687988281254</v>
      </c>
      <c r="L110" s="8">
        <f t="shared" si="9"/>
        <v>2.0164288014470686</v>
      </c>
      <c r="M110" s="8">
        <f t="shared" si="12"/>
        <v>3.5406384818298768</v>
      </c>
      <c r="P110" s="6">
        <f t="shared" si="10"/>
        <v>-13.30205190248828</v>
      </c>
    </row>
    <row r="111" spans="1:22" x14ac:dyDescent="0.15">
      <c r="A111" s="6">
        <v>55</v>
      </c>
      <c r="B111" s="6">
        <v>109</v>
      </c>
      <c r="D111">
        <v>798.912109375</v>
      </c>
      <c r="E111">
        <v>589.166015625</v>
      </c>
      <c r="F111">
        <v>462.88031005859398</v>
      </c>
      <c r="G111">
        <v>461.70861816406301</v>
      </c>
      <c r="I111" s="7">
        <f t="shared" si="7"/>
        <v>336.03179931640602</v>
      </c>
      <c r="J111" s="7">
        <f t="shared" si="7"/>
        <v>127.45739746093699</v>
      </c>
      <c r="K111" s="7">
        <f t="shared" si="8"/>
        <v>246.81162109375015</v>
      </c>
      <c r="L111" s="8">
        <f t="shared" si="9"/>
        <v>1.9364244524872927</v>
      </c>
      <c r="M111" s="8">
        <f t="shared" si="12"/>
        <v>3.4746177079194842</v>
      </c>
      <c r="P111" s="6">
        <f t="shared" si="10"/>
        <v>-14.918671520451241</v>
      </c>
    </row>
    <row r="112" spans="1:22" x14ac:dyDescent="0.15">
      <c r="A112" s="6">
        <v>55.5</v>
      </c>
      <c r="B112" s="6">
        <v>110</v>
      </c>
      <c r="D112">
        <v>799.33856201171898</v>
      </c>
      <c r="E112">
        <v>592.71807861328102</v>
      </c>
      <c r="F112">
        <v>462.20135498046898</v>
      </c>
      <c r="G112">
        <v>461.69519042968801</v>
      </c>
      <c r="I112" s="7">
        <f t="shared" si="7"/>
        <v>337.13720703125</v>
      </c>
      <c r="J112" s="7">
        <f t="shared" si="7"/>
        <v>131.02288818359301</v>
      </c>
      <c r="K112" s="7">
        <f t="shared" si="8"/>
        <v>245.4211853027349</v>
      </c>
      <c r="L112" s="8">
        <f t="shared" si="9"/>
        <v>1.8731168935830793</v>
      </c>
      <c r="M112" s="8">
        <f t="shared" si="12"/>
        <v>3.4252937240646544</v>
      </c>
      <c r="P112" s="6">
        <f t="shared" si="10"/>
        <v>-16.126444698694073</v>
      </c>
    </row>
    <row r="113" spans="1:16" x14ac:dyDescent="0.15">
      <c r="A113" s="6">
        <v>56</v>
      </c>
      <c r="B113" s="6">
        <v>111</v>
      </c>
      <c r="D113">
        <v>794.92901611328102</v>
      </c>
      <c r="E113">
        <v>593.45379638671898</v>
      </c>
      <c r="F113">
        <v>463.232666015625</v>
      </c>
      <c r="G113">
        <v>462.25222778320301</v>
      </c>
      <c r="I113" s="7">
        <f t="shared" si="7"/>
        <v>331.69635009765602</v>
      </c>
      <c r="J113" s="7">
        <f t="shared" si="7"/>
        <v>131.20156860351597</v>
      </c>
      <c r="K113" s="7">
        <f t="shared" si="8"/>
        <v>239.85525207519487</v>
      </c>
      <c r="L113" s="8">
        <f t="shared" si="9"/>
        <v>1.8281431741111607</v>
      </c>
      <c r="M113" s="8">
        <f t="shared" si="12"/>
        <v>3.394303579642119</v>
      </c>
      <c r="P113" s="6">
        <f t="shared" si="10"/>
        <v>-16.885285779608601</v>
      </c>
    </row>
    <row r="114" spans="1:16" x14ac:dyDescent="0.15">
      <c r="A114" s="6">
        <v>56.5</v>
      </c>
      <c r="B114" s="6">
        <v>112</v>
      </c>
      <c r="D114">
        <v>797.61981201171898</v>
      </c>
      <c r="E114">
        <v>596.73114013671898</v>
      </c>
      <c r="F114">
        <v>463.27685546875</v>
      </c>
      <c r="G114">
        <v>462.64990234375</v>
      </c>
      <c r="I114" s="7">
        <f t="shared" si="7"/>
        <v>334.34295654296898</v>
      </c>
      <c r="J114" s="7">
        <f t="shared" si="7"/>
        <v>134.08123779296898</v>
      </c>
      <c r="K114" s="7">
        <f t="shared" si="8"/>
        <v>240.48609008789072</v>
      </c>
      <c r="L114" s="8">
        <f t="shared" si="9"/>
        <v>1.7935849492918499</v>
      </c>
      <c r="M114" s="8">
        <f t="shared" si="12"/>
        <v>3.3737289298721924</v>
      </c>
      <c r="P114" s="6">
        <f t="shared" si="10"/>
        <v>-17.3890875450336</v>
      </c>
    </row>
    <row r="115" spans="1:16" x14ac:dyDescent="0.15">
      <c r="A115" s="6">
        <v>57</v>
      </c>
      <c r="B115" s="6">
        <v>113</v>
      </c>
      <c r="D115">
        <v>785.75</v>
      </c>
      <c r="E115">
        <v>595.00323486328102</v>
      </c>
      <c r="F115">
        <v>462.49160766601602</v>
      </c>
      <c r="G115">
        <v>461.64260864257801</v>
      </c>
      <c r="I115" s="7">
        <f t="shared" si="7"/>
        <v>323.25839233398398</v>
      </c>
      <c r="J115" s="7">
        <f t="shared" si="7"/>
        <v>133.36062622070301</v>
      </c>
      <c r="K115" s="7">
        <f t="shared" si="8"/>
        <v>229.90595397949187</v>
      </c>
      <c r="L115" s="8">
        <f t="shared" si="9"/>
        <v>1.7239417697320403</v>
      </c>
      <c r="M115" s="8">
        <f t="shared" si="12"/>
        <v>3.3180693253617664</v>
      </c>
      <c r="P115" s="6">
        <f t="shared" si="10"/>
        <v>-18.751998084400213</v>
      </c>
    </row>
    <row r="116" spans="1:16" x14ac:dyDescent="0.15">
      <c r="A116" s="6">
        <v>57.5</v>
      </c>
      <c r="B116" s="6">
        <v>114</v>
      </c>
      <c r="D116">
        <v>782.0234375</v>
      </c>
      <c r="E116">
        <v>596.86004638671898</v>
      </c>
      <c r="F116">
        <v>462.83334350585898</v>
      </c>
      <c r="G116">
        <v>462.21868896484398</v>
      </c>
      <c r="I116" s="7">
        <f t="shared" si="7"/>
        <v>319.19009399414102</v>
      </c>
      <c r="J116" s="7">
        <f t="shared" si="7"/>
        <v>134.641357421875</v>
      </c>
      <c r="K116" s="7">
        <f t="shared" si="8"/>
        <v>224.94114379882853</v>
      </c>
      <c r="L116" s="8">
        <f t="shared" si="9"/>
        <v>1.6706690136375784</v>
      </c>
      <c r="M116" s="8">
        <f t="shared" si="12"/>
        <v>3.2787801443166877</v>
      </c>
      <c r="P116" s="6">
        <f t="shared" si="10"/>
        <v>-19.714053769136353</v>
      </c>
    </row>
    <row r="117" spans="1:16" x14ac:dyDescent="0.15">
      <c r="A117" s="6">
        <v>58</v>
      </c>
      <c r="B117" s="6">
        <v>115</v>
      </c>
      <c r="D117">
        <v>782.46746826171898</v>
      </c>
      <c r="E117">
        <v>598.96026611328102</v>
      </c>
      <c r="F117">
        <v>463.09899902343801</v>
      </c>
      <c r="G117">
        <v>462.67840576171898</v>
      </c>
      <c r="I117" s="7">
        <f t="shared" si="7"/>
        <v>319.36846923828097</v>
      </c>
      <c r="J117" s="7">
        <f t="shared" si="7"/>
        <v>136.28186035156205</v>
      </c>
      <c r="K117" s="7">
        <f t="shared" si="8"/>
        <v>223.97116699218753</v>
      </c>
      <c r="L117" s="8">
        <f t="shared" si="9"/>
        <v>1.6434407808523903</v>
      </c>
      <c r="M117" s="8">
        <f t="shared" si="12"/>
        <v>3.265535486580883</v>
      </c>
      <c r="P117" s="6">
        <f t="shared" si="10"/>
        <v>-20.038369469494061</v>
      </c>
    </row>
    <row r="118" spans="1:16" x14ac:dyDescent="0.15">
      <c r="A118" s="6">
        <v>58.5</v>
      </c>
      <c r="B118" s="6">
        <v>116</v>
      </c>
      <c r="D118">
        <v>783.9921875</v>
      </c>
      <c r="E118">
        <v>600.67449951171898</v>
      </c>
      <c r="F118">
        <v>462.79586791992199</v>
      </c>
      <c r="G118">
        <v>462.35848999023398</v>
      </c>
      <c r="I118" s="7">
        <f t="shared" si="7"/>
        <v>321.19631958007801</v>
      </c>
      <c r="J118" s="7">
        <f t="shared" si="7"/>
        <v>138.316009521485</v>
      </c>
      <c r="K118" s="7">
        <f t="shared" si="8"/>
        <v>224.37511291503853</v>
      </c>
      <c r="L118" s="8">
        <f t="shared" si="9"/>
        <v>1.6221919190069298</v>
      </c>
      <c r="M118" s="8">
        <f t="shared" si="12"/>
        <v>3.258270199784806</v>
      </c>
      <c r="P118" s="6">
        <f t="shared" si="10"/>
        <v>-20.21627112785097</v>
      </c>
    </row>
    <row r="119" spans="1:16" x14ac:dyDescent="0.15">
      <c r="A119" s="6">
        <v>59</v>
      </c>
      <c r="B119" s="6">
        <v>117</v>
      </c>
      <c r="D119">
        <v>781.97589111328102</v>
      </c>
      <c r="E119">
        <v>602.6171875</v>
      </c>
      <c r="F119">
        <v>462.49105834960898</v>
      </c>
      <c r="G119">
        <v>462.05090332031301</v>
      </c>
      <c r="I119" s="7">
        <f t="shared" si="7"/>
        <v>319.48483276367205</v>
      </c>
      <c r="J119" s="7">
        <f t="shared" si="7"/>
        <v>140.56628417968699</v>
      </c>
      <c r="K119" s="7">
        <f t="shared" si="8"/>
        <v>221.08843383789116</v>
      </c>
      <c r="L119" s="8">
        <f t="shared" si="9"/>
        <v>1.5728411341888506</v>
      </c>
      <c r="M119" s="8">
        <f t="shared" si="12"/>
        <v>3.2229029900161104</v>
      </c>
      <c r="P119" s="6">
        <f t="shared" si="10"/>
        <v>-21.082291347824253</v>
      </c>
    </row>
    <row r="120" spans="1:16" x14ac:dyDescent="0.15">
      <c r="A120" s="6">
        <v>59.5</v>
      </c>
      <c r="B120" s="6">
        <v>118</v>
      </c>
      <c r="D120">
        <v>778.61846923828102</v>
      </c>
      <c r="E120">
        <v>603.251953125</v>
      </c>
      <c r="F120">
        <v>463.709716796875</v>
      </c>
      <c r="G120">
        <v>462.79138183593801</v>
      </c>
      <c r="I120" s="7">
        <f t="shared" si="7"/>
        <v>314.90875244140602</v>
      </c>
      <c r="J120" s="7">
        <f t="shared" si="7"/>
        <v>140.46057128906199</v>
      </c>
      <c r="K120" s="7">
        <f t="shared" si="8"/>
        <v>216.58635253906263</v>
      </c>
      <c r="L120" s="8">
        <f t="shared" si="9"/>
        <v>1.5419726016444641</v>
      </c>
      <c r="M120" s="8">
        <f t="shared" si="12"/>
        <v>3.2060180325211078</v>
      </c>
      <c r="P120" s="6">
        <f t="shared" si="10"/>
        <v>-21.495745355072643</v>
      </c>
    </row>
    <row r="121" spans="1:16" x14ac:dyDescent="0.15">
      <c r="A121" s="6">
        <v>60</v>
      </c>
      <c r="B121" s="6">
        <v>119</v>
      </c>
      <c r="D121">
        <v>781.978515625</v>
      </c>
      <c r="E121">
        <v>605.15887451171898</v>
      </c>
      <c r="F121">
        <v>462.89260864257801</v>
      </c>
      <c r="G121">
        <v>462.44406127929699</v>
      </c>
      <c r="I121" s="7">
        <f t="shared" si="7"/>
        <v>319.08590698242199</v>
      </c>
      <c r="J121" s="7">
        <f t="shared" si="7"/>
        <v>142.71481323242199</v>
      </c>
      <c r="K121" s="7">
        <f t="shared" si="8"/>
        <v>219.1855377197266</v>
      </c>
      <c r="L121" s="8">
        <f t="shared" si="9"/>
        <v>1.5358289217165297</v>
      </c>
      <c r="M121" s="8">
        <f t="shared" si="12"/>
        <v>3.213857927642557</v>
      </c>
      <c r="P121" s="6">
        <f t="shared" si="10"/>
        <v>-21.303773533092659</v>
      </c>
    </row>
    <row r="122" spans="1:16" x14ac:dyDescent="0.15">
      <c r="A122" s="6">
        <v>60.5</v>
      </c>
      <c r="B122" s="6">
        <v>120</v>
      </c>
      <c r="D122">
        <v>777.126953125</v>
      </c>
      <c r="E122">
        <v>605.48699951171898</v>
      </c>
      <c r="F122">
        <v>462.98770141601602</v>
      </c>
      <c r="G122">
        <v>462.044189453125</v>
      </c>
      <c r="I122" s="7">
        <f t="shared" si="7"/>
        <v>314.13925170898398</v>
      </c>
      <c r="J122" s="7">
        <f t="shared" si="7"/>
        <v>143.44281005859398</v>
      </c>
      <c r="K122" s="7">
        <f t="shared" si="8"/>
        <v>213.72928466796822</v>
      </c>
      <c r="L122" s="8">
        <f t="shared" si="9"/>
        <v>1.4899964981211913</v>
      </c>
      <c r="M122" s="8">
        <f t="shared" si="12"/>
        <v>3.182009079096602</v>
      </c>
      <c r="P122" s="6">
        <f t="shared" si="10"/>
        <v>-22.083641297726921</v>
      </c>
    </row>
    <row r="123" spans="1:16" x14ac:dyDescent="0.15">
      <c r="A123" s="6">
        <v>61</v>
      </c>
      <c r="B123" s="6">
        <v>121</v>
      </c>
      <c r="D123">
        <v>781.02734375</v>
      </c>
      <c r="E123">
        <v>608.20245361328102</v>
      </c>
      <c r="F123">
        <v>463.16329956054699</v>
      </c>
      <c r="G123">
        <v>462.517333984375</v>
      </c>
      <c r="I123" s="7">
        <f t="shared" si="7"/>
        <v>317.86404418945301</v>
      </c>
      <c r="J123" s="7">
        <f t="shared" si="7"/>
        <v>145.68511962890602</v>
      </c>
      <c r="K123" s="7">
        <f t="shared" si="8"/>
        <v>215.88446044921881</v>
      </c>
      <c r="L123" s="8">
        <f t="shared" si="9"/>
        <v>1.4818566302387428</v>
      </c>
      <c r="M123" s="8">
        <f t="shared" si="12"/>
        <v>3.1878527862635373</v>
      </c>
      <c r="P123" s="6">
        <f t="shared" si="10"/>
        <v>-21.940549190680123</v>
      </c>
    </row>
    <row r="124" spans="1:16" x14ac:dyDescent="0.15">
      <c r="A124" s="6">
        <v>61.5</v>
      </c>
      <c r="B124" s="6">
        <v>122</v>
      </c>
      <c r="D124">
        <v>781.36456298828102</v>
      </c>
      <c r="E124">
        <v>609.90234375</v>
      </c>
      <c r="F124">
        <v>464.03524780273398</v>
      </c>
      <c r="G124">
        <v>463.08892822265602</v>
      </c>
      <c r="I124" s="7">
        <f t="shared" si="7"/>
        <v>317.32931518554705</v>
      </c>
      <c r="J124" s="7">
        <f t="shared" si="7"/>
        <v>146.81341552734398</v>
      </c>
      <c r="K124" s="7">
        <f t="shared" si="8"/>
        <v>214.55992431640627</v>
      </c>
      <c r="L124" s="8">
        <f t="shared" si="9"/>
        <v>1.461446309560481</v>
      </c>
      <c r="M124" s="8">
        <f t="shared" si="12"/>
        <v>3.1814260406346588</v>
      </c>
      <c r="P124" s="6">
        <f t="shared" si="10"/>
        <v>-22.097917886136557</v>
      </c>
    </row>
    <row r="125" spans="1:16" x14ac:dyDescent="0.15">
      <c r="A125" s="6">
        <v>62</v>
      </c>
      <c r="B125" s="6">
        <v>123</v>
      </c>
      <c r="D125">
        <v>775.953125</v>
      </c>
      <c r="E125">
        <v>608.75390625</v>
      </c>
      <c r="F125">
        <v>463.49215698242199</v>
      </c>
      <c r="G125">
        <v>462.88198852539102</v>
      </c>
      <c r="I125" s="7">
        <f t="shared" si="7"/>
        <v>312.46096801757801</v>
      </c>
      <c r="J125" s="7">
        <f t="shared" si="7"/>
        <v>145.87191772460898</v>
      </c>
      <c r="K125" s="7">
        <f t="shared" si="8"/>
        <v>210.35062561035173</v>
      </c>
      <c r="L125" s="8">
        <f t="shared" si="9"/>
        <v>1.4420227614164356</v>
      </c>
      <c r="M125" s="8">
        <f t="shared" si="12"/>
        <v>3.1759860675399967</v>
      </c>
      <c r="P125" s="6">
        <f t="shared" si="10"/>
        <v>-22.231123946973678</v>
      </c>
    </row>
    <row r="126" spans="1:16" x14ac:dyDescent="0.15">
      <c r="A126" s="6">
        <v>62.5</v>
      </c>
      <c r="B126" s="6">
        <v>124</v>
      </c>
      <c r="D126">
        <v>762.66473388671898</v>
      </c>
      <c r="E126">
        <v>603.4375</v>
      </c>
      <c r="F126">
        <v>462.77349853515602</v>
      </c>
      <c r="G126">
        <v>462.16891479492199</v>
      </c>
      <c r="I126" s="7">
        <f t="shared" si="7"/>
        <v>299.89123535156295</v>
      </c>
      <c r="J126" s="7">
        <f t="shared" si="7"/>
        <v>141.26858520507801</v>
      </c>
      <c r="K126" s="7">
        <f t="shared" si="8"/>
        <v>201.00322570800836</v>
      </c>
      <c r="L126" s="8">
        <f t="shared" si="9"/>
        <v>1.4228444732862175</v>
      </c>
      <c r="M126" s="8">
        <f t="shared" si="12"/>
        <v>3.1707913544591628</v>
      </c>
      <c r="P126" s="6">
        <f t="shared" si="10"/>
        <v>-22.358324441284193</v>
      </c>
    </row>
    <row r="127" spans="1:16" x14ac:dyDescent="0.15">
      <c r="A127" s="6">
        <v>63</v>
      </c>
      <c r="B127" s="6">
        <v>125</v>
      </c>
      <c r="D127">
        <v>766.56512451171898</v>
      </c>
      <c r="E127">
        <v>604.0859375</v>
      </c>
      <c r="F127">
        <v>462.73489379882801</v>
      </c>
      <c r="G127">
        <v>461.69296264648398</v>
      </c>
      <c r="I127" s="7">
        <f t="shared" si="7"/>
        <v>303.83023071289097</v>
      </c>
      <c r="J127" s="7">
        <f t="shared" si="7"/>
        <v>142.39297485351602</v>
      </c>
      <c r="K127" s="7">
        <f t="shared" si="8"/>
        <v>204.15514831542976</v>
      </c>
      <c r="L127" s="8">
        <f t="shared" si="9"/>
        <v>1.4337445265502062</v>
      </c>
      <c r="M127" s="8">
        <f t="shared" si="12"/>
        <v>3.1956749827725348</v>
      </c>
      <c r="P127" s="6">
        <f t="shared" si="10"/>
        <v>-21.749010746293358</v>
      </c>
    </row>
    <row r="128" spans="1:16" x14ac:dyDescent="0.15">
      <c r="A128" s="6">
        <v>63.5</v>
      </c>
      <c r="B128" s="6">
        <v>126</v>
      </c>
      <c r="D128">
        <v>763.076171875</v>
      </c>
      <c r="E128">
        <v>601.61981201171898</v>
      </c>
      <c r="F128">
        <v>462.55145263671898</v>
      </c>
      <c r="G128">
        <v>461.61633300781301</v>
      </c>
      <c r="I128" s="7">
        <f t="shared" si="7"/>
        <v>300.52471923828102</v>
      </c>
      <c r="J128" s="7">
        <f t="shared" si="7"/>
        <v>140.00347900390597</v>
      </c>
      <c r="K128" s="7">
        <f t="shared" si="8"/>
        <v>202.52228393554685</v>
      </c>
      <c r="L128" s="8">
        <f t="shared" si="9"/>
        <v>1.4465517955442855</v>
      </c>
      <c r="M128" s="8">
        <f t="shared" si="12"/>
        <v>3.2224658268159976</v>
      </c>
      <c r="P128" s="6">
        <f t="shared" si="10"/>
        <v>-21.092995957353867</v>
      </c>
    </row>
    <row r="129" spans="1:16" x14ac:dyDescent="0.15">
      <c r="A129" s="6">
        <v>64</v>
      </c>
      <c r="B129" s="6">
        <v>127</v>
      </c>
      <c r="D129">
        <v>770.080078125</v>
      </c>
      <c r="E129">
        <v>600.74609375</v>
      </c>
      <c r="F129">
        <v>462.0615234375</v>
      </c>
      <c r="G129">
        <v>461.68176269531301</v>
      </c>
      <c r="I129" s="7">
        <f t="shared" si="7"/>
        <v>308.0185546875</v>
      </c>
      <c r="J129" s="7">
        <f t="shared" si="7"/>
        <v>139.06433105468699</v>
      </c>
      <c r="K129" s="7">
        <f t="shared" si="8"/>
        <v>210.67352294921912</v>
      </c>
      <c r="L129" s="8">
        <f t="shared" si="9"/>
        <v>1.5149357232831462</v>
      </c>
      <c r="M129" s="8">
        <f t="shared" si="12"/>
        <v>3.304833329604242</v>
      </c>
      <c r="P129" s="6">
        <f t="shared" si="10"/>
        <v>-19.076101682972542</v>
      </c>
    </row>
    <row r="130" spans="1:16" x14ac:dyDescent="0.15">
      <c r="A130" s="6">
        <v>64.5</v>
      </c>
      <c r="B130" s="6">
        <v>128</v>
      </c>
      <c r="D130">
        <v>773.89715576171898</v>
      </c>
      <c r="E130">
        <v>601.03778076171898</v>
      </c>
      <c r="F130">
        <v>462.28131103515602</v>
      </c>
      <c r="G130">
        <v>461.63702392578102</v>
      </c>
      <c r="I130" s="7">
        <f t="shared" ref="I130:J149" si="13">D130-F130</f>
        <v>311.61584472656295</v>
      </c>
      <c r="J130" s="7">
        <f t="shared" si="13"/>
        <v>139.40075683593795</v>
      </c>
      <c r="K130" s="7">
        <f t="shared" ref="K130:K149" si="14">I130-0.7*J130</f>
        <v>214.0353149414064</v>
      </c>
      <c r="L130" s="8">
        <f t="shared" ref="L130:L149" si="15">K130/J130</f>
        <v>1.5353956448981589</v>
      </c>
      <c r="M130" s="8">
        <f t="shared" si="12"/>
        <v>3.3392768262686383</v>
      </c>
      <c r="P130" s="6">
        <f t="shared" si="10"/>
        <v>-18.232699991037215</v>
      </c>
    </row>
    <row r="131" spans="1:16" x14ac:dyDescent="0.15">
      <c r="A131" s="6">
        <v>65</v>
      </c>
      <c r="B131" s="6">
        <v>129</v>
      </c>
      <c r="D131">
        <v>779.35675048828102</v>
      </c>
      <c r="E131">
        <v>601.10418701171898</v>
      </c>
      <c r="F131">
        <v>462.12640380859398</v>
      </c>
      <c r="G131">
        <v>461.478759765625</v>
      </c>
      <c r="I131" s="7">
        <f t="shared" si="13"/>
        <v>317.23034667968705</v>
      </c>
      <c r="J131" s="7">
        <f t="shared" si="13"/>
        <v>139.62542724609398</v>
      </c>
      <c r="K131" s="7">
        <f t="shared" si="14"/>
        <v>219.49254760742127</v>
      </c>
      <c r="L131" s="8">
        <f t="shared" si="15"/>
        <v>1.5720098547706438</v>
      </c>
      <c r="M131" s="8">
        <f t="shared" si="12"/>
        <v>3.3898746111905065</v>
      </c>
      <c r="P131" s="6">
        <f t="shared" si="10"/>
        <v>-16.993735845582286</v>
      </c>
    </row>
    <row r="132" spans="1:16" x14ac:dyDescent="0.15">
      <c r="A132" s="6">
        <v>65.5</v>
      </c>
      <c r="B132" s="6">
        <v>130</v>
      </c>
      <c r="D132">
        <v>778.017578125</v>
      </c>
      <c r="E132">
        <v>598.04620361328102</v>
      </c>
      <c r="F132">
        <v>462.332763671875</v>
      </c>
      <c r="G132">
        <v>461.263427734375</v>
      </c>
      <c r="I132" s="7">
        <f t="shared" si="13"/>
        <v>315.684814453125</v>
      </c>
      <c r="J132" s="7">
        <f t="shared" si="13"/>
        <v>136.78277587890602</v>
      </c>
      <c r="K132" s="7">
        <f t="shared" si="14"/>
        <v>219.93687133789081</v>
      </c>
      <c r="L132" s="8">
        <f t="shared" si="15"/>
        <v>1.6079281175913642</v>
      </c>
      <c r="M132" s="8">
        <f t="shared" si="12"/>
        <v>3.4397764490606102</v>
      </c>
      <c r="P132" s="6">
        <f t="shared" si="10"/>
        <v>-15.771813028035345</v>
      </c>
    </row>
    <row r="133" spans="1:16" x14ac:dyDescent="0.15">
      <c r="A133" s="6">
        <v>66</v>
      </c>
      <c r="B133" s="6">
        <v>131</v>
      </c>
      <c r="D133">
        <v>783.58465576171898</v>
      </c>
      <c r="E133">
        <v>598.74346923828102</v>
      </c>
      <c r="F133">
        <v>462.69854736328102</v>
      </c>
      <c r="G133">
        <v>462.32604980468801</v>
      </c>
      <c r="I133" s="7">
        <f t="shared" si="13"/>
        <v>320.88610839843795</v>
      </c>
      <c r="J133" s="7">
        <f t="shared" si="13"/>
        <v>136.41741943359301</v>
      </c>
      <c r="K133" s="7">
        <f t="shared" si="14"/>
        <v>225.39391479492286</v>
      </c>
      <c r="L133" s="8">
        <f t="shared" si="15"/>
        <v>1.6522370510361615</v>
      </c>
      <c r="M133" s="8">
        <f t="shared" si="12"/>
        <v>3.4980689575547914</v>
      </c>
      <c r="P133" s="6">
        <f t="shared" si="10"/>
        <v>-14.344431807998909</v>
      </c>
    </row>
    <row r="134" spans="1:16" x14ac:dyDescent="0.15">
      <c r="A134" s="6">
        <v>66.5</v>
      </c>
      <c r="B134" s="6">
        <v>132</v>
      </c>
      <c r="D134">
        <v>783.59698486328102</v>
      </c>
      <c r="E134">
        <v>595.92254638671898</v>
      </c>
      <c r="F134">
        <v>462.65380859375</v>
      </c>
      <c r="G134">
        <v>461.582763671875</v>
      </c>
      <c r="I134" s="7">
        <f t="shared" si="13"/>
        <v>320.94317626953102</v>
      </c>
      <c r="J134" s="7">
        <f t="shared" si="13"/>
        <v>134.33978271484398</v>
      </c>
      <c r="K134" s="7">
        <f t="shared" si="14"/>
        <v>226.90532836914025</v>
      </c>
      <c r="L134" s="8">
        <f t="shared" si="15"/>
        <v>1.6890404598225406</v>
      </c>
      <c r="M134" s="8">
        <f t="shared" si="12"/>
        <v>3.548855941390554</v>
      </c>
      <c r="P134" s="6">
        <f t="shared" ref="P134:P149" si="16">(M134-$O$2)/$O$2*100</f>
        <v>-13.100834837786209</v>
      </c>
    </row>
    <row r="135" spans="1:16" x14ac:dyDescent="0.15">
      <c r="A135" s="6">
        <v>67</v>
      </c>
      <c r="B135" s="6">
        <v>133</v>
      </c>
      <c r="D135">
        <v>777.84246826171898</v>
      </c>
      <c r="E135">
        <v>590.533203125</v>
      </c>
      <c r="F135">
        <v>462.32717895507801</v>
      </c>
      <c r="G135">
        <v>461.41387939453102</v>
      </c>
      <c r="I135" s="7">
        <f t="shared" si="13"/>
        <v>315.51528930664097</v>
      </c>
      <c r="J135" s="7">
        <f t="shared" si="13"/>
        <v>129.11932373046898</v>
      </c>
      <c r="K135" s="7">
        <f t="shared" si="14"/>
        <v>225.13176269531269</v>
      </c>
      <c r="L135" s="8">
        <f t="shared" si="15"/>
        <v>1.7435946548579013</v>
      </c>
      <c r="M135" s="8">
        <f t="shared" si="12"/>
        <v>3.6173937114752981</v>
      </c>
      <c r="P135" s="6">
        <f t="shared" si="16"/>
        <v>-11.422582719130105</v>
      </c>
    </row>
    <row r="136" spans="1:16" x14ac:dyDescent="0.15">
      <c r="A136" s="6">
        <v>67.5</v>
      </c>
      <c r="B136" s="6">
        <v>134</v>
      </c>
      <c r="D136">
        <v>782.09503173828102</v>
      </c>
      <c r="E136">
        <v>588.1171875</v>
      </c>
      <c r="F136">
        <v>462.92672729492199</v>
      </c>
      <c r="G136">
        <v>461.95471191406301</v>
      </c>
      <c r="I136" s="7">
        <f t="shared" si="13"/>
        <v>319.16830444335903</v>
      </c>
      <c r="J136" s="7">
        <f t="shared" si="13"/>
        <v>126.16247558593699</v>
      </c>
      <c r="K136" s="7">
        <f t="shared" si="14"/>
        <v>230.85457153320314</v>
      </c>
      <c r="L136" s="8">
        <f t="shared" si="15"/>
        <v>1.8298196073043442</v>
      </c>
      <c r="M136" s="8">
        <f t="shared" si="12"/>
        <v>3.717602238971125</v>
      </c>
      <c r="P136" s="6">
        <f t="shared" si="16"/>
        <v>-8.9688236696404786</v>
      </c>
    </row>
    <row r="137" spans="1:16" x14ac:dyDescent="0.15">
      <c r="A137" s="6">
        <v>68</v>
      </c>
      <c r="B137" s="6">
        <v>135</v>
      </c>
      <c r="D137">
        <v>786.81707763671898</v>
      </c>
      <c r="E137">
        <v>589.19140625</v>
      </c>
      <c r="F137">
        <v>462.65658569335898</v>
      </c>
      <c r="G137">
        <v>462.24273681640602</v>
      </c>
      <c r="I137" s="7">
        <f t="shared" si="13"/>
        <v>324.16049194336</v>
      </c>
      <c r="J137" s="7">
        <f t="shared" si="13"/>
        <v>126.94866943359398</v>
      </c>
      <c r="K137" s="7">
        <f t="shared" si="14"/>
        <v>235.29642333984424</v>
      </c>
      <c r="L137" s="8">
        <f t="shared" si="15"/>
        <v>1.853476876832697</v>
      </c>
      <c r="M137" s="8">
        <f t="shared" si="12"/>
        <v>3.7552430835488613</v>
      </c>
      <c r="P137" s="6">
        <f t="shared" si="16"/>
        <v>-8.0471300241880055</v>
      </c>
    </row>
    <row r="138" spans="1:16" x14ac:dyDescent="0.15">
      <c r="A138" s="6">
        <v>68.5</v>
      </c>
      <c r="B138" s="6">
        <v>136</v>
      </c>
      <c r="D138">
        <v>791.435546875</v>
      </c>
      <c r="E138">
        <v>590.26885986328102</v>
      </c>
      <c r="F138">
        <v>463.04586791992199</v>
      </c>
      <c r="G138">
        <v>462.36968994140602</v>
      </c>
      <c r="I138" s="7">
        <f t="shared" si="13"/>
        <v>328.38967895507801</v>
      </c>
      <c r="J138" s="7">
        <f t="shared" si="13"/>
        <v>127.899169921875</v>
      </c>
      <c r="K138" s="7">
        <f t="shared" si="14"/>
        <v>238.86026000976551</v>
      </c>
      <c r="L138" s="8">
        <f t="shared" si="15"/>
        <v>1.8675669291338575</v>
      </c>
      <c r="M138" s="8">
        <f t="shared" si="12"/>
        <v>3.7833167108994052</v>
      </c>
      <c r="P138" s="6">
        <f t="shared" si="16"/>
        <v>-7.359704324151993</v>
      </c>
    </row>
    <row r="139" spans="1:16" x14ac:dyDescent="0.15">
      <c r="A139" s="6">
        <v>69</v>
      </c>
      <c r="B139" s="6">
        <v>137</v>
      </c>
      <c r="D139">
        <v>791.28643798828102</v>
      </c>
      <c r="E139">
        <v>588.93682861328102</v>
      </c>
      <c r="F139">
        <v>462.98547363281301</v>
      </c>
      <c r="G139">
        <v>462.32940673828102</v>
      </c>
      <c r="I139" s="7">
        <f t="shared" si="13"/>
        <v>328.30096435546801</v>
      </c>
      <c r="J139" s="7">
        <f t="shared" si="13"/>
        <v>126.607421875</v>
      </c>
      <c r="K139" s="7">
        <f t="shared" si="14"/>
        <v>239.675769042968</v>
      </c>
      <c r="L139" s="8">
        <f t="shared" si="15"/>
        <v>1.8930625511006836</v>
      </c>
      <c r="M139" s="8">
        <f t="shared" si="12"/>
        <v>3.8227959079156149</v>
      </c>
      <c r="P139" s="6">
        <f t="shared" si="16"/>
        <v>-6.3929958077620839</v>
      </c>
    </row>
    <row r="140" spans="1:16" x14ac:dyDescent="0.15">
      <c r="A140" s="6">
        <v>69.5</v>
      </c>
      <c r="B140" s="6">
        <v>138</v>
      </c>
      <c r="D140">
        <v>797.04815673828102</v>
      </c>
      <c r="E140">
        <v>589.08270263671898</v>
      </c>
      <c r="F140">
        <v>462.66052246093801</v>
      </c>
      <c r="G140">
        <v>462.40994262695301</v>
      </c>
      <c r="I140" s="7">
        <f t="shared" si="13"/>
        <v>334.38763427734301</v>
      </c>
      <c r="J140" s="7">
        <f t="shared" si="13"/>
        <v>126.67276000976597</v>
      </c>
      <c r="K140" s="7">
        <f t="shared" si="14"/>
        <v>245.71670227050686</v>
      </c>
      <c r="L140" s="8">
        <f t="shared" si="15"/>
        <v>1.9397753885804894</v>
      </c>
      <c r="M140" s="8">
        <f t="shared" si="12"/>
        <v>3.8834923204448044</v>
      </c>
      <c r="P140" s="6">
        <f t="shared" si="16"/>
        <v>-4.9067513210216038</v>
      </c>
    </row>
    <row r="141" spans="1:16" x14ac:dyDescent="0.15">
      <c r="A141" s="6">
        <v>70</v>
      </c>
      <c r="B141" s="6">
        <v>139</v>
      </c>
      <c r="D141">
        <v>800.65753173828102</v>
      </c>
      <c r="E141">
        <v>587.86981201171898</v>
      </c>
      <c r="F141">
        <v>463.04306030273398</v>
      </c>
      <c r="G141">
        <v>462.5615234375</v>
      </c>
      <c r="I141" s="7">
        <f t="shared" si="13"/>
        <v>337.61447143554705</v>
      </c>
      <c r="J141" s="7">
        <f t="shared" si="13"/>
        <v>125.30828857421898</v>
      </c>
      <c r="K141" s="7">
        <f t="shared" si="14"/>
        <v>249.89866943359377</v>
      </c>
      <c r="L141" s="8">
        <f t="shared" si="15"/>
        <v>1.9942708680885146</v>
      </c>
      <c r="M141" s="8">
        <f t="shared" si="12"/>
        <v>3.9519713750022127</v>
      </c>
      <c r="P141" s="6">
        <f t="shared" si="16"/>
        <v>-3.2299369418488126</v>
      </c>
    </row>
    <row r="142" spans="1:16" x14ac:dyDescent="0.15">
      <c r="A142" s="6">
        <v>70.5</v>
      </c>
      <c r="B142" s="6">
        <v>140</v>
      </c>
      <c r="D142">
        <v>805.82159423828102</v>
      </c>
      <c r="E142">
        <v>587.03448486328102</v>
      </c>
      <c r="F142">
        <v>463.64990234375</v>
      </c>
      <c r="G142">
        <v>463.24215698242199</v>
      </c>
      <c r="I142" s="7">
        <f t="shared" si="13"/>
        <v>342.17169189453102</v>
      </c>
      <c r="J142" s="7">
        <f t="shared" si="13"/>
        <v>123.79232788085903</v>
      </c>
      <c r="K142" s="7">
        <f t="shared" si="14"/>
        <v>255.5170623779297</v>
      </c>
      <c r="L142" s="8">
        <f t="shared" si="15"/>
        <v>2.0640783379067402</v>
      </c>
      <c r="M142" s="8">
        <f t="shared" si="12"/>
        <v>4.0357624198698225</v>
      </c>
      <c r="P142" s="6">
        <f t="shared" si="16"/>
        <v>-1.1781850625623802</v>
      </c>
    </row>
    <row r="143" spans="1:16" x14ac:dyDescent="0.15">
      <c r="A143" s="6">
        <v>71</v>
      </c>
      <c r="B143" s="6">
        <v>141</v>
      </c>
      <c r="D143">
        <v>810.640625</v>
      </c>
      <c r="E143">
        <v>587.17254638671898</v>
      </c>
      <c r="F143">
        <v>463.92059326171898</v>
      </c>
      <c r="G143">
        <v>463.32550048828102</v>
      </c>
      <c r="I143" s="7">
        <f t="shared" si="13"/>
        <v>346.72003173828102</v>
      </c>
      <c r="J143" s="7">
        <f t="shared" si="13"/>
        <v>123.84704589843795</v>
      </c>
      <c r="K143" s="7">
        <f t="shared" si="14"/>
        <v>260.02709960937443</v>
      </c>
      <c r="L143" s="8">
        <f t="shared" si="15"/>
        <v>2.0995825756119557</v>
      </c>
      <c r="M143" s="8">
        <f t="shared" si="12"/>
        <v>4.0852502326244213</v>
      </c>
      <c r="P143" s="6">
        <f t="shared" si="16"/>
        <v>3.3599716842764651E-2</v>
      </c>
    </row>
    <row r="144" spans="1:16" x14ac:dyDescent="0.15">
      <c r="A144" s="6">
        <v>71.5</v>
      </c>
      <c r="B144" s="6">
        <v>142</v>
      </c>
      <c r="D144">
        <v>808.572265625</v>
      </c>
      <c r="E144">
        <v>584.68817138671898</v>
      </c>
      <c r="F144">
        <v>463.86520385742199</v>
      </c>
      <c r="G144">
        <v>463.15158081054699</v>
      </c>
      <c r="I144" s="7">
        <f t="shared" si="13"/>
        <v>344.70706176757801</v>
      </c>
      <c r="J144" s="7">
        <f t="shared" si="13"/>
        <v>121.53659057617199</v>
      </c>
      <c r="K144" s="7">
        <f t="shared" si="14"/>
        <v>259.63144836425761</v>
      </c>
      <c r="L144" s="8">
        <f t="shared" si="15"/>
        <v>2.1362410047329399</v>
      </c>
      <c r="M144" s="8">
        <f t="shared" si="12"/>
        <v>4.1358922367947883</v>
      </c>
      <c r="P144" s="6">
        <f t="shared" si="16"/>
        <v>1.2736466382238254</v>
      </c>
    </row>
    <row r="145" spans="1:16" x14ac:dyDescent="0.15">
      <c r="A145" s="6">
        <v>72</v>
      </c>
      <c r="B145" s="6">
        <v>143</v>
      </c>
      <c r="D145">
        <v>813.14581298828102</v>
      </c>
      <c r="E145">
        <v>584.87890625</v>
      </c>
      <c r="F145">
        <v>464.0654296875</v>
      </c>
      <c r="G145">
        <v>463.11856079101602</v>
      </c>
      <c r="I145" s="7">
        <f t="shared" si="13"/>
        <v>349.08038330078102</v>
      </c>
      <c r="J145" s="7">
        <f t="shared" si="13"/>
        <v>121.76034545898398</v>
      </c>
      <c r="K145" s="7">
        <f t="shared" si="14"/>
        <v>263.84814147949226</v>
      </c>
      <c r="L145" s="8">
        <f t="shared" si="15"/>
        <v>2.1669463936300328</v>
      </c>
      <c r="M145" s="8">
        <f t="shared" si="12"/>
        <v>4.1805812007412655</v>
      </c>
      <c r="P145" s="6">
        <f t="shared" si="16"/>
        <v>2.3679242654502159</v>
      </c>
    </row>
    <row r="146" spans="1:16" x14ac:dyDescent="0.15">
      <c r="A146" s="6">
        <v>72.5</v>
      </c>
      <c r="B146" s="6">
        <v>144</v>
      </c>
      <c r="D146">
        <v>813.26824951171898</v>
      </c>
      <c r="E146">
        <v>585.201171875</v>
      </c>
      <c r="F146">
        <v>463.62249755859398</v>
      </c>
      <c r="G146">
        <v>463.09509277343801</v>
      </c>
      <c r="I146" s="7">
        <f t="shared" si="13"/>
        <v>349.645751953125</v>
      </c>
      <c r="J146" s="7">
        <f t="shared" si="13"/>
        <v>122.10607910156199</v>
      </c>
      <c r="K146" s="7">
        <f t="shared" si="14"/>
        <v>264.17149658203164</v>
      </c>
      <c r="L146" s="8">
        <f t="shared" si="15"/>
        <v>2.1634590065111046</v>
      </c>
      <c r="M146" s="8">
        <f t="shared" si="12"/>
        <v>4.1910773886717205</v>
      </c>
      <c r="P146" s="6">
        <f t="shared" si="16"/>
        <v>2.6249394792559513</v>
      </c>
    </row>
    <row r="147" spans="1:16" x14ac:dyDescent="0.15">
      <c r="A147" s="6">
        <v>73</v>
      </c>
      <c r="B147" s="6">
        <v>145</v>
      </c>
      <c r="D147">
        <v>813.646484375</v>
      </c>
      <c r="E147">
        <v>583.28387451171898</v>
      </c>
      <c r="F147">
        <v>463.63253784179699</v>
      </c>
      <c r="G147">
        <v>462.84564208984398</v>
      </c>
      <c r="I147" s="7">
        <f t="shared" si="13"/>
        <v>350.01394653320301</v>
      </c>
      <c r="J147" s="7">
        <f t="shared" si="13"/>
        <v>120.438232421875</v>
      </c>
      <c r="K147" s="7">
        <f t="shared" si="14"/>
        <v>265.70718383789051</v>
      </c>
      <c r="L147" s="8">
        <f t="shared" si="15"/>
        <v>2.2061697394159907</v>
      </c>
      <c r="M147" s="8">
        <f t="shared" si="12"/>
        <v>4.2477716966259909</v>
      </c>
      <c r="P147" s="6">
        <f t="shared" si="16"/>
        <v>4.0131863148671814</v>
      </c>
    </row>
    <row r="148" spans="1:16" x14ac:dyDescent="0.15">
      <c r="A148" s="6">
        <v>73.5</v>
      </c>
      <c r="B148" s="6">
        <v>146</v>
      </c>
      <c r="D148">
        <v>809.71417236328102</v>
      </c>
      <c r="E148">
        <v>581.66143798828102</v>
      </c>
      <c r="F148">
        <v>463.41107177734398</v>
      </c>
      <c r="G148">
        <v>462.70748901367199</v>
      </c>
      <c r="I148" s="7">
        <f t="shared" si="13"/>
        <v>346.30310058593705</v>
      </c>
      <c r="J148" s="7">
        <f t="shared" si="13"/>
        <v>118.95394897460903</v>
      </c>
      <c r="K148" s="7">
        <f t="shared" si="14"/>
        <v>263.03533630371072</v>
      </c>
      <c r="L148" s="8">
        <f t="shared" si="15"/>
        <v>2.2112366892490147</v>
      </c>
      <c r="M148" s="8">
        <f t="shared" si="12"/>
        <v>4.2668222215083986</v>
      </c>
      <c r="P148" s="6">
        <f t="shared" si="16"/>
        <v>4.4796675515032751</v>
      </c>
    </row>
    <row r="149" spans="1:16" x14ac:dyDescent="0.15">
      <c r="A149" s="6">
        <v>74</v>
      </c>
      <c r="B149" s="6">
        <v>147</v>
      </c>
      <c r="D149">
        <v>808.96160888671898</v>
      </c>
      <c r="E149">
        <v>581.28778076171898</v>
      </c>
      <c r="F149">
        <v>463.48770141601602</v>
      </c>
      <c r="G149">
        <v>462.82046508789102</v>
      </c>
      <c r="I149" s="7">
        <f t="shared" si="13"/>
        <v>345.47390747070295</v>
      </c>
      <c r="J149" s="7">
        <f t="shared" si="13"/>
        <v>118.46731567382795</v>
      </c>
      <c r="K149" s="7">
        <f t="shared" si="14"/>
        <v>262.54678649902337</v>
      </c>
      <c r="L149" s="8">
        <f t="shared" si="15"/>
        <v>2.2161959609339386</v>
      </c>
      <c r="M149" s="8">
        <f t="shared" si="12"/>
        <v>4.2857650682427053</v>
      </c>
      <c r="P149" s="6">
        <f t="shared" si="16"/>
        <v>4.9435121240057081</v>
      </c>
    </row>
    <row r="150" spans="1:16" x14ac:dyDescent="0.15">
      <c r="A150" s="18">
        <v>74.5</v>
      </c>
      <c r="B150" s="18">
        <v>148</v>
      </c>
      <c r="D150">
        <v>806.36846923828102</v>
      </c>
      <c r="E150">
        <v>579.90948486328102</v>
      </c>
      <c r="F150">
        <v>463.83779907226602</v>
      </c>
      <c r="G150">
        <v>463.20693969726602</v>
      </c>
      <c r="I150" s="19">
        <f t="shared" ref="I150:I193" si="17">D150-F150</f>
        <v>342.530670166015</v>
      </c>
      <c r="J150" s="19">
        <f t="shared" ref="J150:J193" si="18">E150-G150</f>
        <v>116.702545166015</v>
      </c>
      <c r="K150" s="19">
        <f t="shared" ref="K150:K193" si="19">I150-0.7*J150</f>
        <v>260.83888854980449</v>
      </c>
      <c r="L150" s="20">
        <f t="shared" ref="L150:L193" si="20">K150/J150</f>
        <v>2.235074549391777</v>
      </c>
      <c r="M150" s="20">
        <f t="shared" ref="M150:M193" si="21">L150+ABS($N$2)*A150</f>
        <v>4.318627231749927</v>
      </c>
      <c r="N150" s="18"/>
      <c r="O150" s="18"/>
      <c r="P150" s="18">
        <f t="shared" ref="P150:P193" si="22">(M150-$O$2)/$O$2*100</f>
        <v>5.7481924551782324</v>
      </c>
    </row>
    <row r="151" spans="1:16" x14ac:dyDescent="0.15">
      <c r="A151" s="18">
        <v>75</v>
      </c>
      <c r="B151" s="18">
        <v>149</v>
      </c>
      <c r="D151">
        <v>800.79168701171898</v>
      </c>
      <c r="E151">
        <v>578.404296875</v>
      </c>
      <c r="F151">
        <v>463.8154296875</v>
      </c>
      <c r="G151">
        <v>463.18734741210898</v>
      </c>
      <c r="I151" s="19">
        <f t="shared" si="17"/>
        <v>336.97625732421898</v>
      </c>
      <c r="J151" s="19">
        <f t="shared" si="18"/>
        <v>115.21694946289102</v>
      </c>
      <c r="K151" s="19">
        <f t="shared" si="19"/>
        <v>256.32439270019529</v>
      </c>
      <c r="L151" s="20">
        <f t="shared" si="20"/>
        <v>2.2247108076989317</v>
      </c>
      <c r="M151" s="20">
        <f t="shared" si="21"/>
        <v>4.3222470651064651</v>
      </c>
      <c r="N151" s="18"/>
      <c r="O151" s="18"/>
      <c r="P151" s="18">
        <f t="shared" si="22"/>
        <v>5.8368296108995317</v>
      </c>
    </row>
    <row r="152" spans="1:16" x14ac:dyDescent="0.15">
      <c r="A152" s="18">
        <v>75.5</v>
      </c>
      <c r="B152" s="18">
        <v>150</v>
      </c>
      <c r="D152">
        <v>806.70574951171898</v>
      </c>
      <c r="E152">
        <v>578.54559326171898</v>
      </c>
      <c r="F152">
        <v>463.84060668945301</v>
      </c>
      <c r="G152">
        <v>463.41946411132801</v>
      </c>
      <c r="I152" s="19">
        <f t="shared" si="17"/>
        <v>342.86514282226597</v>
      </c>
      <c r="J152" s="19">
        <f t="shared" si="18"/>
        <v>115.12612915039097</v>
      </c>
      <c r="K152" s="19">
        <f t="shared" si="19"/>
        <v>262.27685241699231</v>
      </c>
      <c r="L152" s="20">
        <f t="shared" si="20"/>
        <v>2.2781696418749231</v>
      </c>
      <c r="M152" s="20">
        <f t="shared" si="21"/>
        <v>4.3896894743318402</v>
      </c>
      <c r="N152" s="18"/>
      <c r="O152" s="18"/>
      <c r="P152" s="18">
        <f t="shared" si="22"/>
        <v>7.4882601437255776</v>
      </c>
    </row>
    <row r="153" spans="1:16" x14ac:dyDescent="0.15">
      <c r="A153" s="18">
        <v>76</v>
      </c>
      <c r="B153" s="18">
        <v>151</v>
      </c>
      <c r="D153">
        <v>807.97265625</v>
      </c>
      <c r="E153">
        <v>580.15362548828102</v>
      </c>
      <c r="F153">
        <v>462.97930908203102</v>
      </c>
      <c r="G153">
        <v>462.52853393554699</v>
      </c>
      <c r="I153" s="19">
        <f t="shared" si="17"/>
        <v>344.99334716796898</v>
      </c>
      <c r="J153" s="19">
        <f t="shared" si="18"/>
        <v>117.62509155273403</v>
      </c>
      <c r="K153" s="19">
        <f t="shared" si="19"/>
        <v>262.65578308105518</v>
      </c>
      <c r="L153" s="20">
        <f t="shared" si="20"/>
        <v>2.2329911043112816</v>
      </c>
      <c r="M153" s="20">
        <f t="shared" si="21"/>
        <v>4.3584945118175824</v>
      </c>
      <c r="N153" s="18"/>
      <c r="O153" s="18"/>
      <c r="P153" s="18">
        <f t="shared" si="22"/>
        <v>6.7244037785969972</v>
      </c>
    </row>
    <row r="154" spans="1:16" x14ac:dyDescent="0.15">
      <c r="A154" s="18">
        <v>76.5</v>
      </c>
      <c r="B154" s="18">
        <v>152</v>
      </c>
      <c r="D154">
        <v>809.85870361328102</v>
      </c>
      <c r="E154">
        <v>580.265625</v>
      </c>
      <c r="F154">
        <v>463.28021240234398</v>
      </c>
      <c r="G154">
        <v>462.79864501953102</v>
      </c>
      <c r="I154" s="19">
        <f t="shared" si="17"/>
        <v>346.57849121093705</v>
      </c>
      <c r="J154" s="19">
        <f t="shared" si="18"/>
        <v>117.46697998046898</v>
      </c>
      <c r="K154" s="19">
        <f t="shared" si="19"/>
        <v>264.35160522460876</v>
      </c>
      <c r="L154" s="20">
        <f t="shared" si="20"/>
        <v>2.2504333155458838</v>
      </c>
      <c r="M154" s="20">
        <f t="shared" si="21"/>
        <v>4.3899202981015684</v>
      </c>
      <c r="N154" s="18"/>
      <c r="O154" s="18"/>
      <c r="P154" s="18">
        <f t="shared" si="22"/>
        <v>7.4939122167373418</v>
      </c>
    </row>
    <row r="155" spans="1:16" x14ac:dyDescent="0.15">
      <c r="A155" s="18">
        <v>77</v>
      </c>
      <c r="B155" s="18">
        <v>153</v>
      </c>
      <c r="D155">
        <v>811.80792236328102</v>
      </c>
      <c r="E155">
        <v>580.35809326171898</v>
      </c>
      <c r="F155">
        <v>463.45693969726602</v>
      </c>
      <c r="G155">
        <v>462.67562866210898</v>
      </c>
      <c r="I155" s="19">
        <f t="shared" si="17"/>
        <v>348.350982666015</v>
      </c>
      <c r="J155" s="19">
        <f t="shared" si="18"/>
        <v>117.68246459961</v>
      </c>
      <c r="K155" s="19">
        <f t="shared" si="19"/>
        <v>265.97325744628802</v>
      </c>
      <c r="L155" s="20">
        <f t="shared" si="20"/>
        <v>2.2600925154924862</v>
      </c>
      <c r="M155" s="20">
        <f t="shared" si="21"/>
        <v>4.4135630730975546</v>
      </c>
      <c r="N155" s="18"/>
      <c r="O155" s="18"/>
      <c r="P155" s="18">
        <f t="shared" si="22"/>
        <v>8.0728417205549121</v>
      </c>
    </row>
    <row r="156" spans="1:16" x14ac:dyDescent="0.15">
      <c r="A156" s="18">
        <v>77.5</v>
      </c>
      <c r="B156" s="18">
        <v>154</v>
      </c>
      <c r="D156">
        <v>813.38214111328102</v>
      </c>
      <c r="E156">
        <v>583.03582763671898</v>
      </c>
      <c r="F156">
        <v>463.24496459960898</v>
      </c>
      <c r="G156">
        <v>462.41946411132801</v>
      </c>
      <c r="I156" s="19">
        <f t="shared" si="17"/>
        <v>350.13717651367205</v>
      </c>
      <c r="J156" s="19">
        <f t="shared" si="18"/>
        <v>120.61636352539097</v>
      </c>
      <c r="K156" s="19">
        <f t="shared" si="19"/>
        <v>265.70572204589837</v>
      </c>
      <c r="L156" s="20">
        <f t="shared" si="20"/>
        <v>2.2028994597400926</v>
      </c>
      <c r="M156" s="20">
        <f t="shared" si="21"/>
        <v>4.3703535923945438</v>
      </c>
      <c r="N156" s="18"/>
      <c r="O156" s="18"/>
      <c r="P156" s="18">
        <f t="shared" si="22"/>
        <v>7.014791503190172</v>
      </c>
    </row>
    <row r="157" spans="1:16" x14ac:dyDescent="0.15">
      <c r="A157" s="18">
        <v>78</v>
      </c>
      <c r="B157" s="18">
        <v>155</v>
      </c>
      <c r="D157">
        <v>811.646484375</v>
      </c>
      <c r="E157">
        <v>583.10418701171898</v>
      </c>
      <c r="F157">
        <v>463.69909667968801</v>
      </c>
      <c r="G157">
        <v>462.79083251953102</v>
      </c>
      <c r="I157" s="19">
        <f t="shared" si="17"/>
        <v>347.94738769531199</v>
      </c>
      <c r="J157" s="19">
        <f t="shared" si="18"/>
        <v>120.31335449218795</v>
      </c>
      <c r="K157" s="19">
        <f t="shared" si="19"/>
        <v>263.72803955078041</v>
      </c>
      <c r="L157" s="20">
        <f t="shared" si="20"/>
        <v>2.1920096955480073</v>
      </c>
      <c r="M157" s="20">
        <f t="shared" si="21"/>
        <v>4.3734474032518431</v>
      </c>
      <c r="N157" s="18"/>
      <c r="O157" s="18"/>
      <c r="P157" s="18">
        <f t="shared" si="22"/>
        <v>7.090548193545926</v>
      </c>
    </row>
    <row r="158" spans="1:16" x14ac:dyDescent="0.15">
      <c r="A158" s="18">
        <v>78.5</v>
      </c>
      <c r="B158" s="18">
        <v>156</v>
      </c>
      <c r="D158">
        <v>817.80078125</v>
      </c>
      <c r="E158">
        <v>584.458984375</v>
      </c>
      <c r="F158">
        <v>463.82437133789102</v>
      </c>
      <c r="G158">
        <v>462.98547363281301</v>
      </c>
      <c r="I158" s="19">
        <f t="shared" si="17"/>
        <v>353.97640991210898</v>
      </c>
      <c r="J158" s="19">
        <f t="shared" si="18"/>
        <v>121.47351074218699</v>
      </c>
      <c r="K158" s="19">
        <f t="shared" si="19"/>
        <v>268.9449523925781</v>
      </c>
      <c r="L158" s="20">
        <f t="shared" si="20"/>
        <v>2.2140214006276779</v>
      </c>
      <c r="M158" s="20">
        <f t="shared" si="21"/>
        <v>4.4094426833808971</v>
      </c>
      <c r="N158" s="18"/>
      <c r="O158" s="18"/>
      <c r="P158" s="18">
        <f t="shared" si="22"/>
        <v>7.9719476768310038</v>
      </c>
    </row>
    <row r="159" spans="1:16" x14ac:dyDescent="0.15">
      <c r="A159" s="18">
        <v>79</v>
      </c>
      <c r="B159" s="18">
        <v>157</v>
      </c>
      <c r="D159">
        <v>813.71160888671898</v>
      </c>
      <c r="E159">
        <v>584.55731201171898</v>
      </c>
      <c r="F159">
        <v>463.92449951171898</v>
      </c>
      <c r="G159">
        <v>463.21139526367199</v>
      </c>
      <c r="I159" s="19">
        <f t="shared" si="17"/>
        <v>349.787109375</v>
      </c>
      <c r="J159" s="19">
        <f t="shared" si="18"/>
        <v>121.34591674804699</v>
      </c>
      <c r="K159" s="19">
        <f t="shared" si="19"/>
        <v>264.84496765136714</v>
      </c>
      <c r="L159" s="20">
        <f t="shared" si="20"/>
        <v>2.182561842614533</v>
      </c>
      <c r="M159" s="20">
        <f t="shared" si="21"/>
        <v>4.3919667004171359</v>
      </c>
      <c r="N159" s="18"/>
      <c r="O159" s="18"/>
      <c r="P159" s="18">
        <f t="shared" si="22"/>
        <v>7.5440215070961836</v>
      </c>
    </row>
    <row r="160" spans="1:16" x14ac:dyDescent="0.15">
      <c r="A160" s="18">
        <v>79.5</v>
      </c>
      <c r="B160" s="18">
        <v>158</v>
      </c>
      <c r="D160">
        <v>806.51434326171898</v>
      </c>
      <c r="E160">
        <v>580.890625</v>
      </c>
      <c r="F160">
        <v>463.28356933593801</v>
      </c>
      <c r="G160">
        <v>462.85122680664102</v>
      </c>
      <c r="I160" s="19">
        <f t="shared" si="17"/>
        <v>343.23077392578097</v>
      </c>
      <c r="J160" s="19">
        <f t="shared" si="18"/>
        <v>118.03939819335898</v>
      </c>
      <c r="K160" s="19">
        <f t="shared" si="19"/>
        <v>260.60319519042969</v>
      </c>
      <c r="L160" s="20">
        <f t="shared" si="20"/>
        <v>2.2077645191272377</v>
      </c>
      <c r="M160" s="20">
        <f t="shared" si="21"/>
        <v>4.4311529519792234</v>
      </c>
      <c r="N160" s="18"/>
      <c r="O160" s="18"/>
      <c r="P160" s="18">
        <f t="shared" si="22"/>
        <v>8.5035568060262445</v>
      </c>
    </row>
    <row r="161" spans="1:16" x14ac:dyDescent="0.15">
      <c r="A161" s="18">
        <v>80</v>
      </c>
      <c r="B161" s="18">
        <v>159</v>
      </c>
      <c r="D161">
        <v>797.81707763671898</v>
      </c>
      <c r="E161">
        <v>578.05987548828102</v>
      </c>
      <c r="F161">
        <v>464.28356933593801</v>
      </c>
      <c r="G161">
        <v>463.35290527343801</v>
      </c>
      <c r="I161" s="19">
        <f t="shared" si="17"/>
        <v>333.53350830078097</v>
      </c>
      <c r="J161" s="19">
        <f t="shared" si="18"/>
        <v>114.70697021484301</v>
      </c>
      <c r="K161" s="19">
        <f t="shared" si="19"/>
        <v>253.23862915039086</v>
      </c>
      <c r="L161" s="20">
        <f t="shared" si="20"/>
        <v>2.2077004446729074</v>
      </c>
      <c r="M161" s="20">
        <f t="shared" si="21"/>
        <v>4.4450724525742764</v>
      </c>
      <c r="N161" s="18"/>
      <c r="O161" s="18"/>
      <c r="P161" s="18">
        <f t="shared" si="22"/>
        <v>8.8443970658625126</v>
      </c>
    </row>
    <row r="162" spans="1:16" x14ac:dyDescent="0.15">
      <c r="A162" s="18">
        <v>80.5</v>
      </c>
      <c r="B162" s="18">
        <v>160</v>
      </c>
      <c r="D162">
        <v>797.55340576171898</v>
      </c>
      <c r="E162">
        <v>579.31317138671898</v>
      </c>
      <c r="F162">
        <v>464.23770141601602</v>
      </c>
      <c r="G162">
        <v>463.13925170898398</v>
      </c>
      <c r="I162" s="19">
        <f t="shared" si="17"/>
        <v>333.31570434570295</v>
      </c>
      <c r="J162" s="19">
        <f t="shared" si="18"/>
        <v>116.173919677735</v>
      </c>
      <c r="K162" s="19">
        <f t="shared" si="19"/>
        <v>251.99396057128845</v>
      </c>
      <c r="L162" s="20">
        <f t="shared" si="20"/>
        <v>2.169109566676553</v>
      </c>
      <c r="M162" s="20">
        <f t="shared" si="21"/>
        <v>4.4204651496273062</v>
      </c>
      <c r="N162" s="18"/>
      <c r="O162" s="18"/>
      <c r="P162" s="18">
        <f t="shared" si="22"/>
        <v>8.2418496200657909</v>
      </c>
    </row>
    <row r="163" spans="1:16" x14ac:dyDescent="0.15">
      <c r="A163" s="18">
        <v>81</v>
      </c>
      <c r="B163" s="18">
        <v>161</v>
      </c>
      <c r="D163">
        <v>796.17449951171898</v>
      </c>
      <c r="E163">
        <v>578.82159423828102</v>
      </c>
      <c r="F163">
        <v>463.38031005859398</v>
      </c>
      <c r="G163">
        <v>462.64877319335898</v>
      </c>
      <c r="I163" s="19">
        <f t="shared" si="17"/>
        <v>332.794189453125</v>
      </c>
      <c r="J163" s="19">
        <f t="shared" si="18"/>
        <v>116.17282104492205</v>
      </c>
      <c r="K163" s="19">
        <f t="shared" si="19"/>
        <v>251.47321472167957</v>
      </c>
      <c r="L163" s="20">
        <f t="shared" si="20"/>
        <v>2.1646475695415814</v>
      </c>
      <c r="M163" s="20">
        <f t="shared" si="21"/>
        <v>4.429986727541718</v>
      </c>
      <c r="N163" s="18"/>
      <c r="O163" s="18"/>
      <c r="P163" s="18">
        <f t="shared" si="22"/>
        <v>8.4750000171104087</v>
      </c>
    </row>
    <row r="164" spans="1:16" x14ac:dyDescent="0.15">
      <c r="A164" s="18">
        <v>81.5</v>
      </c>
      <c r="B164" s="18">
        <v>162</v>
      </c>
      <c r="D164">
        <v>802.12762451171898</v>
      </c>
      <c r="E164">
        <v>579.90753173828102</v>
      </c>
      <c r="F164">
        <v>462.759521484375</v>
      </c>
      <c r="G164">
        <v>462.44128417968801</v>
      </c>
      <c r="I164" s="19">
        <f t="shared" si="17"/>
        <v>339.36810302734398</v>
      </c>
      <c r="J164" s="19">
        <f t="shared" si="18"/>
        <v>117.46624755859301</v>
      </c>
      <c r="K164" s="19">
        <f t="shared" si="19"/>
        <v>257.1417297363289</v>
      </c>
      <c r="L164" s="20">
        <f t="shared" si="20"/>
        <v>2.1890690737189398</v>
      </c>
      <c r="M164" s="20">
        <f t="shared" si="21"/>
        <v>4.4683918067684605</v>
      </c>
      <c r="N164" s="18"/>
      <c r="O164" s="18"/>
      <c r="P164" s="18">
        <f t="shared" si="22"/>
        <v>9.4154071167248592</v>
      </c>
    </row>
    <row r="165" spans="1:16" x14ac:dyDescent="0.15">
      <c r="A165" s="18">
        <v>82</v>
      </c>
      <c r="B165" s="18">
        <v>163</v>
      </c>
      <c r="D165">
        <v>799.57684326171898</v>
      </c>
      <c r="E165">
        <v>579.58270263671898</v>
      </c>
      <c r="F165">
        <v>463.07214355468801</v>
      </c>
      <c r="G165">
        <v>462.23043823242199</v>
      </c>
      <c r="I165" s="19">
        <f t="shared" si="17"/>
        <v>336.50469970703097</v>
      </c>
      <c r="J165" s="19">
        <f t="shared" si="18"/>
        <v>117.35226440429699</v>
      </c>
      <c r="K165" s="19">
        <f t="shared" si="19"/>
        <v>254.35811462402307</v>
      </c>
      <c r="L165" s="20">
        <f t="shared" si="20"/>
        <v>2.16747513066914</v>
      </c>
      <c r="M165" s="20">
        <f t="shared" si="21"/>
        <v>4.4607814387680431</v>
      </c>
      <c r="N165" s="18"/>
      <c r="O165" s="18"/>
      <c r="P165" s="18">
        <f t="shared" si="22"/>
        <v>9.2290556173302782</v>
      </c>
    </row>
    <row r="166" spans="1:16" x14ac:dyDescent="0.15">
      <c r="A166" s="18">
        <v>82.5</v>
      </c>
      <c r="B166" s="18">
        <v>164</v>
      </c>
      <c r="D166">
        <v>799.2109375</v>
      </c>
      <c r="E166">
        <v>579.71221923828102</v>
      </c>
      <c r="F166">
        <v>463.36129760742199</v>
      </c>
      <c r="G166">
        <v>462.5615234375</v>
      </c>
      <c r="I166" s="19">
        <f t="shared" si="17"/>
        <v>335.84963989257801</v>
      </c>
      <c r="J166" s="19">
        <f t="shared" si="18"/>
        <v>117.15069580078102</v>
      </c>
      <c r="K166" s="19">
        <f t="shared" si="19"/>
        <v>253.84415283203128</v>
      </c>
      <c r="L166" s="20">
        <f t="shared" si="20"/>
        <v>2.1668172868875009</v>
      </c>
      <c r="M166" s="20">
        <f t="shared" si="21"/>
        <v>4.4741071700357882</v>
      </c>
      <c r="N166" s="18"/>
      <c r="O166" s="18"/>
      <c r="P166" s="18">
        <f t="shared" si="22"/>
        <v>9.5553565271072234</v>
      </c>
    </row>
    <row r="167" spans="1:16" x14ac:dyDescent="0.15">
      <c r="A167" s="18">
        <v>83</v>
      </c>
      <c r="B167" s="18">
        <v>165</v>
      </c>
      <c r="D167">
        <v>803.21551513671898</v>
      </c>
      <c r="E167">
        <v>581.21484375</v>
      </c>
      <c r="F167">
        <v>463.61242675781301</v>
      </c>
      <c r="G167">
        <v>462.75054931640602</v>
      </c>
      <c r="I167" s="19">
        <f t="shared" si="17"/>
        <v>339.60308837890597</v>
      </c>
      <c r="J167" s="19">
        <f t="shared" si="18"/>
        <v>118.46429443359398</v>
      </c>
      <c r="K167" s="19">
        <f t="shared" si="19"/>
        <v>256.67808227539018</v>
      </c>
      <c r="L167" s="20">
        <f t="shared" si="20"/>
        <v>2.1667126242774608</v>
      </c>
      <c r="M167" s="20">
        <f t="shared" si="21"/>
        <v>4.4879860824751319</v>
      </c>
      <c r="N167" s="18"/>
      <c r="O167" s="18"/>
      <c r="P167" s="18">
        <f t="shared" si="22"/>
        <v>9.8952029238775197</v>
      </c>
    </row>
    <row r="168" spans="1:16" x14ac:dyDescent="0.15">
      <c r="A168" s="18">
        <v>83.5</v>
      </c>
      <c r="B168" s="18">
        <v>166</v>
      </c>
      <c r="D168">
        <v>799.82354736328102</v>
      </c>
      <c r="E168">
        <v>579.86004638671898</v>
      </c>
      <c r="F168">
        <v>463.90267944335898</v>
      </c>
      <c r="G168">
        <v>463.363525390625</v>
      </c>
      <c r="I168" s="19">
        <f t="shared" si="17"/>
        <v>335.92086791992205</v>
      </c>
      <c r="J168" s="19">
        <f t="shared" si="18"/>
        <v>116.49652099609398</v>
      </c>
      <c r="K168" s="19">
        <f t="shared" si="19"/>
        <v>254.37330322265626</v>
      </c>
      <c r="L168" s="20">
        <f t="shared" si="20"/>
        <v>2.1835270362381478</v>
      </c>
      <c r="M168" s="20">
        <f t="shared" si="21"/>
        <v>4.5187840694852017</v>
      </c>
      <c r="N168" s="18"/>
      <c r="O168" s="18"/>
      <c r="P168" s="18">
        <f t="shared" si="22"/>
        <v>10.649338736672192</v>
      </c>
    </row>
    <row r="169" spans="1:16" x14ac:dyDescent="0.15">
      <c r="A169" s="18">
        <v>84</v>
      </c>
      <c r="B169" s="18">
        <v>167</v>
      </c>
      <c r="D169">
        <v>799.60028076171898</v>
      </c>
      <c r="E169">
        <v>580.63671875</v>
      </c>
      <c r="F169">
        <v>463.51062011718801</v>
      </c>
      <c r="G169">
        <v>463.03915405273398</v>
      </c>
      <c r="I169" s="19">
        <f t="shared" si="17"/>
        <v>336.08966064453097</v>
      </c>
      <c r="J169" s="19">
        <f t="shared" si="18"/>
        <v>117.59756469726602</v>
      </c>
      <c r="K169" s="19">
        <f t="shared" si="19"/>
        <v>253.77136535644476</v>
      </c>
      <c r="L169" s="20">
        <f t="shared" si="20"/>
        <v>2.1579644613367117</v>
      </c>
      <c r="M169" s="20">
        <f t="shared" si="21"/>
        <v>4.5072050696331498</v>
      </c>
      <c r="N169" s="18"/>
      <c r="O169" s="18"/>
      <c r="P169" s="18">
        <f t="shared" si="22"/>
        <v>10.365809216969444</v>
      </c>
    </row>
    <row r="170" spans="1:16" x14ac:dyDescent="0.15">
      <c r="A170" s="18">
        <v>84.5</v>
      </c>
      <c r="B170" s="18">
        <v>168</v>
      </c>
      <c r="D170">
        <v>804.86065673828102</v>
      </c>
      <c r="E170">
        <v>581.25390625</v>
      </c>
      <c r="F170">
        <v>463.97314453125</v>
      </c>
      <c r="G170">
        <v>463.26007080078102</v>
      </c>
      <c r="I170" s="19">
        <f t="shared" si="17"/>
        <v>340.88751220703102</v>
      </c>
      <c r="J170" s="19">
        <f t="shared" si="18"/>
        <v>117.99383544921898</v>
      </c>
      <c r="K170" s="19">
        <f t="shared" si="19"/>
        <v>258.29182739257772</v>
      </c>
      <c r="L170" s="20">
        <f t="shared" si="20"/>
        <v>2.1890281505743476</v>
      </c>
      <c r="M170" s="20">
        <f t="shared" si="21"/>
        <v>4.552252333920169</v>
      </c>
      <c r="N170" s="18"/>
      <c r="O170" s="18"/>
      <c r="P170" s="18">
        <f t="shared" si="22"/>
        <v>11.468860376000071</v>
      </c>
    </row>
    <row r="171" spans="1:16" x14ac:dyDescent="0.15">
      <c r="A171" s="18">
        <v>85</v>
      </c>
      <c r="B171" s="18">
        <v>169</v>
      </c>
      <c r="D171">
        <v>802.126953125</v>
      </c>
      <c r="E171">
        <v>580.6875</v>
      </c>
      <c r="F171">
        <v>464.27795410156301</v>
      </c>
      <c r="G171">
        <v>463.73992919921898</v>
      </c>
      <c r="I171" s="19">
        <f t="shared" si="17"/>
        <v>337.84899902343699</v>
      </c>
      <c r="J171" s="19">
        <f t="shared" si="18"/>
        <v>116.94757080078102</v>
      </c>
      <c r="K171" s="19">
        <f t="shared" si="19"/>
        <v>255.9856994628903</v>
      </c>
      <c r="L171" s="20">
        <f t="shared" si="20"/>
        <v>2.1888928321474865</v>
      </c>
      <c r="M171" s="20">
        <f t="shared" si="21"/>
        <v>4.5661005905426917</v>
      </c>
      <c r="N171" s="18"/>
      <c r="O171" s="18"/>
      <c r="P171" s="18">
        <f t="shared" si="22"/>
        <v>11.807956118212077</v>
      </c>
    </row>
    <row r="172" spans="1:16" x14ac:dyDescent="0.15">
      <c r="A172" s="18">
        <v>85.5</v>
      </c>
      <c r="B172" s="18">
        <v>170</v>
      </c>
      <c r="D172">
        <v>802.40496826171898</v>
      </c>
      <c r="E172">
        <v>580.94921875</v>
      </c>
      <c r="F172">
        <v>464.43734741210898</v>
      </c>
      <c r="G172">
        <v>463.94686889648398</v>
      </c>
      <c r="I172" s="19">
        <f t="shared" si="17"/>
        <v>337.96762084961</v>
      </c>
      <c r="J172" s="19">
        <f t="shared" si="18"/>
        <v>117.00234985351602</v>
      </c>
      <c r="K172" s="19">
        <f t="shared" si="19"/>
        <v>256.06597595214879</v>
      </c>
      <c r="L172" s="20">
        <f t="shared" si="20"/>
        <v>2.1885541296626685</v>
      </c>
      <c r="M172" s="20">
        <f t="shared" si="21"/>
        <v>4.5797454631072574</v>
      </c>
      <c r="N172" s="18"/>
      <c r="O172" s="18"/>
      <c r="P172" s="18">
        <f t="shared" si="22"/>
        <v>12.142071690719918</v>
      </c>
    </row>
    <row r="173" spans="1:16" x14ac:dyDescent="0.15">
      <c r="A173" s="18">
        <v>86</v>
      </c>
      <c r="B173" s="18">
        <v>171</v>
      </c>
      <c r="D173">
        <v>799.59503173828102</v>
      </c>
      <c r="E173">
        <v>580.91278076171898</v>
      </c>
      <c r="F173">
        <v>464.73098754882801</v>
      </c>
      <c r="G173">
        <v>464.03131103515602</v>
      </c>
      <c r="I173" s="19">
        <f t="shared" si="17"/>
        <v>334.86404418945301</v>
      </c>
      <c r="J173" s="19">
        <f t="shared" si="18"/>
        <v>116.88146972656295</v>
      </c>
      <c r="K173" s="19">
        <f t="shared" si="19"/>
        <v>253.04701538085897</v>
      </c>
      <c r="L173" s="20">
        <f t="shared" si="20"/>
        <v>2.1649883080085059</v>
      </c>
      <c r="M173" s="20">
        <f t="shared" si="21"/>
        <v>4.5701632165024781</v>
      </c>
      <c r="N173" s="18"/>
      <c r="O173" s="18"/>
      <c r="P173" s="18">
        <f t="shared" si="22"/>
        <v>11.907435728008087</v>
      </c>
    </row>
    <row r="174" spans="1:16" x14ac:dyDescent="0.15">
      <c r="A174" s="18">
        <v>86.5</v>
      </c>
      <c r="B174" s="18">
        <v>172</v>
      </c>
      <c r="D174">
        <v>800.63604736328102</v>
      </c>
      <c r="E174">
        <v>581.373046875</v>
      </c>
      <c r="F174">
        <v>464.24441528320301</v>
      </c>
      <c r="G174">
        <v>463.88757324218801</v>
      </c>
      <c r="I174" s="19">
        <f t="shared" si="17"/>
        <v>336.39163208007801</v>
      </c>
      <c r="J174" s="19">
        <f t="shared" si="18"/>
        <v>117.48547363281199</v>
      </c>
      <c r="K174" s="19">
        <f t="shared" si="19"/>
        <v>254.15180053710964</v>
      </c>
      <c r="L174" s="20">
        <f t="shared" si="20"/>
        <v>2.1632614882366932</v>
      </c>
      <c r="M174" s="20">
        <f t="shared" si="21"/>
        <v>4.5824199717800491</v>
      </c>
      <c r="N174" s="18"/>
      <c r="O174" s="18"/>
      <c r="P174" s="18">
        <f t="shared" si="22"/>
        <v>12.207561125828866</v>
      </c>
    </row>
    <row r="175" spans="1:16" x14ac:dyDescent="0.15">
      <c r="A175" s="18">
        <v>87</v>
      </c>
      <c r="B175" s="18">
        <v>173</v>
      </c>
      <c r="D175">
        <v>801.078125</v>
      </c>
      <c r="E175">
        <v>580.51239013671898</v>
      </c>
      <c r="F175">
        <v>464.55871582031301</v>
      </c>
      <c r="G175">
        <v>464.15994262695301</v>
      </c>
      <c r="I175" s="19">
        <f t="shared" si="17"/>
        <v>336.51940917968699</v>
      </c>
      <c r="J175" s="19">
        <f t="shared" si="18"/>
        <v>116.35244750976597</v>
      </c>
      <c r="K175" s="19">
        <f t="shared" si="19"/>
        <v>255.07269592285081</v>
      </c>
      <c r="L175" s="20">
        <f t="shared" si="20"/>
        <v>2.1922417738693589</v>
      </c>
      <c r="M175" s="20">
        <f t="shared" si="21"/>
        <v>4.6253838324620986</v>
      </c>
      <c r="N175" s="18"/>
      <c r="O175" s="18"/>
      <c r="P175" s="18">
        <f t="shared" si="22"/>
        <v>13.259596961341774</v>
      </c>
    </row>
    <row r="176" spans="1:16" x14ac:dyDescent="0.15">
      <c r="A176" s="18">
        <v>87.5</v>
      </c>
      <c r="B176" s="18">
        <v>174</v>
      </c>
      <c r="D176">
        <v>804.294921875</v>
      </c>
      <c r="E176">
        <v>582.64520263671898</v>
      </c>
      <c r="F176">
        <v>464.31375122070301</v>
      </c>
      <c r="G176">
        <v>463.98321533203102</v>
      </c>
      <c r="I176" s="19">
        <f t="shared" si="17"/>
        <v>339.98117065429699</v>
      </c>
      <c r="J176" s="19">
        <f t="shared" si="18"/>
        <v>118.66198730468795</v>
      </c>
      <c r="K176" s="19">
        <f t="shared" si="19"/>
        <v>256.91777954101542</v>
      </c>
      <c r="L176" s="20">
        <f t="shared" si="20"/>
        <v>2.1651228449539497</v>
      </c>
      <c r="M176" s="20">
        <f t="shared" si="21"/>
        <v>4.6122484785960722</v>
      </c>
      <c r="N176" s="18"/>
      <c r="O176" s="18"/>
      <c r="P176" s="18">
        <f t="shared" si="22"/>
        <v>12.937957733399291</v>
      </c>
    </row>
    <row r="177" spans="1:16" x14ac:dyDescent="0.15">
      <c r="A177" s="18">
        <v>88</v>
      </c>
      <c r="B177" s="18">
        <v>175</v>
      </c>
      <c r="D177">
        <v>807.79559326171898</v>
      </c>
      <c r="E177">
        <v>582.08074951171898</v>
      </c>
      <c r="F177">
        <v>464.28579711914102</v>
      </c>
      <c r="G177">
        <v>464.08557128906301</v>
      </c>
      <c r="I177" s="19">
        <f t="shared" si="17"/>
        <v>343.50979614257795</v>
      </c>
      <c r="J177" s="19">
        <f t="shared" si="18"/>
        <v>117.99517822265597</v>
      </c>
      <c r="K177" s="19">
        <f t="shared" si="19"/>
        <v>260.91317138671877</v>
      </c>
      <c r="L177" s="20">
        <f t="shared" si="20"/>
        <v>2.2112189270512199</v>
      </c>
      <c r="M177" s="20">
        <f t="shared" si="21"/>
        <v>4.6723281357427258</v>
      </c>
      <c r="N177" s="18"/>
      <c r="O177" s="18"/>
      <c r="P177" s="18">
        <f t="shared" si="22"/>
        <v>14.409100021364502</v>
      </c>
    </row>
    <row r="178" spans="1:16" x14ac:dyDescent="0.15">
      <c r="A178" s="18">
        <v>88.5</v>
      </c>
      <c r="B178" s="18">
        <v>176</v>
      </c>
      <c r="D178">
        <v>797.802734375</v>
      </c>
      <c r="E178">
        <v>580.341796875</v>
      </c>
      <c r="F178">
        <v>464.36520385742199</v>
      </c>
      <c r="G178">
        <v>463.82382202148398</v>
      </c>
      <c r="I178" s="19">
        <f t="shared" si="17"/>
        <v>333.43753051757801</v>
      </c>
      <c r="J178" s="19">
        <f t="shared" si="18"/>
        <v>116.51797485351602</v>
      </c>
      <c r="K178" s="19">
        <f t="shared" si="19"/>
        <v>251.87494812011681</v>
      </c>
      <c r="L178" s="20">
        <f t="shared" si="20"/>
        <v>2.1616831946896498</v>
      </c>
      <c r="M178" s="20">
        <f t="shared" si="21"/>
        <v>4.6367759784305402</v>
      </c>
      <c r="N178" s="18"/>
      <c r="O178" s="18"/>
      <c r="P178" s="18">
        <f t="shared" si="22"/>
        <v>13.538551077939632</v>
      </c>
    </row>
    <row r="179" spans="1:16" x14ac:dyDescent="0.15">
      <c r="A179" s="18">
        <v>89</v>
      </c>
      <c r="B179" s="18">
        <v>177</v>
      </c>
      <c r="D179">
        <v>779.59375</v>
      </c>
      <c r="E179">
        <v>573.58526611328102</v>
      </c>
      <c r="F179">
        <v>464.21533203125</v>
      </c>
      <c r="G179">
        <v>463.64205932617199</v>
      </c>
      <c r="I179" s="19">
        <f t="shared" si="17"/>
        <v>315.37841796875</v>
      </c>
      <c r="J179" s="19">
        <f t="shared" si="18"/>
        <v>109.94320678710903</v>
      </c>
      <c r="K179" s="19">
        <f t="shared" si="19"/>
        <v>238.4181732177737</v>
      </c>
      <c r="L179" s="20">
        <f t="shared" si="20"/>
        <v>2.1685575688131422</v>
      </c>
      <c r="M179" s="20">
        <f t="shared" si="21"/>
        <v>4.657633927603416</v>
      </c>
      <c r="N179" s="18"/>
      <c r="O179" s="18"/>
      <c r="P179" s="18">
        <f t="shared" si="22"/>
        <v>14.049289862509337</v>
      </c>
    </row>
    <row r="180" spans="1:16" x14ac:dyDescent="0.15">
      <c r="A180" s="18">
        <v>89.5</v>
      </c>
      <c r="B180" s="18">
        <v>178</v>
      </c>
      <c r="D180">
        <v>775.17120361328102</v>
      </c>
      <c r="E180">
        <v>572.40106201171898</v>
      </c>
      <c r="F180">
        <v>463.85235595703102</v>
      </c>
      <c r="G180">
        <v>463.00390625</v>
      </c>
      <c r="I180" s="19">
        <f t="shared" si="17"/>
        <v>311.31884765625</v>
      </c>
      <c r="J180" s="19">
        <f t="shared" si="18"/>
        <v>109.39715576171898</v>
      </c>
      <c r="K180" s="19">
        <f t="shared" si="19"/>
        <v>234.74083862304673</v>
      </c>
      <c r="L180" s="20">
        <f t="shared" si="20"/>
        <v>2.1457672915586796</v>
      </c>
      <c r="M180" s="20">
        <f t="shared" si="21"/>
        <v>4.6488272253983371</v>
      </c>
      <c r="N180" s="18"/>
      <c r="O180" s="18"/>
      <c r="P180" s="18">
        <f t="shared" si="22"/>
        <v>13.833644290501782</v>
      </c>
    </row>
    <row r="181" spans="1:16" x14ac:dyDescent="0.15">
      <c r="A181" s="18">
        <v>90</v>
      </c>
      <c r="B181" s="18">
        <v>179</v>
      </c>
      <c r="D181">
        <v>777.55206298828102</v>
      </c>
      <c r="E181">
        <v>575.44073486328102</v>
      </c>
      <c r="F181">
        <v>463.87640380859398</v>
      </c>
      <c r="G181">
        <v>463.18960571289102</v>
      </c>
      <c r="I181" s="19">
        <f t="shared" si="17"/>
        <v>313.67565917968705</v>
      </c>
      <c r="J181" s="19">
        <f t="shared" si="18"/>
        <v>112.25112915039</v>
      </c>
      <c r="K181" s="19">
        <f t="shared" si="19"/>
        <v>235.09986877441406</v>
      </c>
      <c r="L181" s="20">
        <f t="shared" si="20"/>
        <v>2.0944098340377115</v>
      </c>
      <c r="M181" s="20">
        <f t="shared" si="21"/>
        <v>4.6114533429267528</v>
      </c>
      <c r="N181" s="18"/>
      <c r="O181" s="18"/>
      <c r="P181" s="18">
        <f t="shared" si="22"/>
        <v>12.918487620496519</v>
      </c>
    </row>
    <row r="182" spans="1:16" x14ac:dyDescent="0.15">
      <c r="A182" s="18">
        <v>90.5</v>
      </c>
      <c r="B182" s="18">
        <v>180</v>
      </c>
      <c r="D182">
        <v>775.505859375</v>
      </c>
      <c r="E182">
        <v>574.798828125</v>
      </c>
      <c r="F182">
        <v>463.42337036132801</v>
      </c>
      <c r="G182">
        <v>462.24887084960898</v>
      </c>
      <c r="I182" s="19">
        <f t="shared" si="17"/>
        <v>312.08248901367199</v>
      </c>
      <c r="J182" s="19">
        <f t="shared" si="18"/>
        <v>112.54995727539102</v>
      </c>
      <c r="K182" s="19">
        <f t="shared" si="19"/>
        <v>233.29751892089828</v>
      </c>
      <c r="L182" s="20">
        <f t="shared" si="20"/>
        <v>2.0728352508393946</v>
      </c>
      <c r="M182" s="20">
        <f t="shared" si="21"/>
        <v>4.6038623347778191</v>
      </c>
      <c r="N182" s="18"/>
      <c r="O182" s="18"/>
      <c r="P182" s="18">
        <f t="shared" si="22"/>
        <v>12.732610176673475</v>
      </c>
    </row>
    <row r="183" spans="1:16" x14ac:dyDescent="0.15">
      <c r="A183" s="18">
        <v>91</v>
      </c>
      <c r="B183" s="18">
        <v>181</v>
      </c>
      <c r="D183">
        <v>778.056640625</v>
      </c>
      <c r="E183">
        <v>576.34832763671898</v>
      </c>
      <c r="F183">
        <v>462.56375122070301</v>
      </c>
      <c r="G183">
        <v>462.44464111328102</v>
      </c>
      <c r="I183" s="19">
        <f t="shared" si="17"/>
        <v>315.49288940429699</v>
      </c>
      <c r="J183" s="19">
        <f t="shared" si="18"/>
        <v>113.90368652343795</v>
      </c>
      <c r="K183" s="19">
        <f t="shared" si="19"/>
        <v>235.76030883789042</v>
      </c>
      <c r="L183" s="20">
        <f t="shared" si="20"/>
        <v>2.0698215837762022</v>
      </c>
      <c r="M183" s="20">
        <f t="shared" si="21"/>
        <v>4.6148322427640096</v>
      </c>
      <c r="N183" s="18"/>
      <c r="O183" s="18"/>
      <c r="P183" s="18">
        <f t="shared" si="22"/>
        <v>13.001225150526915</v>
      </c>
    </row>
    <row r="184" spans="1:16" x14ac:dyDescent="0.15">
      <c r="A184" s="18">
        <v>91.5</v>
      </c>
      <c r="B184" s="18">
        <v>182</v>
      </c>
      <c r="D184">
        <v>775.75323486328102</v>
      </c>
      <c r="E184">
        <v>575.48895263671898</v>
      </c>
      <c r="F184">
        <v>463.271240234375</v>
      </c>
      <c r="G184">
        <v>462.16329956054699</v>
      </c>
      <c r="I184" s="19">
        <f t="shared" si="17"/>
        <v>312.48199462890602</v>
      </c>
      <c r="J184" s="19">
        <f t="shared" si="18"/>
        <v>113.32565307617199</v>
      </c>
      <c r="K184" s="19">
        <f t="shared" si="19"/>
        <v>233.15403747558565</v>
      </c>
      <c r="L184" s="20">
        <f t="shared" si="20"/>
        <v>2.057380929619447</v>
      </c>
      <c r="M184" s="20">
        <f t="shared" si="21"/>
        <v>4.6163751636566381</v>
      </c>
      <c r="N184" s="18"/>
      <c r="O184" s="18"/>
      <c r="P184" s="18">
        <f t="shared" si="22"/>
        <v>13.039005928246572</v>
      </c>
    </row>
    <row r="185" spans="1:16" x14ac:dyDescent="0.15">
      <c r="A185" s="18">
        <v>92</v>
      </c>
      <c r="B185" s="18">
        <v>183</v>
      </c>
      <c r="D185">
        <v>776.38214111328102</v>
      </c>
      <c r="E185">
        <v>576.845703125</v>
      </c>
      <c r="F185">
        <v>463.19015502929699</v>
      </c>
      <c r="G185">
        <v>463.02908325195301</v>
      </c>
      <c r="I185" s="19">
        <f t="shared" si="17"/>
        <v>313.19198608398403</v>
      </c>
      <c r="J185" s="19">
        <f t="shared" si="18"/>
        <v>113.81661987304699</v>
      </c>
      <c r="K185" s="19">
        <f t="shared" si="19"/>
        <v>233.52035217285115</v>
      </c>
      <c r="L185" s="20">
        <f t="shared" si="20"/>
        <v>2.0517245410496616</v>
      </c>
      <c r="M185" s="20">
        <f t="shared" si="21"/>
        <v>4.6247023501362365</v>
      </c>
      <c r="N185" s="18"/>
      <c r="O185" s="18"/>
      <c r="P185" s="18">
        <f t="shared" si="22"/>
        <v>13.242909824369118</v>
      </c>
    </row>
    <row r="186" spans="1:16" x14ac:dyDescent="0.15">
      <c r="A186" s="18">
        <v>92.5</v>
      </c>
      <c r="B186" s="18">
        <v>184</v>
      </c>
      <c r="D186">
        <v>772.31121826171898</v>
      </c>
      <c r="E186">
        <v>574.18426513671898</v>
      </c>
      <c r="F186">
        <v>463.14486694335898</v>
      </c>
      <c r="G186">
        <v>463.08837890625</v>
      </c>
      <c r="I186" s="19">
        <f t="shared" si="17"/>
        <v>309.16635131836</v>
      </c>
      <c r="J186" s="19">
        <f t="shared" si="18"/>
        <v>111.09588623046898</v>
      </c>
      <c r="K186" s="19">
        <f t="shared" si="19"/>
        <v>231.3992309570317</v>
      </c>
      <c r="L186" s="20">
        <f t="shared" si="20"/>
        <v>2.0828784827999196</v>
      </c>
      <c r="M186" s="20">
        <f t="shared" si="21"/>
        <v>4.6698398669358783</v>
      </c>
      <c r="N186" s="18"/>
      <c r="O186" s="18"/>
      <c r="P186" s="18">
        <f t="shared" si="22"/>
        <v>14.348170954198844</v>
      </c>
    </row>
    <row r="187" spans="1:16" x14ac:dyDescent="0.15">
      <c r="A187" s="18">
        <v>93</v>
      </c>
      <c r="B187" s="18">
        <v>185</v>
      </c>
      <c r="D187">
        <v>772.638671875</v>
      </c>
      <c r="E187">
        <v>575.25848388671898</v>
      </c>
      <c r="F187">
        <v>463.58389282226602</v>
      </c>
      <c r="G187">
        <v>463.36801147460898</v>
      </c>
      <c r="I187" s="19">
        <f t="shared" si="17"/>
        <v>309.05477905273398</v>
      </c>
      <c r="J187" s="19">
        <f t="shared" si="18"/>
        <v>111.89047241211</v>
      </c>
      <c r="K187" s="19">
        <f t="shared" si="19"/>
        <v>230.73144836425698</v>
      </c>
      <c r="L187" s="20">
        <f t="shared" si="20"/>
        <v>2.0621188148570613</v>
      </c>
      <c r="M187" s="20">
        <f t="shared" si="21"/>
        <v>4.6630637740424028</v>
      </c>
      <c r="N187" s="18"/>
      <c r="O187" s="18"/>
      <c r="P187" s="18">
        <f t="shared" si="22"/>
        <v>14.182247956695063</v>
      </c>
    </row>
    <row r="188" spans="1:16" x14ac:dyDescent="0.15">
      <c r="A188" s="18">
        <v>93.5</v>
      </c>
      <c r="B188" s="18">
        <v>186</v>
      </c>
      <c r="D188">
        <v>768.41796875</v>
      </c>
      <c r="E188">
        <v>574.857421875</v>
      </c>
      <c r="F188">
        <v>463.982666015625</v>
      </c>
      <c r="G188">
        <v>463.52963256835898</v>
      </c>
      <c r="I188" s="19">
        <f t="shared" si="17"/>
        <v>304.435302734375</v>
      </c>
      <c r="J188" s="19">
        <f t="shared" si="18"/>
        <v>111.32778930664102</v>
      </c>
      <c r="K188" s="19">
        <f t="shared" si="19"/>
        <v>226.50585021972628</v>
      </c>
      <c r="L188" s="20">
        <f t="shared" si="20"/>
        <v>2.0345850001192338</v>
      </c>
      <c r="M188" s="20">
        <f t="shared" si="21"/>
        <v>4.6495135343539591</v>
      </c>
      <c r="N188" s="18"/>
      <c r="O188" s="18"/>
      <c r="P188" s="18">
        <f t="shared" si="22"/>
        <v>13.85044961488571</v>
      </c>
    </row>
    <row r="189" spans="1:16" x14ac:dyDescent="0.15">
      <c r="A189" s="18">
        <v>94</v>
      </c>
      <c r="B189" s="18">
        <v>187</v>
      </c>
      <c r="D189">
        <v>767.46551513671898</v>
      </c>
      <c r="E189">
        <v>575.703125</v>
      </c>
      <c r="F189">
        <v>464.73602294921898</v>
      </c>
      <c r="G189">
        <v>464.13253784179699</v>
      </c>
      <c r="I189" s="19">
        <f t="shared" si="17"/>
        <v>302.7294921875</v>
      </c>
      <c r="J189" s="19">
        <f t="shared" si="18"/>
        <v>111.57058715820301</v>
      </c>
      <c r="K189" s="19">
        <f t="shared" si="19"/>
        <v>224.6300811767579</v>
      </c>
      <c r="L189" s="20">
        <f t="shared" si="20"/>
        <v>2.0133449764698348</v>
      </c>
      <c r="M189" s="20">
        <f t="shared" si="21"/>
        <v>4.6422570857539434</v>
      </c>
      <c r="N189" s="18"/>
      <c r="O189" s="18"/>
      <c r="P189" s="18">
        <f t="shared" si="22"/>
        <v>13.672764373276042</v>
      </c>
    </row>
    <row r="190" spans="1:16" x14ac:dyDescent="0.15">
      <c r="A190" s="18">
        <v>94.5</v>
      </c>
      <c r="B190" s="18">
        <v>188</v>
      </c>
      <c r="D190">
        <v>767.61456298828102</v>
      </c>
      <c r="E190">
        <v>578.05859375</v>
      </c>
      <c r="F190">
        <v>464.56600952148398</v>
      </c>
      <c r="G190">
        <v>463.92953491210898</v>
      </c>
      <c r="I190" s="19">
        <f t="shared" si="17"/>
        <v>303.04855346679705</v>
      </c>
      <c r="J190" s="19">
        <f t="shared" si="18"/>
        <v>114.12905883789102</v>
      </c>
      <c r="K190" s="19">
        <f t="shared" si="19"/>
        <v>223.15821228027335</v>
      </c>
      <c r="L190" s="20">
        <f t="shared" si="20"/>
        <v>1.9553145759069772</v>
      </c>
      <c r="M190" s="20">
        <f t="shared" si="21"/>
        <v>4.59821026024047</v>
      </c>
      <c r="N190" s="18"/>
      <c r="O190" s="18"/>
      <c r="P190" s="18">
        <f t="shared" si="22"/>
        <v>12.594210487635154</v>
      </c>
    </row>
    <row r="191" spans="1:16" x14ac:dyDescent="0.15">
      <c r="A191" s="18">
        <v>95</v>
      </c>
      <c r="B191" s="18">
        <v>189</v>
      </c>
      <c r="D191">
        <v>769.10284423828102</v>
      </c>
      <c r="E191">
        <v>579.90106201171898</v>
      </c>
      <c r="F191">
        <v>464.9345703125</v>
      </c>
      <c r="G191">
        <v>464.0654296875</v>
      </c>
      <c r="I191" s="19">
        <f t="shared" si="17"/>
        <v>304.16827392578102</v>
      </c>
      <c r="J191" s="19">
        <f t="shared" si="18"/>
        <v>115.83563232421898</v>
      </c>
      <c r="K191" s="19">
        <f t="shared" si="19"/>
        <v>223.08333129882774</v>
      </c>
      <c r="L191" s="20">
        <f t="shared" si="20"/>
        <v>1.9258610396706519</v>
      </c>
      <c r="M191" s="20">
        <f t="shared" si="21"/>
        <v>4.582740299053528</v>
      </c>
      <c r="N191" s="18"/>
      <c r="O191" s="18"/>
      <c r="P191" s="18">
        <f t="shared" si="22"/>
        <v>12.215404829012009</v>
      </c>
    </row>
    <row r="192" spans="1:16" x14ac:dyDescent="0.15">
      <c r="A192" s="18">
        <v>95.5</v>
      </c>
      <c r="B192" s="18">
        <v>190</v>
      </c>
      <c r="D192">
        <v>770.06317138671898</v>
      </c>
      <c r="E192">
        <v>580.52410888671898</v>
      </c>
      <c r="F192">
        <v>464.03634643554699</v>
      </c>
      <c r="G192">
        <v>463.32662963867199</v>
      </c>
      <c r="I192" s="19">
        <f t="shared" si="17"/>
        <v>306.02682495117199</v>
      </c>
      <c r="J192" s="19">
        <f t="shared" si="18"/>
        <v>117.19747924804699</v>
      </c>
      <c r="K192" s="19">
        <f t="shared" si="19"/>
        <v>223.98858947753911</v>
      </c>
      <c r="L192" s="20">
        <f t="shared" si="20"/>
        <v>1.911206545692592</v>
      </c>
      <c r="M192" s="20">
        <f t="shared" si="21"/>
        <v>4.5820693801248513</v>
      </c>
      <c r="N192" s="18"/>
      <c r="O192" s="18"/>
      <c r="P192" s="18">
        <f t="shared" si="22"/>
        <v>12.198976352974549</v>
      </c>
    </row>
    <row r="193" spans="1:16" x14ac:dyDescent="0.15">
      <c r="A193" s="18">
        <v>96</v>
      </c>
      <c r="B193" s="18">
        <v>191</v>
      </c>
      <c r="I193" s="19">
        <f t="shared" si="17"/>
        <v>0</v>
      </c>
      <c r="J193" s="19">
        <f t="shared" si="18"/>
        <v>0</v>
      </c>
      <c r="K193" s="19">
        <f t="shared" si="19"/>
        <v>0</v>
      </c>
      <c r="L193" s="20" t="e">
        <f t="shared" si="20"/>
        <v>#DIV/0!</v>
      </c>
      <c r="M193" s="20" t="e">
        <f t="shared" si="21"/>
        <v>#DIV/0!</v>
      </c>
      <c r="N193" s="18"/>
      <c r="O193" s="18"/>
      <c r="P193" s="18" t="e">
        <f t="shared" si="22"/>
        <v>#DIV/0!</v>
      </c>
    </row>
    <row r="194" spans="1:16" x14ac:dyDescent="0.15">
      <c r="A194" s="18"/>
      <c r="B194" s="18"/>
      <c r="I194" s="7"/>
      <c r="J194" s="7"/>
      <c r="K194" s="7"/>
      <c r="L194" s="7"/>
    </row>
    <row r="195" spans="1:16" x14ac:dyDescent="0.15">
      <c r="A195" s="18"/>
      <c r="B195" s="18"/>
      <c r="I195" s="7"/>
      <c r="J195" s="7"/>
      <c r="K195" s="7"/>
      <c r="L195" s="7"/>
    </row>
    <row r="196" spans="1:16" x14ac:dyDescent="0.15">
      <c r="A196" s="18"/>
      <c r="B196" s="18"/>
      <c r="I196" s="7"/>
      <c r="J196" s="7"/>
      <c r="K196" s="7"/>
      <c r="L196" s="7"/>
    </row>
    <row r="197" spans="1:16" x14ac:dyDescent="0.15">
      <c r="A197" s="18"/>
      <c r="B197" s="18"/>
      <c r="I197" s="7"/>
      <c r="J197" s="7"/>
      <c r="K197" s="7"/>
      <c r="L197" s="7"/>
    </row>
    <row r="198" spans="1:16" x14ac:dyDescent="0.15">
      <c r="A198" s="18"/>
      <c r="B198" s="18"/>
      <c r="I198" s="7"/>
      <c r="J198" s="7"/>
      <c r="K198" s="7"/>
      <c r="L198" s="7"/>
    </row>
    <row r="199" spans="1:16" x14ac:dyDescent="0.15">
      <c r="A199" s="18"/>
      <c r="B199" s="18"/>
      <c r="I199" s="7"/>
      <c r="J199" s="7"/>
      <c r="K199" s="7"/>
      <c r="L199" s="7"/>
    </row>
    <row r="200" spans="1:16" x14ac:dyDescent="0.15">
      <c r="A200" s="18"/>
      <c r="B200" s="18"/>
      <c r="I200" s="7"/>
      <c r="J200" s="7"/>
      <c r="K200" s="7"/>
      <c r="L200" s="7"/>
    </row>
    <row r="201" spans="1:16" x14ac:dyDescent="0.15">
      <c r="A201" s="18"/>
      <c r="B201" s="18"/>
      <c r="I201" s="7"/>
      <c r="J201" s="7"/>
      <c r="K201" s="7"/>
      <c r="L201" s="7"/>
    </row>
    <row r="202" spans="1:16" x14ac:dyDescent="0.15">
      <c r="A202" s="18"/>
      <c r="B202" s="18"/>
      <c r="I202" s="7"/>
      <c r="J202" s="7"/>
      <c r="K202" s="7"/>
      <c r="L202" s="7"/>
    </row>
    <row r="203" spans="1:16" x14ac:dyDescent="0.15">
      <c r="A203" s="18"/>
      <c r="B203" s="18"/>
      <c r="I203" s="7"/>
      <c r="J203" s="7"/>
      <c r="K203" s="7"/>
      <c r="L203" s="7"/>
    </row>
    <row r="204" spans="1:16" x14ac:dyDescent="0.15">
      <c r="A204" s="18"/>
      <c r="B204" s="18"/>
      <c r="I204" s="7"/>
      <c r="J204" s="7"/>
      <c r="K204" s="7"/>
      <c r="L204" s="7"/>
    </row>
    <row r="205" spans="1:16" x14ac:dyDescent="0.15">
      <c r="A205" s="18"/>
      <c r="B205" s="18"/>
      <c r="I205" s="7"/>
      <c r="J205" s="7"/>
      <c r="K205" s="7"/>
      <c r="L205" s="7"/>
    </row>
    <row r="206" spans="1:16" x14ac:dyDescent="0.15">
      <c r="A206" s="18"/>
      <c r="B206" s="18"/>
      <c r="I206" s="7"/>
      <c r="J206" s="7"/>
      <c r="K206" s="7"/>
      <c r="L206" s="7"/>
    </row>
    <row r="207" spans="1:16" x14ac:dyDescent="0.15">
      <c r="A207" s="18"/>
      <c r="B207" s="18"/>
      <c r="I207" s="7"/>
      <c r="J207" s="7"/>
      <c r="K207" s="7"/>
      <c r="L207" s="7"/>
    </row>
    <row r="208" spans="1:16" x14ac:dyDescent="0.15">
      <c r="A208" s="18"/>
      <c r="B208" s="18"/>
      <c r="I208" s="7"/>
      <c r="J208" s="7"/>
      <c r="K208" s="7"/>
      <c r="L208" s="7"/>
    </row>
    <row r="209" spans="1:12" x14ac:dyDescent="0.15">
      <c r="A209" s="18"/>
      <c r="B209" s="18"/>
      <c r="I209" s="7"/>
      <c r="J209" s="7"/>
      <c r="K209" s="7"/>
      <c r="L209" s="7"/>
    </row>
    <row r="210" spans="1:12" x14ac:dyDescent="0.15">
      <c r="A210" s="18"/>
      <c r="B210" s="18"/>
      <c r="I210" s="7"/>
      <c r="J210" s="7"/>
      <c r="K210" s="7"/>
      <c r="L210" s="7"/>
    </row>
    <row r="211" spans="1:12" x14ac:dyDescent="0.15">
      <c r="A211" s="18"/>
      <c r="B211" s="18"/>
      <c r="I211" s="7"/>
      <c r="J211" s="7"/>
      <c r="K211" s="7"/>
      <c r="L211" s="7"/>
    </row>
    <row r="212" spans="1:12" x14ac:dyDescent="0.15">
      <c r="I212" s="7"/>
      <c r="J212" s="7"/>
      <c r="K212" s="7"/>
      <c r="L212" s="7"/>
    </row>
    <row r="213" spans="1:12" x14ac:dyDescent="0.15">
      <c r="I213" s="7"/>
      <c r="J213" s="7"/>
      <c r="K213" s="7"/>
      <c r="L213" s="7"/>
    </row>
    <row r="214" spans="1:12" x14ac:dyDescent="0.15">
      <c r="I214" s="7"/>
      <c r="J214" s="7"/>
      <c r="K214" s="7"/>
      <c r="L214" s="7"/>
    </row>
    <row r="215" spans="1:12" x14ac:dyDescent="0.15">
      <c r="I215" s="7"/>
      <c r="J215" s="7"/>
      <c r="K215" s="7"/>
      <c r="L215" s="7"/>
    </row>
    <row r="216" spans="1:12" x14ac:dyDescent="0.15">
      <c r="I216" s="7"/>
      <c r="J216" s="7"/>
      <c r="K216" s="7"/>
      <c r="L216" s="7"/>
    </row>
    <row r="217" spans="1:12" x14ac:dyDescent="0.15">
      <c r="I217" s="7"/>
      <c r="J217" s="7"/>
      <c r="K217" s="7"/>
      <c r="L217" s="7"/>
    </row>
    <row r="218" spans="1:12" x14ac:dyDescent="0.15">
      <c r="I218" s="7"/>
      <c r="J218" s="7"/>
      <c r="K218" s="7"/>
      <c r="L218" s="7"/>
    </row>
    <row r="219" spans="1:12" x14ac:dyDescent="0.15">
      <c r="I219" s="7"/>
      <c r="J219" s="7"/>
      <c r="K219" s="7"/>
      <c r="L219" s="7"/>
    </row>
    <row r="220" spans="1:12" x14ac:dyDescent="0.15">
      <c r="I220" s="7"/>
      <c r="J220" s="7"/>
      <c r="K220" s="7"/>
      <c r="L220" s="7"/>
    </row>
    <row r="221" spans="1:12" x14ac:dyDescent="0.15">
      <c r="I221" s="7"/>
      <c r="J221" s="7"/>
      <c r="K221" s="7"/>
      <c r="L221" s="7"/>
    </row>
    <row r="222" spans="1:12" x14ac:dyDescent="0.15">
      <c r="I222" s="7"/>
      <c r="J222" s="7"/>
      <c r="K222" s="7"/>
      <c r="L222" s="7"/>
    </row>
    <row r="223" spans="1:12" x14ac:dyDescent="0.15">
      <c r="I223" s="7"/>
      <c r="J223" s="7"/>
      <c r="K223" s="7"/>
      <c r="L223" s="7"/>
    </row>
    <row r="224" spans="1:12" x14ac:dyDescent="0.15">
      <c r="I224" s="7"/>
      <c r="J224" s="7"/>
      <c r="K224" s="7"/>
      <c r="L224" s="7"/>
    </row>
    <row r="225" spans="9:12" x14ac:dyDescent="0.15">
      <c r="I225" s="7"/>
      <c r="J225" s="7"/>
      <c r="K225" s="7"/>
      <c r="L225" s="7"/>
    </row>
    <row r="226" spans="9:12" x14ac:dyDescent="0.15">
      <c r="I226" s="7"/>
      <c r="J226" s="7"/>
      <c r="K226" s="7"/>
      <c r="L226" s="7"/>
    </row>
    <row r="227" spans="9:12" x14ac:dyDescent="0.15">
      <c r="I227" s="7"/>
      <c r="J227" s="7"/>
      <c r="K227" s="7"/>
      <c r="L227" s="7"/>
    </row>
    <row r="228" spans="9:12" x14ac:dyDescent="0.15">
      <c r="I228" s="7"/>
      <c r="J228" s="7"/>
      <c r="K228" s="7"/>
      <c r="L228" s="7"/>
    </row>
    <row r="229" spans="9:12" x14ac:dyDescent="0.15">
      <c r="I229" s="7"/>
      <c r="J229" s="7"/>
      <c r="K229" s="7"/>
      <c r="L229" s="7"/>
    </row>
    <row r="230" spans="9:12" x14ac:dyDescent="0.15">
      <c r="I230" s="7"/>
      <c r="J230" s="7"/>
      <c r="K230" s="7"/>
      <c r="L230" s="7"/>
    </row>
    <row r="231" spans="9:12" x14ac:dyDescent="0.15">
      <c r="I231" s="7"/>
      <c r="J231" s="7"/>
      <c r="K231" s="7"/>
      <c r="L231" s="7"/>
    </row>
    <row r="232" spans="9:12" x14ac:dyDescent="0.15">
      <c r="I232" s="7"/>
      <c r="J232" s="7"/>
      <c r="K232" s="7"/>
      <c r="L232" s="7"/>
    </row>
    <row r="233" spans="9:12" x14ac:dyDescent="0.15">
      <c r="I233" s="7"/>
      <c r="J233" s="7"/>
      <c r="K233" s="7"/>
      <c r="L233" s="7"/>
    </row>
    <row r="234" spans="9:12" x14ac:dyDescent="0.15">
      <c r="I234" s="7"/>
      <c r="J234" s="7"/>
      <c r="K234" s="7"/>
      <c r="L234" s="7"/>
    </row>
    <row r="235" spans="9:12" x14ac:dyDescent="0.15">
      <c r="I235" s="7"/>
      <c r="J235" s="7"/>
      <c r="K235" s="7"/>
      <c r="L235" s="7"/>
    </row>
    <row r="236" spans="9:12" x14ac:dyDescent="0.15">
      <c r="I236" s="7"/>
      <c r="J236" s="7"/>
      <c r="K236" s="7"/>
      <c r="L236" s="7"/>
    </row>
    <row r="237" spans="9:12" x14ac:dyDescent="0.15">
      <c r="I237" s="7"/>
      <c r="J237" s="7"/>
      <c r="K237" s="7"/>
      <c r="L237" s="7"/>
    </row>
    <row r="238" spans="9:12" x14ac:dyDescent="0.15">
      <c r="I238" s="7"/>
      <c r="J238" s="7"/>
      <c r="K238" s="7"/>
      <c r="L238" s="7"/>
    </row>
    <row r="239" spans="9:12" x14ac:dyDescent="0.15">
      <c r="I239" s="7"/>
      <c r="J239" s="7"/>
      <c r="K239" s="7"/>
      <c r="L239" s="7"/>
    </row>
    <row r="240" spans="9:12" x14ac:dyDescent="0.15">
      <c r="I240" s="7"/>
      <c r="J240" s="7"/>
      <c r="K240" s="7"/>
      <c r="L240" s="7"/>
    </row>
    <row r="241" spans="9:12" x14ac:dyDescent="0.15">
      <c r="I241" s="7"/>
      <c r="J241" s="7"/>
      <c r="K241" s="7"/>
      <c r="L241" s="7"/>
    </row>
    <row r="242" spans="9:12" x14ac:dyDescent="0.15">
      <c r="I242" s="7"/>
      <c r="J242" s="7"/>
      <c r="K242" s="7"/>
      <c r="L242" s="7"/>
    </row>
    <row r="243" spans="9:12" x14ac:dyDescent="0.15">
      <c r="I243" s="7"/>
      <c r="J243" s="7"/>
      <c r="K243" s="7"/>
      <c r="L243" s="7"/>
    </row>
    <row r="244" spans="9:12" x14ac:dyDescent="0.15">
      <c r="I244" s="7"/>
      <c r="J244" s="7"/>
      <c r="K244" s="7"/>
      <c r="L244" s="7"/>
    </row>
    <row r="245" spans="9:12" x14ac:dyDescent="0.15">
      <c r="I245" s="7"/>
      <c r="J245" s="7"/>
      <c r="K245" s="7"/>
      <c r="L245" s="7"/>
    </row>
    <row r="246" spans="9:12" x14ac:dyDescent="0.15">
      <c r="I246" s="7"/>
      <c r="J246" s="7"/>
      <c r="K246" s="7"/>
      <c r="L246" s="7"/>
    </row>
    <row r="247" spans="9:12" x14ac:dyDescent="0.15">
      <c r="I247" s="7"/>
      <c r="J247" s="7"/>
      <c r="K247" s="7"/>
      <c r="L247" s="7"/>
    </row>
    <row r="248" spans="9:12" x14ac:dyDescent="0.15">
      <c r="I248" s="7"/>
      <c r="J248" s="7"/>
      <c r="K248" s="7"/>
      <c r="L248" s="7"/>
    </row>
    <row r="249" spans="9:12" x14ac:dyDescent="0.15">
      <c r="I249" s="7"/>
      <c r="J249" s="7"/>
      <c r="K249" s="7"/>
      <c r="L249" s="7"/>
    </row>
    <row r="250" spans="9:12" x14ac:dyDescent="0.15">
      <c r="I250" s="7"/>
      <c r="J250" s="7"/>
      <c r="K250" s="7"/>
      <c r="L250" s="7"/>
    </row>
    <row r="251" spans="9:12" x14ac:dyDescent="0.15">
      <c r="I251" s="7"/>
      <c r="J251" s="7"/>
      <c r="K251" s="7"/>
      <c r="L251" s="7"/>
    </row>
    <row r="252" spans="9:12" x14ac:dyDescent="0.15">
      <c r="I252" s="7"/>
      <c r="J252" s="7"/>
      <c r="K252" s="7"/>
      <c r="L252" s="7"/>
    </row>
    <row r="253" spans="9:12" x14ac:dyDescent="0.15">
      <c r="I253" s="7"/>
      <c r="J253" s="7"/>
      <c r="K253" s="7"/>
      <c r="L253" s="7"/>
    </row>
    <row r="254" spans="9:12" x14ac:dyDescent="0.15">
      <c r="I254" s="7"/>
      <c r="J254" s="7"/>
      <c r="K254" s="7"/>
      <c r="L254" s="7"/>
    </row>
    <row r="255" spans="9:12" x14ac:dyDescent="0.15">
      <c r="I255" s="7"/>
      <c r="J255" s="7"/>
      <c r="K255" s="7"/>
      <c r="L255" s="7"/>
    </row>
    <row r="256" spans="9:12" x14ac:dyDescent="0.15">
      <c r="I256" s="7"/>
      <c r="J256" s="7"/>
      <c r="K256" s="7"/>
      <c r="L256" s="7"/>
    </row>
    <row r="257" spans="9:12" x14ac:dyDescent="0.15">
      <c r="I257" s="7"/>
      <c r="J257" s="7"/>
      <c r="K257" s="7"/>
      <c r="L257" s="7"/>
    </row>
    <row r="258" spans="9:12" x14ac:dyDescent="0.15">
      <c r="I258" s="7"/>
      <c r="J258" s="7"/>
      <c r="K258" s="7"/>
      <c r="L258" s="7"/>
    </row>
    <row r="259" spans="9:12" x14ac:dyDescent="0.15">
      <c r="I259" s="7"/>
      <c r="J259" s="7"/>
      <c r="K259" s="7"/>
      <c r="L259" s="7"/>
    </row>
    <row r="260" spans="9:12" x14ac:dyDescent="0.15">
      <c r="I260" s="7"/>
      <c r="J260" s="7"/>
      <c r="K260" s="7"/>
      <c r="L260" s="7"/>
    </row>
    <row r="261" spans="9:12" x14ac:dyDescent="0.15">
      <c r="I261" s="7"/>
      <c r="J261" s="7"/>
      <c r="K261" s="7"/>
      <c r="L261" s="7"/>
    </row>
    <row r="262" spans="9:12" x14ac:dyDescent="0.15">
      <c r="I262" s="7"/>
      <c r="J262" s="7"/>
      <c r="K262" s="7"/>
      <c r="L262" s="7"/>
    </row>
    <row r="263" spans="9:12" x14ac:dyDescent="0.15">
      <c r="I263" s="7"/>
      <c r="J263" s="7"/>
      <c r="K263" s="7"/>
      <c r="L263" s="7"/>
    </row>
    <row r="264" spans="9:12" x14ac:dyDescent="0.15">
      <c r="I264" s="7"/>
      <c r="J264" s="7"/>
      <c r="K264" s="7"/>
      <c r="L264" s="7"/>
    </row>
    <row r="265" spans="9:12" x14ac:dyDescent="0.15">
      <c r="I265" s="7"/>
      <c r="J265" s="7"/>
      <c r="K265" s="7"/>
      <c r="L265" s="7"/>
    </row>
    <row r="266" spans="9:12" x14ac:dyDescent="0.15">
      <c r="I266" s="7"/>
      <c r="J266" s="7"/>
      <c r="K266" s="7"/>
      <c r="L266" s="7"/>
    </row>
    <row r="267" spans="9:12" x14ac:dyDescent="0.15">
      <c r="I267" s="7"/>
      <c r="J267" s="7"/>
      <c r="K267" s="7"/>
      <c r="L267" s="7"/>
    </row>
    <row r="268" spans="9:12" x14ac:dyDescent="0.15">
      <c r="I268" s="7"/>
      <c r="J268" s="7"/>
      <c r="K268" s="7"/>
      <c r="L268" s="7"/>
    </row>
    <row r="269" spans="9:12" x14ac:dyDescent="0.15">
      <c r="I269" s="7"/>
      <c r="J269" s="7"/>
      <c r="K269" s="7"/>
      <c r="L269" s="7"/>
    </row>
    <row r="270" spans="9:12" x14ac:dyDescent="0.15">
      <c r="I270" s="7"/>
      <c r="J270" s="7"/>
      <c r="K270" s="7"/>
      <c r="L270" s="7"/>
    </row>
    <row r="271" spans="9:12" x14ac:dyDescent="0.15">
      <c r="I271" s="7"/>
      <c r="J271" s="7"/>
      <c r="K271" s="7"/>
      <c r="L271" s="7"/>
    </row>
    <row r="272" spans="9:12" x14ac:dyDescent="0.15">
      <c r="I272" s="7"/>
      <c r="J272" s="7"/>
      <c r="K272" s="7"/>
      <c r="L272" s="7"/>
    </row>
    <row r="273" spans="9:12" x14ac:dyDescent="0.15">
      <c r="I273" s="7"/>
      <c r="J273" s="7"/>
      <c r="K273" s="7"/>
      <c r="L273" s="7"/>
    </row>
    <row r="274" spans="9:12" x14ac:dyDescent="0.15">
      <c r="I274" s="7"/>
      <c r="J274" s="7"/>
      <c r="K274" s="7"/>
      <c r="L274" s="7"/>
    </row>
    <row r="275" spans="9:12" x14ac:dyDescent="0.15">
      <c r="I275" s="7"/>
      <c r="J275" s="7"/>
      <c r="K275" s="7"/>
      <c r="L275" s="7"/>
    </row>
    <row r="276" spans="9:12" x14ac:dyDescent="0.15">
      <c r="I276" s="7"/>
      <c r="J276" s="7"/>
      <c r="K276" s="7"/>
      <c r="L276" s="7"/>
    </row>
    <row r="277" spans="9:12" x14ac:dyDescent="0.15">
      <c r="I277" s="7"/>
      <c r="J277" s="7"/>
      <c r="K277" s="7"/>
      <c r="L277" s="7"/>
    </row>
    <row r="278" spans="9:12" x14ac:dyDescent="0.15">
      <c r="I278" s="7"/>
      <c r="J278" s="7"/>
      <c r="K278" s="7"/>
      <c r="L278" s="7"/>
    </row>
    <row r="279" spans="9:12" x14ac:dyDescent="0.15">
      <c r="I279" s="7"/>
      <c r="J279" s="7"/>
      <c r="K279" s="7"/>
      <c r="L279" s="7"/>
    </row>
    <row r="280" spans="9:12" x14ac:dyDescent="0.15">
      <c r="I280" s="7"/>
      <c r="J280" s="7"/>
      <c r="K280" s="7"/>
      <c r="L280" s="7"/>
    </row>
    <row r="281" spans="9:12" x14ac:dyDescent="0.15">
      <c r="I281" s="7"/>
      <c r="J281" s="7"/>
      <c r="K281" s="7"/>
      <c r="L281" s="7"/>
    </row>
    <row r="282" spans="9:12" x14ac:dyDescent="0.15">
      <c r="I282" s="7"/>
      <c r="J282" s="7"/>
      <c r="K282" s="7"/>
      <c r="L282" s="7"/>
    </row>
    <row r="283" spans="9:12" x14ac:dyDescent="0.15">
      <c r="I283" s="7"/>
      <c r="J283" s="7"/>
      <c r="K283" s="7"/>
      <c r="L283" s="7"/>
    </row>
    <row r="284" spans="9:12" x14ac:dyDescent="0.15">
      <c r="I284" s="7"/>
      <c r="J284" s="7"/>
      <c r="K284" s="7"/>
      <c r="L284" s="7"/>
    </row>
    <row r="285" spans="9:12" x14ac:dyDescent="0.15">
      <c r="I285" s="7"/>
      <c r="J285" s="7"/>
      <c r="K285" s="7"/>
      <c r="L285" s="7"/>
    </row>
    <row r="286" spans="9:12" x14ac:dyDescent="0.15">
      <c r="I286" s="7"/>
      <c r="J286" s="7"/>
      <c r="K286" s="7"/>
      <c r="L286" s="7"/>
    </row>
    <row r="287" spans="9:12" x14ac:dyDescent="0.15">
      <c r="I287" s="7"/>
      <c r="J287" s="7"/>
      <c r="K287" s="7"/>
      <c r="L287" s="7"/>
    </row>
    <row r="288" spans="9:12" x14ac:dyDescent="0.15">
      <c r="I288" s="7"/>
      <c r="J288" s="7"/>
      <c r="K288" s="7"/>
      <c r="L288" s="7"/>
    </row>
    <row r="289" spans="9:12" x14ac:dyDescent="0.15">
      <c r="I289" s="7"/>
      <c r="J289" s="7"/>
      <c r="K289" s="7"/>
      <c r="L289" s="7"/>
    </row>
    <row r="290" spans="9:12" x14ac:dyDescent="0.15">
      <c r="I290" s="7"/>
      <c r="J290" s="7"/>
      <c r="K290" s="7"/>
      <c r="L290" s="7"/>
    </row>
    <row r="291" spans="9:12" x14ac:dyDescent="0.15">
      <c r="I291" s="7"/>
      <c r="J291" s="7"/>
      <c r="K291" s="7"/>
      <c r="L291" s="7"/>
    </row>
    <row r="292" spans="9:12" x14ac:dyDescent="0.15">
      <c r="I292" s="7"/>
      <c r="J292" s="7"/>
      <c r="K292" s="7"/>
      <c r="L292" s="7"/>
    </row>
    <row r="293" spans="9:12" x14ac:dyDescent="0.15">
      <c r="I293" s="7"/>
      <c r="J293" s="7"/>
      <c r="K293" s="7"/>
      <c r="L293" s="7"/>
    </row>
    <row r="294" spans="9:12" x14ac:dyDescent="0.15">
      <c r="I294" s="7"/>
      <c r="J294" s="7"/>
      <c r="K294" s="7"/>
      <c r="L294" s="7"/>
    </row>
    <row r="295" spans="9:12" x14ac:dyDescent="0.15">
      <c r="I295" s="7"/>
      <c r="J295" s="7"/>
      <c r="K295" s="7"/>
      <c r="L295" s="7"/>
    </row>
    <row r="296" spans="9:12" x14ac:dyDescent="0.15">
      <c r="I296" s="7"/>
      <c r="J296" s="7"/>
      <c r="K296" s="7"/>
      <c r="L296" s="7"/>
    </row>
    <row r="297" spans="9:12" x14ac:dyDescent="0.15">
      <c r="I297" s="7"/>
      <c r="J297" s="7"/>
      <c r="K297" s="7"/>
      <c r="L297" s="7"/>
    </row>
    <row r="298" spans="9:12" x14ac:dyDescent="0.15">
      <c r="I298" s="7"/>
      <c r="J298" s="7"/>
      <c r="K298" s="7"/>
      <c r="L298" s="7"/>
    </row>
    <row r="299" spans="9:12" x14ac:dyDescent="0.15">
      <c r="I299" s="7"/>
      <c r="J299" s="7"/>
      <c r="K299" s="7"/>
      <c r="L299" s="7"/>
    </row>
    <row r="300" spans="9:12" x14ac:dyDescent="0.15">
      <c r="I300" s="7"/>
      <c r="J300" s="7"/>
      <c r="K300" s="7"/>
      <c r="L300" s="7"/>
    </row>
    <row r="301" spans="9:12" x14ac:dyDescent="0.15">
      <c r="I301" s="7"/>
      <c r="J301" s="7"/>
      <c r="K301" s="7"/>
      <c r="L301" s="7"/>
    </row>
    <row r="302" spans="9:12" x14ac:dyDescent="0.15">
      <c r="I302" s="7"/>
      <c r="J302" s="7"/>
      <c r="K302" s="7"/>
      <c r="L302" s="7"/>
    </row>
    <row r="303" spans="9:12" x14ac:dyDescent="0.15">
      <c r="I303" s="7"/>
      <c r="J303" s="7"/>
      <c r="K303" s="7"/>
      <c r="L303" s="7"/>
    </row>
    <row r="304" spans="9:12" x14ac:dyDescent="0.15">
      <c r="I304" s="7"/>
      <c r="J304" s="7"/>
      <c r="K304" s="7"/>
      <c r="L304" s="7"/>
    </row>
    <row r="305" spans="9:12" x14ac:dyDescent="0.15">
      <c r="I305" s="7"/>
      <c r="J305" s="7"/>
      <c r="K305" s="7"/>
      <c r="L305" s="7"/>
    </row>
    <row r="306" spans="9:12" x14ac:dyDescent="0.15">
      <c r="I306" s="7"/>
      <c r="J306" s="7"/>
      <c r="K306" s="7"/>
      <c r="L306" s="7"/>
    </row>
    <row r="307" spans="9:12" x14ac:dyDescent="0.15">
      <c r="I307" s="7"/>
      <c r="J307" s="7"/>
      <c r="K307" s="7"/>
      <c r="L307" s="7"/>
    </row>
    <row r="308" spans="9:12" x14ac:dyDescent="0.15">
      <c r="I308" s="7"/>
      <c r="J308" s="7"/>
      <c r="K308" s="7"/>
      <c r="L308" s="7"/>
    </row>
    <row r="309" spans="9:12" x14ac:dyDescent="0.15">
      <c r="I309" s="7"/>
      <c r="J309" s="7"/>
      <c r="K309" s="7"/>
      <c r="L309" s="7"/>
    </row>
    <row r="310" spans="9:12" x14ac:dyDescent="0.15">
      <c r="I310" s="7"/>
      <c r="J310" s="7"/>
      <c r="K310" s="7"/>
      <c r="L310" s="7"/>
    </row>
    <row r="311" spans="9:12" x14ac:dyDescent="0.15">
      <c r="I311" s="7"/>
      <c r="J311" s="7"/>
      <c r="K311" s="7"/>
      <c r="L311" s="7"/>
    </row>
    <row r="312" spans="9:12" x14ac:dyDescent="0.15">
      <c r="I312" s="7"/>
      <c r="J312" s="7"/>
      <c r="K312" s="7"/>
      <c r="L312" s="7"/>
    </row>
    <row r="313" spans="9:12" x14ac:dyDescent="0.15">
      <c r="I313" s="7"/>
      <c r="J313" s="7"/>
      <c r="K313" s="7"/>
      <c r="L313" s="7"/>
    </row>
    <row r="314" spans="9:12" x14ac:dyDescent="0.15">
      <c r="I314" s="7"/>
      <c r="J314" s="7"/>
      <c r="K314" s="7"/>
      <c r="L314" s="7"/>
    </row>
    <row r="315" spans="9:12" x14ac:dyDescent="0.15">
      <c r="I315" s="7"/>
      <c r="J315" s="7"/>
      <c r="K315" s="7"/>
      <c r="L315" s="7"/>
    </row>
    <row r="316" spans="9:12" x14ac:dyDescent="0.15">
      <c r="I316" s="7"/>
      <c r="J316" s="7"/>
      <c r="K316" s="7"/>
      <c r="L316" s="7"/>
    </row>
    <row r="317" spans="9:12" x14ac:dyDescent="0.15">
      <c r="I317" s="7"/>
      <c r="J317" s="7"/>
      <c r="K317" s="7"/>
      <c r="L317" s="7"/>
    </row>
    <row r="318" spans="9:12" x14ac:dyDescent="0.15">
      <c r="I318" s="7"/>
      <c r="J318" s="7"/>
      <c r="K318" s="7"/>
      <c r="L318" s="7"/>
    </row>
    <row r="319" spans="9:12" x14ac:dyDescent="0.15">
      <c r="I319" s="7"/>
      <c r="J319" s="7"/>
      <c r="K319" s="7"/>
      <c r="L319" s="7"/>
    </row>
    <row r="320" spans="9:12" x14ac:dyDescent="0.15">
      <c r="I320" s="7"/>
      <c r="J320" s="7"/>
      <c r="K320" s="7"/>
      <c r="L320" s="7"/>
    </row>
    <row r="321" spans="9:12" x14ac:dyDescent="0.15">
      <c r="I321" s="7"/>
      <c r="J321" s="7"/>
      <c r="K321" s="7"/>
      <c r="L321" s="7"/>
    </row>
    <row r="322" spans="9:12" x14ac:dyDescent="0.15">
      <c r="I322" s="7"/>
      <c r="J322" s="7"/>
      <c r="K322" s="7"/>
      <c r="L322" s="7"/>
    </row>
    <row r="323" spans="9:12" x14ac:dyDescent="0.15">
      <c r="I323" s="7"/>
      <c r="J323" s="7"/>
      <c r="K323" s="7"/>
      <c r="L323" s="7"/>
    </row>
    <row r="324" spans="9:12" x14ac:dyDescent="0.15">
      <c r="I324" s="7"/>
      <c r="J324" s="7"/>
      <c r="K324" s="7"/>
      <c r="L324" s="7"/>
    </row>
    <row r="325" spans="9:12" x14ac:dyDescent="0.15">
      <c r="I325" s="7"/>
      <c r="J325" s="7"/>
      <c r="K325" s="7"/>
      <c r="L325" s="7"/>
    </row>
    <row r="326" spans="9:12" x14ac:dyDescent="0.15">
      <c r="I326" s="7"/>
      <c r="J326" s="7"/>
      <c r="K326" s="7"/>
      <c r="L326" s="7"/>
    </row>
    <row r="327" spans="9:12" x14ac:dyDescent="0.15">
      <c r="I327" s="7"/>
      <c r="J327" s="7"/>
      <c r="K327" s="7"/>
      <c r="L327" s="7"/>
    </row>
    <row r="328" spans="9:12" x14ac:dyDescent="0.15">
      <c r="I328" s="7"/>
      <c r="J328" s="7"/>
      <c r="K328" s="7"/>
      <c r="L328" s="7"/>
    </row>
    <row r="329" spans="9:12" x14ac:dyDescent="0.15">
      <c r="I329" s="7"/>
      <c r="J329" s="7"/>
      <c r="K329" s="7"/>
      <c r="L329" s="7"/>
    </row>
    <row r="330" spans="9:12" x14ac:dyDescent="0.15">
      <c r="I330" s="7"/>
      <c r="J330" s="7"/>
      <c r="K330" s="7"/>
      <c r="L330" s="7"/>
    </row>
    <row r="331" spans="9:12" x14ac:dyDescent="0.15">
      <c r="I331" s="7"/>
      <c r="J331" s="7"/>
      <c r="K331" s="7"/>
      <c r="L331" s="7"/>
    </row>
    <row r="332" spans="9:12" x14ac:dyDescent="0.15">
      <c r="I332" s="7"/>
      <c r="J332" s="7"/>
      <c r="K332" s="7"/>
      <c r="L332" s="7"/>
    </row>
    <row r="333" spans="9:12" x14ac:dyDescent="0.15">
      <c r="I333" s="7"/>
      <c r="J333" s="7"/>
      <c r="K333" s="7"/>
      <c r="L333" s="7"/>
    </row>
    <row r="334" spans="9:12" x14ac:dyDescent="0.15">
      <c r="I334" s="7"/>
      <c r="J334" s="7"/>
      <c r="K334" s="7"/>
      <c r="L334" s="7"/>
    </row>
    <row r="335" spans="9:12" x14ac:dyDescent="0.15">
      <c r="I335" s="7"/>
      <c r="J335" s="7"/>
      <c r="K335" s="7"/>
      <c r="L335" s="7"/>
    </row>
    <row r="336" spans="9:12" x14ac:dyDescent="0.15">
      <c r="I336" s="7"/>
      <c r="J336" s="7"/>
      <c r="K336" s="7"/>
      <c r="L336" s="7"/>
    </row>
    <row r="337" spans="9:12" x14ac:dyDescent="0.15">
      <c r="I337" s="7"/>
      <c r="J337" s="7"/>
      <c r="K337" s="7"/>
      <c r="L337" s="7"/>
    </row>
    <row r="338" spans="9:12" x14ac:dyDescent="0.15">
      <c r="I338" s="7"/>
      <c r="J338" s="7"/>
      <c r="K338" s="7"/>
      <c r="L338" s="7"/>
    </row>
    <row r="339" spans="9:12" x14ac:dyDescent="0.15">
      <c r="I339" s="7"/>
      <c r="J339" s="7"/>
      <c r="K339" s="7"/>
      <c r="L339" s="7"/>
    </row>
    <row r="340" spans="9:12" x14ac:dyDescent="0.15">
      <c r="I340" s="7"/>
      <c r="J340" s="7"/>
      <c r="K340" s="7"/>
      <c r="L340" s="7"/>
    </row>
    <row r="341" spans="9:12" x14ac:dyDescent="0.15">
      <c r="I341" s="7"/>
      <c r="J341" s="7"/>
      <c r="K341" s="7"/>
      <c r="L341" s="7"/>
    </row>
    <row r="342" spans="9:12" x14ac:dyDescent="0.15">
      <c r="I342" s="7"/>
      <c r="J342" s="7"/>
      <c r="K342" s="7"/>
      <c r="L342" s="7"/>
    </row>
    <row r="343" spans="9:12" x14ac:dyDescent="0.15">
      <c r="I343" s="7"/>
      <c r="J343" s="7"/>
      <c r="K343" s="7"/>
      <c r="L343" s="7"/>
    </row>
    <row r="344" spans="9:12" x14ac:dyDescent="0.15">
      <c r="I344" s="7"/>
      <c r="J344" s="7"/>
      <c r="K344" s="7"/>
      <c r="L344" s="7"/>
    </row>
    <row r="345" spans="9:12" x14ac:dyDescent="0.15">
      <c r="I345" s="7"/>
      <c r="J345" s="7"/>
      <c r="K345" s="7"/>
      <c r="L345" s="7"/>
    </row>
    <row r="346" spans="9:12" x14ac:dyDescent="0.15">
      <c r="I346" s="7"/>
      <c r="J346" s="7"/>
      <c r="K346" s="7"/>
      <c r="L346" s="7"/>
    </row>
    <row r="347" spans="9:12" x14ac:dyDescent="0.15">
      <c r="I347" s="7"/>
      <c r="J347" s="7"/>
      <c r="K347" s="7"/>
      <c r="L347" s="7"/>
    </row>
    <row r="348" spans="9:12" x14ac:dyDescent="0.15">
      <c r="I348" s="7"/>
      <c r="J348" s="7"/>
      <c r="K348" s="7"/>
      <c r="L348" s="7"/>
    </row>
    <row r="349" spans="9:12" x14ac:dyDescent="0.15">
      <c r="I349" s="7"/>
      <c r="J349" s="7"/>
      <c r="K349" s="7"/>
      <c r="L349" s="7"/>
    </row>
    <row r="350" spans="9:12" x14ac:dyDescent="0.15">
      <c r="I350" s="7"/>
      <c r="J350" s="7"/>
      <c r="K350" s="7"/>
      <c r="L350" s="7"/>
    </row>
    <row r="351" spans="9:12" x14ac:dyDescent="0.15">
      <c r="I351" s="7"/>
      <c r="J351" s="7"/>
      <c r="K351" s="7"/>
      <c r="L351" s="7"/>
    </row>
    <row r="352" spans="9:12" x14ac:dyDescent="0.15">
      <c r="I352" s="7"/>
      <c r="J352" s="7"/>
      <c r="K352" s="7"/>
      <c r="L352" s="7"/>
    </row>
    <row r="353" spans="9:12" x14ac:dyDescent="0.15">
      <c r="I353" s="7"/>
      <c r="J353" s="7"/>
      <c r="K353" s="7"/>
      <c r="L353" s="7"/>
    </row>
    <row r="354" spans="9:12" x14ac:dyDescent="0.15">
      <c r="I354" s="7"/>
      <c r="J354" s="7"/>
      <c r="K354" s="7"/>
      <c r="L354" s="7"/>
    </row>
    <row r="355" spans="9:12" x14ac:dyDescent="0.15">
      <c r="I355" s="7"/>
      <c r="J355" s="7"/>
      <c r="K355" s="7"/>
      <c r="L355" s="7"/>
    </row>
    <row r="356" spans="9:12" x14ac:dyDescent="0.15">
      <c r="I356" s="7"/>
      <c r="J356" s="7"/>
      <c r="K356" s="7"/>
      <c r="L356" s="7"/>
    </row>
    <row r="357" spans="9:12" x14ac:dyDescent="0.15">
      <c r="I357" s="7"/>
      <c r="J357" s="7"/>
      <c r="K357" s="7"/>
      <c r="L357" s="7"/>
    </row>
    <row r="358" spans="9:12" x14ac:dyDescent="0.15">
      <c r="I358" s="7"/>
      <c r="J358" s="7"/>
      <c r="K358" s="7"/>
      <c r="L358" s="7"/>
    </row>
    <row r="359" spans="9:12" x14ac:dyDescent="0.15">
      <c r="I359" s="7"/>
      <c r="J359" s="7"/>
      <c r="K359" s="7"/>
      <c r="L359" s="7"/>
    </row>
    <row r="360" spans="9:12" x14ac:dyDescent="0.15">
      <c r="I360" s="7"/>
      <c r="J360" s="7"/>
      <c r="K360" s="7"/>
      <c r="L360" s="7"/>
    </row>
    <row r="361" spans="9:12" x14ac:dyDescent="0.15">
      <c r="I361" s="7"/>
      <c r="J361" s="7"/>
      <c r="K361" s="7"/>
      <c r="L361" s="7"/>
    </row>
    <row r="362" spans="9:12" x14ac:dyDescent="0.15">
      <c r="I362" s="7"/>
      <c r="J362" s="7"/>
      <c r="K362" s="7"/>
      <c r="L362" s="7"/>
    </row>
    <row r="363" spans="9:12" x14ac:dyDescent="0.15">
      <c r="I363" s="7"/>
      <c r="J363" s="7"/>
      <c r="K363" s="7"/>
      <c r="L363" s="7"/>
    </row>
    <row r="364" spans="9:12" x14ac:dyDescent="0.15">
      <c r="I364" s="7"/>
      <c r="J364" s="7"/>
      <c r="K364" s="7"/>
      <c r="L364" s="7"/>
    </row>
    <row r="365" spans="9:12" x14ac:dyDescent="0.15">
      <c r="I365" s="7"/>
      <c r="J365" s="7"/>
      <c r="K365" s="7"/>
      <c r="L365" s="7"/>
    </row>
    <row r="366" spans="9:12" x14ac:dyDescent="0.15">
      <c r="I366" s="7"/>
      <c r="J366" s="7"/>
      <c r="K366" s="7"/>
      <c r="L366" s="7"/>
    </row>
    <row r="367" spans="9:12" x14ac:dyDescent="0.15">
      <c r="I367" s="7"/>
      <c r="J367" s="7"/>
      <c r="K367" s="7"/>
      <c r="L367" s="7"/>
    </row>
    <row r="368" spans="9:12" x14ac:dyDescent="0.15">
      <c r="I368" s="7"/>
      <c r="J368" s="7"/>
      <c r="K368" s="7"/>
      <c r="L368" s="7"/>
    </row>
    <row r="369" spans="9:12" x14ac:dyDescent="0.15">
      <c r="I369" s="7"/>
      <c r="J369" s="7"/>
      <c r="K369" s="7"/>
      <c r="L369" s="7"/>
    </row>
    <row r="370" spans="9:12" x14ac:dyDescent="0.15">
      <c r="I370" s="7"/>
      <c r="J370" s="7"/>
      <c r="K370" s="7"/>
      <c r="L370" s="7"/>
    </row>
    <row r="371" spans="9:12" x14ac:dyDescent="0.15">
      <c r="I371" s="7"/>
      <c r="J371" s="7"/>
      <c r="K371" s="7"/>
      <c r="L371" s="7"/>
    </row>
    <row r="372" spans="9:12" x14ac:dyDescent="0.15">
      <c r="I372" s="7"/>
      <c r="J372" s="7"/>
      <c r="K372" s="7"/>
      <c r="L372" s="7"/>
    </row>
    <row r="373" spans="9:12" x14ac:dyDescent="0.15">
      <c r="I373" s="7"/>
      <c r="J373" s="7"/>
      <c r="K373" s="7"/>
      <c r="L373" s="7"/>
    </row>
    <row r="374" spans="9:12" x14ac:dyDescent="0.15">
      <c r="I374" s="7"/>
      <c r="J374" s="7"/>
      <c r="K374" s="7"/>
      <c r="L374" s="7"/>
    </row>
    <row r="375" spans="9:12" x14ac:dyDescent="0.15">
      <c r="I375" s="7"/>
      <c r="J375" s="7"/>
      <c r="K375" s="7"/>
      <c r="L375" s="7"/>
    </row>
    <row r="376" spans="9:12" x14ac:dyDescent="0.15">
      <c r="I376" s="7"/>
      <c r="J376" s="7"/>
      <c r="K376" s="7"/>
      <c r="L376" s="7"/>
    </row>
    <row r="377" spans="9:12" x14ac:dyDescent="0.15">
      <c r="I377" s="7"/>
      <c r="J377" s="7"/>
      <c r="K377" s="7"/>
      <c r="L377" s="7"/>
    </row>
    <row r="378" spans="9:12" x14ac:dyDescent="0.15">
      <c r="I378" s="7"/>
      <c r="J378" s="7"/>
      <c r="K378" s="7"/>
      <c r="L378" s="7"/>
    </row>
    <row r="379" spans="9:12" x14ac:dyDescent="0.15">
      <c r="I379" s="7"/>
      <c r="J379" s="7"/>
      <c r="K379" s="7"/>
      <c r="L379" s="7"/>
    </row>
    <row r="380" spans="9:12" x14ac:dyDescent="0.15">
      <c r="I380" s="7"/>
      <c r="J380" s="7"/>
      <c r="K380" s="7"/>
      <c r="L380" s="7"/>
    </row>
    <row r="381" spans="9:12" x14ac:dyDescent="0.15">
      <c r="I381" s="7"/>
      <c r="J381" s="7"/>
      <c r="K381" s="7"/>
      <c r="L381" s="7"/>
    </row>
    <row r="382" spans="9:12" x14ac:dyDescent="0.15">
      <c r="I382" s="7"/>
      <c r="J382" s="7"/>
      <c r="K382" s="7"/>
      <c r="L382" s="7"/>
    </row>
    <row r="383" spans="9:12" x14ac:dyDescent="0.15">
      <c r="I383" s="7"/>
      <c r="J383" s="7"/>
      <c r="K383" s="7"/>
      <c r="L383" s="7"/>
    </row>
    <row r="384" spans="9:12" x14ac:dyDescent="0.15">
      <c r="I384" s="7"/>
      <c r="J384" s="7"/>
      <c r="K384" s="7"/>
      <c r="L384" s="7"/>
    </row>
    <row r="385" spans="9:12" x14ac:dyDescent="0.15">
      <c r="I385" s="7"/>
      <c r="J385" s="7"/>
      <c r="K385" s="7"/>
      <c r="L385" s="7"/>
    </row>
    <row r="386" spans="9:12" x14ac:dyDescent="0.15">
      <c r="I386" s="7"/>
      <c r="J386" s="7"/>
      <c r="K386" s="7"/>
      <c r="L386" s="7"/>
    </row>
    <row r="387" spans="9:12" x14ac:dyDescent="0.15">
      <c r="I387" s="7"/>
      <c r="J387" s="7"/>
      <c r="K387" s="7"/>
      <c r="L387" s="7"/>
    </row>
    <row r="388" spans="9:12" x14ac:dyDescent="0.15">
      <c r="I388" s="7"/>
      <c r="J388" s="7"/>
      <c r="K388" s="7"/>
      <c r="L388" s="7"/>
    </row>
    <row r="389" spans="9:12" x14ac:dyDescent="0.15">
      <c r="I389" s="7"/>
      <c r="J389" s="7"/>
      <c r="K389" s="7"/>
      <c r="L389" s="7"/>
    </row>
    <row r="390" spans="9:12" x14ac:dyDescent="0.15">
      <c r="I390" s="7"/>
      <c r="J390" s="7"/>
      <c r="K390" s="7"/>
      <c r="L390" s="7"/>
    </row>
    <row r="391" spans="9:12" x14ac:dyDescent="0.15">
      <c r="I391" s="7"/>
      <c r="J391" s="7"/>
      <c r="K391" s="7"/>
      <c r="L391" s="7"/>
    </row>
    <row r="392" spans="9:12" x14ac:dyDescent="0.15">
      <c r="I392" s="7"/>
      <c r="J392" s="7"/>
      <c r="K392" s="7"/>
      <c r="L392" s="7"/>
    </row>
    <row r="393" spans="9:12" x14ac:dyDescent="0.15">
      <c r="I393" s="7"/>
      <c r="J393" s="7"/>
      <c r="K393" s="7"/>
      <c r="L393" s="7"/>
    </row>
    <row r="394" spans="9:12" x14ac:dyDescent="0.15">
      <c r="I394" s="7"/>
      <c r="J394" s="7"/>
      <c r="K394" s="7"/>
      <c r="L394" s="7"/>
    </row>
    <row r="395" spans="9:12" x14ac:dyDescent="0.15">
      <c r="I395" s="7"/>
      <c r="J395" s="7"/>
      <c r="K395" s="7"/>
      <c r="L395" s="7"/>
    </row>
    <row r="396" spans="9:12" x14ac:dyDescent="0.15">
      <c r="I396" s="7"/>
      <c r="J396" s="7"/>
      <c r="K396" s="7"/>
      <c r="L396" s="7"/>
    </row>
    <row r="397" spans="9:12" x14ac:dyDescent="0.15">
      <c r="I397" s="7"/>
      <c r="J397" s="7"/>
      <c r="K397" s="7"/>
      <c r="L397" s="7"/>
    </row>
    <row r="398" spans="9:12" x14ac:dyDescent="0.15">
      <c r="I398" s="7"/>
      <c r="J398" s="7"/>
      <c r="K398" s="7"/>
      <c r="L398" s="7"/>
    </row>
    <row r="399" spans="9:12" x14ac:dyDescent="0.15">
      <c r="I399" s="7"/>
      <c r="J399" s="7"/>
      <c r="K399" s="7"/>
      <c r="L399" s="7"/>
    </row>
    <row r="400" spans="9:12" x14ac:dyDescent="0.15">
      <c r="I400" s="7"/>
      <c r="J400" s="7"/>
      <c r="K400" s="7"/>
      <c r="L400" s="7"/>
    </row>
    <row r="401" spans="9:12" x14ac:dyDescent="0.15">
      <c r="I401" s="7"/>
      <c r="J401" s="7"/>
      <c r="K401" s="7"/>
      <c r="L401" s="7"/>
    </row>
    <row r="402" spans="9:12" x14ac:dyDescent="0.15">
      <c r="I402" s="7"/>
      <c r="J402" s="7"/>
      <c r="K402" s="7"/>
      <c r="L402" s="7"/>
    </row>
    <row r="403" spans="9:12" x14ac:dyDescent="0.15">
      <c r="I403" s="7"/>
      <c r="J403" s="7"/>
      <c r="K403" s="7"/>
      <c r="L403" s="7"/>
    </row>
    <row r="404" spans="9:12" x14ac:dyDescent="0.15">
      <c r="I404" s="7"/>
      <c r="J404" s="7"/>
      <c r="K404" s="7"/>
      <c r="L404" s="7"/>
    </row>
    <row r="405" spans="9:12" x14ac:dyDescent="0.15">
      <c r="I405" s="7"/>
      <c r="J405" s="7"/>
      <c r="K405" s="7"/>
      <c r="L405" s="7"/>
    </row>
    <row r="406" spans="9:12" x14ac:dyDescent="0.15">
      <c r="I406" s="7"/>
      <c r="J406" s="7"/>
      <c r="K406" s="7"/>
      <c r="L406" s="7"/>
    </row>
    <row r="407" spans="9:12" x14ac:dyDescent="0.15">
      <c r="I407" s="7"/>
      <c r="J407" s="7"/>
      <c r="K407" s="7"/>
      <c r="L407" s="7"/>
    </row>
    <row r="408" spans="9:12" x14ac:dyDescent="0.15">
      <c r="I408" s="7"/>
      <c r="J408" s="7"/>
      <c r="K408" s="7"/>
      <c r="L408" s="7"/>
    </row>
    <row r="409" spans="9:12" x14ac:dyDescent="0.15">
      <c r="I409" s="7"/>
      <c r="J409" s="7"/>
      <c r="K409" s="7"/>
      <c r="L409" s="7"/>
    </row>
    <row r="410" spans="9:12" x14ac:dyDescent="0.15">
      <c r="I410" s="7"/>
      <c r="J410" s="7"/>
      <c r="K410" s="7"/>
      <c r="L410" s="7"/>
    </row>
    <row r="411" spans="9:12" x14ac:dyDescent="0.15">
      <c r="I411" s="7"/>
      <c r="J411" s="7"/>
      <c r="K411" s="7"/>
      <c r="L411" s="7"/>
    </row>
    <row r="412" spans="9:12" x14ac:dyDescent="0.15">
      <c r="I412" s="7"/>
      <c r="J412" s="7"/>
      <c r="K412" s="7"/>
      <c r="L412" s="7"/>
    </row>
    <row r="413" spans="9:12" x14ac:dyDescent="0.15">
      <c r="I413" s="7"/>
      <c r="J413" s="7"/>
      <c r="K413" s="7"/>
      <c r="L413" s="7"/>
    </row>
    <row r="414" spans="9:12" x14ac:dyDescent="0.15">
      <c r="I414" s="7"/>
      <c r="J414" s="7"/>
      <c r="K414" s="7"/>
      <c r="L414" s="7"/>
    </row>
    <row r="415" spans="9:12" x14ac:dyDescent="0.15">
      <c r="I415" s="7"/>
      <c r="J415" s="7"/>
      <c r="K415" s="7"/>
      <c r="L415" s="7"/>
    </row>
    <row r="416" spans="9:12" x14ac:dyDescent="0.15">
      <c r="I416" s="7"/>
      <c r="J416" s="7"/>
      <c r="K416" s="7"/>
      <c r="L416" s="7"/>
    </row>
    <row r="417" spans="9:12" x14ac:dyDescent="0.15">
      <c r="I417" s="7"/>
      <c r="J417" s="7"/>
      <c r="K417" s="7"/>
      <c r="L417" s="7"/>
    </row>
    <row r="418" spans="9:12" x14ac:dyDescent="0.15">
      <c r="I418" s="7"/>
      <c r="J418" s="7"/>
      <c r="K418" s="7"/>
      <c r="L418" s="7"/>
    </row>
    <row r="419" spans="9:12" x14ac:dyDescent="0.15">
      <c r="I419" s="7"/>
      <c r="J419" s="7"/>
      <c r="K419" s="7"/>
      <c r="L419" s="7"/>
    </row>
    <row r="420" spans="9:12" x14ac:dyDescent="0.15">
      <c r="I420" s="7"/>
      <c r="J420" s="7"/>
      <c r="K420" s="7"/>
      <c r="L420" s="7"/>
    </row>
    <row r="421" spans="9:12" x14ac:dyDescent="0.15">
      <c r="I421" s="7"/>
      <c r="J421" s="7"/>
      <c r="K421" s="7"/>
      <c r="L421" s="7"/>
    </row>
    <row r="422" spans="9:12" x14ac:dyDescent="0.15">
      <c r="I422" s="7"/>
      <c r="J422" s="7"/>
      <c r="K422" s="7"/>
      <c r="L422" s="7"/>
    </row>
    <row r="423" spans="9:12" x14ac:dyDescent="0.15">
      <c r="I423" s="7"/>
      <c r="J423" s="7"/>
      <c r="K423" s="7"/>
      <c r="L423" s="7"/>
    </row>
    <row r="424" spans="9:12" x14ac:dyDescent="0.15">
      <c r="I424" s="7"/>
      <c r="J424" s="7"/>
      <c r="K424" s="7"/>
      <c r="L424" s="7"/>
    </row>
    <row r="425" spans="9:12" x14ac:dyDescent="0.15">
      <c r="I425" s="7"/>
      <c r="J425" s="7"/>
      <c r="K425" s="7"/>
      <c r="L425" s="7"/>
    </row>
    <row r="426" spans="9:12" x14ac:dyDescent="0.15">
      <c r="I426" s="7"/>
      <c r="J426" s="7"/>
      <c r="K426" s="7"/>
      <c r="L426" s="7"/>
    </row>
    <row r="427" spans="9:12" x14ac:dyDescent="0.15">
      <c r="I427" s="7"/>
      <c r="J427" s="7"/>
      <c r="K427" s="7"/>
      <c r="L427" s="7"/>
    </row>
    <row r="428" spans="9:12" x14ac:dyDescent="0.15">
      <c r="I428" s="7"/>
      <c r="J428" s="7"/>
      <c r="K428" s="7"/>
      <c r="L428" s="7"/>
    </row>
    <row r="429" spans="9:12" x14ac:dyDescent="0.15">
      <c r="I429" s="7"/>
      <c r="J429" s="7"/>
      <c r="K429" s="7"/>
      <c r="L429" s="7"/>
    </row>
    <row r="430" spans="9:12" x14ac:dyDescent="0.15">
      <c r="I430" s="7"/>
      <c r="J430" s="7"/>
      <c r="K430" s="7"/>
      <c r="L430" s="7"/>
    </row>
    <row r="431" spans="9:12" x14ac:dyDescent="0.15">
      <c r="I431" s="7"/>
      <c r="J431" s="7"/>
      <c r="K431" s="7"/>
      <c r="L431" s="7"/>
    </row>
    <row r="432" spans="9:12" x14ac:dyDescent="0.15">
      <c r="I432" s="7"/>
      <c r="J432" s="7"/>
      <c r="K432" s="7"/>
      <c r="L432" s="7"/>
    </row>
    <row r="433" spans="9:12" x14ac:dyDescent="0.15">
      <c r="I433" s="7"/>
      <c r="J433" s="7"/>
      <c r="K433" s="7"/>
      <c r="L433" s="7"/>
    </row>
    <row r="434" spans="9:12" x14ac:dyDescent="0.15">
      <c r="I434" s="7"/>
      <c r="J434" s="7"/>
      <c r="K434" s="7"/>
      <c r="L434" s="7"/>
    </row>
    <row r="435" spans="9:12" x14ac:dyDescent="0.15">
      <c r="I435" s="7"/>
      <c r="J435" s="7"/>
      <c r="K435" s="7"/>
      <c r="L435" s="7"/>
    </row>
    <row r="436" spans="9:12" x14ac:dyDescent="0.15">
      <c r="I436" s="7"/>
      <c r="J436" s="7"/>
      <c r="K436" s="7"/>
      <c r="L436" s="7"/>
    </row>
    <row r="437" spans="9:12" x14ac:dyDescent="0.15">
      <c r="I437" s="7"/>
      <c r="J437" s="7"/>
      <c r="K437" s="7"/>
      <c r="L437" s="7"/>
    </row>
    <row r="438" spans="9:12" x14ac:dyDescent="0.15">
      <c r="I438" s="7"/>
      <c r="J438" s="7"/>
      <c r="K438" s="7"/>
      <c r="L438" s="7"/>
    </row>
    <row r="439" spans="9:12" x14ac:dyDescent="0.15">
      <c r="I439" s="7"/>
      <c r="J439" s="7"/>
      <c r="K439" s="7"/>
      <c r="L439" s="7"/>
    </row>
    <row r="440" spans="9:12" x14ac:dyDescent="0.15">
      <c r="I440" s="7"/>
      <c r="J440" s="7"/>
      <c r="K440" s="7"/>
      <c r="L440" s="7"/>
    </row>
    <row r="441" spans="9:12" x14ac:dyDescent="0.15">
      <c r="I441" s="7"/>
      <c r="J441" s="7"/>
      <c r="K441" s="7"/>
      <c r="L441" s="7"/>
    </row>
    <row r="442" spans="9:12" x14ac:dyDescent="0.15">
      <c r="I442" s="7"/>
      <c r="J442" s="7"/>
      <c r="K442" s="7"/>
      <c r="L442" s="7"/>
    </row>
    <row r="443" spans="9:12" x14ac:dyDescent="0.15">
      <c r="I443" s="7"/>
      <c r="J443" s="7"/>
      <c r="K443" s="7"/>
      <c r="L443" s="7"/>
    </row>
    <row r="444" spans="9:12" x14ac:dyDescent="0.15">
      <c r="I444" s="7"/>
      <c r="J444" s="7"/>
      <c r="K444" s="7"/>
      <c r="L444" s="7"/>
    </row>
    <row r="445" spans="9:12" x14ac:dyDescent="0.15">
      <c r="I445" s="7"/>
      <c r="J445" s="7"/>
      <c r="K445" s="7"/>
      <c r="L445" s="7"/>
    </row>
    <row r="446" spans="9:12" x14ac:dyDescent="0.15">
      <c r="I446" s="7"/>
      <c r="J446" s="7"/>
      <c r="K446" s="7"/>
      <c r="L446" s="7"/>
    </row>
    <row r="447" spans="9:12" x14ac:dyDescent="0.15">
      <c r="I447" s="7"/>
      <c r="J447" s="7"/>
      <c r="K447" s="7"/>
      <c r="L447" s="7"/>
    </row>
    <row r="448" spans="9:12" x14ac:dyDescent="0.15">
      <c r="I448" s="7"/>
      <c r="J448" s="7"/>
      <c r="K448" s="7"/>
      <c r="L448" s="7"/>
    </row>
    <row r="449" spans="9:12" x14ac:dyDescent="0.15">
      <c r="I449" s="7"/>
      <c r="J449" s="7"/>
      <c r="K449" s="7"/>
      <c r="L449" s="7"/>
    </row>
    <row r="450" spans="9:12" x14ac:dyDescent="0.15">
      <c r="I450" s="7"/>
      <c r="J450" s="7"/>
      <c r="K450" s="7"/>
      <c r="L450" s="7"/>
    </row>
    <row r="451" spans="9:12" x14ac:dyDescent="0.15">
      <c r="I451" s="7"/>
      <c r="J451" s="7"/>
      <c r="K451" s="7"/>
      <c r="L451" s="7"/>
    </row>
    <row r="452" spans="9:12" x14ac:dyDescent="0.15">
      <c r="I452" s="7"/>
      <c r="J452" s="7"/>
      <c r="K452" s="7"/>
      <c r="L452" s="7"/>
    </row>
    <row r="453" spans="9:12" x14ac:dyDescent="0.15">
      <c r="I453" s="7"/>
      <c r="J453" s="7"/>
      <c r="K453" s="7"/>
      <c r="L453" s="7"/>
    </row>
    <row r="454" spans="9:12" x14ac:dyDescent="0.15">
      <c r="I454" s="7"/>
      <c r="J454" s="7"/>
      <c r="K454" s="7"/>
      <c r="L454" s="7"/>
    </row>
    <row r="455" spans="9:12" x14ac:dyDescent="0.15">
      <c r="I455" s="7"/>
      <c r="J455" s="7"/>
      <c r="K455" s="7"/>
      <c r="L455" s="7"/>
    </row>
    <row r="456" spans="9:12" x14ac:dyDescent="0.15">
      <c r="I456" s="7"/>
      <c r="J456" s="7"/>
      <c r="K456" s="7"/>
      <c r="L456" s="7"/>
    </row>
    <row r="457" spans="9:12" x14ac:dyDescent="0.15">
      <c r="I457" s="7"/>
      <c r="J457" s="7"/>
      <c r="K457" s="7"/>
      <c r="L457" s="7"/>
    </row>
    <row r="458" spans="9:12" x14ac:dyDescent="0.15">
      <c r="I458" s="7"/>
      <c r="J458" s="7"/>
      <c r="K458" s="7"/>
      <c r="L458" s="7"/>
    </row>
    <row r="459" spans="9:12" x14ac:dyDescent="0.15">
      <c r="I459" s="7"/>
      <c r="J459" s="7"/>
      <c r="K459" s="7"/>
      <c r="L459" s="7"/>
    </row>
    <row r="460" spans="9:12" x14ac:dyDescent="0.15">
      <c r="I460" s="7"/>
      <c r="J460" s="7"/>
      <c r="K460" s="7"/>
      <c r="L460" s="7"/>
    </row>
    <row r="461" spans="9:12" x14ac:dyDescent="0.15">
      <c r="I461" s="7"/>
      <c r="J461" s="7"/>
      <c r="K461" s="7"/>
      <c r="L461" s="7"/>
    </row>
    <row r="462" spans="9:12" x14ac:dyDescent="0.15">
      <c r="I462" s="7"/>
      <c r="J462" s="7"/>
      <c r="K462" s="7"/>
      <c r="L462" s="7"/>
    </row>
    <row r="463" spans="9:12" x14ac:dyDescent="0.15">
      <c r="I463" s="7"/>
      <c r="J463" s="7"/>
      <c r="K463" s="7"/>
      <c r="L463" s="7"/>
    </row>
    <row r="464" spans="9:12" x14ac:dyDescent="0.15">
      <c r="I464" s="7"/>
      <c r="J464" s="7"/>
      <c r="K464" s="7"/>
      <c r="L464" s="7"/>
    </row>
    <row r="465" spans="9:12" x14ac:dyDescent="0.15">
      <c r="I465" s="7"/>
      <c r="J465" s="7"/>
      <c r="K465" s="7"/>
      <c r="L465" s="7"/>
    </row>
    <row r="466" spans="9:12" x14ac:dyDescent="0.15">
      <c r="I466" s="7"/>
      <c r="J466" s="7"/>
      <c r="K466" s="7"/>
      <c r="L466" s="7"/>
    </row>
    <row r="467" spans="9:12" x14ac:dyDescent="0.15">
      <c r="I467" s="7"/>
      <c r="J467" s="7"/>
      <c r="K467" s="7"/>
      <c r="L467" s="7"/>
    </row>
    <row r="468" spans="9:12" x14ac:dyDescent="0.15">
      <c r="I468" s="7"/>
      <c r="J468" s="7"/>
      <c r="K468" s="7"/>
      <c r="L468" s="7"/>
    </row>
    <row r="469" spans="9:12" x14ac:dyDescent="0.15">
      <c r="I469" s="7"/>
      <c r="J469" s="7"/>
      <c r="K469" s="7"/>
      <c r="L469" s="7"/>
    </row>
    <row r="470" spans="9:12" x14ac:dyDescent="0.15">
      <c r="I470" s="7"/>
      <c r="J470" s="7"/>
      <c r="K470" s="7"/>
      <c r="L470" s="7"/>
    </row>
    <row r="471" spans="9:12" x14ac:dyDescent="0.15">
      <c r="I471" s="7"/>
      <c r="J471" s="7"/>
      <c r="K471" s="7"/>
      <c r="L471" s="7"/>
    </row>
    <row r="472" spans="9:12" x14ac:dyDescent="0.15">
      <c r="I472" s="7"/>
      <c r="J472" s="7"/>
      <c r="K472" s="7"/>
      <c r="L472" s="7"/>
    </row>
    <row r="473" spans="9:12" x14ac:dyDescent="0.15">
      <c r="I473" s="7"/>
      <c r="J473" s="7"/>
      <c r="K473" s="7"/>
      <c r="L473" s="7"/>
    </row>
    <row r="474" spans="9:12" x14ac:dyDescent="0.15">
      <c r="I474" s="7"/>
      <c r="J474" s="7"/>
      <c r="K474" s="7"/>
      <c r="L474" s="7"/>
    </row>
    <row r="475" spans="9:12" x14ac:dyDescent="0.15">
      <c r="I475" s="7"/>
      <c r="J475" s="7"/>
      <c r="K475" s="7"/>
      <c r="L475" s="7"/>
    </row>
    <row r="476" spans="9:12" x14ac:dyDescent="0.15">
      <c r="I476" s="7"/>
      <c r="J476" s="7"/>
      <c r="K476" s="7"/>
      <c r="L476" s="7"/>
    </row>
    <row r="477" spans="9:12" x14ac:dyDescent="0.15">
      <c r="I477" s="7"/>
      <c r="J477" s="7"/>
      <c r="K477" s="7"/>
      <c r="L477" s="7"/>
    </row>
    <row r="478" spans="9:12" x14ac:dyDescent="0.15">
      <c r="I478" s="7"/>
      <c r="J478" s="7"/>
      <c r="K478" s="7"/>
      <c r="L478" s="7"/>
    </row>
    <row r="479" spans="9:12" x14ac:dyDescent="0.15">
      <c r="I479" s="7"/>
      <c r="J479" s="7"/>
      <c r="K479" s="7"/>
      <c r="L479" s="7"/>
    </row>
    <row r="480" spans="9:12" x14ac:dyDescent="0.15">
      <c r="I480" s="7"/>
      <c r="J480" s="7"/>
      <c r="K480" s="7"/>
      <c r="L480" s="7"/>
    </row>
    <row r="481" spans="9:12" x14ac:dyDescent="0.15">
      <c r="I481" s="7"/>
      <c r="J481" s="7"/>
      <c r="K481" s="7"/>
      <c r="L481" s="7"/>
    </row>
    <row r="482" spans="9:12" x14ac:dyDescent="0.15">
      <c r="I482" s="7"/>
      <c r="J482" s="7"/>
      <c r="K482" s="7"/>
      <c r="L482" s="7"/>
    </row>
    <row r="483" spans="9:12" x14ac:dyDescent="0.15">
      <c r="I483" s="7"/>
      <c r="J483" s="7"/>
      <c r="K483" s="7"/>
      <c r="L483" s="7"/>
    </row>
    <row r="484" spans="9:12" x14ac:dyDescent="0.15">
      <c r="I484" s="7"/>
      <c r="J484" s="7"/>
      <c r="K484" s="7"/>
      <c r="L484" s="7"/>
    </row>
    <row r="485" spans="9:12" x14ac:dyDescent="0.15">
      <c r="I485" s="7"/>
      <c r="J485" s="7"/>
      <c r="K485" s="7"/>
      <c r="L485" s="7"/>
    </row>
    <row r="486" spans="9:12" x14ac:dyDescent="0.15">
      <c r="I486" s="7"/>
      <c r="J486" s="7"/>
      <c r="K486" s="7"/>
      <c r="L486" s="7"/>
    </row>
    <row r="487" spans="9:12" x14ac:dyDescent="0.15">
      <c r="I487" s="7"/>
      <c r="J487" s="7"/>
      <c r="K487" s="7"/>
      <c r="L487" s="7"/>
    </row>
    <row r="488" spans="9:12" x14ac:dyDescent="0.15">
      <c r="I488" s="7"/>
      <c r="J488" s="7"/>
      <c r="K488" s="7"/>
      <c r="L488" s="7"/>
    </row>
    <row r="489" spans="9:12" x14ac:dyDescent="0.15">
      <c r="I489" s="7"/>
      <c r="J489" s="7"/>
      <c r="K489" s="7"/>
      <c r="L489" s="7"/>
    </row>
    <row r="490" spans="9:12" x14ac:dyDescent="0.15">
      <c r="I490" s="7"/>
      <c r="J490" s="7"/>
      <c r="K490" s="7"/>
      <c r="L490" s="7"/>
    </row>
    <row r="491" spans="9:12" x14ac:dyDescent="0.15">
      <c r="I491" s="7"/>
      <c r="J491" s="7"/>
      <c r="K491" s="7"/>
      <c r="L491" s="7"/>
    </row>
    <row r="492" spans="9:12" x14ac:dyDescent="0.15">
      <c r="I492" s="7"/>
      <c r="J492" s="7"/>
      <c r="K492" s="7"/>
      <c r="L492" s="7"/>
    </row>
    <row r="493" spans="9:12" x14ac:dyDescent="0.15">
      <c r="I493" s="7"/>
      <c r="J493" s="7"/>
      <c r="K493" s="7"/>
      <c r="L493" s="7"/>
    </row>
    <row r="494" spans="9:12" x14ac:dyDescent="0.15">
      <c r="I494" s="7"/>
      <c r="J494" s="7"/>
      <c r="K494" s="7"/>
      <c r="L494" s="7"/>
    </row>
    <row r="495" spans="9:12" x14ac:dyDescent="0.15">
      <c r="I495" s="7"/>
      <c r="J495" s="7"/>
      <c r="K495" s="7"/>
      <c r="L495" s="7"/>
    </row>
    <row r="496" spans="9:12" x14ac:dyDescent="0.15">
      <c r="I496" s="7"/>
      <c r="J496" s="7"/>
      <c r="K496" s="7"/>
      <c r="L496" s="7"/>
    </row>
    <row r="497" spans="9:12" x14ac:dyDescent="0.15">
      <c r="I497" s="7"/>
      <c r="J497" s="7"/>
      <c r="K497" s="7"/>
      <c r="L497" s="7"/>
    </row>
    <row r="498" spans="9:12" x14ac:dyDescent="0.15">
      <c r="I498" s="7"/>
      <c r="J498" s="7"/>
      <c r="K498" s="7"/>
      <c r="L498" s="7"/>
    </row>
    <row r="499" spans="9:12" x14ac:dyDescent="0.15">
      <c r="I499" s="7"/>
      <c r="J499" s="7"/>
      <c r="K499" s="7"/>
      <c r="L499" s="7"/>
    </row>
    <row r="500" spans="9:12" x14ac:dyDescent="0.15">
      <c r="I500" s="7"/>
      <c r="J500" s="7"/>
      <c r="K500" s="7"/>
      <c r="L500" s="7"/>
    </row>
    <row r="501" spans="9:12" x14ac:dyDescent="0.15">
      <c r="I501" s="7"/>
      <c r="J501" s="7"/>
      <c r="K501" s="7"/>
      <c r="L501" s="7"/>
    </row>
    <row r="502" spans="9:12" x14ac:dyDescent="0.15">
      <c r="I502" s="7"/>
      <c r="J502" s="7"/>
      <c r="K502" s="7"/>
      <c r="L502" s="7"/>
    </row>
    <row r="503" spans="9:12" x14ac:dyDescent="0.15">
      <c r="I503" s="7"/>
      <c r="J503" s="7"/>
      <c r="K503" s="7"/>
      <c r="L503" s="7"/>
    </row>
    <row r="504" spans="9:12" x14ac:dyDescent="0.15">
      <c r="I504" s="7"/>
      <c r="J504" s="7"/>
      <c r="K504" s="7"/>
      <c r="L504" s="7"/>
    </row>
    <row r="505" spans="9:12" x14ac:dyDescent="0.15">
      <c r="I505" s="7"/>
      <c r="J505" s="7"/>
      <c r="K505" s="7"/>
      <c r="L505" s="7"/>
    </row>
    <row r="506" spans="9:12" x14ac:dyDescent="0.15">
      <c r="I506" s="7"/>
      <c r="J506" s="7"/>
      <c r="K506" s="7"/>
      <c r="L506" s="7"/>
    </row>
    <row r="507" spans="9:12" x14ac:dyDescent="0.15">
      <c r="I507" s="7"/>
      <c r="J507" s="7"/>
      <c r="K507" s="7"/>
      <c r="L507" s="7"/>
    </row>
    <row r="508" spans="9:12" x14ac:dyDescent="0.15">
      <c r="I508" s="7"/>
      <c r="J508" s="7"/>
      <c r="K508" s="7"/>
      <c r="L508" s="7"/>
    </row>
    <row r="509" spans="9:12" x14ac:dyDescent="0.15">
      <c r="I509" s="7"/>
      <c r="J509" s="7"/>
      <c r="K509" s="7"/>
      <c r="L509" s="7"/>
    </row>
    <row r="510" spans="9:12" x14ac:dyDescent="0.15">
      <c r="I510" s="7"/>
      <c r="J510" s="7"/>
      <c r="K510" s="7"/>
      <c r="L510" s="7"/>
    </row>
    <row r="511" spans="9:12" x14ac:dyDescent="0.15">
      <c r="I511" s="7"/>
      <c r="J511" s="7"/>
      <c r="K511" s="7"/>
      <c r="L511" s="7"/>
    </row>
    <row r="512" spans="9:12" x14ac:dyDescent="0.15">
      <c r="I512" s="7"/>
      <c r="J512" s="7"/>
      <c r="K512" s="7"/>
      <c r="L512" s="7"/>
    </row>
    <row r="513" spans="9:12" x14ac:dyDescent="0.15">
      <c r="I513" s="7"/>
      <c r="J513" s="7"/>
      <c r="K513" s="7"/>
      <c r="L513" s="7"/>
    </row>
    <row r="514" spans="9:12" x14ac:dyDescent="0.15">
      <c r="I514" s="7"/>
      <c r="J514" s="7"/>
      <c r="K514" s="7"/>
      <c r="L514" s="7"/>
    </row>
    <row r="515" spans="9:12" x14ac:dyDescent="0.15">
      <c r="I515" s="7"/>
      <c r="J515" s="7"/>
      <c r="K515" s="7"/>
      <c r="L515" s="7"/>
    </row>
    <row r="516" spans="9:12" x14ac:dyDescent="0.15">
      <c r="I516" s="7"/>
      <c r="J516" s="7"/>
      <c r="K516" s="7"/>
      <c r="L516" s="7"/>
    </row>
    <row r="517" spans="9:12" x14ac:dyDescent="0.15">
      <c r="I517" s="7"/>
      <c r="J517" s="7"/>
      <c r="K517" s="7"/>
      <c r="L517" s="7"/>
    </row>
    <row r="518" spans="9:12" x14ac:dyDescent="0.15">
      <c r="I518" s="7"/>
      <c r="J518" s="7"/>
      <c r="K518" s="7"/>
      <c r="L518" s="7"/>
    </row>
    <row r="519" spans="9:12" x14ac:dyDescent="0.15">
      <c r="I519" s="7"/>
      <c r="J519" s="7"/>
      <c r="K519" s="7"/>
      <c r="L519" s="7"/>
    </row>
    <row r="520" spans="9:12" x14ac:dyDescent="0.15">
      <c r="I520" s="7"/>
      <c r="J520" s="7"/>
      <c r="K520" s="7"/>
      <c r="L520" s="7"/>
    </row>
    <row r="521" spans="9:12" x14ac:dyDescent="0.15">
      <c r="I521" s="7"/>
      <c r="J521" s="7"/>
      <c r="K521" s="7"/>
      <c r="L521" s="7"/>
    </row>
    <row r="522" spans="9:12" x14ac:dyDescent="0.15">
      <c r="I522" s="7"/>
      <c r="J522" s="7"/>
      <c r="K522" s="7"/>
      <c r="L522" s="7"/>
    </row>
    <row r="523" spans="9:12" x14ac:dyDescent="0.15">
      <c r="I523" s="7"/>
      <c r="J523" s="7"/>
      <c r="K523" s="7"/>
      <c r="L523" s="7"/>
    </row>
    <row r="524" spans="9:12" x14ac:dyDescent="0.15">
      <c r="I524" s="7"/>
      <c r="J524" s="7"/>
      <c r="K524" s="7"/>
      <c r="L524" s="7"/>
    </row>
    <row r="525" spans="9:12" x14ac:dyDescent="0.15">
      <c r="I525" s="7"/>
      <c r="J525" s="7"/>
      <c r="K525" s="7"/>
      <c r="L525" s="7"/>
    </row>
    <row r="526" spans="9:12" x14ac:dyDescent="0.15">
      <c r="I526" s="7"/>
      <c r="J526" s="7"/>
      <c r="K526" s="7"/>
      <c r="L526" s="7"/>
    </row>
    <row r="527" spans="9:12" x14ac:dyDescent="0.15">
      <c r="I527" s="7"/>
      <c r="J527" s="7"/>
      <c r="K527" s="7"/>
      <c r="L527" s="7"/>
    </row>
    <row r="528" spans="9:12" x14ac:dyDescent="0.15">
      <c r="I528" s="7"/>
      <c r="J528" s="7"/>
      <c r="K528" s="7"/>
      <c r="L528" s="7"/>
    </row>
    <row r="529" spans="9:12" x14ac:dyDescent="0.15">
      <c r="I529" s="7"/>
      <c r="J529" s="7"/>
      <c r="K529" s="7"/>
      <c r="L529" s="7"/>
    </row>
    <row r="530" spans="9:12" x14ac:dyDescent="0.15">
      <c r="I530" s="7"/>
      <c r="J530" s="7"/>
      <c r="K530" s="7"/>
      <c r="L530" s="7"/>
    </row>
    <row r="531" spans="9:12" x14ac:dyDescent="0.15">
      <c r="I531" s="7"/>
      <c r="J531" s="7"/>
      <c r="K531" s="7"/>
      <c r="L531" s="7"/>
    </row>
    <row r="532" spans="9:12" x14ac:dyDescent="0.15">
      <c r="I532" s="7"/>
      <c r="J532" s="7"/>
      <c r="K532" s="7"/>
      <c r="L532" s="7"/>
    </row>
    <row r="533" spans="9:12" x14ac:dyDescent="0.15">
      <c r="I533" s="7"/>
      <c r="J533" s="7"/>
      <c r="K533" s="7"/>
      <c r="L533" s="7"/>
    </row>
    <row r="534" spans="9:12" x14ac:dyDescent="0.15">
      <c r="I534" s="7"/>
      <c r="J534" s="7"/>
      <c r="K534" s="7"/>
      <c r="L534" s="7"/>
    </row>
    <row r="535" spans="9:12" x14ac:dyDescent="0.15">
      <c r="I535" s="7"/>
      <c r="J535" s="7"/>
      <c r="K535" s="7"/>
      <c r="L535" s="7"/>
    </row>
    <row r="536" spans="9:12" x14ac:dyDescent="0.15">
      <c r="I536" s="7"/>
      <c r="J536" s="7"/>
      <c r="K536" s="7"/>
      <c r="L536" s="7"/>
    </row>
    <row r="537" spans="9:12" x14ac:dyDescent="0.15">
      <c r="I537" s="7"/>
      <c r="J537" s="7"/>
      <c r="K537" s="7"/>
      <c r="L537" s="7"/>
    </row>
    <row r="538" spans="9:12" x14ac:dyDescent="0.15">
      <c r="I538" s="7"/>
      <c r="J538" s="7"/>
      <c r="K538" s="7"/>
      <c r="L538" s="7"/>
    </row>
    <row r="539" spans="9:12" x14ac:dyDescent="0.15">
      <c r="I539" s="7"/>
      <c r="J539" s="7"/>
      <c r="K539" s="7"/>
      <c r="L539" s="7"/>
    </row>
    <row r="540" spans="9:12" x14ac:dyDescent="0.15">
      <c r="I540" s="7"/>
      <c r="J540" s="7"/>
      <c r="K540" s="7"/>
      <c r="L540" s="7"/>
    </row>
    <row r="541" spans="9:12" x14ac:dyDescent="0.15">
      <c r="I541" s="7"/>
      <c r="J541" s="7"/>
      <c r="K541" s="7"/>
      <c r="L541" s="7"/>
    </row>
    <row r="542" spans="9:12" x14ac:dyDescent="0.15">
      <c r="I542" s="7"/>
      <c r="J542" s="7"/>
      <c r="K542" s="7"/>
      <c r="L542" s="7"/>
    </row>
    <row r="543" spans="9:12" x14ac:dyDescent="0.15">
      <c r="I543" s="7"/>
      <c r="J543" s="7"/>
      <c r="K543" s="7"/>
      <c r="L543" s="7"/>
    </row>
    <row r="544" spans="9:12" x14ac:dyDescent="0.15">
      <c r="I544" s="7"/>
      <c r="J544" s="7"/>
      <c r="K544" s="7"/>
      <c r="L544" s="7"/>
    </row>
    <row r="545" spans="9:12" x14ac:dyDescent="0.15">
      <c r="I545" s="7"/>
      <c r="J545" s="7"/>
      <c r="K545" s="7"/>
      <c r="L545" s="7"/>
    </row>
    <row r="546" spans="9:12" x14ac:dyDescent="0.15">
      <c r="I546" s="7"/>
      <c r="J546" s="7"/>
      <c r="K546" s="7"/>
      <c r="L546" s="7"/>
    </row>
    <row r="547" spans="9:12" x14ac:dyDescent="0.15">
      <c r="I547" s="7"/>
      <c r="J547" s="7"/>
      <c r="K547" s="7"/>
      <c r="L547" s="7"/>
    </row>
    <row r="548" spans="9:12" x14ac:dyDescent="0.15">
      <c r="I548" s="7"/>
      <c r="J548" s="7"/>
      <c r="K548" s="7"/>
      <c r="L548" s="7"/>
    </row>
    <row r="549" spans="9:12" x14ac:dyDescent="0.15">
      <c r="I549" s="7"/>
      <c r="J549" s="7"/>
      <c r="K549" s="7"/>
      <c r="L549" s="7"/>
    </row>
    <row r="550" spans="9:12" x14ac:dyDescent="0.15">
      <c r="I550" s="7"/>
      <c r="J550" s="7"/>
      <c r="K550" s="7"/>
      <c r="L550" s="7"/>
    </row>
    <row r="551" spans="9:12" x14ac:dyDescent="0.15">
      <c r="I551" s="7"/>
      <c r="J551" s="7"/>
      <c r="K551" s="7"/>
      <c r="L551" s="7"/>
    </row>
    <row r="552" spans="9:12" x14ac:dyDescent="0.15">
      <c r="I552" s="7"/>
      <c r="J552" s="7"/>
      <c r="K552" s="7"/>
      <c r="L552" s="7"/>
    </row>
    <row r="553" spans="9:12" x14ac:dyDescent="0.15">
      <c r="I553" s="7"/>
      <c r="J553" s="7"/>
      <c r="K553" s="7"/>
      <c r="L553" s="7"/>
    </row>
    <row r="554" spans="9:12" x14ac:dyDescent="0.15">
      <c r="I554" s="7"/>
      <c r="J554" s="7"/>
      <c r="K554" s="7"/>
      <c r="L554" s="7"/>
    </row>
    <row r="555" spans="9:12" x14ac:dyDescent="0.15">
      <c r="I555" s="7"/>
      <c r="J555" s="7"/>
      <c r="K555" s="7"/>
      <c r="L555" s="7"/>
    </row>
    <row r="556" spans="9:12" x14ac:dyDescent="0.15">
      <c r="I556" s="7"/>
      <c r="J556" s="7"/>
      <c r="K556" s="7"/>
      <c r="L556" s="7"/>
    </row>
    <row r="557" spans="9:12" x14ac:dyDescent="0.15">
      <c r="I557" s="7"/>
      <c r="J557" s="7"/>
      <c r="K557" s="7"/>
      <c r="L557" s="7"/>
    </row>
    <row r="558" spans="9:12" x14ac:dyDescent="0.15">
      <c r="I558" s="7"/>
      <c r="J558" s="7"/>
      <c r="K558" s="7"/>
      <c r="L558" s="7"/>
    </row>
    <row r="559" spans="9:12" x14ac:dyDescent="0.15">
      <c r="I559" s="7"/>
      <c r="J559" s="7"/>
      <c r="K559" s="7"/>
      <c r="L559" s="7"/>
    </row>
    <row r="560" spans="9:12" x14ac:dyDescent="0.15">
      <c r="I560" s="7"/>
      <c r="J560" s="7"/>
      <c r="K560" s="7"/>
      <c r="L560" s="7"/>
    </row>
    <row r="561" spans="9:12" x14ac:dyDescent="0.15">
      <c r="I561" s="7"/>
      <c r="J561" s="7"/>
      <c r="K561" s="7"/>
      <c r="L561" s="7"/>
    </row>
    <row r="562" spans="9:12" x14ac:dyDescent="0.15">
      <c r="I562" s="7"/>
      <c r="J562" s="7"/>
      <c r="K562" s="7"/>
      <c r="L562" s="7"/>
    </row>
    <row r="563" spans="9:12" x14ac:dyDescent="0.15">
      <c r="I563" s="7"/>
      <c r="J563" s="7"/>
      <c r="K563" s="7"/>
      <c r="L563" s="7"/>
    </row>
    <row r="564" spans="9:12" x14ac:dyDescent="0.15">
      <c r="I564" s="7"/>
      <c r="J564" s="7"/>
      <c r="K564" s="7"/>
      <c r="L564" s="7"/>
    </row>
    <row r="565" spans="9:12" x14ac:dyDescent="0.15">
      <c r="I565" s="7"/>
      <c r="J565" s="7"/>
      <c r="K565" s="7"/>
      <c r="L565" s="7"/>
    </row>
    <row r="566" spans="9:12" x14ac:dyDescent="0.15">
      <c r="I566" s="7"/>
      <c r="J566" s="7"/>
      <c r="K566" s="7"/>
      <c r="L566" s="7"/>
    </row>
    <row r="567" spans="9:12" x14ac:dyDescent="0.15">
      <c r="I567" s="7"/>
      <c r="J567" s="7"/>
      <c r="K567" s="7"/>
      <c r="L567" s="7"/>
    </row>
    <row r="568" spans="9:12" x14ac:dyDescent="0.15">
      <c r="I568" s="7"/>
      <c r="J568" s="7"/>
      <c r="K568" s="7"/>
      <c r="L568" s="7"/>
    </row>
    <row r="569" spans="9:12" x14ac:dyDescent="0.15">
      <c r="I569" s="7"/>
      <c r="J569" s="7"/>
      <c r="K569" s="7"/>
      <c r="L569" s="7"/>
    </row>
    <row r="570" spans="9:12" x14ac:dyDescent="0.15">
      <c r="I570" s="7"/>
      <c r="J570" s="7"/>
      <c r="K570" s="7"/>
      <c r="L570" s="7"/>
    </row>
    <row r="571" spans="9:12" x14ac:dyDescent="0.15">
      <c r="I571" s="7"/>
      <c r="J571" s="7"/>
      <c r="K571" s="7"/>
      <c r="L571" s="7"/>
    </row>
    <row r="572" spans="9:12" x14ac:dyDescent="0.15">
      <c r="I572" s="7"/>
      <c r="J572" s="7"/>
      <c r="K572" s="7"/>
      <c r="L572" s="7"/>
    </row>
    <row r="573" spans="9:12" x14ac:dyDescent="0.15">
      <c r="I573" s="7"/>
      <c r="J573" s="7"/>
      <c r="K573" s="7"/>
      <c r="L573" s="7"/>
    </row>
    <row r="574" spans="9:12" x14ac:dyDescent="0.15">
      <c r="I574" s="7"/>
      <c r="J574" s="7"/>
      <c r="K574" s="7"/>
      <c r="L574" s="7"/>
    </row>
    <row r="575" spans="9:12" x14ac:dyDescent="0.15">
      <c r="I575" s="7"/>
      <c r="J575" s="7"/>
      <c r="K575" s="7"/>
      <c r="L575" s="7"/>
    </row>
    <row r="576" spans="9:12" x14ac:dyDescent="0.15">
      <c r="I576" s="7"/>
      <c r="J576" s="7"/>
      <c r="K576" s="7"/>
      <c r="L576" s="7"/>
    </row>
    <row r="577" spans="9:12" x14ac:dyDescent="0.15">
      <c r="I577" s="7"/>
      <c r="J577" s="7"/>
      <c r="K577" s="7"/>
      <c r="L577" s="7"/>
    </row>
    <row r="578" spans="9:12" x14ac:dyDescent="0.15">
      <c r="I578" s="7"/>
      <c r="J578" s="7"/>
      <c r="K578" s="7"/>
      <c r="L578" s="7"/>
    </row>
    <row r="579" spans="9:12" x14ac:dyDescent="0.15">
      <c r="I579" s="7"/>
      <c r="J579" s="7"/>
      <c r="K579" s="7"/>
      <c r="L579" s="7"/>
    </row>
    <row r="580" spans="9:12" x14ac:dyDescent="0.15">
      <c r="I580" s="7"/>
      <c r="J580" s="7"/>
      <c r="K580" s="7"/>
      <c r="L580" s="7"/>
    </row>
    <row r="581" spans="9:12" x14ac:dyDescent="0.15">
      <c r="I581" s="7"/>
      <c r="J581" s="7"/>
      <c r="K581" s="7"/>
      <c r="L581" s="7"/>
    </row>
    <row r="582" spans="9:12" x14ac:dyDescent="0.15">
      <c r="I582" s="7"/>
      <c r="J582" s="7"/>
      <c r="K582" s="7"/>
      <c r="L582" s="7"/>
    </row>
    <row r="583" spans="9:12" x14ac:dyDescent="0.15">
      <c r="I583" s="7"/>
      <c r="J583" s="7"/>
      <c r="K583" s="7"/>
      <c r="L583" s="7"/>
    </row>
    <row r="584" spans="9:12" x14ac:dyDescent="0.15">
      <c r="I584" s="7"/>
      <c r="J584" s="7"/>
      <c r="K584" s="7"/>
      <c r="L584" s="7"/>
    </row>
    <row r="585" spans="9:12" x14ac:dyDescent="0.15">
      <c r="I585" s="7"/>
      <c r="J585" s="7"/>
      <c r="K585" s="7"/>
      <c r="L585" s="7"/>
    </row>
    <row r="586" spans="9:12" x14ac:dyDescent="0.15">
      <c r="I586" s="7"/>
      <c r="J586" s="7"/>
      <c r="K586" s="7"/>
      <c r="L586" s="7"/>
    </row>
    <row r="587" spans="9:12" x14ac:dyDescent="0.15">
      <c r="I587" s="7"/>
      <c r="J587" s="7"/>
      <c r="K587" s="7"/>
      <c r="L587" s="7"/>
    </row>
    <row r="588" spans="9:12" x14ac:dyDescent="0.15">
      <c r="I588" s="7"/>
      <c r="J588" s="7"/>
      <c r="K588" s="7"/>
      <c r="L588" s="7"/>
    </row>
    <row r="589" spans="9:12" x14ac:dyDescent="0.15">
      <c r="I589" s="7"/>
      <c r="J589" s="7"/>
      <c r="K589" s="7"/>
      <c r="L589" s="7"/>
    </row>
    <row r="590" spans="9:12" x14ac:dyDescent="0.15">
      <c r="I590" s="7"/>
      <c r="J590" s="7"/>
      <c r="K590" s="7"/>
      <c r="L590" s="7"/>
    </row>
    <row r="591" spans="9:12" x14ac:dyDescent="0.15">
      <c r="I591" s="7"/>
      <c r="J591" s="7"/>
      <c r="K591" s="7"/>
      <c r="L591" s="7"/>
    </row>
    <row r="592" spans="9:12" x14ac:dyDescent="0.15">
      <c r="I592" s="7"/>
      <c r="J592" s="7"/>
      <c r="K592" s="7"/>
      <c r="L592" s="7"/>
    </row>
    <row r="593" spans="9:12" x14ac:dyDescent="0.15">
      <c r="I593" s="7"/>
      <c r="J593" s="7"/>
      <c r="K593" s="7"/>
      <c r="L593" s="7"/>
    </row>
    <row r="594" spans="9:12" x14ac:dyDescent="0.15">
      <c r="I594" s="7"/>
      <c r="J594" s="7"/>
      <c r="K594" s="7"/>
      <c r="L594" s="7"/>
    </row>
    <row r="595" spans="9:12" x14ac:dyDescent="0.15">
      <c r="I595" s="7"/>
      <c r="J595" s="7"/>
      <c r="K595" s="7"/>
      <c r="L595" s="7"/>
    </row>
    <row r="596" spans="9:12" x14ac:dyDescent="0.15">
      <c r="I596" s="7"/>
      <c r="J596" s="7"/>
      <c r="K596" s="7"/>
      <c r="L596" s="7"/>
    </row>
    <row r="597" spans="9:12" x14ac:dyDescent="0.15">
      <c r="I597" s="7"/>
      <c r="J597" s="7"/>
      <c r="K597" s="7"/>
      <c r="L597" s="7"/>
    </row>
    <row r="598" spans="9:12" x14ac:dyDescent="0.15">
      <c r="I598" s="7"/>
      <c r="J598" s="7"/>
      <c r="K598" s="7"/>
      <c r="L598" s="7"/>
    </row>
    <row r="599" spans="9:12" x14ac:dyDescent="0.15">
      <c r="I599" s="7"/>
      <c r="J599" s="7"/>
      <c r="K599" s="7"/>
      <c r="L599" s="7"/>
    </row>
    <row r="600" spans="9:12" x14ac:dyDescent="0.15">
      <c r="I600" s="7"/>
      <c r="J600" s="7"/>
      <c r="K600" s="7"/>
      <c r="L600" s="7"/>
    </row>
    <row r="601" spans="9:12" x14ac:dyDescent="0.15">
      <c r="I601" s="7"/>
      <c r="J601" s="7"/>
      <c r="K601" s="7"/>
      <c r="L601" s="7"/>
    </row>
    <row r="602" spans="9:12" x14ac:dyDescent="0.15">
      <c r="I602" s="7"/>
      <c r="J602" s="7"/>
      <c r="K602" s="7"/>
      <c r="L602" s="7"/>
    </row>
    <row r="603" spans="9:12" x14ac:dyDescent="0.15">
      <c r="I603" s="7"/>
      <c r="J603" s="7"/>
      <c r="K603" s="7"/>
      <c r="L603" s="7"/>
    </row>
    <row r="604" spans="9:12" x14ac:dyDescent="0.15">
      <c r="I604" s="7"/>
      <c r="J604" s="7"/>
      <c r="K604" s="7"/>
      <c r="L604" s="7"/>
    </row>
    <row r="605" spans="9:12" x14ac:dyDescent="0.15">
      <c r="I605" s="7"/>
      <c r="J605" s="7"/>
      <c r="K605" s="7"/>
      <c r="L605" s="7"/>
    </row>
    <row r="606" spans="9:12" x14ac:dyDescent="0.15">
      <c r="I606" s="7"/>
      <c r="J606" s="7"/>
      <c r="K606" s="7"/>
      <c r="L606" s="7"/>
    </row>
    <row r="607" spans="9:12" x14ac:dyDescent="0.15">
      <c r="I607" s="7"/>
      <c r="J607" s="7"/>
      <c r="K607" s="7"/>
      <c r="L607" s="7"/>
    </row>
    <row r="608" spans="9:12" x14ac:dyDescent="0.15">
      <c r="I608" s="7"/>
      <c r="J608" s="7"/>
      <c r="K608" s="7"/>
      <c r="L608" s="7"/>
    </row>
    <row r="609" spans="9:12" x14ac:dyDescent="0.15">
      <c r="I609" s="7"/>
      <c r="J609" s="7"/>
      <c r="K609" s="7"/>
      <c r="L609" s="7"/>
    </row>
    <row r="610" spans="9:12" x14ac:dyDescent="0.15">
      <c r="I610" s="7"/>
      <c r="J610" s="7"/>
      <c r="K610" s="7"/>
      <c r="L610" s="7"/>
    </row>
    <row r="611" spans="9:12" x14ac:dyDescent="0.15">
      <c r="I611" s="7"/>
      <c r="J611" s="7"/>
      <c r="K611" s="7"/>
      <c r="L611" s="7"/>
    </row>
    <row r="612" spans="9:12" x14ac:dyDescent="0.15">
      <c r="I612" s="7"/>
      <c r="J612" s="7"/>
      <c r="K612" s="7"/>
      <c r="L612" s="7"/>
    </row>
    <row r="613" spans="9:12" x14ac:dyDescent="0.15">
      <c r="I613" s="7"/>
      <c r="J613" s="7"/>
      <c r="K613" s="7"/>
      <c r="L613" s="7"/>
    </row>
    <row r="614" spans="9:12" x14ac:dyDescent="0.15">
      <c r="I614" s="7"/>
      <c r="J614" s="7"/>
      <c r="K614" s="7"/>
      <c r="L614" s="7"/>
    </row>
    <row r="615" spans="9:12" x14ac:dyDescent="0.15">
      <c r="I615" s="7"/>
      <c r="J615" s="7"/>
      <c r="K615" s="7"/>
      <c r="L615" s="7"/>
    </row>
    <row r="616" spans="9:12" x14ac:dyDescent="0.15">
      <c r="I616" s="7"/>
      <c r="J616" s="7"/>
      <c r="K616" s="7"/>
      <c r="L616" s="7"/>
    </row>
    <row r="617" spans="9:12" x14ac:dyDescent="0.15">
      <c r="I617" s="7"/>
      <c r="J617" s="7"/>
      <c r="K617" s="7"/>
      <c r="L617" s="7"/>
    </row>
    <row r="618" spans="9:12" x14ac:dyDescent="0.15">
      <c r="I618" s="7"/>
      <c r="J618" s="7"/>
      <c r="K618" s="7"/>
      <c r="L618" s="7"/>
    </row>
    <row r="619" spans="9:12" x14ac:dyDescent="0.15">
      <c r="I619" s="7"/>
      <c r="J619" s="7"/>
      <c r="K619" s="7"/>
      <c r="L619" s="7"/>
    </row>
    <row r="620" spans="9:12" x14ac:dyDescent="0.15">
      <c r="I620" s="7"/>
      <c r="J620" s="7"/>
      <c r="K620" s="7"/>
      <c r="L620" s="7"/>
    </row>
    <row r="621" spans="9:12" x14ac:dyDescent="0.15">
      <c r="I621" s="7"/>
      <c r="J621" s="7"/>
      <c r="K621" s="7"/>
      <c r="L621" s="7"/>
    </row>
    <row r="622" spans="9:12" x14ac:dyDescent="0.15">
      <c r="I622" s="7"/>
      <c r="J622" s="7"/>
      <c r="K622" s="7"/>
      <c r="L622" s="7"/>
    </row>
    <row r="623" spans="9:12" x14ac:dyDescent="0.15">
      <c r="I623" s="7"/>
      <c r="J623" s="7"/>
      <c r="K623" s="7"/>
      <c r="L623" s="7"/>
    </row>
    <row r="624" spans="9:12" x14ac:dyDescent="0.15">
      <c r="I624" s="7"/>
      <c r="J624" s="7"/>
      <c r="K624" s="7"/>
      <c r="L624" s="7"/>
    </row>
    <row r="625" spans="9:12" x14ac:dyDescent="0.15">
      <c r="I625" s="7"/>
      <c r="J625" s="7"/>
      <c r="K625" s="7"/>
      <c r="L625" s="7"/>
    </row>
    <row r="626" spans="9:12" x14ac:dyDescent="0.15">
      <c r="I626" s="7"/>
      <c r="J626" s="7"/>
      <c r="K626" s="7"/>
      <c r="L626" s="7"/>
    </row>
    <row r="627" spans="9:12" x14ac:dyDescent="0.15">
      <c r="I627" s="7"/>
      <c r="J627" s="7"/>
      <c r="K627" s="7"/>
      <c r="L627" s="7"/>
    </row>
    <row r="628" spans="9:12" x14ac:dyDescent="0.15">
      <c r="I628" s="7"/>
      <c r="J628" s="7"/>
      <c r="K628" s="7"/>
      <c r="L628" s="7"/>
    </row>
    <row r="629" spans="9:12" x14ac:dyDescent="0.15">
      <c r="I629" s="7"/>
      <c r="J629" s="7"/>
      <c r="K629" s="7"/>
      <c r="L629" s="7"/>
    </row>
    <row r="630" spans="9:12" x14ac:dyDescent="0.15">
      <c r="I630" s="7"/>
      <c r="J630" s="7"/>
      <c r="K630" s="7"/>
      <c r="L630" s="7"/>
    </row>
    <row r="631" spans="9:12" x14ac:dyDescent="0.15">
      <c r="I631" s="7"/>
      <c r="J631" s="7"/>
      <c r="K631" s="7"/>
      <c r="L631" s="7"/>
    </row>
    <row r="632" spans="9:12" x14ac:dyDescent="0.15">
      <c r="I632" s="7"/>
      <c r="J632" s="7"/>
      <c r="K632" s="7"/>
      <c r="L632" s="7"/>
    </row>
    <row r="633" spans="9:12" x14ac:dyDescent="0.15">
      <c r="I633" s="7"/>
      <c r="J633" s="7"/>
      <c r="K633" s="7"/>
      <c r="L633" s="7"/>
    </row>
    <row r="634" spans="9:12" x14ac:dyDescent="0.15">
      <c r="I634" s="7"/>
      <c r="J634" s="7"/>
      <c r="K634" s="7"/>
      <c r="L634" s="7"/>
    </row>
    <row r="635" spans="9:12" x14ac:dyDescent="0.15">
      <c r="I635" s="7"/>
      <c r="J635" s="7"/>
      <c r="K635" s="7"/>
      <c r="L635" s="7"/>
    </row>
    <row r="636" spans="9:12" x14ac:dyDescent="0.15">
      <c r="I636" s="7"/>
      <c r="J636" s="7"/>
      <c r="K636" s="7"/>
      <c r="L636" s="7"/>
    </row>
    <row r="637" spans="9:12" x14ac:dyDescent="0.15">
      <c r="I637" s="7"/>
      <c r="J637" s="7"/>
      <c r="K637" s="7"/>
      <c r="L637" s="7"/>
    </row>
    <row r="638" spans="9:12" x14ac:dyDescent="0.15">
      <c r="I638" s="7"/>
      <c r="J638" s="7"/>
      <c r="K638" s="7"/>
      <c r="L638" s="7"/>
    </row>
    <row r="639" spans="9:12" x14ac:dyDescent="0.15">
      <c r="I639" s="7"/>
      <c r="J639" s="7"/>
      <c r="K639" s="7"/>
      <c r="L639" s="7"/>
    </row>
    <row r="640" spans="9:12" x14ac:dyDescent="0.15">
      <c r="I640" s="7"/>
      <c r="J640" s="7"/>
      <c r="K640" s="7"/>
      <c r="L640" s="7"/>
    </row>
    <row r="641" spans="9:12" x14ac:dyDescent="0.15">
      <c r="I641" s="7"/>
      <c r="J641" s="7"/>
      <c r="K641" s="7"/>
      <c r="L641" s="7"/>
    </row>
    <row r="642" spans="9:12" x14ac:dyDescent="0.15">
      <c r="I642" s="7"/>
      <c r="J642" s="7"/>
      <c r="K642" s="7"/>
      <c r="L642" s="7"/>
    </row>
    <row r="643" spans="9:12" x14ac:dyDescent="0.15">
      <c r="I643" s="7"/>
      <c r="J643" s="7"/>
      <c r="K643" s="7"/>
      <c r="L643" s="7"/>
    </row>
    <row r="644" spans="9:12" x14ac:dyDescent="0.15">
      <c r="I644" s="7"/>
      <c r="J644" s="7"/>
      <c r="K644" s="7"/>
      <c r="L644" s="7"/>
    </row>
    <row r="645" spans="9:12" x14ac:dyDescent="0.15">
      <c r="I645" s="7"/>
      <c r="J645" s="7"/>
      <c r="K645" s="7"/>
      <c r="L645" s="7"/>
    </row>
    <row r="646" spans="9:12" x14ac:dyDescent="0.15">
      <c r="I646" s="7"/>
      <c r="J646" s="7"/>
      <c r="K646" s="7"/>
      <c r="L646" s="7"/>
    </row>
    <row r="647" spans="9:12" x14ac:dyDescent="0.15">
      <c r="I647" s="7"/>
      <c r="J647" s="7"/>
      <c r="K647" s="7"/>
      <c r="L647" s="7"/>
    </row>
    <row r="648" spans="9:12" x14ac:dyDescent="0.15">
      <c r="I648" s="7"/>
      <c r="J648" s="7"/>
      <c r="K648" s="7"/>
      <c r="L648" s="7"/>
    </row>
    <row r="649" spans="9:12" x14ac:dyDescent="0.15">
      <c r="I649" s="7"/>
      <c r="J649" s="7"/>
      <c r="K649" s="7"/>
      <c r="L649" s="7"/>
    </row>
    <row r="650" spans="9:12" x14ac:dyDescent="0.15">
      <c r="I650" s="7"/>
      <c r="J650" s="7"/>
      <c r="K650" s="7"/>
      <c r="L650" s="7"/>
    </row>
    <row r="651" spans="9:12" x14ac:dyDescent="0.15">
      <c r="I651" s="7"/>
      <c r="J651" s="7"/>
      <c r="K651" s="7"/>
      <c r="L651" s="7"/>
    </row>
    <row r="652" spans="9:12" x14ac:dyDescent="0.15">
      <c r="I652" s="7"/>
      <c r="J652" s="7"/>
      <c r="K652" s="7"/>
      <c r="L652" s="7"/>
    </row>
    <row r="653" spans="9:12" x14ac:dyDescent="0.15">
      <c r="I653" s="7"/>
      <c r="J653" s="7"/>
      <c r="K653" s="7"/>
      <c r="L653" s="7"/>
    </row>
    <row r="654" spans="9:12" x14ac:dyDescent="0.15">
      <c r="I654" s="7"/>
      <c r="J654" s="7"/>
      <c r="K654" s="7"/>
      <c r="L654" s="7"/>
    </row>
    <row r="655" spans="9:12" x14ac:dyDescent="0.15">
      <c r="I655" s="7"/>
      <c r="J655" s="7"/>
      <c r="K655" s="7"/>
      <c r="L655" s="7"/>
    </row>
    <row r="656" spans="9:12" x14ac:dyDescent="0.15">
      <c r="I656" s="7"/>
      <c r="J656" s="7"/>
      <c r="K656" s="7"/>
      <c r="L656" s="7"/>
    </row>
    <row r="657" spans="9:12" x14ac:dyDescent="0.15">
      <c r="I657" s="7"/>
      <c r="J657" s="7"/>
      <c r="K657" s="7"/>
      <c r="L657" s="7"/>
    </row>
    <row r="658" spans="9:12" x14ac:dyDescent="0.15">
      <c r="I658" s="7"/>
      <c r="J658" s="7"/>
      <c r="K658" s="7"/>
      <c r="L658" s="7"/>
    </row>
    <row r="659" spans="9:12" x14ac:dyDescent="0.15">
      <c r="I659" s="7"/>
      <c r="J659" s="7"/>
      <c r="K659" s="7"/>
      <c r="L659" s="7"/>
    </row>
    <row r="660" spans="9:12" x14ac:dyDescent="0.15">
      <c r="I660" s="7"/>
      <c r="J660" s="7"/>
      <c r="K660" s="7"/>
      <c r="L660" s="7"/>
    </row>
    <row r="661" spans="9:12" x14ac:dyDescent="0.15">
      <c r="I661" s="7"/>
      <c r="J661" s="7"/>
      <c r="K661" s="7"/>
      <c r="L661" s="7"/>
    </row>
    <row r="662" spans="9:12" x14ac:dyDescent="0.15">
      <c r="I662" s="7"/>
      <c r="J662" s="7"/>
      <c r="K662" s="7"/>
      <c r="L662" s="7"/>
    </row>
    <row r="663" spans="9:12" x14ac:dyDescent="0.15">
      <c r="I663" s="7"/>
      <c r="J663" s="7"/>
      <c r="K663" s="7"/>
      <c r="L663" s="7"/>
    </row>
    <row r="664" spans="9:12" x14ac:dyDescent="0.15">
      <c r="I664" s="7"/>
      <c r="J664" s="7"/>
      <c r="K664" s="7"/>
      <c r="L664" s="7"/>
    </row>
    <row r="665" spans="9:12" x14ac:dyDescent="0.15">
      <c r="I665" s="7"/>
      <c r="J665" s="7"/>
      <c r="K665" s="7"/>
      <c r="L665" s="7"/>
    </row>
    <row r="666" spans="9:12" x14ac:dyDescent="0.15">
      <c r="I666" s="7"/>
      <c r="J666" s="7"/>
      <c r="K666" s="7"/>
      <c r="L666" s="7"/>
    </row>
    <row r="667" spans="9:12" x14ac:dyDescent="0.15">
      <c r="I667" s="7"/>
      <c r="J667" s="7"/>
      <c r="K667" s="7"/>
      <c r="L667" s="7"/>
    </row>
    <row r="668" spans="9:12" x14ac:dyDescent="0.15">
      <c r="I668" s="7"/>
      <c r="J668" s="7"/>
      <c r="K668" s="7"/>
      <c r="L668" s="7"/>
    </row>
    <row r="669" spans="9:12" x14ac:dyDescent="0.15">
      <c r="I669" s="7"/>
      <c r="J669" s="7"/>
      <c r="K669" s="7"/>
      <c r="L669" s="7"/>
    </row>
    <row r="670" spans="9:12" x14ac:dyDescent="0.15">
      <c r="I670" s="7"/>
      <c r="J670" s="7"/>
      <c r="K670" s="7"/>
      <c r="L670" s="7"/>
    </row>
    <row r="671" spans="9:12" x14ac:dyDescent="0.15">
      <c r="I671" s="7"/>
      <c r="J671" s="7"/>
      <c r="K671" s="7"/>
      <c r="L671" s="7"/>
    </row>
    <row r="672" spans="9:12" x14ac:dyDescent="0.15">
      <c r="I672" s="7"/>
      <c r="J672" s="7"/>
      <c r="K672" s="7"/>
      <c r="L672" s="7"/>
    </row>
    <row r="673" spans="9:12" x14ac:dyDescent="0.15">
      <c r="I673" s="7"/>
      <c r="J673" s="7"/>
      <c r="K673" s="7"/>
      <c r="L673" s="7"/>
    </row>
    <row r="674" spans="9:12" x14ac:dyDescent="0.15">
      <c r="I674" s="7"/>
      <c r="J674" s="7"/>
      <c r="K674" s="7"/>
      <c r="L674" s="7"/>
    </row>
    <row r="675" spans="9:12" x14ac:dyDescent="0.15">
      <c r="I675" s="7"/>
      <c r="J675" s="7"/>
      <c r="K675" s="7"/>
      <c r="L675" s="7"/>
    </row>
    <row r="676" spans="9:12" x14ac:dyDescent="0.15">
      <c r="I676" s="7"/>
      <c r="J676" s="7"/>
      <c r="K676" s="7"/>
      <c r="L676" s="7"/>
    </row>
    <row r="677" spans="9:12" x14ac:dyDescent="0.15">
      <c r="I677" s="7"/>
      <c r="J677" s="7"/>
      <c r="K677" s="7"/>
      <c r="L677" s="7"/>
    </row>
    <row r="678" spans="9:12" x14ac:dyDescent="0.15">
      <c r="I678" s="7"/>
      <c r="J678" s="7"/>
      <c r="K678" s="7"/>
      <c r="L678" s="7"/>
    </row>
    <row r="679" spans="9:12" x14ac:dyDescent="0.15">
      <c r="I679" s="7"/>
      <c r="J679" s="7"/>
      <c r="K679" s="7"/>
      <c r="L679" s="7"/>
    </row>
    <row r="680" spans="9:12" x14ac:dyDescent="0.15">
      <c r="I680" s="7"/>
      <c r="J680" s="7"/>
      <c r="K680" s="7"/>
      <c r="L680" s="7"/>
    </row>
    <row r="681" spans="9:12" x14ac:dyDescent="0.15">
      <c r="I681" s="7"/>
      <c r="J681" s="7"/>
      <c r="K681" s="7"/>
      <c r="L681" s="7"/>
    </row>
    <row r="682" spans="9:12" x14ac:dyDescent="0.15">
      <c r="I682" s="7"/>
      <c r="J682" s="7"/>
      <c r="K682" s="7"/>
      <c r="L682" s="7"/>
    </row>
    <row r="683" spans="9:12" x14ac:dyDescent="0.15">
      <c r="I683" s="7"/>
      <c r="J683" s="7"/>
      <c r="K683" s="7"/>
      <c r="L683" s="7"/>
    </row>
    <row r="684" spans="9:12" x14ac:dyDescent="0.15">
      <c r="I684" s="7"/>
      <c r="J684" s="7"/>
      <c r="K684" s="7"/>
      <c r="L684" s="7"/>
    </row>
    <row r="685" spans="9:12" x14ac:dyDescent="0.15">
      <c r="I685" s="7"/>
      <c r="J685" s="7"/>
      <c r="K685" s="7"/>
      <c r="L685" s="7"/>
    </row>
    <row r="686" spans="9:12" x14ac:dyDescent="0.15">
      <c r="I686" s="7"/>
      <c r="J686" s="7"/>
      <c r="K686" s="7"/>
      <c r="L686" s="7"/>
    </row>
    <row r="687" spans="9:12" x14ac:dyDescent="0.15">
      <c r="I687" s="7"/>
      <c r="J687" s="7"/>
      <c r="K687" s="7"/>
      <c r="L687" s="7"/>
    </row>
    <row r="688" spans="9:12" x14ac:dyDescent="0.15">
      <c r="I688" s="7"/>
      <c r="J688" s="7"/>
      <c r="K688" s="7"/>
      <c r="L688" s="7"/>
    </row>
    <row r="689" spans="9:12" x14ac:dyDescent="0.15">
      <c r="I689" s="7"/>
      <c r="J689" s="7"/>
      <c r="K689" s="7"/>
      <c r="L689" s="7"/>
    </row>
    <row r="690" spans="9:12" x14ac:dyDescent="0.15">
      <c r="I690" s="7"/>
      <c r="J690" s="7"/>
      <c r="K690" s="7"/>
      <c r="L690" s="7"/>
    </row>
    <row r="691" spans="9:12" x14ac:dyDescent="0.15">
      <c r="I691" s="7"/>
      <c r="J691" s="7"/>
      <c r="K691" s="7"/>
      <c r="L691" s="7"/>
    </row>
    <row r="692" spans="9:12" x14ac:dyDescent="0.15">
      <c r="I692" s="7"/>
      <c r="J692" s="7"/>
      <c r="K692" s="7"/>
      <c r="L692" s="7"/>
    </row>
    <row r="693" spans="9:12" x14ac:dyDescent="0.15">
      <c r="I693" s="7"/>
      <c r="J693" s="7"/>
      <c r="K693" s="7"/>
      <c r="L693" s="7"/>
    </row>
    <row r="694" spans="9:12" x14ac:dyDescent="0.15">
      <c r="I694" s="7"/>
      <c r="J694" s="7"/>
      <c r="K694" s="7"/>
      <c r="L694" s="7"/>
    </row>
    <row r="695" spans="9:12" x14ac:dyDescent="0.15">
      <c r="I695" s="7"/>
      <c r="J695" s="7"/>
      <c r="K695" s="7"/>
      <c r="L695" s="7"/>
    </row>
    <row r="696" spans="9:12" x14ac:dyDescent="0.15">
      <c r="I696" s="7"/>
      <c r="J696" s="7"/>
      <c r="K696" s="7"/>
      <c r="L696" s="7"/>
    </row>
    <row r="697" spans="9:12" x14ac:dyDescent="0.15">
      <c r="I697" s="7"/>
      <c r="J697" s="7"/>
      <c r="K697" s="7"/>
      <c r="L697" s="7"/>
    </row>
    <row r="698" spans="9:12" x14ac:dyDescent="0.15">
      <c r="I698" s="7"/>
      <c r="J698" s="7"/>
      <c r="K698" s="7"/>
      <c r="L698" s="7"/>
    </row>
    <row r="699" spans="9:12" x14ac:dyDescent="0.15">
      <c r="I699" s="7"/>
      <c r="J699" s="7"/>
      <c r="K699" s="7"/>
      <c r="L699" s="7"/>
    </row>
    <row r="700" spans="9:12" x14ac:dyDescent="0.15">
      <c r="I700" s="7"/>
      <c r="J700" s="7"/>
      <c r="K700" s="7"/>
      <c r="L700" s="7"/>
    </row>
    <row r="701" spans="9:12" x14ac:dyDescent="0.15">
      <c r="I701" s="7"/>
      <c r="J701" s="7"/>
      <c r="K701" s="7"/>
      <c r="L701" s="7"/>
    </row>
    <row r="702" spans="9:12" x14ac:dyDescent="0.15">
      <c r="I702" s="7"/>
      <c r="J702" s="7"/>
      <c r="K702" s="7"/>
      <c r="L702" s="7"/>
    </row>
    <row r="703" spans="9:12" x14ac:dyDescent="0.15">
      <c r="I703" s="7"/>
      <c r="J703" s="7"/>
      <c r="K703" s="7"/>
      <c r="L703" s="7"/>
    </row>
    <row r="704" spans="9:12" x14ac:dyDescent="0.15">
      <c r="I704" s="7"/>
      <c r="J704" s="7"/>
      <c r="K704" s="7"/>
      <c r="L704" s="7"/>
    </row>
    <row r="705" spans="9:12" x14ac:dyDescent="0.15">
      <c r="I705" s="7"/>
      <c r="J705" s="7"/>
      <c r="K705" s="7"/>
      <c r="L705" s="7"/>
    </row>
    <row r="706" spans="9:12" x14ac:dyDescent="0.15">
      <c r="I706" s="7"/>
      <c r="J706" s="7"/>
      <c r="K706" s="7"/>
      <c r="L706" s="7"/>
    </row>
    <row r="707" spans="9:12" x14ac:dyDescent="0.15">
      <c r="I707" s="7"/>
      <c r="J707" s="7"/>
      <c r="K707" s="7"/>
      <c r="L707" s="7"/>
    </row>
    <row r="708" spans="9:12" x14ac:dyDescent="0.15">
      <c r="I708" s="7"/>
      <c r="J708" s="7"/>
      <c r="K708" s="7"/>
      <c r="L708" s="7"/>
    </row>
    <row r="709" spans="9:12" x14ac:dyDescent="0.15">
      <c r="I709" s="7"/>
      <c r="J709" s="7"/>
      <c r="K709" s="7"/>
      <c r="L709" s="7"/>
    </row>
    <row r="710" spans="9:12" x14ac:dyDescent="0.15">
      <c r="I710" s="7"/>
      <c r="J710" s="7"/>
      <c r="K710" s="7"/>
      <c r="L710" s="7"/>
    </row>
    <row r="711" spans="9:12" x14ac:dyDescent="0.15">
      <c r="I711" s="7"/>
      <c r="J711" s="7"/>
      <c r="K711" s="7"/>
      <c r="L711" s="7"/>
    </row>
    <row r="712" spans="9:12" x14ac:dyDescent="0.15">
      <c r="I712" s="7"/>
      <c r="J712" s="7"/>
      <c r="K712" s="7"/>
      <c r="L712" s="7"/>
    </row>
    <row r="713" spans="9:12" x14ac:dyDescent="0.15">
      <c r="I713" s="7"/>
      <c r="J713" s="7"/>
      <c r="K713" s="7"/>
      <c r="L713" s="7"/>
    </row>
    <row r="714" spans="9:12" x14ac:dyDescent="0.15">
      <c r="I714" s="7"/>
      <c r="J714" s="7"/>
      <c r="K714" s="7"/>
      <c r="L714" s="7"/>
    </row>
    <row r="715" spans="9:12" x14ac:dyDescent="0.15">
      <c r="I715" s="7"/>
      <c r="J715" s="7"/>
      <c r="K715" s="7"/>
      <c r="L715" s="7"/>
    </row>
    <row r="716" spans="9:12" x14ac:dyDescent="0.15">
      <c r="I716" s="7"/>
      <c r="J716" s="7"/>
      <c r="K716" s="7"/>
      <c r="L716" s="7"/>
    </row>
    <row r="717" spans="9:12" x14ac:dyDescent="0.15">
      <c r="I717" s="7"/>
      <c r="J717" s="7"/>
      <c r="K717" s="7"/>
      <c r="L717" s="7"/>
    </row>
    <row r="718" spans="9:12" x14ac:dyDescent="0.15">
      <c r="I718" s="7"/>
      <c r="J718" s="7"/>
      <c r="K718" s="7"/>
      <c r="L718" s="7"/>
    </row>
    <row r="719" spans="9:12" x14ac:dyDescent="0.15">
      <c r="I719" s="7"/>
      <c r="J719" s="7"/>
      <c r="K719" s="7"/>
      <c r="L719" s="7"/>
    </row>
    <row r="720" spans="9:12" x14ac:dyDescent="0.15">
      <c r="I720" s="7"/>
      <c r="J720" s="7"/>
      <c r="K720" s="7"/>
      <c r="L720" s="7"/>
    </row>
    <row r="721" spans="9:12" x14ac:dyDescent="0.15">
      <c r="I721" s="7"/>
      <c r="J721" s="7"/>
      <c r="K721" s="7"/>
      <c r="L721" s="7"/>
    </row>
    <row r="722" spans="9:12" x14ac:dyDescent="0.15">
      <c r="I722" s="7"/>
      <c r="J722" s="7"/>
      <c r="K722" s="7"/>
      <c r="L722" s="7"/>
    </row>
    <row r="723" spans="9:12" x14ac:dyDescent="0.15">
      <c r="I723" s="7"/>
      <c r="J723" s="7"/>
      <c r="K723" s="7"/>
      <c r="L723" s="7"/>
    </row>
    <row r="724" spans="9:12" x14ac:dyDescent="0.15">
      <c r="I724" s="7"/>
      <c r="J724" s="7"/>
      <c r="K724" s="7"/>
      <c r="L724" s="7"/>
    </row>
    <row r="725" spans="9:12" x14ac:dyDescent="0.15">
      <c r="I725" s="7"/>
      <c r="J725" s="7"/>
      <c r="K725" s="7"/>
      <c r="L725" s="7"/>
    </row>
    <row r="726" spans="9:12" x14ac:dyDescent="0.15">
      <c r="I726" s="7"/>
      <c r="J726" s="7"/>
      <c r="K726" s="7"/>
      <c r="L726" s="7"/>
    </row>
    <row r="727" spans="9:12" x14ac:dyDescent="0.15">
      <c r="I727" s="7"/>
      <c r="J727" s="7"/>
      <c r="K727" s="7"/>
      <c r="L727" s="7"/>
    </row>
    <row r="728" spans="9:12" x14ac:dyDescent="0.15">
      <c r="I728" s="7"/>
      <c r="J728" s="7"/>
      <c r="K728" s="7"/>
      <c r="L728" s="7"/>
    </row>
    <row r="729" spans="9:12" x14ac:dyDescent="0.15">
      <c r="I729" s="7"/>
      <c r="J729" s="7"/>
      <c r="K729" s="7"/>
      <c r="L729" s="7"/>
    </row>
    <row r="730" spans="9:12" x14ac:dyDescent="0.15">
      <c r="I730" s="7"/>
      <c r="J730" s="7"/>
      <c r="K730" s="7"/>
      <c r="L730" s="7"/>
    </row>
    <row r="731" spans="9:12" x14ac:dyDescent="0.15">
      <c r="I731" s="7"/>
      <c r="J731" s="7"/>
      <c r="K731" s="7"/>
      <c r="L731" s="7"/>
    </row>
    <row r="732" spans="9:12" x14ac:dyDescent="0.15">
      <c r="I732" s="7"/>
      <c r="J732" s="7"/>
      <c r="K732" s="7"/>
      <c r="L732" s="7"/>
    </row>
    <row r="733" spans="9:12" x14ac:dyDescent="0.15">
      <c r="I733" s="7"/>
      <c r="J733" s="7"/>
      <c r="K733" s="7"/>
      <c r="L733" s="7"/>
    </row>
    <row r="734" spans="9:12" x14ac:dyDescent="0.15">
      <c r="I734" s="7"/>
      <c r="J734" s="7"/>
      <c r="K734" s="7"/>
      <c r="L734" s="7"/>
    </row>
    <row r="735" spans="9:12" x14ac:dyDescent="0.15">
      <c r="I735" s="7"/>
      <c r="J735" s="7"/>
      <c r="K735" s="7"/>
      <c r="L735" s="7"/>
    </row>
    <row r="736" spans="9:12" x14ac:dyDescent="0.15">
      <c r="I736" s="7"/>
      <c r="J736" s="7"/>
      <c r="K736" s="7"/>
      <c r="L736" s="7"/>
    </row>
    <row r="737" spans="9:12" x14ac:dyDescent="0.15">
      <c r="I737" s="7"/>
      <c r="J737" s="7"/>
      <c r="K737" s="7"/>
      <c r="L737" s="7"/>
    </row>
    <row r="738" spans="9:12" x14ac:dyDescent="0.15">
      <c r="I738" s="7"/>
      <c r="J738" s="7"/>
      <c r="K738" s="7"/>
      <c r="L738" s="7"/>
    </row>
    <row r="739" spans="9:12" x14ac:dyDescent="0.15">
      <c r="I739" s="7"/>
      <c r="J739" s="7"/>
      <c r="K739" s="7"/>
      <c r="L739" s="7"/>
    </row>
    <row r="740" spans="9:12" x14ac:dyDescent="0.15">
      <c r="I740" s="7"/>
      <c r="J740" s="7"/>
      <c r="K740" s="7"/>
      <c r="L740" s="7"/>
    </row>
    <row r="741" spans="9:12" x14ac:dyDescent="0.15">
      <c r="I741" s="7"/>
      <c r="J741" s="7"/>
      <c r="K741" s="7"/>
      <c r="L741" s="7"/>
    </row>
    <row r="742" spans="9:12" x14ac:dyDescent="0.15">
      <c r="I742" s="7"/>
      <c r="J742" s="7"/>
      <c r="K742" s="7"/>
      <c r="L742" s="7"/>
    </row>
    <row r="743" spans="9:12" x14ac:dyDescent="0.15">
      <c r="I743" s="7"/>
      <c r="J743" s="7"/>
      <c r="K743" s="7"/>
      <c r="L743" s="7"/>
    </row>
    <row r="744" spans="9:12" x14ac:dyDescent="0.15">
      <c r="I744" s="7"/>
      <c r="J744" s="7"/>
      <c r="K744" s="7"/>
      <c r="L744" s="7"/>
    </row>
    <row r="745" spans="9:12" x14ac:dyDescent="0.15">
      <c r="I745" s="7"/>
      <c r="J745" s="7"/>
      <c r="K745" s="7"/>
      <c r="L745" s="7"/>
    </row>
    <row r="746" spans="9:12" x14ac:dyDescent="0.15">
      <c r="I746" s="7"/>
      <c r="J746" s="7"/>
      <c r="K746" s="7"/>
      <c r="L746" s="7"/>
    </row>
    <row r="747" spans="9:12" x14ac:dyDescent="0.15">
      <c r="I747" s="7"/>
      <c r="J747" s="7"/>
      <c r="K747" s="7"/>
      <c r="L747" s="7"/>
    </row>
    <row r="748" spans="9:12" x14ac:dyDescent="0.15">
      <c r="I748" s="7"/>
      <c r="J748" s="7"/>
      <c r="K748" s="7"/>
      <c r="L748" s="7"/>
    </row>
    <row r="749" spans="9:12" x14ac:dyDescent="0.15">
      <c r="I749" s="7"/>
      <c r="J749" s="7"/>
      <c r="K749" s="7"/>
      <c r="L749" s="7"/>
    </row>
    <row r="750" spans="9:12" x14ac:dyDescent="0.15">
      <c r="I750" s="7"/>
      <c r="J750" s="7"/>
      <c r="K750" s="7"/>
      <c r="L750" s="7"/>
    </row>
    <row r="751" spans="9:12" x14ac:dyDescent="0.15">
      <c r="I751" s="7"/>
      <c r="J751" s="7"/>
      <c r="K751" s="7"/>
      <c r="L751" s="7"/>
    </row>
    <row r="752" spans="9:12" x14ac:dyDescent="0.15">
      <c r="I752" s="7"/>
      <c r="J752" s="7"/>
      <c r="K752" s="7"/>
      <c r="L752" s="7"/>
    </row>
    <row r="753" spans="9:12" x14ac:dyDescent="0.15">
      <c r="I753" s="7"/>
      <c r="J753" s="7"/>
      <c r="K753" s="7"/>
      <c r="L753" s="7"/>
    </row>
    <row r="754" spans="9:12" x14ac:dyDescent="0.15">
      <c r="I754" s="7"/>
      <c r="J754" s="7"/>
      <c r="K754" s="7"/>
      <c r="L754" s="7"/>
    </row>
    <row r="755" spans="9:12" x14ac:dyDescent="0.15">
      <c r="I755" s="7"/>
      <c r="J755" s="7"/>
      <c r="K755" s="7"/>
      <c r="L755" s="7"/>
    </row>
    <row r="756" spans="9:12" x14ac:dyDescent="0.15">
      <c r="I756" s="7"/>
      <c r="J756" s="7"/>
      <c r="K756" s="7"/>
      <c r="L756" s="7"/>
    </row>
    <row r="757" spans="9:12" x14ac:dyDescent="0.15">
      <c r="I757" s="7"/>
      <c r="J757" s="7"/>
      <c r="K757" s="7"/>
      <c r="L757" s="7"/>
    </row>
    <row r="758" spans="9:12" x14ac:dyDescent="0.15">
      <c r="I758" s="7"/>
      <c r="J758" s="7"/>
      <c r="K758" s="7"/>
      <c r="L758" s="7"/>
    </row>
    <row r="759" spans="9:12" x14ac:dyDescent="0.15">
      <c r="I759" s="7"/>
      <c r="J759" s="7"/>
      <c r="K759" s="7"/>
      <c r="L759" s="7"/>
    </row>
    <row r="760" spans="9:12" x14ac:dyDescent="0.15">
      <c r="I760" s="7"/>
      <c r="J760" s="7"/>
      <c r="K760" s="7"/>
      <c r="L760" s="7"/>
    </row>
    <row r="761" spans="9:12" x14ac:dyDescent="0.15">
      <c r="I761" s="7"/>
      <c r="J761" s="7"/>
      <c r="K761" s="7"/>
      <c r="L761" s="7"/>
    </row>
    <row r="762" spans="9:12" x14ac:dyDescent="0.15">
      <c r="I762" s="7"/>
      <c r="J762" s="7"/>
      <c r="K762" s="7"/>
      <c r="L762" s="7"/>
    </row>
    <row r="763" spans="9:12" x14ac:dyDescent="0.15">
      <c r="I763" s="7"/>
      <c r="J763" s="7"/>
      <c r="K763" s="7"/>
      <c r="L763" s="7"/>
    </row>
    <row r="764" spans="9:12" x14ac:dyDescent="0.15">
      <c r="I764" s="7"/>
      <c r="J764" s="7"/>
      <c r="K764" s="7"/>
      <c r="L764" s="7"/>
    </row>
    <row r="765" spans="9:12" x14ac:dyDescent="0.15">
      <c r="I765" s="7"/>
      <c r="J765" s="7"/>
      <c r="K765" s="7"/>
      <c r="L765" s="7"/>
    </row>
    <row r="766" spans="9:12" x14ac:dyDescent="0.15">
      <c r="I766" s="7"/>
      <c r="J766" s="7"/>
      <c r="K766" s="7"/>
      <c r="L766" s="7"/>
    </row>
    <row r="767" spans="9:12" x14ac:dyDescent="0.15">
      <c r="I767" s="7"/>
      <c r="J767" s="7"/>
      <c r="K767" s="7"/>
      <c r="L767" s="7"/>
    </row>
    <row r="768" spans="9:12" x14ac:dyDescent="0.15">
      <c r="I768" s="7"/>
      <c r="J768" s="7"/>
      <c r="K768" s="7"/>
      <c r="L768" s="7"/>
    </row>
    <row r="769" spans="9:12" x14ac:dyDescent="0.15">
      <c r="I769" s="7"/>
      <c r="J769" s="7"/>
      <c r="K769" s="7"/>
      <c r="L769" s="7"/>
    </row>
    <row r="770" spans="9:12" x14ac:dyDescent="0.15">
      <c r="I770" s="7"/>
      <c r="J770" s="7"/>
      <c r="K770" s="7"/>
      <c r="L770" s="7"/>
    </row>
    <row r="771" spans="9:12" x14ac:dyDescent="0.15">
      <c r="I771" s="7"/>
      <c r="J771" s="7"/>
      <c r="K771" s="7"/>
      <c r="L771" s="7"/>
    </row>
    <row r="772" spans="9:12" x14ac:dyDescent="0.15">
      <c r="I772" s="7"/>
      <c r="J772" s="7"/>
      <c r="K772" s="7"/>
      <c r="L772" s="7"/>
    </row>
    <row r="773" spans="9:12" x14ac:dyDescent="0.15">
      <c r="I773" s="7"/>
      <c r="J773" s="7"/>
      <c r="K773" s="7"/>
      <c r="L773" s="7"/>
    </row>
    <row r="774" spans="9:12" x14ac:dyDescent="0.15">
      <c r="I774" s="7"/>
      <c r="J774" s="7"/>
      <c r="K774" s="7"/>
      <c r="L774" s="7"/>
    </row>
    <row r="775" spans="9:12" x14ac:dyDescent="0.15">
      <c r="I775" s="7"/>
      <c r="J775" s="7"/>
      <c r="K775" s="7"/>
      <c r="L775" s="7"/>
    </row>
    <row r="776" spans="9:12" x14ac:dyDescent="0.15">
      <c r="I776" s="7"/>
      <c r="J776" s="7"/>
      <c r="K776" s="7"/>
      <c r="L776" s="7"/>
    </row>
    <row r="777" spans="9:12" x14ac:dyDescent="0.15">
      <c r="I777" s="7"/>
      <c r="J777" s="7"/>
      <c r="K777" s="7"/>
      <c r="L777" s="7"/>
    </row>
    <row r="778" spans="9:12" x14ac:dyDescent="0.15">
      <c r="I778" s="7"/>
      <c r="J778" s="7"/>
      <c r="K778" s="7"/>
      <c r="L778" s="7"/>
    </row>
    <row r="779" spans="9:12" x14ac:dyDescent="0.15">
      <c r="I779" s="7"/>
      <c r="J779" s="7"/>
      <c r="K779" s="7"/>
      <c r="L779" s="7"/>
    </row>
    <row r="780" spans="9:12" x14ac:dyDescent="0.15">
      <c r="I780" s="7"/>
      <c r="J780" s="7"/>
      <c r="K780" s="7"/>
      <c r="L780" s="7"/>
    </row>
    <row r="781" spans="9:12" x14ac:dyDescent="0.15">
      <c r="I781" s="7"/>
      <c r="J781" s="7"/>
      <c r="K781" s="7"/>
      <c r="L781" s="7"/>
    </row>
    <row r="782" spans="9:12" x14ac:dyDescent="0.15">
      <c r="I782" s="7"/>
      <c r="J782" s="7"/>
      <c r="K782" s="7"/>
      <c r="L782" s="7"/>
    </row>
    <row r="783" spans="9:12" x14ac:dyDescent="0.15">
      <c r="I783" s="7"/>
      <c r="J783" s="7"/>
      <c r="K783" s="7"/>
      <c r="L783" s="7"/>
    </row>
    <row r="784" spans="9:12" x14ac:dyDescent="0.15">
      <c r="I784" s="7"/>
      <c r="J784" s="7"/>
      <c r="K784" s="7"/>
      <c r="L784" s="7"/>
    </row>
    <row r="785" spans="9:12" x14ac:dyDescent="0.15">
      <c r="I785" s="7"/>
      <c r="J785" s="7"/>
      <c r="K785" s="7"/>
      <c r="L785" s="7"/>
    </row>
    <row r="786" spans="9:12" x14ac:dyDescent="0.15">
      <c r="I786" s="7"/>
      <c r="J786" s="7"/>
      <c r="K786" s="7"/>
      <c r="L786" s="7"/>
    </row>
    <row r="787" spans="9:12" x14ac:dyDescent="0.15">
      <c r="I787" s="7"/>
      <c r="J787" s="7"/>
      <c r="K787" s="7"/>
      <c r="L787" s="7"/>
    </row>
    <row r="788" spans="9:12" x14ac:dyDescent="0.15">
      <c r="I788" s="7"/>
      <c r="J788" s="7"/>
      <c r="K788" s="7"/>
      <c r="L788" s="7"/>
    </row>
    <row r="789" spans="9:12" x14ac:dyDescent="0.15">
      <c r="I789" s="7"/>
      <c r="J789" s="7"/>
      <c r="K789" s="7"/>
      <c r="L789" s="7"/>
    </row>
    <row r="790" spans="9:12" x14ac:dyDescent="0.15">
      <c r="I790" s="7"/>
      <c r="J790" s="7"/>
      <c r="K790" s="7"/>
      <c r="L790" s="7"/>
    </row>
    <row r="791" spans="9:12" x14ac:dyDescent="0.15">
      <c r="I791" s="7"/>
      <c r="J791" s="7"/>
      <c r="K791" s="7"/>
      <c r="L791" s="7"/>
    </row>
    <row r="792" spans="9:12" x14ac:dyDescent="0.15">
      <c r="I792" s="7"/>
      <c r="J792" s="7"/>
      <c r="K792" s="7"/>
      <c r="L792" s="7"/>
    </row>
    <row r="793" spans="9:12" x14ac:dyDescent="0.15">
      <c r="I793" s="7"/>
      <c r="J793" s="7"/>
      <c r="K793" s="7"/>
      <c r="L793" s="7"/>
    </row>
    <row r="794" spans="9:12" x14ac:dyDescent="0.15">
      <c r="I794" s="7"/>
      <c r="J794" s="7"/>
      <c r="K794" s="7"/>
      <c r="L794" s="7"/>
    </row>
    <row r="795" spans="9:12" x14ac:dyDescent="0.15">
      <c r="I795" s="7"/>
      <c r="J795" s="7"/>
      <c r="K795" s="7"/>
      <c r="L795" s="7"/>
    </row>
    <row r="796" spans="9:12" x14ac:dyDescent="0.15">
      <c r="I796" s="7"/>
      <c r="J796" s="7"/>
      <c r="K796" s="7"/>
      <c r="L796" s="7"/>
    </row>
    <row r="797" spans="9:12" x14ac:dyDescent="0.15">
      <c r="I797" s="7"/>
      <c r="J797" s="7"/>
      <c r="K797" s="7"/>
      <c r="L797" s="7"/>
    </row>
    <row r="798" spans="9:12" x14ac:dyDescent="0.15">
      <c r="I798" s="7"/>
      <c r="J798" s="7"/>
      <c r="K798" s="7"/>
      <c r="L798" s="7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7">
    <pageSetUpPr fitToPage="1"/>
  </sheetPr>
  <dimension ref="A1:V798"/>
  <sheetViews>
    <sheetView topLeftCell="A3" zoomScale="75" zoomScaleNormal="75" zoomScalePageLayoutView="75" workbookViewId="0">
      <selection activeCell="L36" sqref="L36"/>
    </sheetView>
  </sheetViews>
  <sheetFormatPr baseColWidth="10" defaultColWidth="11.5" defaultRowHeight="13" x14ac:dyDescent="0.15"/>
  <cols>
    <col min="1" max="2" width="11.5" style="6"/>
    <col min="3" max="3" width="13.5" style="6" customWidth="1"/>
    <col min="8" max="8" width="4.5" style="6" customWidth="1"/>
    <col min="9" max="10" width="8.5" style="6" customWidth="1"/>
    <col min="11" max="11" width="13.5" style="6" customWidth="1"/>
    <col min="12" max="12" width="17.5" style="6" customWidth="1"/>
    <col min="13" max="13" width="12.5" style="6" customWidth="1"/>
    <col min="14" max="14" width="11.5" style="6"/>
    <col min="15" max="15" width="6.5" style="6" customWidth="1"/>
    <col min="16" max="16" width="9.5" style="6" customWidth="1"/>
    <col min="17" max="16384" width="11.5" style="6"/>
  </cols>
  <sheetData>
    <row r="1" spans="1:16" s="4" customFormat="1" ht="55.5" customHeight="1" x14ac:dyDescent="0.2">
      <c r="A1" s="4" t="s">
        <v>11</v>
      </c>
      <c r="B1" s="4" t="s">
        <v>6</v>
      </c>
      <c r="C1" s="4" t="s">
        <v>4</v>
      </c>
      <c r="D1" t="s">
        <v>39</v>
      </c>
      <c r="E1" t="s">
        <v>40</v>
      </c>
      <c r="F1" t="s">
        <v>41</v>
      </c>
      <c r="G1" t="s">
        <v>42</v>
      </c>
      <c r="I1" s="4" t="s">
        <v>0</v>
      </c>
      <c r="J1" s="4" t="s">
        <v>1</v>
      </c>
      <c r="K1" s="4" t="s">
        <v>2</v>
      </c>
      <c r="L1" s="4" t="s">
        <v>3</v>
      </c>
      <c r="M1" s="5" t="s">
        <v>12</v>
      </c>
      <c r="N1" s="5" t="s">
        <v>15</v>
      </c>
      <c r="O1" s="4" t="s">
        <v>13</v>
      </c>
      <c r="P1" s="4" t="s">
        <v>14</v>
      </c>
    </row>
    <row r="2" spans="1:16" x14ac:dyDescent="0.15">
      <c r="A2" s="6">
        <v>0.5</v>
      </c>
      <c r="B2" s="6">
        <v>0</v>
      </c>
      <c r="C2" s="6" t="s">
        <v>9</v>
      </c>
      <c r="D2">
        <v>913.93963623046898</v>
      </c>
      <c r="E2">
        <v>629.75848388671898</v>
      </c>
      <c r="F2">
        <v>493.55938720703102</v>
      </c>
      <c r="G2">
        <v>480.82647705078102</v>
      </c>
      <c r="I2" s="7">
        <f t="shared" ref="I2:J65" si="0">D2-F2</f>
        <v>420.38024902343795</v>
      </c>
      <c r="J2" s="7">
        <f t="shared" si="0"/>
        <v>148.93200683593795</v>
      </c>
      <c r="K2" s="7">
        <f t="shared" ref="K2:K65" si="1">I2-0.7*J2</f>
        <v>316.1278442382814</v>
      </c>
      <c r="L2" s="8">
        <f t="shared" ref="L2:L65" si="2">K2/J2</f>
        <v>2.1226320047276657</v>
      </c>
      <c r="M2" s="8"/>
      <c r="N2" s="18">
        <f>LINEST(V64:V104,U64:U104)</f>
        <v>-1.3574782115739665E-2</v>
      </c>
      <c r="O2" s="9">
        <f>AVERAGE(M38:M45)</f>
        <v>2.1348765024857403</v>
      </c>
    </row>
    <row r="3" spans="1:16" x14ac:dyDescent="0.15">
      <c r="A3" s="6">
        <v>1</v>
      </c>
      <c r="B3" s="6">
        <v>1</v>
      </c>
      <c r="C3" s="6" t="s">
        <v>7</v>
      </c>
      <c r="D3">
        <v>908.6376953125</v>
      </c>
      <c r="E3">
        <v>625.05944824218795</v>
      </c>
      <c r="F3">
        <v>493.48348999023398</v>
      </c>
      <c r="G3">
        <v>481.22695922851602</v>
      </c>
      <c r="I3" s="7">
        <f t="shared" si="0"/>
        <v>415.15420532226602</v>
      </c>
      <c r="J3" s="7">
        <f t="shared" si="0"/>
        <v>143.83248901367193</v>
      </c>
      <c r="K3" s="7">
        <f t="shared" si="1"/>
        <v>314.47146301269566</v>
      </c>
      <c r="L3" s="8">
        <f t="shared" si="2"/>
        <v>2.186372947928362</v>
      </c>
      <c r="M3" s="8"/>
      <c r="N3" s="18"/>
    </row>
    <row r="4" spans="1:16" ht="15" x14ac:dyDescent="0.15">
      <c r="A4" s="6">
        <v>1.5</v>
      </c>
      <c r="B4" s="6">
        <v>2</v>
      </c>
      <c r="D4">
        <v>908.6376953125</v>
      </c>
      <c r="E4">
        <v>624.78167724609398</v>
      </c>
      <c r="F4">
        <v>493.04968261718801</v>
      </c>
      <c r="G4">
        <v>480.39877319335898</v>
      </c>
      <c r="I4" s="7">
        <f t="shared" si="0"/>
        <v>415.58801269531199</v>
      </c>
      <c r="J4" s="7">
        <f t="shared" si="0"/>
        <v>144.382904052735</v>
      </c>
      <c r="K4" s="7">
        <f t="shared" si="1"/>
        <v>314.51997985839751</v>
      </c>
      <c r="L4" s="8">
        <f t="shared" si="2"/>
        <v>2.1783741082221266</v>
      </c>
      <c r="M4" s="8"/>
      <c r="N4" s="16" t="s">
        <v>16</v>
      </c>
    </row>
    <row r="5" spans="1:16" x14ac:dyDescent="0.15">
      <c r="A5" s="6">
        <v>2</v>
      </c>
      <c r="B5" s="6">
        <v>3</v>
      </c>
      <c r="D5">
        <v>902.7529296875</v>
      </c>
      <c r="E5">
        <v>623.09802246093795</v>
      </c>
      <c r="F5">
        <v>492.66281127929699</v>
      </c>
      <c r="G5">
        <v>480.07757568359398</v>
      </c>
      <c r="I5" s="7">
        <f t="shared" si="0"/>
        <v>410.09011840820301</v>
      </c>
      <c r="J5" s="7">
        <f t="shared" si="0"/>
        <v>143.02044677734398</v>
      </c>
      <c r="K5" s="7">
        <f t="shared" si="1"/>
        <v>309.97580566406225</v>
      </c>
      <c r="L5" s="8">
        <f t="shared" si="2"/>
        <v>2.1673530788687612</v>
      </c>
      <c r="M5" s="8"/>
      <c r="N5" s="18">
        <f>RSQ(V64:V104,U64:U104)</f>
        <v>0.96856064986449975</v>
      </c>
    </row>
    <row r="6" spans="1:16" x14ac:dyDescent="0.15">
      <c r="A6" s="6">
        <v>2.5</v>
      </c>
      <c r="B6" s="6">
        <v>4</v>
      </c>
      <c r="C6" s="6" t="s">
        <v>5</v>
      </c>
      <c r="D6">
        <v>899.45007324218795</v>
      </c>
      <c r="E6">
        <v>623.53088378906295</v>
      </c>
      <c r="F6">
        <v>492.01260375976602</v>
      </c>
      <c r="G6">
        <v>479.29840087890602</v>
      </c>
      <c r="I6" s="7">
        <f t="shared" si="0"/>
        <v>407.43746948242193</v>
      </c>
      <c r="J6" s="7">
        <f t="shared" si="0"/>
        <v>144.23248291015693</v>
      </c>
      <c r="K6" s="7">
        <f t="shared" si="1"/>
        <v>306.4747314453121</v>
      </c>
      <c r="L6" s="8">
        <f t="shared" si="2"/>
        <v>2.1248662247339705</v>
      </c>
      <c r="M6" s="8">
        <f t="shared" ref="M6:M22" si="3">L6+ABS($N$2)*A6</f>
        <v>2.1588031800233196</v>
      </c>
      <c r="P6" s="6">
        <f t="shared" ref="P6:P69" si="4">(M6-$O$2)/$O$2*100</f>
        <v>1.1207523015837344</v>
      </c>
    </row>
    <row r="7" spans="1:16" x14ac:dyDescent="0.15">
      <c r="A7" s="6">
        <v>3</v>
      </c>
      <c r="B7" s="6">
        <v>5</v>
      </c>
      <c r="C7" s="6" t="s">
        <v>8</v>
      </c>
      <c r="D7">
        <v>893.42639160156295</v>
      </c>
      <c r="E7">
        <v>625.50628662109398</v>
      </c>
      <c r="F7">
        <v>491.051025390625</v>
      </c>
      <c r="G7">
        <v>478.69479370117199</v>
      </c>
      <c r="I7" s="7">
        <f t="shared" si="0"/>
        <v>402.37536621093795</v>
      </c>
      <c r="J7" s="7">
        <f t="shared" si="0"/>
        <v>146.81149291992199</v>
      </c>
      <c r="K7" s="7">
        <f t="shared" si="1"/>
        <v>299.60732116699256</v>
      </c>
      <c r="L7" s="8">
        <f t="shared" si="2"/>
        <v>2.0407620357788523</v>
      </c>
      <c r="M7" s="8">
        <f t="shared" si="3"/>
        <v>2.0814863821260712</v>
      </c>
      <c r="P7" s="6">
        <f t="shared" si="4"/>
        <v>-2.5008528735739262</v>
      </c>
    </row>
    <row r="8" spans="1:16" x14ac:dyDescent="0.15">
      <c r="A8" s="6">
        <v>3.5</v>
      </c>
      <c r="B8" s="6">
        <v>6</v>
      </c>
      <c r="D8">
        <v>888.41198730468795</v>
      </c>
      <c r="E8">
        <v>628.72686767578102</v>
      </c>
      <c r="F8">
        <v>491.33581542968801</v>
      </c>
      <c r="G8">
        <v>478.83261108398398</v>
      </c>
      <c r="I8" s="7">
        <f t="shared" si="0"/>
        <v>397.07617187499994</v>
      </c>
      <c r="J8" s="7">
        <f t="shared" si="0"/>
        <v>149.89425659179705</v>
      </c>
      <c r="K8" s="7">
        <f t="shared" si="1"/>
        <v>292.15019226074202</v>
      </c>
      <c r="L8" s="8">
        <f t="shared" si="2"/>
        <v>1.9490419373194978</v>
      </c>
      <c r="M8" s="8">
        <f t="shared" si="3"/>
        <v>1.9965536747245867</v>
      </c>
      <c r="P8" s="6">
        <f t="shared" si="4"/>
        <v>-6.4791957567614658</v>
      </c>
    </row>
    <row r="9" spans="1:16" x14ac:dyDescent="0.15">
      <c r="A9" s="6">
        <v>4</v>
      </c>
      <c r="B9" s="6">
        <v>7</v>
      </c>
      <c r="D9">
        <v>884.11749267578102</v>
      </c>
      <c r="E9">
        <v>631.42083740234398</v>
      </c>
      <c r="F9">
        <v>491.62298583984398</v>
      </c>
      <c r="G9">
        <v>479.24261474609398</v>
      </c>
      <c r="I9" s="7">
        <f t="shared" si="0"/>
        <v>392.49450683593705</v>
      </c>
      <c r="J9" s="7">
        <f t="shared" si="0"/>
        <v>152.17822265625</v>
      </c>
      <c r="K9" s="7">
        <f t="shared" si="1"/>
        <v>285.96975097656207</v>
      </c>
      <c r="L9" s="8">
        <f t="shared" si="2"/>
        <v>1.8791765732638961</v>
      </c>
      <c r="M9" s="8">
        <f t="shared" si="3"/>
        <v>1.9334757017268547</v>
      </c>
      <c r="P9" s="6">
        <f t="shared" si="4"/>
        <v>-9.4338384690816977</v>
      </c>
    </row>
    <row r="10" spans="1:16" x14ac:dyDescent="0.15">
      <c r="A10" s="6">
        <v>4.5</v>
      </c>
      <c r="B10" s="6">
        <v>8</v>
      </c>
      <c r="D10">
        <v>883.9521484375</v>
      </c>
      <c r="E10">
        <v>635.29864501953102</v>
      </c>
      <c r="F10">
        <v>492.22015380859398</v>
      </c>
      <c r="G10">
        <v>480.01260375976602</v>
      </c>
      <c r="I10" s="7">
        <f t="shared" si="0"/>
        <v>391.73199462890602</v>
      </c>
      <c r="J10" s="7">
        <f t="shared" si="0"/>
        <v>155.286041259765</v>
      </c>
      <c r="K10" s="7">
        <f t="shared" si="1"/>
        <v>283.03176574707049</v>
      </c>
      <c r="L10" s="8">
        <f t="shared" si="2"/>
        <v>1.8226478275250149</v>
      </c>
      <c r="M10" s="8">
        <f t="shared" si="3"/>
        <v>1.8837343470458434</v>
      </c>
      <c r="P10" s="6">
        <f t="shared" si="4"/>
        <v>-11.763779082653256</v>
      </c>
    </row>
    <row r="11" spans="1:16" x14ac:dyDescent="0.15">
      <c r="A11" s="6">
        <v>5</v>
      </c>
      <c r="B11" s="6">
        <v>9</v>
      </c>
      <c r="D11">
        <v>886.813720703125</v>
      </c>
      <c r="E11">
        <v>632.52111816406295</v>
      </c>
      <c r="F11">
        <v>492.40457153320301</v>
      </c>
      <c r="G11">
        <v>480.40457153320301</v>
      </c>
      <c r="I11" s="7">
        <f t="shared" si="0"/>
        <v>394.40914916992199</v>
      </c>
      <c r="J11" s="7">
        <f t="shared" si="0"/>
        <v>152.11654663085994</v>
      </c>
      <c r="K11" s="7">
        <f t="shared" si="1"/>
        <v>287.92756652832003</v>
      </c>
      <c r="L11" s="8">
        <f t="shared" si="2"/>
        <v>1.8928089869607128</v>
      </c>
      <c r="M11" s="8">
        <f t="shared" si="3"/>
        <v>1.9606828975394111</v>
      </c>
      <c r="P11" s="6">
        <f t="shared" si="4"/>
        <v>-8.1594230272105772</v>
      </c>
    </row>
    <row r="12" spans="1:16" x14ac:dyDescent="0.15">
      <c r="A12" s="6">
        <v>5.5</v>
      </c>
      <c r="B12" s="6">
        <v>10</v>
      </c>
      <c r="D12">
        <v>877.90295410156295</v>
      </c>
      <c r="E12">
        <v>633.33673095703102</v>
      </c>
      <c r="F12">
        <v>492.01361083984398</v>
      </c>
      <c r="G12">
        <v>479.78698730468801</v>
      </c>
      <c r="I12" s="7">
        <f t="shared" si="0"/>
        <v>385.88934326171898</v>
      </c>
      <c r="J12" s="7">
        <f t="shared" si="0"/>
        <v>153.54974365234301</v>
      </c>
      <c r="K12" s="7">
        <f t="shared" si="1"/>
        <v>278.40452270507888</v>
      </c>
      <c r="L12" s="8">
        <f t="shared" si="2"/>
        <v>1.8131226798751527</v>
      </c>
      <c r="M12" s="8">
        <f t="shared" si="3"/>
        <v>1.887783981511721</v>
      </c>
      <c r="P12" s="6">
        <f t="shared" si="4"/>
        <v>-11.574089680893369</v>
      </c>
    </row>
    <row r="13" spans="1:16" x14ac:dyDescent="0.15">
      <c r="A13" s="6">
        <v>6</v>
      </c>
      <c r="B13" s="6">
        <v>11</v>
      </c>
      <c r="D13">
        <v>884.80725097656295</v>
      </c>
      <c r="E13">
        <v>633.41754150390602</v>
      </c>
      <c r="F13">
        <v>492.34332275390602</v>
      </c>
      <c r="G13">
        <v>480.11636352539102</v>
      </c>
      <c r="I13" s="7">
        <f t="shared" si="0"/>
        <v>392.46392822265693</v>
      </c>
      <c r="J13" s="7">
        <f t="shared" si="0"/>
        <v>153.301177978515</v>
      </c>
      <c r="K13" s="7">
        <f t="shared" si="1"/>
        <v>285.1531036376964</v>
      </c>
      <c r="L13" s="8">
        <f t="shared" si="2"/>
        <v>1.8600842302572542</v>
      </c>
      <c r="M13" s="8">
        <f t="shared" si="3"/>
        <v>1.9415329229516922</v>
      </c>
      <c r="P13" s="6">
        <f t="shared" si="4"/>
        <v>-9.0564292271205762</v>
      </c>
    </row>
    <row r="14" spans="1:16" x14ac:dyDescent="0.15">
      <c r="A14" s="6">
        <v>6.5</v>
      </c>
      <c r="B14" s="6">
        <v>12</v>
      </c>
      <c r="D14">
        <v>890.78680419921898</v>
      </c>
      <c r="E14">
        <v>633.41613769531295</v>
      </c>
      <c r="F14">
        <v>492.41033935546898</v>
      </c>
      <c r="G14">
        <v>480.09970092773398</v>
      </c>
      <c r="I14" s="7">
        <f t="shared" si="0"/>
        <v>398.37646484375</v>
      </c>
      <c r="J14" s="7">
        <f t="shared" si="0"/>
        <v>153.31643676757898</v>
      </c>
      <c r="K14" s="7">
        <f t="shared" si="1"/>
        <v>291.0549591064447</v>
      </c>
      <c r="L14" s="8">
        <f t="shared" si="2"/>
        <v>1.8983937093951075</v>
      </c>
      <c r="M14" s="8">
        <f t="shared" si="3"/>
        <v>1.9866297931474153</v>
      </c>
      <c r="P14" s="6">
        <f t="shared" si="4"/>
        <v>-6.9440414546562401</v>
      </c>
    </row>
    <row r="15" spans="1:16" x14ac:dyDescent="0.15">
      <c r="A15" s="6">
        <v>7</v>
      </c>
      <c r="B15" s="6">
        <v>13</v>
      </c>
      <c r="D15">
        <v>886.41802978515602</v>
      </c>
      <c r="E15">
        <v>628.49603271484398</v>
      </c>
      <c r="F15">
        <v>492.18441772460898</v>
      </c>
      <c r="G15">
        <v>480.00509643554699</v>
      </c>
      <c r="I15" s="7">
        <f t="shared" si="0"/>
        <v>394.23361206054705</v>
      </c>
      <c r="J15" s="7">
        <f t="shared" si="0"/>
        <v>148.49093627929699</v>
      </c>
      <c r="K15" s="7">
        <f t="shared" si="1"/>
        <v>290.28995666503914</v>
      </c>
      <c r="L15" s="8">
        <f t="shared" si="2"/>
        <v>1.954933842689442</v>
      </c>
      <c r="M15" s="8">
        <f t="shared" si="3"/>
        <v>2.0499573174996195</v>
      </c>
      <c r="P15" s="6">
        <f t="shared" si="4"/>
        <v>-3.9777094781475792</v>
      </c>
    </row>
    <row r="16" spans="1:16" x14ac:dyDescent="0.15">
      <c r="A16" s="6">
        <v>7.5</v>
      </c>
      <c r="B16" s="6">
        <v>14</v>
      </c>
      <c r="D16">
        <v>891.38830566406295</v>
      </c>
      <c r="E16">
        <v>626.994873046875</v>
      </c>
      <c r="F16">
        <v>491.29602050781301</v>
      </c>
      <c r="G16">
        <v>479.06838989257801</v>
      </c>
      <c r="I16" s="7">
        <f t="shared" si="0"/>
        <v>400.09228515624994</v>
      </c>
      <c r="J16" s="7">
        <f t="shared" si="0"/>
        <v>147.92648315429699</v>
      </c>
      <c r="K16" s="7">
        <f t="shared" si="1"/>
        <v>296.54374694824207</v>
      </c>
      <c r="L16" s="8">
        <f t="shared" si="2"/>
        <v>2.0046697563878912</v>
      </c>
      <c r="M16" s="8">
        <f t="shared" si="3"/>
        <v>2.1064806222559387</v>
      </c>
      <c r="P16" s="6">
        <f t="shared" si="4"/>
        <v>-1.3300947477167395</v>
      </c>
    </row>
    <row r="17" spans="1:16" x14ac:dyDescent="0.15">
      <c r="A17" s="6">
        <v>8</v>
      </c>
      <c r="B17" s="6">
        <v>15</v>
      </c>
      <c r="D17">
        <v>891.31304931640602</v>
      </c>
      <c r="E17">
        <v>627.47979736328102</v>
      </c>
      <c r="F17">
        <v>491.16876220703102</v>
      </c>
      <c r="G17">
        <v>479.06976318359398</v>
      </c>
      <c r="I17" s="7">
        <f t="shared" si="0"/>
        <v>400.144287109375</v>
      </c>
      <c r="J17" s="7">
        <f t="shared" si="0"/>
        <v>148.41003417968705</v>
      </c>
      <c r="K17" s="7">
        <f t="shared" si="1"/>
        <v>296.25726318359409</v>
      </c>
      <c r="L17" s="8">
        <f t="shared" si="2"/>
        <v>1.9962077687072117</v>
      </c>
      <c r="M17" s="8">
        <f t="shared" si="3"/>
        <v>2.1048060256331289</v>
      </c>
      <c r="P17" s="6">
        <f t="shared" si="4"/>
        <v>-1.4085347240273114</v>
      </c>
    </row>
    <row r="18" spans="1:16" x14ac:dyDescent="0.15">
      <c r="A18" s="6">
        <v>8.5</v>
      </c>
      <c r="B18" s="6">
        <v>16</v>
      </c>
      <c r="D18">
        <v>894.48303222656295</v>
      </c>
      <c r="E18">
        <v>625.93310546875</v>
      </c>
      <c r="F18">
        <v>492.54440307617199</v>
      </c>
      <c r="G18">
        <v>479.92175292968801</v>
      </c>
      <c r="I18" s="7">
        <f t="shared" si="0"/>
        <v>401.93862915039097</v>
      </c>
      <c r="J18" s="7">
        <f t="shared" si="0"/>
        <v>146.01135253906199</v>
      </c>
      <c r="K18" s="7">
        <f t="shared" si="1"/>
        <v>299.73068237304756</v>
      </c>
      <c r="L18" s="8">
        <f t="shared" si="2"/>
        <v>2.0527902602152905</v>
      </c>
      <c r="M18" s="8">
        <f t="shared" si="3"/>
        <v>2.1681759081990779</v>
      </c>
      <c r="P18" s="6">
        <f t="shared" si="4"/>
        <v>1.5597813585266149</v>
      </c>
    </row>
    <row r="19" spans="1:16" x14ac:dyDescent="0.15">
      <c r="A19" s="6">
        <v>9</v>
      </c>
      <c r="B19" s="6">
        <v>17</v>
      </c>
      <c r="D19">
        <v>894.69439697265602</v>
      </c>
      <c r="E19">
        <v>627.80212402343795</v>
      </c>
      <c r="F19">
        <v>492.41543579101602</v>
      </c>
      <c r="G19">
        <v>479.97210693359398</v>
      </c>
      <c r="I19" s="7">
        <f t="shared" si="0"/>
        <v>402.27896118164</v>
      </c>
      <c r="J19" s="7">
        <f t="shared" si="0"/>
        <v>147.83001708984398</v>
      </c>
      <c r="K19" s="7">
        <f t="shared" si="1"/>
        <v>298.79794921874924</v>
      </c>
      <c r="L19" s="8">
        <f t="shared" si="2"/>
        <v>2.0212265079909599</v>
      </c>
      <c r="M19" s="8">
        <f t="shared" si="3"/>
        <v>2.143399547032617</v>
      </c>
      <c r="P19" s="6">
        <f t="shared" si="4"/>
        <v>0.39922892668277982</v>
      </c>
    </row>
    <row r="20" spans="1:16" x14ac:dyDescent="0.15">
      <c r="A20" s="6">
        <v>9.5</v>
      </c>
      <c r="B20" s="6">
        <v>18</v>
      </c>
      <c r="D20">
        <v>894.88342285156295</v>
      </c>
      <c r="E20">
        <v>627.09613037109398</v>
      </c>
      <c r="F20">
        <v>492.27697753906301</v>
      </c>
      <c r="G20">
        <v>479.46783447265602</v>
      </c>
      <c r="I20" s="7">
        <f t="shared" si="0"/>
        <v>402.60644531249994</v>
      </c>
      <c r="J20" s="7">
        <f t="shared" si="0"/>
        <v>147.62829589843795</v>
      </c>
      <c r="K20" s="7">
        <f t="shared" si="1"/>
        <v>299.26663818359339</v>
      </c>
      <c r="L20" s="8">
        <f t="shared" si="2"/>
        <v>2.0271631286015537</v>
      </c>
      <c r="M20" s="8">
        <f t="shared" si="3"/>
        <v>2.1561235587010805</v>
      </c>
      <c r="P20" s="6">
        <f t="shared" si="4"/>
        <v>0.99523584575506807</v>
      </c>
    </row>
    <row r="21" spans="1:16" x14ac:dyDescent="0.15">
      <c r="A21" s="6">
        <v>10</v>
      </c>
      <c r="B21" s="6">
        <v>19</v>
      </c>
      <c r="D21">
        <v>893.78820800781295</v>
      </c>
      <c r="E21">
        <v>626.93731689453102</v>
      </c>
      <c r="F21">
        <v>491.02893066406301</v>
      </c>
      <c r="G21">
        <v>478.60940551757801</v>
      </c>
      <c r="I21" s="7">
        <f t="shared" si="0"/>
        <v>402.75927734374994</v>
      </c>
      <c r="J21" s="7">
        <f t="shared" si="0"/>
        <v>148.32791137695301</v>
      </c>
      <c r="K21" s="7">
        <f t="shared" si="1"/>
        <v>298.92973937988285</v>
      </c>
      <c r="L21" s="8">
        <f t="shared" si="2"/>
        <v>2.0153303353688976</v>
      </c>
      <c r="M21" s="8">
        <f t="shared" si="3"/>
        <v>2.1510781565262942</v>
      </c>
      <c r="P21" s="6">
        <f t="shared" si="4"/>
        <v>0.75890357225298399</v>
      </c>
    </row>
    <row r="22" spans="1:16" x14ac:dyDescent="0.15">
      <c r="A22" s="6">
        <v>10.5</v>
      </c>
      <c r="B22" s="6">
        <v>20</v>
      </c>
      <c r="D22">
        <v>901.06829833984398</v>
      </c>
      <c r="E22">
        <v>627.01531982421898</v>
      </c>
      <c r="F22">
        <v>490.60089111328102</v>
      </c>
      <c r="G22">
        <v>478.44540405273398</v>
      </c>
      <c r="I22" s="7">
        <f t="shared" si="0"/>
        <v>410.46740722656295</v>
      </c>
      <c r="J22" s="7">
        <f t="shared" si="0"/>
        <v>148.569915771485</v>
      </c>
      <c r="K22" s="7">
        <f t="shared" si="1"/>
        <v>306.46846618652347</v>
      </c>
      <c r="L22" s="8">
        <f t="shared" si="2"/>
        <v>2.0627895263661711</v>
      </c>
      <c r="M22" s="8">
        <f t="shared" si="3"/>
        <v>2.2053247385814374</v>
      </c>
      <c r="P22" s="6">
        <f t="shared" si="4"/>
        <v>3.299874068297195</v>
      </c>
    </row>
    <row r="23" spans="1:16" x14ac:dyDescent="0.15">
      <c r="A23" s="6">
        <v>11</v>
      </c>
      <c r="B23" s="6">
        <v>21</v>
      </c>
      <c r="D23">
        <v>896.63494873046898</v>
      </c>
      <c r="E23">
        <v>629.33953857421898</v>
      </c>
      <c r="F23">
        <v>491.39300537109398</v>
      </c>
      <c r="G23">
        <v>479.36917114257801</v>
      </c>
      <c r="I23" s="7">
        <f t="shared" si="0"/>
        <v>405.241943359375</v>
      </c>
      <c r="J23" s="7">
        <f t="shared" si="0"/>
        <v>149.97036743164097</v>
      </c>
      <c r="K23" s="7">
        <f t="shared" si="1"/>
        <v>300.26268615722631</v>
      </c>
      <c r="L23" s="8">
        <f t="shared" si="2"/>
        <v>2.0021467660542416</v>
      </c>
      <c r="M23" s="8">
        <f>L23+ABS($N$2)*A23</f>
        <v>2.1514693693273781</v>
      </c>
      <c r="P23" s="6">
        <f t="shared" si="4"/>
        <v>0.77722841683431632</v>
      </c>
    </row>
    <row r="24" spans="1:16" x14ac:dyDescent="0.15">
      <c r="A24" s="6">
        <v>11.5</v>
      </c>
      <c r="B24" s="6">
        <v>22</v>
      </c>
      <c r="D24">
        <v>894.42126464843795</v>
      </c>
      <c r="E24">
        <v>628.41711425781295</v>
      </c>
      <c r="F24">
        <v>492.00985717773398</v>
      </c>
      <c r="G24">
        <v>479.36779785156301</v>
      </c>
      <c r="I24" s="7">
        <f t="shared" si="0"/>
        <v>402.41140747070398</v>
      </c>
      <c r="J24" s="7">
        <f t="shared" si="0"/>
        <v>149.04931640624994</v>
      </c>
      <c r="K24" s="7">
        <f t="shared" si="1"/>
        <v>298.07688598632899</v>
      </c>
      <c r="L24" s="8">
        <f t="shared" si="2"/>
        <v>1.9998540964380431</v>
      </c>
      <c r="M24" s="8">
        <f t="shared" ref="M24:M87" si="5">L24+ABS($N$2)*A24</f>
        <v>2.1559640907690492</v>
      </c>
      <c r="P24" s="6">
        <f t="shared" si="4"/>
        <v>0.9877661896955402</v>
      </c>
    </row>
    <row r="25" spans="1:16" x14ac:dyDescent="0.15">
      <c r="A25" s="6">
        <v>12</v>
      </c>
      <c r="B25" s="6">
        <v>23</v>
      </c>
      <c r="D25">
        <v>897.09893798828102</v>
      </c>
      <c r="E25">
        <v>629.100341796875</v>
      </c>
      <c r="F25">
        <v>492.70773315429699</v>
      </c>
      <c r="G25">
        <v>480.60189819335898</v>
      </c>
      <c r="I25" s="7">
        <f t="shared" si="0"/>
        <v>404.39120483398403</v>
      </c>
      <c r="J25" s="7">
        <f t="shared" si="0"/>
        <v>148.49844360351602</v>
      </c>
      <c r="K25" s="7">
        <f t="shared" si="1"/>
        <v>300.4422943115228</v>
      </c>
      <c r="L25" s="8">
        <f t="shared" si="2"/>
        <v>2.0232016378143993</v>
      </c>
      <c r="M25" s="8">
        <f t="shared" si="5"/>
        <v>2.1860990232032753</v>
      </c>
      <c r="P25" s="6">
        <f t="shared" si="4"/>
        <v>2.3993200851615586</v>
      </c>
    </row>
    <row r="26" spans="1:16" x14ac:dyDescent="0.15">
      <c r="A26" s="6">
        <v>12.5</v>
      </c>
      <c r="B26" s="6">
        <v>24</v>
      </c>
      <c r="D26">
        <v>896.33953857421898</v>
      </c>
      <c r="E26">
        <v>626.83044433593795</v>
      </c>
      <c r="F26">
        <v>493.255859375</v>
      </c>
      <c r="G26">
        <v>480.32257080078102</v>
      </c>
      <c r="I26" s="7">
        <f t="shared" si="0"/>
        <v>403.08367919921898</v>
      </c>
      <c r="J26" s="7">
        <f t="shared" si="0"/>
        <v>146.50787353515693</v>
      </c>
      <c r="K26" s="7">
        <f t="shared" si="1"/>
        <v>300.52816772460915</v>
      </c>
      <c r="L26" s="8">
        <f t="shared" si="2"/>
        <v>2.0512765660508516</v>
      </c>
      <c r="M26" s="8">
        <f t="shared" si="5"/>
        <v>2.2209613424975974</v>
      </c>
      <c r="P26" s="6">
        <f t="shared" si="4"/>
        <v>4.032310061571442</v>
      </c>
    </row>
    <row r="27" spans="1:16" x14ac:dyDescent="0.15">
      <c r="A27" s="6">
        <v>13</v>
      </c>
      <c r="B27" s="6">
        <v>25</v>
      </c>
      <c r="D27">
        <v>888.4384765625</v>
      </c>
      <c r="E27">
        <v>629.26055908203102</v>
      </c>
      <c r="F27">
        <v>492.32019042968801</v>
      </c>
      <c r="G27">
        <v>480.21435546875</v>
      </c>
      <c r="I27" s="7">
        <f t="shared" si="0"/>
        <v>396.11828613281199</v>
      </c>
      <c r="J27" s="7">
        <f t="shared" si="0"/>
        <v>149.04620361328102</v>
      </c>
      <c r="K27" s="7">
        <f t="shared" si="1"/>
        <v>291.78594360351531</v>
      </c>
      <c r="L27" s="8">
        <f t="shared" si="2"/>
        <v>1.9576878614137019</v>
      </c>
      <c r="M27" s="8">
        <f t="shared" si="5"/>
        <v>2.1341600289183176</v>
      </c>
      <c r="P27" s="6">
        <f t="shared" si="4"/>
        <v>-3.3560422187819565E-2</v>
      </c>
    </row>
    <row r="28" spans="1:16" x14ac:dyDescent="0.15">
      <c r="A28" s="6">
        <v>13.5</v>
      </c>
      <c r="B28" s="6">
        <v>26</v>
      </c>
      <c r="D28">
        <v>891.25872802734398</v>
      </c>
      <c r="E28">
        <v>627.70782470703102</v>
      </c>
      <c r="F28">
        <v>492.58624267578102</v>
      </c>
      <c r="G28">
        <v>480.20245361328102</v>
      </c>
      <c r="I28" s="7">
        <f t="shared" si="0"/>
        <v>398.67248535156295</v>
      </c>
      <c r="J28" s="7">
        <f t="shared" si="0"/>
        <v>147.50537109375</v>
      </c>
      <c r="K28" s="7">
        <f t="shared" si="1"/>
        <v>295.41872558593798</v>
      </c>
      <c r="L28" s="8">
        <f t="shared" si="2"/>
        <v>2.002765888424352</v>
      </c>
      <c r="M28" s="8">
        <f t="shared" si="5"/>
        <v>2.1860254469868377</v>
      </c>
      <c r="P28" s="6">
        <f t="shared" si="4"/>
        <v>2.3958736930001385</v>
      </c>
    </row>
    <row r="29" spans="1:16" x14ac:dyDescent="0.15">
      <c r="A29" s="6">
        <v>14</v>
      </c>
      <c r="B29" s="6">
        <v>27</v>
      </c>
      <c r="D29">
        <v>888.566650390625</v>
      </c>
      <c r="E29">
        <v>628.32562255859398</v>
      </c>
      <c r="F29">
        <v>492.19802856445301</v>
      </c>
      <c r="G29">
        <v>479.63253784179699</v>
      </c>
      <c r="I29" s="7">
        <f t="shared" si="0"/>
        <v>396.36862182617199</v>
      </c>
      <c r="J29" s="7">
        <f t="shared" si="0"/>
        <v>148.69308471679699</v>
      </c>
      <c r="K29" s="7">
        <f t="shared" si="1"/>
        <v>292.28346252441412</v>
      </c>
      <c r="L29" s="8">
        <f t="shared" si="2"/>
        <v>1.9656829574899293</v>
      </c>
      <c r="M29" s="8">
        <f t="shared" si="5"/>
        <v>2.1557299071102847</v>
      </c>
      <c r="P29" s="6">
        <f t="shared" si="4"/>
        <v>0.97679676553953798</v>
      </c>
    </row>
    <row r="30" spans="1:16" x14ac:dyDescent="0.15">
      <c r="A30" s="6">
        <v>14.5</v>
      </c>
      <c r="B30" s="6">
        <v>28</v>
      </c>
      <c r="D30">
        <v>890.78167724609398</v>
      </c>
      <c r="E30">
        <v>630.53271484375</v>
      </c>
      <c r="F30">
        <v>492.11807250976602</v>
      </c>
      <c r="G30">
        <v>480.00442504882801</v>
      </c>
      <c r="I30" s="7">
        <f t="shared" si="0"/>
        <v>398.66360473632795</v>
      </c>
      <c r="J30" s="7">
        <f t="shared" si="0"/>
        <v>150.52828979492199</v>
      </c>
      <c r="K30" s="7">
        <f t="shared" si="1"/>
        <v>293.29380187988255</v>
      </c>
      <c r="L30" s="8">
        <f t="shared" si="2"/>
        <v>1.9484297754226974</v>
      </c>
      <c r="M30" s="8">
        <f t="shared" si="5"/>
        <v>2.1452641161009227</v>
      </c>
      <c r="P30" s="6">
        <f t="shared" si="4"/>
        <v>0.48656742453662138</v>
      </c>
    </row>
    <row r="31" spans="1:16" x14ac:dyDescent="0.15">
      <c r="A31" s="6">
        <v>15</v>
      </c>
      <c r="B31" s="6">
        <v>29</v>
      </c>
      <c r="D31">
        <v>886.556884765625</v>
      </c>
      <c r="E31">
        <v>629.280517578125</v>
      </c>
      <c r="F31">
        <v>492.76556396484398</v>
      </c>
      <c r="G31">
        <v>479.92208862304699</v>
      </c>
      <c r="I31" s="7">
        <f t="shared" si="0"/>
        <v>393.79132080078102</v>
      </c>
      <c r="J31" s="7">
        <f t="shared" si="0"/>
        <v>149.35842895507801</v>
      </c>
      <c r="K31" s="7">
        <f t="shared" si="1"/>
        <v>289.24042053222644</v>
      </c>
      <c r="L31" s="8">
        <f t="shared" si="2"/>
        <v>1.9365523764261086</v>
      </c>
      <c r="M31" s="8">
        <f t="shared" si="5"/>
        <v>2.1401741081622037</v>
      </c>
      <c r="P31" s="6">
        <f t="shared" si="4"/>
        <v>0.2481457672279897</v>
      </c>
    </row>
    <row r="32" spans="1:16" x14ac:dyDescent="0.15">
      <c r="A32" s="6">
        <v>15.5</v>
      </c>
      <c r="B32" s="6">
        <v>30</v>
      </c>
      <c r="D32">
        <v>886.680419921875</v>
      </c>
      <c r="E32">
        <v>629.03485107421898</v>
      </c>
      <c r="F32">
        <v>491.41613769531301</v>
      </c>
      <c r="G32">
        <v>479.22149658203102</v>
      </c>
      <c r="I32" s="7">
        <f t="shared" si="0"/>
        <v>395.26428222656199</v>
      </c>
      <c r="J32" s="7">
        <f t="shared" si="0"/>
        <v>149.81335449218795</v>
      </c>
      <c r="K32" s="7">
        <f t="shared" si="1"/>
        <v>290.39493408203043</v>
      </c>
      <c r="L32" s="8">
        <f t="shared" si="2"/>
        <v>1.9383781577173957</v>
      </c>
      <c r="M32" s="8">
        <f t="shared" si="5"/>
        <v>2.1487872805113604</v>
      </c>
      <c r="P32" s="6">
        <f t="shared" si="4"/>
        <v>0.65159638084090699</v>
      </c>
    </row>
    <row r="33" spans="1:16" x14ac:dyDescent="0.15">
      <c r="A33" s="6">
        <v>16</v>
      </c>
      <c r="B33" s="6">
        <v>31</v>
      </c>
      <c r="D33">
        <v>886.74920654296898</v>
      </c>
      <c r="E33">
        <v>629.37713623046898</v>
      </c>
      <c r="F33">
        <v>490.66790771484398</v>
      </c>
      <c r="G33">
        <v>478.66860961914102</v>
      </c>
      <c r="I33" s="7">
        <f t="shared" si="0"/>
        <v>396.081298828125</v>
      </c>
      <c r="J33" s="7">
        <f t="shared" si="0"/>
        <v>150.70852661132795</v>
      </c>
      <c r="K33" s="7">
        <f t="shared" si="1"/>
        <v>290.58533020019547</v>
      </c>
      <c r="L33" s="8">
        <f t="shared" si="2"/>
        <v>1.9281280013413238</v>
      </c>
      <c r="M33" s="8">
        <f t="shared" si="5"/>
        <v>2.1453245151931584</v>
      </c>
      <c r="P33" s="6">
        <f t="shared" si="4"/>
        <v>0.489396585481778</v>
      </c>
    </row>
    <row r="34" spans="1:16" x14ac:dyDescent="0.15">
      <c r="A34" s="6">
        <v>16.5</v>
      </c>
      <c r="B34" s="6">
        <v>32</v>
      </c>
      <c r="D34">
        <v>889.80261230468795</v>
      </c>
      <c r="E34">
        <v>630.328857421875</v>
      </c>
      <c r="F34">
        <v>492.09255981445301</v>
      </c>
      <c r="G34">
        <v>479.64544677734398</v>
      </c>
      <c r="I34" s="7">
        <f t="shared" si="0"/>
        <v>397.71005249023494</v>
      </c>
      <c r="J34" s="7">
        <f t="shared" si="0"/>
        <v>150.68341064453102</v>
      </c>
      <c r="K34" s="7">
        <f t="shared" si="1"/>
        <v>292.23166503906322</v>
      </c>
      <c r="L34" s="8">
        <f t="shared" si="2"/>
        <v>1.9393751693638719</v>
      </c>
      <c r="M34" s="8">
        <f t="shared" si="5"/>
        <v>2.1633590742735764</v>
      </c>
      <c r="P34" s="6">
        <f t="shared" si="4"/>
        <v>1.3341554771281827</v>
      </c>
    </row>
    <row r="35" spans="1:16" x14ac:dyDescent="0.15">
      <c r="A35" s="6">
        <v>17</v>
      </c>
      <c r="B35" s="6">
        <v>33</v>
      </c>
      <c r="D35">
        <v>894.72595214843795</v>
      </c>
      <c r="E35">
        <v>629.81652832031295</v>
      </c>
      <c r="F35">
        <v>493.02789306640602</v>
      </c>
      <c r="G35">
        <v>480.21539306640602</v>
      </c>
      <c r="I35" s="7">
        <f t="shared" si="0"/>
        <v>401.69805908203193</v>
      </c>
      <c r="J35" s="7">
        <f t="shared" si="0"/>
        <v>149.60113525390693</v>
      </c>
      <c r="K35" s="7">
        <f t="shared" si="1"/>
        <v>296.9772644042971</v>
      </c>
      <c r="L35" s="8">
        <f t="shared" si="2"/>
        <v>1.9851270774132801</v>
      </c>
      <c r="M35" s="8">
        <f t="shared" si="5"/>
        <v>2.2158983733808544</v>
      </c>
      <c r="P35" s="6">
        <f t="shared" si="4"/>
        <v>3.7951549328861098</v>
      </c>
    </row>
    <row r="36" spans="1:16" x14ac:dyDescent="0.15">
      <c r="A36" s="6">
        <v>17.5</v>
      </c>
      <c r="B36" s="6">
        <v>34</v>
      </c>
      <c r="D36">
        <v>891.21923828125</v>
      </c>
      <c r="E36">
        <v>633.14349365234398</v>
      </c>
      <c r="F36">
        <v>492.34161376953102</v>
      </c>
      <c r="G36">
        <v>479.78088378906301</v>
      </c>
      <c r="I36" s="7">
        <f t="shared" si="0"/>
        <v>398.87762451171898</v>
      </c>
      <c r="J36" s="7">
        <f t="shared" si="0"/>
        <v>153.36260986328097</v>
      </c>
      <c r="K36" s="7">
        <f t="shared" si="1"/>
        <v>291.5237976074223</v>
      </c>
      <c r="L36" s="8">
        <f t="shared" si="2"/>
        <v>1.9008792160443062</v>
      </c>
      <c r="M36" s="8">
        <f t="shared" si="5"/>
        <v>2.1384379030697502</v>
      </c>
      <c r="P36" s="6">
        <f t="shared" si="4"/>
        <v>0.16681998138361526</v>
      </c>
    </row>
    <row r="37" spans="1:16" x14ac:dyDescent="0.15">
      <c r="A37" s="6">
        <v>18</v>
      </c>
      <c r="B37" s="6">
        <v>35</v>
      </c>
      <c r="D37">
        <v>884.18902587890602</v>
      </c>
      <c r="E37">
        <v>627.56433105468795</v>
      </c>
      <c r="F37">
        <v>491.332763671875</v>
      </c>
      <c r="G37">
        <v>479.06634521484398</v>
      </c>
      <c r="I37" s="7">
        <f t="shared" si="0"/>
        <v>392.85626220703102</v>
      </c>
      <c r="J37" s="7">
        <f t="shared" si="0"/>
        <v>148.49798583984398</v>
      </c>
      <c r="K37" s="7">
        <f t="shared" si="1"/>
        <v>288.90767211914022</v>
      </c>
      <c r="L37" s="8">
        <f t="shared" si="2"/>
        <v>1.9455325975311812</v>
      </c>
      <c r="M37" s="8">
        <f t="shared" si="5"/>
        <v>2.1898786756144952</v>
      </c>
      <c r="P37" s="6">
        <f t="shared" si="4"/>
        <v>2.5763632259155589</v>
      </c>
    </row>
    <row r="38" spans="1:16" x14ac:dyDescent="0.15">
      <c r="A38" s="6">
        <v>18.5</v>
      </c>
      <c r="B38" s="6">
        <v>36</v>
      </c>
      <c r="D38">
        <v>884.25036621093795</v>
      </c>
      <c r="E38">
        <v>628.137939453125</v>
      </c>
      <c r="F38">
        <v>491.57980346679699</v>
      </c>
      <c r="G38">
        <v>478.74652099609398</v>
      </c>
      <c r="I38" s="7">
        <f t="shared" si="0"/>
        <v>392.67056274414097</v>
      </c>
      <c r="J38" s="7">
        <f t="shared" si="0"/>
        <v>149.39141845703102</v>
      </c>
      <c r="K38" s="7">
        <f t="shared" si="1"/>
        <v>288.09656982421927</v>
      </c>
      <c r="L38" s="8">
        <f t="shared" si="2"/>
        <v>1.9284679990309053</v>
      </c>
      <c r="M38" s="8">
        <f t="shared" si="5"/>
        <v>2.179601468172089</v>
      </c>
      <c r="P38" s="6">
        <f t="shared" si="4"/>
        <v>2.0949673498337353</v>
      </c>
    </row>
    <row r="39" spans="1:16" x14ac:dyDescent="0.15">
      <c r="A39" s="6">
        <v>19</v>
      </c>
      <c r="B39" s="6">
        <v>37</v>
      </c>
      <c r="D39">
        <v>888.32653808593795</v>
      </c>
      <c r="E39">
        <v>632.40875244140602</v>
      </c>
      <c r="F39">
        <v>491.29397583007801</v>
      </c>
      <c r="G39">
        <v>478.70739746093801</v>
      </c>
      <c r="I39" s="7">
        <f t="shared" si="0"/>
        <v>397.03256225585994</v>
      </c>
      <c r="J39" s="7">
        <f t="shared" si="0"/>
        <v>153.70135498046801</v>
      </c>
      <c r="K39" s="7">
        <f t="shared" si="1"/>
        <v>289.44161376953235</v>
      </c>
      <c r="L39" s="8">
        <f t="shared" si="2"/>
        <v>1.8831428897052591</v>
      </c>
      <c r="M39" s="8">
        <f t="shared" si="5"/>
        <v>2.1410637499043128</v>
      </c>
      <c r="P39" s="6">
        <f t="shared" si="4"/>
        <v>0.28981758014425418</v>
      </c>
    </row>
    <row r="40" spans="1:16" x14ac:dyDescent="0.15">
      <c r="A40" s="6">
        <v>19.5</v>
      </c>
      <c r="B40" s="6">
        <v>38</v>
      </c>
      <c r="D40">
        <v>882.19323730468795</v>
      </c>
      <c r="E40">
        <v>630.25311279296898</v>
      </c>
      <c r="F40">
        <v>491.41647338867199</v>
      </c>
      <c r="G40">
        <v>479.17932128906301</v>
      </c>
      <c r="I40" s="7">
        <f t="shared" si="0"/>
        <v>390.77676391601597</v>
      </c>
      <c r="J40" s="7">
        <f t="shared" si="0"/>
        <v>151.07379150390597</v>
      </c>
      <c r="K40" s="7">
        <f t="shared" si="1"/>
        <v>285.02510986328178</v>
      </c>
      <c r="L40" s="8">
        <f t="shared" si="2"/>
        <v>1.8866615249800793</v>
      </c>
      <c r="M40" s="8">
        <f t="shared" si="5"/>
        <v>2.151369776237003</v>
      </c>
      <c r="P40" s="6">
        <f t="shared" si="4"/>
        <v>0.77256336523722657</v>
      </c>
    </row>
    <row r="41" spans="1:16" x14ac:dyDescent="0.15">
      <c r="A41" s="6">
        <v>20</v>
      </c>
      <c r="B41" s="6">
        <v>39</v>
      </c>
      <c r="D41">
        <v>876.33160400390602</v>
      </c>
      <c r="E41">
        <v>629.11846923828102</v>
      </c>
      <c r="F41">
        <v>492.96154785156301</v>
      </c>
      <c r="G41">
        <v>480.02346801757801</v>
      </c>
      <c r="I41" s="7">
        <f t="shared" si="0"/>
        <v>383.37005615234301</v>
      </c>
      <c r="J41" s="7">
        <f t="shared" si="0"/>
        <v>149.09500122070301</v>
      </c>
      <c r="K41" s="7">
        <f t="shared" si="1"/>
        <v>279.00355529785088</v>
      </c>
      <c r="L41" s="8">
        <f t="shared" si="2"/>
        <v>1.8713139475739113</v>
      </c>
      <c r="M41" s="8">
        <f t="shared" si="5"/>
        <v>2.1428095898887047</v>
      </c>
      <c r="P41" s="6">
        <f t="shared" si="4"/>
        <v>0.37159467508905131</v>
      </c>
    </row>
    <row r="42" spans="1:16" x14ac:dyDescent="0.15">
      <c r="A42" s="6">
        <v>20.5</v>
      </c>
      <c r="B42" s="6">
        <v>40</v>
      </c>
      <c r="D42">
        <v>874.40875244140602</v>
      </c>
      <c r="E42">
        <v>629.604248046875</v>
      </c>
      <c r="F42">
        <v>492.75466918945301</v>
      </c>
      <c r="G42">
        <v>480.24667358398398</v>
      </c>
      <c r="I42" s="7">
        <f t="shared" si="0"/>
        <v>381.65408325195301</v>
      </c>
      <c r="J42" s="7">
        <f t="shared" si="0"/>
        <v>149.35757446289102</v>
      </c>
      <c r="K42" s="7">
        <f t="shared" si="1"/>
        <v>277.10378112792932</v>
      </c>
      <c r="L42" s="8">
        <f t="shared" si="2"/>
        <v>1.8553045074843377</v>
      </c>
      <c r="M42" s="8">
        <f t="shared" si="5"/>
        <v>2.1335875408570009</v>
      </c>
      <c r="P42" s="6">
        <f t="shared" si="4"/>
        <v>-6.0376402440079399E-2</v>
      </c>
    </row>
    <row r="43" spans="1:16" x14ac:dyDescent="0.15">
      <c r="A43" s="6">
        <v>21</v>
      </c>
      <c r="B43" s="6">
        <v>41</v>
      </c>
      <c r="D43">
        <v>877.176513671875</v>
      </c>
      <c r="E43">
        <v>630.96331787109398</v>
      </c>
      <c r="F43">
        <v>491.97891235351602</v>
      </c>
      <c r="G43">
        <v>479.20959472656301</v>
      </c>
      <c r="I43" s="7">
        <f t="shared" si="0"/>
        <v>385.19760131835898</v>
      </c>
      <c r="J43" s="7">
        <f t="shared" si="0"/>
        <v>151.75372314453097</v>
      </c>
      <c r="K43" s="7">
        <f t="shared" si="1"/>
        <v>278.9699951171873</v>
      </c>
      <c r="L43" s="8">
        <f t="shared" si="2"/>
        <v>1.8383074189981814</v>
      </c>
      <c r="M43" s="8">
        <f t="shared" si="5"/>
        <v>2.1233778434287145</v>
      </c>
      <c r="P43" s="6">
        <f t="shared" si="4"/>
        <v>-0.53861003405290209</v>
      </c>
    </row>
    <row r="44" spans="1:16" x14ac:dyDescent="0.15">
      <c r="A44" s="6">
        <v>21.5</v>
      </c>
      <c r="B44" s="6">
        <v>42</v>
      </c>
      <c r="D44">
        <v>873.08172607421898</v>
      </c>
      <c r="E44">
        <v>631.033935546875</v>
      </c>
      <c r="F44">
        <v>491.66824340820301</v>
      </c>
      <c r="G44">
        <v>478.95098876953102</v>
      </c>
      <c r="I44" s="7">
        <f t="shared" si="0"/>
        <v>381.41348266601597</v>
      </c>
      <c r="J44" s="7">
        <f t="shared" si="0"/>
        <v>152.08294677734398</v>
      </c>
      <c r="K44" s="7">
        <f t="shared" si="1"/>
        <v>274.9554199218752</v>
      </c>
      <c r="L44" s="8">
        <f t="shared" si="2"/>
        <v>1.8079306440874128</v>
      </c>
      <c r="M44" s="8">
        <f t="shared" si="5"/>
        <v>2.0997884595758154</v>
      </c>
      <c r="P44" s="6">
        <f t="shared" si="4"/>
        <v>-1.6435631226944623</v>
      </c>
    </row>
    <row r="45" spans="1:16" x14ac:dyDescent="0.15">
      <c r="A45" s="6">
        <v>22</v>
      </c>
      <c r="B45" s="6">
        <v>43</v>
      </c>
      <c r="D45">
        <v>878.64562988281295</v>
      </c>
      <c r="E45">
        <v>633.35626220703102</v>
      </c>
      <c r="F45">
        <v>492.50186157226602</v>
      </c>
      <c r="G45">
        <v>479.43859863281301</v>
      </c>
      <c r="I45" s="7">
        <f t="shared" si="0"/>
        <v>386.14376831054693</v>
      </c>
      <c r="J45" s="7">
        <f t="shared" si="0"/>
        <v>153.91766357421801</v>
      </c>
      <c r="K45" s="7">
        <f t="shared" si="1"/>
        <v>278.4014038085943</v>
      </c>
      <c r="L45" s="8">
        <f t="shared" si="2"/>
        <v>1.808768385276009</v>
      </c>
      <c r="M45" s="8">
        <f t="shared" si="5"/>
        <v>2.1074135918222816</v>
      </c>
      <c r="P45" s="6">
        <f t="shared" si="4"/>
        <v>-1.2863934111168651</v>
      </c>
    </row>
    <row r="46" spans="1:16" ht="15" x14ac:dyDescent="0.2">
      <c r="A46" s="6">
        <v>22.5</v>
      </c>
      <c r="B46" s="6">
        <v>44</v>
      </c>
      <c r="C46" s="24" t="s">
        <v>27</v>
      </c>
      <c r="D46">
        <v>865.93682861328102</v>
      </c>
      <c r="E46">
        <v>630.81744384765602</v>
      </c>
      <c r="F46">
        <v>492.26232910156301</v>
      </c>
      <c r="G46">
        <v>479.99252319335898</v>
      </c>
      <c r="I46" s="7">
        <f t="shared" si="0"/>
        <v>373.67449951171801</v>
      </c>
      <c r="J46" s="7">
        <f t="shared" si="0"/>
        <v>150.82492065429705</v>
      </c>
      <c r="K46" s="7">
        <f t="shared" si="1"/>
        <v>268.09705505371005</v>
      </c>
      <c r="L46" s="8">
        <f t="shared" si="2"/>
        <v>1.777538180631371</v>
      </c>
      <c r="M46" s="8">
        <f t="shared" si="5"/>
        <v>2.0829707782355134</v>
      </c>
      <c r="P46" s="6">
        <f t="shared" si="4"/>
        <v>-2.4313221017604829</v>
      </c>
    </row>
    <row r="47" spans="1:16" x14ac:dyDescent="0.15">
      <c r="A47" s="6">
        <v>23</v>
      </c>
      <c r="B47" s="6">
        <v>45</v>
      </c>
      <c r="D47">
        <v>863.137939453125</v>
      </c>
      <c r="E47">
        <v>628.337646484375</v>
      </c>
      <c r="F47">
        <v>492.42633056640602</v>
      </c>
      <c r="G47">
        <v>480.12487792968801</v>
      </c>
      <c r="I47" s="7">
        <f t="shared" si="0"/>
        <v>370.71160888671898</v>
      </c>
      <c r="J47" s="7">
        <f t="shared" si="0"/>
        <v>148.21276855468699</v>
      </c>
      <c r="K47" s="7">
        <f t="shared" si="1"/>
        <v>266.96267089843809</v>
      </c>
      <c r="L47" s="8">
        <f t="shared" si="2"/>
        <v>1.8012123618076483</v>
      </c>
      <c r="M47" s="8">
        <f t="shared" si="5"/>
        <v>2.1134323504696608</v>
      </c>
      <c r="P47" s="6">
        <f t="shared" si="4"/>
        <v>-1.004468033214617</v>
      </c>
    </row>
    <row r="48" spans="1:16" x14ac:dyDescent="0.15">
      <c r="A48" s="6">
        <v>23.5</v>
      </c>
      <c r="B48" s="6">
        <v>46</v>
      </c>
      <c r="D48">
        <v>865.21643066406295</v>
      </c>
      <c r="E48">
        <v>629.84674072265602</v>
      </c>
      <c r="F48">
        <v>492.50152587890602</v>
      </c>
      <c r="G48">
        <v>480.10751342773398</v>
      </c>
      <c r="I48" s="7">
        <f t="shared" si="0"/>
        <v>372.71490478515693</v>
      </c>
      <c r="J48" s="7">
        <f t="shared" si="0"/>
        <v>149.73922729492205</v>
      </c>
      <c r="K48" s="7">
        <f t="shared" si="1"/>
        <v>267.89744567871151</v>
      </c>
      <c r="L48" s="8">
        <f t="shared" si="2"/>
        <v>1.789093282490823</v>
      </c>
      <c r="M48" s="8">
        <f t="shared" si="5"/>
        <v>2.1081006622107052</v>
      </c>
      <c r="P48" s="6">
        <f t="shared" si="4"/>
        <v>-1.2542102666762545</v>
      </c>
    </row>
    <row r="49" spans="1:22" x14ac:dyDescent="0.15">
      <c r="A49" s="6">
        <v>24</v>
      </c>
      <c r="B49" s="6">
        <v>47</v>
      </c>
      <c r="D49">
        <v>866.09289550781295</v>
      </c>
      <c r="E49">
        <v>627.29681396484398</v>
      </c>
      <c r="F49">
        <v>492.10784912109398</v>
      </c>
      <c r="G49">
        <v>479.57638549804699</v>
      </c>
      <c r="I49" s="7">
        <f t="shared" si="0"/>
        <v>373.98504638671898</v>
      </c>
      <c r="J49" s="7">
        <f t="shared" si="0"/>
        <v>147.72042846679699</v>
      </c>
      <c r="K49" s="7">
        <f t="shared" si="1"/>
        <v>270.58074645996112</v>
      </c>
      <c r="L49" s="8">
        <f t="shared" si="2"/>
        <v>1.8317083782408563</v>
      </c>
      <c r="M49" s="8">
        <f t="shared" si="5"/>
        <v>2.1575031490186083</v>
      </c>
      <c r="P49" s="6">
        <f t="shared" si="4"/>
        <v>1.0598573972088148</v>
      </c>
    </row>
    <row r="50" spans="1:22" x14ac:dyDescent="0.15">
      <c r="A50" s="6">
        <v>24.5</v>
      </c>
      <c r="B50" s="6">
        <v>48</v>
      </c>
      <c r="D50">
        <v>864.80212402343795</v>
      </c>
      <c r="E50">
        <v>627.21966552734398</v>
      </c>
      <c r="F50">
        <v>492.36236572265602</v>
      </c>
      <c r="G50">
        <v>480.06295776367199</v>
      </c>
      <c r="I50" s="7">
        <f t="shared" si="0"/>
        <v>372.43975830078193</v>
      </c>
      <c r="J50" s="7">
        <f t="shared" si="0"/>
        <v>147.15670776367199</v>
      </c>
      <c r="K50" s="7">
        <f t="shared" si="1"/>
        <v>269.43006286621153</v>
      </c>
      <c r="L50" s="8">
        <f t="shared" si="2"/>
        <v>1.8309057531981883</v>
      </c>
      <c r="M50" s="8">
        <f t="shared" si="5"/>
        <v>2.16348791503381</v>
      </c>
      <c r="P50" s="6">
        <f t="shared" si="4"/>
        <v>1.340190522250631</v>
      </c>
    </row>
    <row r="51" spans="1:22" x14ac:dyDescent="0.15">
      <c r="A51" s="6">
        <v>25</v>
      </c>
      <c r="B51" s="6">
        <v>49</v>
      </c>
      <c r="D51">
        <v>863.26843261718795</v>
      </c>
      <c r="E51">
        <v>628.28845214843795</v>
      </c>
      <c r="F51">
        <v>491.95135498046898</v>
      </c>
      <c r="G51">
        <v>479.84619140625</v>
      </c>
      <c r="I51" s="7">
        <f t="shared" si="0"/>
        <v>371.31707763671898</v>
      </c>
      <c r="J51" s="7">
        <f t="shared" si="0"/>
        <v>148.44226074218795</v>
      </c>
      <c r="K51" s="7">
        <f t="shared" si="1"/>
        <v>267.40749511718741</v>
      </c>
      <c r="L51" s="8">
        <f t="shared" si="2"/>
        <v>1.8014242964246974</v>
      </c>
      <c r="M51" s="8">
        <f t="shared" si="5"/>
        <v>2.1407938493181891</v>
      </c>
      <c r="P51" s="6">
        <f t="shared" si="4"/>
        <v>0.27717513521549636</v>
      </c>
    </row>
    <row r="52" spans="1:22" x14ac:dyDescent="0.15">
      <c r="A52" s="6">
        <v>25.5</v>
      </c>
      <c r="B52" s="6">
        <v>50</v>
      </c>
      <c r="D52">
        <v>863.73895263671898</v>
      </c>
      <c r="E52">
        <v>629.424072265625</v>
      </c>
      <c r="F52">
        <v>491.37701416015602</v>
      </c>
      <c r="G52">
        <v>478.64205932617199</v>
      </c>
      <c r="I52" s="7">
        <f t="shared" si="0"/>
        <v>372.36193847656295</v>
      </c>
      <c r="J52" s="7">
        <f t="shared" si="0"/>
        <v>150.78201293945301</v>
      </c>
      <c r="K52" s="7">
        <f t="shared" si="1"/>
        <v>266.81452941894588</v>
      </c>
      <c r="L52" s="8">
        <f t="shared" si="2"/>
        <v>1.7695381844125273</v>
      </c>
      <c r="M52" s="8">
        <f t="shared" si="5"/>
        <v>2.115695128363889</v>
      </c>
      <c r="P52" s="6">
        <f t="shared" si="4"/>
        <v>-0.89847698916155505</v>
      </c>
      <c r="R52" s="29"/>
      <c r="S52" s="29"/>
      <c r="T52" s="29"/>
    </row>
    <row r="53" spans="1:22" x14ac:dyDescent="0.15">
      <c r="A53" s="6">
        <v>26</v>
      </c>
      <c r="B53" s="6">
        <v>51</v>
      </c>
      <c r="D53">
        <v>863.95031738281295</v>
      </c>
      <c r="E53">
        <v>629.41754150390602</v>
      </c>
      <c r="F53">
        <v>491.86016845703102</v>
      </c>
      <c r="G53">
        <v>479.21096801757801</v>
      </c>
      <c r="I53" s="7">
        <f t="shared" si="0"/>
        <v>372.09014892578193</v>
      </c>
      <c r="J53" s="7">
        <f t="shared" si="0"/>
        <v>150.20657348632801</v>
      </c>
      <c r="K53" s="7">
        <f t="shared" si="1"/>
        <v>266.94554748535234</v>
      </c>
      <c r="L53" s="8">
        <f t="shared" si="2"/>
        <v>1.7771895150091421</v>
      </c>
      <c r="M53" s="8">
        <f t="shared" si="5"/>
        <v>2.1301338500183733</v>
      </c>
      <c r="P53" s="6">
        <f t="shared" si="4"/>
        <v>-0.22215113903989048</v>
      </c>
      <c r="R53" s="29"/>
      <c r="S53" s="34"/>
      <c r="T53" s="29"/>
    </row>
    <row r="54" spans="1:22" x14ac:dyDescent="0.15">
      <c r="A54" s="6">
        <v>26.5</v>
      </c>
      <c r="B54" s="6">
        <v>52</v>
      </c>
      <c r="D54">
        <v>864.38830566406295</v>
      </c>
      <c r="E54">
        <v>629.93170166015602</v>
      </c>
      <c r="F54">
        <v>492.85607910156301</v>
      </c>
      <c r="G54">
        <v>480.14425659179699</v>
      </c>
      <c r="I54" s="7">
        <f t="shared" si="0"/>
        <v>371.53222656249994</v>
      </c>
      <c r="J54" s="7">
        <f t="shared" si="0"/>
        <v>149.78744506835903</v>
      </c>
      <c r="K54" s="7">
        <f t="shared" si="1"/>
        <v>266.68101501464861</v>
      </c>
      <c r="L54" s="8">
        <f t="shared" si="2"/>
        <v>1.7803963135424496</v>
      </c>
      <c r="M54" s="8">
        <f t="shared" si="5"/>
        <v>2.140128039609551</v>
      </c>
      <c r="P54" s="6">
        <f t="shared" si="4"/>
        <v>0.24598786476388856</v>
      </c>
      <c r="R54" s="29"/>
      <c r="S54" s="34"/>
      <c r="T54" s="29"/>
    </row>
    <row r="55" spans="1:22" x14ac:dyDescent="0.15">
      <c r="A55" s="6">
        <v>27</v>
      </c>
      <c r="B55" s="6">
        <v>53</v>
      </c>
      <c r="D55">
        <v>865.94567871093795</v>
      </c>
      <c r="E55">
        <v>630.909423828125</v>
      </c>
      <c r="F55">
        <v>492.63150024414102</v>
      </c>
      <c r="G55">
        <v>480.49642944335898</v>
      </c>
      <c r="I55" s="7">
        <f t="shared" si="0"/>
        <v>373.31417846679693</v>
      </c>
      <c r="J55" s="7">
        <f t="shared" si="0"/>
        <v>150.41299438476602</v>
      </c>
      <c r="K55" s="7">
        <f t="shared" si="1"/>
        <v>268.02508239746072</v>
      </c>
      <c r="L55" s="8">
        <f t="shared" si="2"/>
        <v>1.7819277083988867</v>
      </c>
      <c r="M55" s="8">
        <f t="shared" si="5"/>
        <v>2.1484468255238576</v>
      </c>
      <c r="P55" s="6">
        <f t="shared" si="4"/>
        <v>0.63564908894339511</v>
      </c>
      <c r="R55" s="35"/>
      <c r="S55" s="34"/>
      <c r="T55" s="29"/>
    </row>
    <row r="56" spans="1:22" x14ac:dyDescent="0.15">
      <c r="A56" s="6">
        <v>27.5</v>
      </c>
      <c r="B56" s="6">
        <v>54</v>
      </c>
      <c r="D56">
        <v>868.6767578125</v>
      </c>
      <c r="E56">
        <v>632.82025146484398</v>
      </c>
      <c r="F56">
        <v>492.10650634765602</v>
      </c>
      <c r="G56">
        <v>479.332763671875</v>
      </c>
      <c r="I56" s="7">
        <f t="shared" si="0"/>
        <v>376.57025146484398</v>
      </c>
      <c r="J56" s="7">
        <f t="shared" si="0"/>
        <v>153.48748779296898</v>
      </c>
      <c r="K56" s="7">
        <f t="shared" si="1"/>
        <v>269.12901000976569</v>
      </c>
      <c r="L56" s="8">
        <f t="shared" si="2"/>
        <v>1.7534263794373868</v>
      </c>
      <c r="M56" s="8">
        <f t="shared" si="5"/>
        <v>2.1267328876202276</v>
      </c>
      <c r="P56" s="6">
        <f t="shared" si="4"/>
        <v>-0.38145601659068951</v>
      </c>
      <c r="R56" s="35"/>
      <c r="S56" s="34"/>
      <c r="T56" s="29"/>
    </row>
    <row r="57" spans="1:22" x14ac:dyDescent="0.15">
      <c r="A57" s="6">
        <v>28</v>
      </c>
      <c r="B57" s="6">
        <v>55</v>
      </c>
      <c r="D57">
        <v>864.75061035156295</v>
      </c>
      <c r="E57">
        <v>629.129150390625</v>
      </c>
      <c r="F57">
        <v>491.93637084960898</v>
      </c>
      <c r="G57">
        <v>479.25518798828102</v>
      </c>
      <c r="I57" s="7">
        <f t="shared" si="0"/>
        <v>372.81423950195398</v>
      </c>
      <c r="J57" s="7">
        <f t="shared" si="0"/>
        <v>149.87396240234398</v>
      </c>
      <c r="K57" s="7">
        <f t="shared" si="1"/>
        <v>267.90246582031318</v>
      </c>
      <c r="L57" s="8">
        <f t="shared" si="2"/>
        <v>1.7875184023033694</v>
      </c>
      <c r="M57" s="8">
        <f t="shared" si="5"/>
        <v>2.16761230154408</v>
      </c>
      <c r="P57" s="6">
        <f t="shared" si="4"/>
        <v>1.5333813932667204</v>
      </c>
      <c r="R57" s="29"/>
      <c r="S57" s="34"/>
      <c r="T57" s="29"/>
    </row>
    <row r="58" spans="1:22" x14ac:dyDescent="0.15">
      <c r="A58" s="6">
        <v>28.5</v>
      </c>
      <c r="B58" s="6">
        <v>56</v>
      </c>
      <c r="D58">
        <v>863.59918212890602</v>
      </c>
      <c r="E58">
        <v>629.42175292968795</v>
      </c>
      <c r="F58">
        <v>492.55734252929699</v>
      </c>
      <c r="G58">
        <v>480.12725830078102</v>
      </c>
      <c r="I58" s="7">
        <f t="shared" si="0"/>
        <v>371.04183959960903</v>
      </c>
      <c r="J58" s="7">
        <f t="shared" si="0"/>
        <v>149.29449462890693</v>
      </c>
      <c r="K58" s="7">
        <f t="shared" si="1"/>
        <v>266.53569335937419</v>
      </c>
      <c r="L58" s="8">
        <f t="shared" si="2"/>
        <v>1.7853015546345981</v>
      </c>
      <c r="M58" s="8">
        <f t="shared" si="5"/>
        <v>2.1721828449331784</v>
      </c>
      <c r="P58" s="6">
        <f t="shared" si="4"/>
        <v>1.7474707508373641</v>
      </c>
      <c r="R58" s="29"/>
      <c r="S58" s="34"/>
      <c r="T58" s="29"/>
    </row>
    <row r="59" spans="1:22" x14ac:dyDescent="0.15">
      <c r="A59" s="6">
        <v>29</v>
      </c>
      <c r="B59" s="6">
        <v>57</v>
      </c>
      <c r="D59">
        <v>864.99255371093795</v>
      </c>
      <c r="E59">
        <v>630.26477050781295</v>
      </c>
      <c r="F59">
        <v>492.49063110351602</v>
      </c>
      <c r="G59">
        <v>480.51037597656301</v>
      </c>
      <c r="I59" s="7">
        <f t="shared" si="0"/>
        <v>372.50192260742193</v>
      </c>
      <c r="J59" s="7">
        <f t="shared" si="0"/>
        <v>149.75439453124994</v>
      </c>
      <c r="K59" s="7">
        <f t="shared" si="1"/>
        <v>267.67384643554698</v>
      </c>
      <c r="L59" s="8">
        <f t="shared" si="2"/>
        <v>1.7874189754056948</v>
      </c>
      <c r="M59" s="8">
        <f t="shared" si="5"/>
        <v>2.1810876567621449</v>
      </c>
      <c r="P59" s="6">
        <f t="shared" si="4"/>
        <v>2.1645820834412977</v>
      </c>
      <c r="R59" s="36"/>
      <c r="S59" s="34"/>
      <c r="T59" s="29"/>
    </row>
    <row r="60" spans="1:22" x14ac:dyDescent="0.15">
      <c r="A60" s="6">
        <v>29.5</v>
      </c>
      <c r="B60" s="6">
        <v>58</v>
      </c>
      <c r="D60">
        <v>860.03900146484398</v>
      </c>
      <c r="E60">
        <v>631.15515136718795</v>
      </c>
      <c r="F60">
        <v>491.71350097656301</v>
      </c>
      <c r="G60">
        <v>479.80844116210898</v>
      </c>
      <c r="I60" s="7">
        <f t="shared" si="0"/>
        <v>368.32550048828097</v>
      </c>
      <c r="J60" s="7">
        <f t="shared" si="0"/>
        <v>151.34671020507898</v>
      </c>
      <c r="K60" s="7">
        <f t="shared" si="1"/>
        <v>262.38280334472569</v>
      </c>
      <c r="L60" s="8">
        <f t="shared" si="2"/>
        <v>1.7336538269592363</v>
      </c>
      <c r="M60" s="8">
        <f t="shared" si="5"/>
        <v>2.1341098993735566</v>
      </c>
      <c r="P60" s="6">
        <f t="shared" si="4"/>
        <v>-3.5908546058341144E-2</v>
      </c>
      <c r="R60" s="35"/>
      <c r="S60" s="34"/>
      <c r="T60" s="29"/>
    </row>
    <row r="61" spans="1:22" x14ac:dyDescent="0.15">
      <c r="A61" s="6">
        <v>30</v>
      </c>
      <c r="B61" s="6">
        <v>59</v>
      </c>
      <c r="D61">
        <v>865.751953125</v>
      </c>
      <c r="E61">
        <v>631.98327636718795</v>
      </c>
      <c r="F61">
        <v>492.57229614257801</v>
      </c>
      <c r="G61">
        <v>479.59951782226602</v>
      </c>
      <c r="I61" s="7">
        <f t="shared" si="0"/>
        <v>373.17965698242199</v>
      </c>
      <c r="J61" s="7">
        <f t="shared" si="0"/>
        <v>152.38375854492193</v>
      </c>
      <c r="K61" s="7">
        <f t="shared" si="1"/>
        <v>266.51102600097664</v>
      </c>
      <c r="L61" s="8">
        <f t="shared" si="2"/>
        <v>1.7489464004945816</v>
      </c>
      <c r="M61" s="8">
        <f t="shared" si="5"/>
        <v>2.1561898639667714</v>
      </c>
      <c r="P61" s="6">
        <f t="shared" si="4"/>
        <v>0.99834165846196909</v>
      </c>
      <c r="R61" s="35"/>
      <c r="S61" s="34"/>
      <c r="T61" s="29"/>
    </row>
    <row r="62" spans="1:22" x14ac:dyDescent="0.15">
      <c r="A62" s="6">
        <v>30.5</v>
      </c>
      <c r="B62" s="6">
        <v>60</v>
      </c>
      <c r="D62">
        <v>856.51324462890602</v>
      </c>
      <c r="E62">
        <v>630.54388427734398</v>
      </c>
      <c r="F62">
        <v>492.90371704101602</v>
      </c>
      <c r="G62">
        <v>480.33752441406301</v>
      </c>
      <c r="I62" s="7">
        <f t="shared" si="0"/>
        <v>363.60952758789</v>
      </c>
      <c r="J62" s="7">
        <f t="shared" si="0"/>
        <v>150.20635986328097</v>
      </c>
      <c r="K62" s="7">
        <f t="shared" si="1"/>
        <v>258.46507568359334</v>
      </c>
      <c r="L62" s="8">
        <f t="shared" si="2"/>
        <v>1.7207332360550534</v>
      </c>
      <c r="M62" s="8">
        <f t="shared" si="5"/>
        <v>2.1347640905851133</v>
      </c>
      <c r="P62" s="6">
        <f t="shared" si="4"/>
        <v>-5.2654989877009388E-3</v>
      </c>
      <c r="R62" s="29"/>
      <c r="S62" s="29"/>
      <c r="T62" s="29"/>
      <c r="U62" s="4" t="s">
        <v>17</v>
      </c>
    </row>
    <row r="63" spans="1:22" x14ac:dyDescent="0.15">
      <c r="A63" s="6">
        <v>31</v>
      </c>
      <c r="B63" s="6">
        <v>61</v>
      </c>
      <c r="D63">
        <v>856.55920410156295</v>
      </c>
      <c r="E63">
        <v>631.60192871093795</v>
      </c>
      <c r="F63">
        <v>493.24700927734398</v>
      </c>
      <c r="G63">
        <v>480.55529785156301</v>
      </c>
      <c r="I63" s="7">
        <f t="shared" si="0"/>
        <v>363.31219482421898</v>
      </c>
      <c r="J63" s="7">
        <f t="shared" si="0"/>
        <v>151.04663085937494</v>
      </c>
      <c r="K63" s="7">
        <f t="shared" si="1"/>
        <v>257.5795532226565</v>
      </c>
      <c r="L63" s="8">
        <f t="shared" si="2"/>
        <v>1.705298236426499</v>
      </c>
      <c r="M63" s="8">
        <f t="shared" si="5"/>
        <v>2.1261164820144285</v>
      </c>
      <c r="P63" s="6">
        <f t="shared" si="4"/>
        <v>-0.41032914368171375</v>
      </c>
      <c r="R63" s="29"/>
      <c r="S63" s="29"/>
      <c r="T63" s="29"/>
    </row>
    <row r="64" spans="1:22" x14ac:dyDescent="0.15">
      <c r="A64" s="6">
        <v>31.5</v>
      </c>
      <c r="B64" s="6">
        <v>62</v>
      </c>
      <c r="D64">
        <v>856.65350341796898</v>
      </c>
      <c r="E64">
        <v>629.77703857421898</v>
      </c>
      <c r="F64">
        <v>492.31915283203102</v>
      </c>
      <c r="G64">
        <v>479.88021850585898</v>
      </c>
      <c r="I64" s="7">
        <f t="shared" si="0"/>
        <v>364.33435058593795</v>
      </c>
      <c r="J64" s="7">
        <f t="shared" si="0"/>
        <v>149.89682006836</v>
      </c>
      <c r="K64" s="7">
        <f t="shared" si="1"/>
        <v>259.40657653808597</v>
      </c>
      <c r="L64" s="8">
        <f t="shared" si="2"/>
        <v>1.7305675758817589</v>
      </c>
      <c r="M64" s="8">
        <f t="shared" si="5"/>
        <v>2.1581732125275583</v>
      </c>
      <c r="P64" s="6">
        <f t="shared" si="4"/>
        <v>1.0912439204184645</v>
      </c>
      <c r="U64" s="18">
        <v>12.5</v>
      </c>
      <c r="V64" s="20">
        <f t="shared" ref="V64:V83" si="6">L26</f>
        <v>2.0512765660508516</v>
      </c>
    </row>
    <row r="65" spans="1:22" x14ac:dyDescent="0.15">
      <c r="A65" s="6">
        <v>32</v>
      </c>
      <c r="B65" s="6">
        <v>63</v>
      </c>
      <c r="D65">
        <v>853.06872558593795</v>
      </c>
      <c r="E65">
        <v>630.228515625</v>
      </c>
      <c r="F65">
        <v>492.30215454101602</v>
      </c>
      <c r="G65">
        <v>479.73971557617199</v>
      </c>
      <c r="I65" s="7">
        <f t="shared" si="0"/>
        <v>360.76657104492193</v>
      </c>
      <c r="J65" s="7">
        <f t="shared" si="0"/>
        <v>150.48880004882801</v>
      </c>
      <c r="K65" s="7">
        <f t="shared" si="1"/>
        <v>255.42441101074235</v>
      </c>
      <c r="L65" s="8">
        <f t="shared" si="2"/>
        <v>1.6972984762179419</v>
      </c>
      <c r="M65" s="8">
        <f t="shared" si="5"/>
        <v>2.1316915039216111</v>
      </c>
      <c r="P65" s="6">
        <f t="shared" si="4"/>
        <v>-0.14918889033725319</v>
      </c>
      <c r="U65" s="18">
        <v>13</v>
      </c>
      <c r="V65" s="20">
        <f t="shared" si="6"/>
        <v>1.9576878614137019</v>
      </c>
    </row>
    <row r="66" spans="1:22" x14ac:dyDescent="0.15">
      <c r="A66" s="6">
        <v>32.5</v>
      </c>
      <c r="B66" s="6">
        <v>64</v>
      </c>
      <c r="D66">
        <v>858.090087890625</v>
      </c>
      <c r="E66">
        <v>629.6572265625</v>
      </c>
      <c r="F66">
        <v>492.54473876953102</v>
      </c>
      <c r="G66">
        <v>480.08166503906301</v>
      </c>
      <c r="I66" s="7">
        <f t="shared" ref="I66:J129" si="7">D66-F66</f>
        <v>365.54534912109398</v>
      </c>
      <c r="J66" s="7">
        <f t="shared" si="7"/>
        <v>149.57556152343699</v>
      </c>
      <c r="K66" s="7">
        <f t="shared" ref="K66:K129" si="8">I66-0.7*J66</f>
        <v>260.84245605468811</v>
      </c>
      <c r="L66" s="8">
        <f t="shared" ref="L66:L129" si="9">K66/J66</f>
        <v>1.7438841840070025</v>
      </c>
      <c r="M66" s="8">
        <f t="shared" si="5"/>
        <v>2.1850646027685414</v>
      </c>
      <c r="P66" s="6">
        <f t="shared" si="4"/>
        <v>2.3508666765672221</v>
      </c>
      <c r="U66" s="18">
        <v>13.5</v>
      </c>
      <c r="V66" s="20">
        <f t="shared" si="6"/>
        <v>2.002765888424352</v>
      </c>
    </row>
    <row r="67" spans="1:22" x14ac:dyDescent="0.15">
      <c r="A67" s="6">
        <v>33</v>
      </c>
      <c r="B67" s="6">
        <v>65</v>
      </c>
      <c r="D67">
        <v>854.53369140625</v>
      </c>
      <c r="E67">
        <v>629.22802734375</v>
      </c>
      <c r="F67">
        <v>493.46920776367199</v>
      </c>
      <c r="G67">
        <v>480.19699096679699</v>
      </c>
      <c r="I67" s="7">
        <f t="shared" si="7"/>
        <v>361.06448364257801</v>
      </c>
      <c r="J67" s="7">
        <f t="shared" si="7"/>
        <v>149.03103637695301</v>
      </c>
      <c r="K67" s="7">
        <f t="shared" si="8"/>
        <v>256.74275817871091</v>
      </c>
      <c r="L67" s="8">
        <f t="shared" si="9"/>
        <v>1.7227469151413286</v>
      </c>
      <c r="M67" s="8">
        <f t="shared" si="5"/>
        <v>2.1707147249607375</v>
      </c>
      <c r="P67" s="6">
        <f t="shared" si="4"/>
        <v>1.6787023714612506</v>
      </c>
      <c r="U67" s="18">
        <v>14</v>
      </c>
      <c r="V67" s="20">
        <f t="shared" si="6"/>
        <v>1.9656829574899293</v>
      </c>
    </row>
    <row r="68" spans="1:22" x14ac:dyDescent="0.15">
      <c r="A68" s="6">
        <v>33.5</v>
      </c>
      <c r="B68" s="6">
        <v>66</v>
      </c>
      <c r="D68">
        <v>851.87414550781295</v>
      </c>
      <c r="E68">
        <v>626.0947265625</v>
      </c>
      <c r="F68">
        <v>492.98229980468801</v>
      </c>
      <c r="G68">
        <v>480.53283691406301</v>
      </c>
      <c r="I68" s="7">
        <f t="shared" si="7"/>
        <v>358.89184570312494</v>
      </c>
      <c r="J68" s="7">
        <f t="shared" si="7"/>
        <v>145.56188964843699</v>
      </c>
      <c r="K68" s="7">
        <f t="shared" si="8"/>
        <v>256.99852294921902</v>
      </c>
      <c r="L68" s="8">
        <f t="shared" si="9"/>
        <v>1.7655618759135738</v>
      </c>
      <c r="M68" s="8">
        <f t="shared" si="5"/>
        <v>2.2203170767908524</v>
      </c>
      <c r="P68" s="6">
        <f t="shared" si="4"/>
        <v>4.0021319362328205</v>
      </c>
      <c r="U68" s="18">
        <v>14.5</v>
      </c>
      <c r="V68" s="20">
        <f t="shared" si="6"/>
        <v>1.9484297754226974</v>
      </c>
    </row>
    <row r="69" spans="1:22" x14ac:dyDescent="0.15">
      <c r="A69" s="6">
        <v>34</v>
      </c>
      <c r="B69" s="6">
        <v>67</v>
      </c>
      <c r="D69">
        <v>851.72222900390602</v>
      </c>
      <c r="E69">
        <v>627.32977294921898</v>
      </c>
      <c r="F69">
        <v>492.83261108398398</v>
      </c>
      <c r="G69">
        <v>479.92379760742199</v>
      </c>
      <c r="I69" s="7">
        <f t="shared" si="7"/>
        <v>358.88961791992205</v>
      </c>
      <c r="J69" s="7">
        <f t="shared" si="7"/>
        <v>147.40597534179699</v>
      </c>
      <c r="K69" s="7">
        <f t="shared" si="8"/>
        <v>255.70543518066415</v>
      </c>
      <c r="L69" s="8">
        <f t="shared" si="9"/>
        <v>1.7347019656954086</v>
      </c>
      <c r="M69" s="8">
        <f t="shared" si="5"/>
        <v>2.1962445576305574</v>
      </c>
      <c r="P69" s="6">
        <f t="shared" si="4"/>
        <v>2.8745482501382735</v>
      </c>
      <c r="U69" s="18">
        <v>15</v>
      </c>
      <c r="V69" s="20">
        <f t="shared" si="6"/>
        <v>1.9365523764261086</v>
      </c>
    </row>
    <row r="70" spans="1:22" x14ac:dyDescent="0.15">
      <c r="A70" s="6">
        <v>34.5</v>
      </c>
      <c r="B70" s="6">
        <v>68</v>
      </c>
      <c r="D70">
        <v>850.47283935546898</v>
      </c>
      <c r="E70">
        <v>629.30560302734398</v>
      </c>
      <c r="F70">
        <v>492.03436279296898</v>
      </c>
      <c r="G70">
        <v>479.355224609375</v>
      </c>
      <c r="I70" s="7">
        <f t="shared" si="7"/>
        <v>358.4384765625</v>
      </c>
      <c r="J70" s="7">
        <f t="shared" si="7"/>
        <v>149.95037841796898</v>
      </c>
      <c r="K70" s="7">
        <f t="shared" si="8"/>
        <v>253.47321166992174</v>
      </c>
      <c r="L70" s="8">
        <f t="shared" si="9"/>
        <v>1.6903806068657932</v>
      </c>
      <c r="M70" s="8">
        <f t="shared" si="5"/>
        <v>2.1587105898588117</v>
      </c>
      <c r="P70" s="6">
        <f t="shared" ref="P70:P133" si="10">(M70-$O$2)/$O$2*100</f>
        <v>1.1164152748564224</v>
      </c>
      <c r="U70" s="18">
        <v>15.5</v>
      </c>
      <c r="V70" s="20">
        <f t="shared" si="6"/>
        <v>1.9383781577173957</v>
      </c>
    </row>
    <row r="71" spans="1:22" x14ac:dyDescent="0.15">
      <c r="A71" s="6">
        <v>35</v>
      </c>
      <c r="B71" s="6">
        <v>69</v>
      </c>
      <c r="D71">
        <v>848.50579833984398</v>
      </c>
      <c r="E71">
        <v>629.128173828125</v>
      </c>
      <c r="F71">
        <v>492.656005859375</v>
      </c>
      <c r="G71">
        <v>480.16705322265602</v>
      </c>
      <c r="I71" s="7">
        <f t="shared" si="7"/>
        <v>355.84979248046898</v>
      </c>
      <c r="J71" s="7">
        <f t="shared" si="7"/>
        <v>148.96112060546898</v>
      </c>
      <c r="K71" s="7">
        <f t="shared" si="8"/>
        <v>251.57700805664069</v>
      </c>
      <c r="L71" s="8">
        <f t="shared" si="9"/>
        <v>1.6888769836993578</v>
      </c>
      <c r="M71" s="8">
        <f t="shared" si="5"/>
        <v>2.1639943577502461</v>
      </c>
      <c r="P71" s="6">
        <f t="shared" si="10"/>
        <v>1.3639128647770675</v>
      </c>
      <c r="U71" s="18">
        <v>16</v>
      </c>
      <c r="V71" s="20">
        <f t="shared" si="6"/>
        <v>1.9281280013413238</v>
      </c>
    </row>
    <row r="72" spans="1:22" x14ac:dyDescent="0.15">
      <c r="A72" s="6">
        <v>35.5</v>
      </c>
      <c r="B72" s="6">
        <v>70</v>
      </c>
      <c r="D72">
        <v>847.21691894531295</v>
      </c>
      <c r="E72">
        <v>628.32141113281295</v>
      </c>
      <c r="F72">
        <v>493.60665893554699</v>
      </c>
      <c r="G72">
        <v>480.54916381835898</v>
      </c>
      <c r="I72" s="7">
        <f t="shared" si="7"/>
        <v>353.61026000976597</v>
      </c>
      <c r="J72" s="7">
        <f t="shared" si="7"/>
        <v>147.77224731445398</v>
      </c>
      <c r="K72" s="7">
        <f t="shared" si="8"/>
        <v>250.16968688964818</v>
      </c>
      <c r="L72" s="8">
        <f t="shared" si="9"/>
        <v>1.6929409373960198</v>
      </c>
      <c r="M72" s="8">
        <f t="shared" si="5"/>
        <v>2.1748457025047778</v>
      </c>
      <c r="P72" s="6">
        <f t="shared" si="10"/>
        <v>1.8722019738612232</v>
      </c>
      <c r="U72" s="18">
        <v>16.5</v>
      </c>
      <c r="V72" s="20">
        <f t="shared" si="6"/>
        <v>1.9393751693638719</v>
      </c>
    </row>
    <row r="73" spans="1:22" x14ac:dyDescent="0.15">
      <c r="A73" s="6">
        <v>36</v>
      </c>
      <c r="B73" s="6">
        <v>71</v>
      </c>
      <c r="D73">
        <v>846.99163818359398</v>
      </c>
      <c r="E73">
        <v>631.20159912109398</v>
      </c>
      <c r="F73">
        <v>492.97515869140602</v>
      </c>
      <c r="G73">
        <v>479.92889404296898</v>
      </c>
      <c r="I73" s="7">
        <f t="shared" si="7"/>
        <v>354.01647949218795</v>
      </c>
      <c r="J73" s="7">
        <f t="shared" si="7"/>
        <v>151.272705078125</v>
      </c>
      <c r="K73" s="7">
        <f t="shared" si="8"/>
        <v>248.12558593750046</v>
      </c>
      <c r="L73" s="8">
        <f t="shared" si="9"/>
        <v>1.6402535130799416</v>
      </c>
      <c r="M73" s="8">
        <f t="shared" si="5"/>
        <v>2.1289456692465696</v>
      </c>
      <c r="P73" s="6">
        <f t="shared" si="10"/>
        <v>-0.27780685357046209</v>
      </c>
      <c r="U73" s="18">
        <v>17</v>
      </c>
      <c r="V73" s="20">
        <f t="shared" si="6"/>
        <v>1.9851270774132801</v>
      </c>
    </row>
    <row r="74" spans="1:22" x14ac:dyDescent="0.15">
      <c r="A74" s="6">
        <v>36.5</v>
      </c>
      <c r="B74" s="6">
        <v>72</v>
      </c>
      <c r="D74">
        <v>846.35998535156295</v>
      </c>
      <c r="E74">
        <v>630.24011230468795</v>
      </c>
      <c r="F74">
        <v>492.80606079101602</v>
      </c>
      <c r="G74">
        <v>479.91424560546898</v>
      </c>
      <c r="I74" s="7">
        <f t="shared" si="7"/>
        <v>353.55392456054693</v>
      </c>
      <c r="J74" s="7">
        <f t="shared" si="7"/>
        <v>150.32586669921898</v>
      </c>
      <c r="K74" s="7">
        <f t="shared" si="8"/>
        <v>248.32581787109365</v>
      </c>
      <c r="L74" s="8">
        <f t="shared" si="9"/>
        <v>1.6519167547389488</v>
      </c>
      <c r="M74" s="8">
        <f t="shared" si="5"/>
        <v>2.1473963019634468</v>
      </c>
      <c r="P74" s="6">
        <f t="shared" si="10"/>
        <v>0.58644139195541378</v>
      </c>
      <c r="U74" s="18">
        <v>17.5</v>
      </c>
      <c r="V74" s="20">
        <f t="shared" si="6"/>
        <v>1.9008792160443062</v>
      </c>
    </row>
    <row r="75" spans="1:22" x14ac:dyDescent="0.15">
      <c r="A75" s="6">
        <v>37</v>
      </c>
      <c r="B75" s="6">
        <v>73</v>
      </c>
      <c r="D75">
        <v>845.44122314453102</v>
      </c>
      <c r="E75">
        <v>631.01019287109398</v>
      </c>
      <c r="F75">
        <v>493.23953247070301</v>
      </c>
      <c r="G75">
        <v>480.26913452148398</v>
      </c>
      <c r="I75" s="7">
        <f t="shared" si="7"/>
        <v>352.20169067382801</v>
      </c>
      <c r="J75" s="7">
        <f t="shared" si="7"/>
        <v>150.74105834961</v>
      </c>
      <c r="K75" s="7">
        <f t="shared" si="8"/>
        <v>246.68294982910101</v>
      </c>
      <c r="L75" s="8">
        <f t="shared" si="9"/>
        <v>1.6364682093247307</v>
      </c>
      <c r="M75" s="8">
        <f t="shared" si="5"/>
        <v>2.1387351476070982</v>
      </c>
      <c r="P75" s="6">
        <f t="shared" si="10"/>
        <v>0.18074324753047769</v>
      </c>
      <c r="U75" s="18">
        <v>18</v>
      </c>
      <c r="V75" s="20">
        <f t="shared" si="6"/>
        <v>1.9455325975311812</v>
      </c>
    </row>
    <row r="76" spans="1:22" x14ac:dyDescent="0.15">
      <c r="A76" s="6">
        <v>37.5</v>
      </c>
      <c r="B76" s="6">
        <v>74</v>
      </c>
      <c r="D76">
        <v>844.34094238281295</v>
      </c>
      <c r="E76">
        <v>630.79840087890602</v>
      </c>
      <c r="F76">
        <v>493.63491821289102</v>
      </c>
      <c r="G76">
        <v>480.51446533203102</v>
      </c>
      <c r="I76" s="7">
        <f t="shared" si="7"/>
        <v>350.70602416992193</v>
      </c>
      <c r="J76" s="7">
        <f t="shared" si="7"/>
        <v>150.283935546875</v>
      </c>
      <c r="K76" s="7">
        <f t="shared" si="8"/>
        <v>245.50726928710944</v>
      </c>
      <c r="L76" s="8">
        <f t="shared" si="9"/>
        <v>1.6336228379548483</v>
      </c>
      <c r="M76" s="8">
        <f t="shared" si="5"/>
        <v>2.1426771672950857</v>
      </c>
      <c r="P76" s="6">
        <f t="shared" si="10"/>
        <v>0.36539185288997694</v>
      </c>
      <c r="U76" s="18">
        <v>18.5</v>
      </c>
      <c r="V76" s="20">
        <f t="shared" si="6"/>
        <v>1.9284679990309053</v>
      </c>
    </row>
    <row r="77" spans="1:22" x14ac:dyDescent="0.15">
      <c r="A77" s="6">
        <v>38</v>
      </c>
      <c r="B77" s="6">
        <v>75</v>
      </c>
      <c r="D77">
        <v>842.30419921875</v>
      </c>
      <c r="E77">
        <v>630.84674072265602</v>
      </c>
      <c r="F77">
        <v>493.33956909179699</v>
      </c>
      <c r="G77">
        <v>480.20687866210898</v>
      </c>
      <c r="I77" s="7">
        <f t="shared" si="7"/>
        <v>348.96463012695301</v>
      </c>
      <c r="J77" s="7">
        <f t="shared" si="7"/>
        <v>150.63986206054705</v>
      </c>
      <c r="K77" s="7">
        <f t="shared" si="8"/>
        <v>243.51672668457007</v>
      </c>
      <c r="L77" s="8">
        <f t="shared" si="9"/>
        <v>1.6165490551677006</v>
      </c>
      <c r="M77" s="8">
        <f t="shared" si="5"/>
        <v>2.132390775565808</v>
      </c>
      <c r="P77" s="6">
        <f t="shared" si="10"/>
        <v>-0.11643422544761095</v>
      </c>
      <c r="U77" s="18">
        <v>19</v>
      </c>
      <c r="V77" s="20">
        <f t="shared" si="6"/>
        <v>1.8831428897052591</v>
      </c>
    </row>
    <row r="78" spans="1:22" x14ac:dyDescent="0.15">
      <c r="A78" s="6">
        <v>38.5</v>
      </c>
      <c r="B78" s="6">
        <v>76</v>
      </c>
      <c r="D78">
        <v>842.15374755859398</v>
      </c>
      <c r="E78">
        <v>633.47888183593795</v>
      </c>
      <c r="F78">
        <v>493.50527954101602</v>
      </c>
      <c r="G78">
        <v>480.25723266601602</v>
      </c>
      <c r="I78" s="7">
        <f t="shared" si="7"/>
        <v>348.64846801757795</v>
      </c>
      <c r="J78" s="7">
        <f t="shared" si="7"/>
        <v>153.22164916992193</v>
      </c>
      <c r="K78" s="7">
        <f t="shared" si="8"/>
        <v>241.3933135986326</v>
      </c>
      <c r="L78" s="8">
        <f t="shared" si="9"/>
        <v>1.5754517387482809</v>
      </c>
      <c r="M78" s="8">
        <f t="shared" si="5"/>
        <v>2.0980808502042581</v>
      </c>
      <c r="P78" s="6">
        <f t="shared" si="10"/>
        <v>-1.7235494530310924</v>
      </c>
      <c r="U78" s="18">
        <v>19.5</v>
      </c>
      <c r="V78" s="20">
        <f t="shared" si="6"/>
        <v>1.8866615249800793</v>
      </c>
    </row>
    <row r="79" spans="1:22" x14ac:dyDescent="0.15">
      <c r="A79" s="6">
        <v>39</v>
      </c>
      <c r="B79" s="6">
        <v>77</v>
      </c>
      <c r="D79">
        <v>844.40966796875</v>
      </c>
      <c r="E79">
        <v>633.03948974609398</v>
      </c>
      <c r="F79">
        <v>493.44573974609398</v>
      </c>
      <c r="G79">
        <v>480.25076293945301</v>
      </c>
      <c r="I79" s="7">
        <f t="shared" si="7"/>
        <v>350.96392822265602</v>
      </c>
      <c r="J79" s="7">
        <f t="shared" si="7"/>
        <v>152.78872680664097</v>
      </c>
      <c r="K79" s="7">
        <f t="shared" si="8"/>
        <v>244.01181945800735</v>
      </c>
      <c r="L79" s="8">
        <f t="shared" si="9"/>
        <v>1.5970538177650511</v>
      </c>
      <c r="M79" s="8">
        <f t="shared" si="5"/>
        <v>2.1264703202788979</v>
      </c>
      <c r="P79" s="6">
        <f t="shared" si="10"/>
        <v>-0.39375496414217354</v>
      </c>
      <c r="U79" s="18">
        <v>20</v>
      </c>
      <c r="V79" s="20">
        <f t="shared" si="6"/>
        <v>1.8713139475739113</v>
      </c>
    </row>
    <row r="80" spans="1:22" x14ac:dyDescent="0.15">
      <c r="A80" s="6">
        <v>39.5</v>
      </c>
      <c r="B80" s="6">
        <v>78</v>
      </c>
      <c r="D80">
        <v>849.138427734375</v>
      </c>
      <c r="E80">
        <v>633.148193359375</v>
      </c>
      <c r="F80">
        <v>493.77374267578102</v>
      </c>
      <c r="G80">
        <v>480.54168701171898</v>
      </c>
      <c r="I80" s="7">
        <f t="shared" si="7"/>
        <v>355.36468505859398</v>
      </c>
      <c r="J80" s="7">
        <f t="shared" si="7"/>
        <v>152.60650634765602</v>
      </c>
      <c r="K80" s="7">
        <f t="shared" si="8"/>
        <v>248.54013061523477</v>
      </c>
      <c r="L80" s="8">
        <f t="shared" si="9"/>
        <v>1.6286339066633921</v>
      </c>
      <c r="M80" s="8">
        <f t="shared" si="5"/>
        <v>2.1648378002351087</v>
      </c>
      <c r="P80" s="6">
        <f t="shared" si="10"/>
        <v>1.4034206528800615</v>
      </c>
      <c r="U80" s="18">
        <v>20.5</v>
      </c>
      <c r="V80" s="20">
        <f t="shared" si="6"/>
        <v>1.8553045074843377</v>
      </c>
    </row>
    <row r="81" spans="1:22" x14ac:dyDescent="0.15">
      <c r="A81" s="6">
        <v>40</v>
      </c>
      <c r="B81" s="6">
        <v>79</v>
      </c>
      <c r="D81">
        <v>847.01531982421898</v>
      </c>
      <c r="E81">
        <v>634.49188232421898</v>
      </c>
      <c r="F81">
        <v>494.18679809570301</v>
      </c>
      <c r="G81">
        <v>480.798583984375</v>
      </c>
      <c r="I81" s="7">
        <f t="shared" si="7"/>
        <v>352.82852172851597</v>
      </c>
      <c r="J81" s="7">
        <f t="shared" si="7"/>
        <v>153.69329833984398</v>
      </c>
      <c r="K81" s="7">
        <f t="shared" si="8"/>
        <v>245.24321289062519</v>
      </c>
      <c r="L81" s="8">
        <f t="shared" si="9"/>
        <v>1.5956662752356814</v>
      </c>
      <c r="M81" s="8">
        <f t="shared" si="5"/>
        <v>2.1386575598652682</v>
      </c>
      <c r="P81" s="6">
        <f t="shared" si="10"/>
        <v>0.17710895103887095</v>
      </c>
      <c r="U81" s="18">
        <v>21</v>
      </c>
      <c r="V81" s="20">
        <f t="shared" si="6"/>
        <v>1.8383074189981814</v>
      </c>
    </row>
    <row r="82" spans="1:22" x14ac:dyDescent="0.15">
      <c r="A82" s="6">
        <v>40.5</v>
      </c>
      <c r="B82" s="6">
        <v>80</v>
      </c>
      <c r="D82">
        <v>839.92614746093795</v>
      </c>
      <c r="E82">
        <v>632.04040527343795</v>
      </c>
      <c r="F82">
        <v>493.58557128906301</v>
      </c>
      <c r="G82">
        <v>480.56686401367199</v>
      </c>
      <c r="I82" s="7">
        <f t="shared" si="7"/>
        <v>346.34057617187494</v>
      </c>
      <c r="J82" s="7">
        <f t="shared" si="7"/>
        <v>151.47354125976597</v>
      </c>
      <c r="K82" s="7">
        <f t="shared" si="8"/>
        <v>240.30909729003878</v>
      </c>
      <c r="L82" s="8">
        <f t="shared" si="9"/>
        <v>1.5864757322727827</v>
      </c>
      <c r="M82" s="8">
        <f t="shared" si="5"/>
        <v>2.136254407960239</v>
      </c>
      <c r="P82" s="6">
        <f t="shared" si="10"/>
        <v>6.4542631524320632E-2</v>
      </c>
      <c r="U82" s="18">
        <v>21.5</v>
      </c>
      <c r="V82" s="20">
        <f t="shared" si="6"/>
        <v>1.8079306440874128</v>
      </c>
    </row>
    <row r="83" spans="1:22" x14ac:dyDescent="0.15">
      <c r="A83" s="6">
        <v>41</v>
      </c>
      <c r="B83" s="6">
        <v>81</v>
      </c>
      <c r="D83">
        <v>839.61218261718795</v>
      </c>
      <c r="E83">
        <v>632.40545654296898</v>
      </c>
      <c r="F83">
        <v>492.79074096679699</v>
      </c>
      <c r="G83">
        <v>480.0673828125</v>
      </c>
      <c r="I83" s="7">
        <f t="shared" si="7"/>
        <v>346.82144165039097</v>
      </c>
      <c r="J83" s="7">
        <f t="shared" si="7"/>
        <v>152.33807373046898</v>
      </c>
      <c r="K83" s="7">
        <f t="shared" si="8"/>
        <v>240.1847900390627</v>
      </c>
      <c r="L83" s="8">
        <f t="shared" si="9"/>
        <v>1.5766563417627328</v>
      </c>
      <c r="M83" s="8">
        <f t="shared" si="5"/>
        <v>2.1332224085080593</v>
      </c>
      <c r="P83" s="6">
        <f t="shared" si="10"/>
        <v>-7.7479609511607483E-2</v>
      </c>
      <c r="U83" s="18">
        <v>22</v>
      </c>
      <c r="V83" s="20">
        <f t="shared" si="6"/>
        <v>1.808768385276009</v>
      </c>
    </row>
    <row r="84" spans="1:22" x14ac:dyDescent="0.15">
      <c r="A84" s="6">
        <v>41.5</v>
      </c>
      <c r="B84" s="6">
        <v>82</v>
      </c>
      <c r="D84">
        <v>840.833251953125</v>
      </c>
      <c r="E84">
        <v>633.19598388671898</v>
      </c>
      <c r="F84">
        <v>492.79074096679699</v>
      </c>
      <c r="G84">
        <v>479.77746582031301</v>
      </c>
      <c r="I84" s="7">
        <f t="shared" si="7"/>
        <v>348.04251098632801</v>
      </c>
      <c r="J84" s="7">
        <f t="shared" si="7"/>
        <v>153.41851806640597</v>
      </c>
      <c r="K84" s="7">
        <f t="shared" si="8"/>
        <v>240.64954833984385</v>
      </c>
      <c r="L84" s="8">
        <f t="shared" si="9"/>
        <v>1.5685821462287926</v>
      </c>
      <c r="M84" s="8">
        <f t="shared" si="5"/>
        <v>2.1319356040319888</v>
      </c>
      <c r="P84" s="6">
        <f t="shared" si="10"/>
        <v>-0.13775496851116825</v>
      </c>
      <c r="U84" s="18">
        <v>65</v>
      </c>
      <c r="V84" s="20">
        <f t="shared" ref="V84:V104" si="11">L131</f>
        <v>1.110723497523836</v>
      </c>
    </row>
    <row r="85" spans="1:22" x14ac:dyDescent="0.15">
      <c r="A85" s="6">
        <v>42</v>
      </c>
      <c r="B85" s="6">
        <v>83</v>
      </c>
      <c r="D85">
        <v>844.34368896484398</v>
      </c>
      <c r="E85">
        <v>634.489990234375</v>
      </c>
      <c r="F85">
        <v>493.580810546875</v>
      </c>
      <c r="G85">
        <v>480.09323120117199</v>
      </c>
      <c r="I85" s="7">
        <f t="shared" si="7"/>
        <v>350.76287841796898</v>
      </c>
      <c r="J85" s="7">
        <f t="shared" si="7"/>
        <v>154.39675903320301</v>
      </c>
      <c r="K85" s="7">
        <f t="shared" si="8"/>
        <v>242.68514709472686</v>
      </c>
      <c r="L85" s="8">
        <f t="shared" si="9"/>
        <v>1.5718279879342378</v>
      </c>
      <c r="M85" s="8">
        <f t="shared" si="5"/>
        <v>2.1419688367953036</v>
      </c>
      <c r="P85" s="6">
        <f t="shared" si="10"/>
        <v>0.33221286108612336</v>
      </c>
      <c r="U85" s="18">
        <v>65.5</v>
      </c>
      <c r="V85" s="20">
        <f t="shared" si="11"/>
        <v>1.1083598245072483</v>
      </c>
    </row>
    <row r="86" spans="1:22" x14ac:dyDescent="0.15">
      <c r="A86" s="6">
        <v>42.5</v>
      </c>
      <c r="B86" s="6">
        <v>84</v>
      </c>
      <c r="D86">
        <v>842.52764892578102</v>
      </c>
      <c r="E86">
        <v>632.44451904296898</v>
      </c>
      <c r="F86">
        <v>494.09698486328102</v>
      </c>
      <c r="G86">
        <v>481.01870727539102</v>
      </c>
      <c r="I86" s="7">
        <f t="shared" si="7"/>
        <v>348.4306640625</v>
      </c>
      <c r="J86" s="7">
        <f t="shared" si="7"/>
        <v>151.42581176757795</v>
      </c>
      <c r="K86" s="7">
        <f t="shared" si="8"/>
        <v>242.43259582519545</v>
      </c>
      <c r="L86" s="8">
        <f t="shared" si="9"/>
        <v>1.6009991493214046</v>
      </c>
      <c r="M86" s="8">
        <f t="shared" si="5"/>
        <v>2.1779273892403404</v>
      </c>
      <c r="P86" s="6">
        <f t="shared" si="10"/>
        <v>2.0165516227507196</v>
      </c>
      <c r="U86" s="18">
        <v>66</v>
      </c>
      <c r="V86" s="20">
        <f t="shared" si="11"/>
        <v>1.1359540764316782</v>
      </c>
    </row>
    <row r="87" spans="1:22" ht="15" x14ac:dyDescent="0.2">
      <c r="A87" s="6">
        <v>43</v>
      </c>
      <c r="B87" s="6">
        <v>85</v>
      </c>
      <c r="C87" s="26" t="s">
        <v>28</v>
      </c>
      <c r="D87">
        <v>834.30187988281295</v>
      </c>
      <c r="E87">
        <v>629.4091796875</v>
      </c>
      <c r="F87">
        <v>493.74719238281301</v>
      </c>
      <c r="G87">
        <v>480.77407836914102</v>
      </c>
      <c r="I87" s="7">
        <f t="shared" si="7"/>
        <v>340.55468749999994</v>
      </c>
      <c r="J87" s="7">
        <f t="shared" si="7"/>
        <v>148.63510131835898</v>
      </c>
      <c r="K87" s="7">
        <f t="shared" si="8"/>
        <v>236.51011657714866</v>
      </c>
      <c r="L87" s="8">
        <f t="shared" si="9"/>
        <v>1.5912130747001121</v>
      </c>
      <c r="M87" s="8">
        <f t="shared" si="5"/>
        <v>2.1749287056769178</v>
      </c>
      <c r="P87" s="6">
        <f t="shared" si="10"/>
        <v>1.8760899351574993</v>
      </c>
      <c r="U87" s="18">
        <v>66.5</v>
      </c>
      <c r="V87" s="20">
        <f t="shared" si="11"/>
        <v>1.1334160422315129</v>
      </c>
    </row>
    <row r="88" spans="1:22" x14ac:dyDescent="0.15">
      <c r="A88" s="6">
        <v>43.5</v>
      </c>
      <c r="B88" s="6">
        <v>86</v>
      </c>
      <c r="D88">
        <v>835.0576171875</v>
      </c>
      <c r="E88">
        <v>632.06365966796898</v>
      </c>
      <c r="F88">
        <v>494.38177490234398</v>
      </c>
      <c r="G88">
        <v>480.88330078125</v>
      </c>
      <c r="I88" s="7">
        <f t="shared" si="7"/>
        <v>340.67584228515602</v>
      </c>
      <c r="J88" s="7">
        <f t="shared" si="7"/>
        <v>151.18035888671898</v>
      </c>
      <c r="K88" s="7">
        <f t="shared" si="8"/>
        <v>234.84959106445274</v>
      </c>
      <c r="L88" s="8">
        <f t="shared" si="9"/>
        <v>1.553439830371272</v>
      </c>
      <c r="M88" s="8">
        <f t="shared" ref="M88:M151" si="12">L88+ABS($N$2)*A88</f>
        <v>2.1439428524059476</v>
      </c>
      <c r="P88" s="6">
        <f t="shared" si="10"/>
        <v>0.42467795723316465</v>
      </c>
      <c r="U88" s="18">
        <v>67</v>
      </c>
      <c r="V88" s="20">
        <f t="shared" si="11"/>
        <v>1.1411276980672209</v>
      </c>
    </row>
    <row r="89" spans="1:22" x14ac:dyDescent="0.15">
      <c r="A89" s="6">
        <v>44</v>
      </c>
      <c r="B89" s="6">
        <v>87</v>
      </c>
      <c r="D89">
        <v>827.86761474609398</v>
      </c>
      <c r="E89">
        <v>632.00604248046898</v>
      </c>
      <c r="F89">
        <v>493.97653198242199</v>
      </c>
      <c r="G89">
        <v>481.06259155273398</v>
      </c>
      <c r="I89" s="7">
        <f t="shared" si="7"/>
        <v>333.89108276367199</v>
      </c>
      <c r="J89" s="7">
        <f t="shared" si="7"/>
        <v>150.943450927735</v>
      </c>
      <c r="K89" s="7">
        <f t="shared" si="8"/>
        <v>228.2306671142575</v>
      </c>
      <c r="L89" s="8">
        <f t="shared" si="9"/>
        <v>1.5120276216788244</v>
      </c>
      <c r="M89" s="8">
        <f t="shared" si="12"/>
        <v>2.1093180347713698</v>
      </c>
      <c r="P89" s="6">
        <f t="shared" si="10"/>
        <v>-1.1971871761486705</v>
      </c>
      <c r="U89" s="18">
        <v>67.5</v>
      </c>
      <c r="V89" s="20">
        <f t="shared" si="11"/>
        <v>1.1576057127271149</v>
      </c>
    </row>
    <row r="90" spans="1:22" x14ac:dyDescent="0.15">
      <c r="A90" s="6">
        <v>44.5</v>
      </c>
      <c r="B90" s="6">
        <v>88</v>
      </c>
      <c r="D90">
        <v>824.11798095703102</v>
      </c>
      <c r="E90">
        <v>633.26287841796898</v>
      </c>
      <c r="F90">
        <v>493.92547607421898</v>
      </c>
      <c r="G90">
        <v>480.46920776367199</v>
      </c>
      <c r="I90" s="7">
        <f t="shared" si="7"/>
        <v>330.19250488281205</v>
      </c>
      <c r="J90" s="7">
        <f t="shared" si="7"/>
        <v>152.79367065429699</v>
      </c>
      <c r="K90" s="7">
        <f t="shared" si="8"/>
        <v>223.23693542480416</v>
      </c>
      <c r="L90" s="8">
        <f t="shared" si="9"/>
        <v>1.4610352278916607</v>
      </c>
      <c r="M90" s="8">
        <f t="shared" si="12"/>
        <v>2.0651130320420759</v>
      </c>
      <c r="P90" s="6">
        <f t="shared" si="10"/>
        <v>-3.2677988802834963</v>
      </c>
      <c r="U90" s="18">
        <v>68</v>
      </c>
      <c r="V90" s="20">
        <f t="shared" si="11"/>
        <v>1.1848950911410636</v>
      </c>
    </row>
    <row r="91" spans="1:22" x14ac:dyDescent="0.15">
      <c r="A91" s="6">
        <v>45</v>
      </c>
      <c r="B91" s="6">
        <v>89</v>
      </c>
      <c r="D91">
        <v>821.27313232421898</v>
      </c>
      <c r="E91">
        <v>634.318603515625</v>
      </c>
      <c r="F91">
        <v>494.06057739257801</v>
      </c>
      <c r="G91">
        <v>480.89010620117199</v>
      </c>
      <c r="I91" s="7">
        <f t="shared" si="7"/>
        <v>327.21255493164097</v>
      </c>
      <c r="J91" s="7">
        <f t="shared" si="7"/>
        <v>153.42849731445301</v>
      </c>
      <c r="K91" s="7">
        <f t="shared" si="8"/>
        <v>219.81260681152386</v>
      </c>
      <c r="L91" s="8">
        <f t="shared" si="9"/>
        <v>1.4326713137326508</v>
      </c>
      <c r="M91" s="8">
        <f t="shared" si="12"/>
        <v>2.0435365089409356</v>
      </c>
      <c r="P91" s="6">
        <f t="shared" si="10"/>
        <v>-4.2784673229787824</v>
      </c>
      <c r="U91" s="18">
        <v>68.5</v>
      </c>
      <c r="V91" s="20">
        <f t="shared" si="11"/>
        <v>1.1667277381887384</v>
      </c>
    </row>
    <row r="92" spans="1:22" x14ac:dyDescent="0.15">
      <c r="A92" s="6">
        <v>45.5</v>
      </c>
      <c r="B92" s="6">
        <v>90</v>
      </c>
      <c r="D92">
        <v>818.09289550781295</v>
      </c>
      <c r="E92">
        <v>637.45611572265602</v>
      </c>
      <c r="F92">
        <v>493.98538208007801</v>
      </c>
      <c r="G92">
        <v>480.63900756835898</v>
      </c>
      <c r="I92" s="7">
        <f t="shared" si="7"/>
        <v>324.10751342773494</v>
      </c>
      <c r="J92" s="7">
        <f t="shared" si="7"/>
        <v>156.81710815429705</v>
      </c>
      <c r="K92" s="7">
        <f t="shared" si="8"/>
        <v>214.33553771972703</v>
      </c>
      <c r="L92" s="8">
        <f t="shared" si="9"/>
        <v>1.3667866997575027</v>
      </c>
      <c r="M92" s="8">
        <f t="shared" si="12"/>
        <v>1.9844392860236573</v>
      </c>
      <c r="P92" s="6">
        <f t="shared" si="10"/>
        <v>-7.0466472550951647</v>
      </c>
      <c r="U92" s="18">
        <v>69</v>
      </c>
      <c r="V92" s="20">
        <f t="shared" si="11"/>
        <v>1.1893384015200794</v>
      </c>
    </row>
    <row r="93" spans="1:22" x14ac:dyDescent="0.15">
      <c r="A93" s="6">
        <v>46</v>
      </c>
      <c r="B93" s="6">
        <v>91</v>
      </c>
      <c r="D93">
        <v>817.88854980468795</v>
      </c>
      <c r="E93">
        <v>635.49835205078102</v>
      </c>
      <c r="F93">
        <v>493.62164306640602</v>
      </c>
      <c r="G93">
        <v>480.29260253906301</v>
      </c>
      <c r="I93" s="7">
        <f t="shared" si="7"/>
        <v>324.26690673828193</v>
      </c>
      <c r="J93" s="7">
        <f t="shared" si="7"/>
        <v>155.20574951171801</v>
      </c>
      <c r="K93" s="7">
        <f t="shared" si="8"/>
        <v>215.62288208007934</v>
      </c>
      <c r="L93" s="8">
        <f t="shared" si="9"/>
        <v>1.389271227119069</v>
      </c>
      <c r="M93" s="8">
        <f t="shared" si="12"/>
        <v>2.0137112044430934</v>
      </c>
      <c r="P93" s="6">
        <f t="shared" si="10"/>
        <v>-5.6755179000550307</v>
      </c>
      <c r="U93" s="18">
        <v>69.5</v>
      </c>
      <c r="V93" s="20">
        <f t="shared" si="11"/>
        <v>1.2061899236771239</v>
      </c>
    </row>
    <row r="94" spans="1:22" x14ac:dyDescent="0.15">
      <c r="A94" s="6">
        <v>46.5</v>
      </c>
      <c r="B94" s="6">
        <v>92</v>
      </c>
      <c r="D94">
        <v>809.24432373046898</v>
      </c>
      <c r="E94">
        <v>638.28796386718795</v>
      </c>
      <c r="F94">
        <v>492.49981689453102</v>
      </c>
      <c r="G94">
        <v>479.55120849609398</v>
      </c>
      <c r="I94" s="7">
        <f t="shared" si="7"/>
        <v>316.74450683593795</v>
      </c>
      <c r="J94" s="7">
        <f t="shared" si="7"/>
        <v>158.73675537109398</v>
      </c>
      <c r="K94" s="7">
        <f t="shared" si="8"/>
        <v>205.62877807617218</v>
      </c>
      <c r="L94" s="8">
        <f t="shared" si="9"/>
        <v>1.2954074662509907</v>
      </c>
      <c r="M94" s="8">
        <f t="shared" si="12"/>
        <v>1.926634834632885</v>
      </c>
      <c r="P94" s="6">
        <f t="shared" si="10"/>
        <v>-9.754272324904484</v>
      </c>
      <c r="U94" s="18">
        <v>70</v>
      </c>
      <c r="V94" s="20">
        <f t="shared" si="11"/>
        <v>1.2193086875925483</v>
      </c>
    </row>
    <row r="95" spans="1:22" x14ac:dyDescent="0.15">
      <c r="A95" s="6">
        <v>47</v>
      </c>
      <c r="B95" s="6">
        <v>93</v>
      </c>
      <c r="D95">
        <v>812.90618896484398</v>
      </c>
      <c r="E95">
        <v>641.82025146484398</v>
      </c>
      <c r="F95">
        <v>493.16299438476602</v>
      </c>
      <c r="G95">
        <v>480.01940917968801</v>
      </c>
      <c r="I95" s="7">
        <f t="shared" si="7"/>
        <v>319.74319458007795</v>
      </c>
      <c r="J95" s="7">
        <f t="shared" si="7"/>
        <v>161.80084228515597</v>
      </c>
      <c r="K95" s="7">
        <f t="shared" si="8"/>
        <v>206.48260498046881</v>
      </c>
      <c r="L95" s="8">
        <f t="shared" si="9"/>
        <v>1.2761528436086025</v>
      </c>
      <c r="M95" s="8">
        <f t="shared" si="12"/>
        <v>1.9141676030483668</v>
      </c>
      <c r="P95" s="6">
        <f t="shared" si="10"/>
        <v>-10.338251378025451</v>
      </c>
      <c r="U95" s="18">
        <v>70.5</v>
      </c>
      <c r="V95" s="20">
        <f t="shared" si="11"/>
        <v>1.2201026397911365</v>
      </c>
    </row>
    <row r="96" spans="1:22" x14ac:dyDescent="0.15">
      <c r="A96" s="6">
        <v>47.5</v>
      </c>
      <c r="B96" s="6">
        <v>94</v>
      </c>
      <c r="D96">
        <v>811.22900390625</v>
      </c>
      <c r="E96">
        <v>642.07666015625</v>
      </c>
      <c r="F96">
        <v>494.04968261718801</v>
      </c>
      <c r="G96">
        <v>480.68731689453102</v>
      </c>
      <c r="I96" s="7">
        <f t="shared" si="7"/>
        <v>317.17932128906199</v>
      </c>
      <c r="J96" s="7">
        <f t="shared" si="7"/>
        <v>161.38934326171898</v>
      </c>
      <c r="K96" s="7">
        <f t="shared" si="8"/>
        <v>204.20678100585872</v>
      </c>
      <c r="L96" s="8">
        <f t="shared" si="9"/>
        <v>1.265305235641887</v>
      </c>
      <c r="M96" s="8">
        <f t="shared" si="12"/>
        <v>1.9101073861395212</v>
      </c>
      <c r="P96" s="6">
        <f t="shared" si="10"/>
        <v>-10.528436473234377</v>
      </c>
      <c r="U96" s="18">
        <v>71</v>
      </c>
      <c r="V96" s="20">
        <f t="shared" si="11"/>
        <v>1.2230835092221573</v>
      </c>
    </row>
    <row r="97" spans="1:22" x14ac:dyDescent="0.15">
      <c r="A97" s="6">
        <v>48</v>
      </c>
      <c r="B97" s="6">
        <v>95</v>
      </c>
      <c r="D97">
        <v>811.50299072265602</v>
      </c>
      <c r="E97">
        <v>643.83880615234398</v>
      </c>
      <c r="F97">
        <v>494.190185546875</v>
      </c>
      <c r="G97">
        <v>480.77542114257801</v>
      </c>
      <c r="I97" s="7">
        <f t="shared" si="7"/>
        <v>317.31280517578102</v>
      </c>
      <c r="J97" s="7">
        <f t="shared" si="7"/>
        <v>163.06338500976597</v>
      </c>
      <c r="K97" s="7">
        <f t="shared" si="8"/>
        <v>203.16843566894485</v>
      </c>
      <c r="L97" s="8">
        <f t="shared" si="9"/>
        <v>1.2459476151361446</v>
      </c>
      <c r="M97" s="8">
        <f t="shared" si="12"/>
        <v>1.8975371566916486</v>
      </c>
      <c r="P97" s="6">
        <f t="shared" si="10"/>
        <v>-11.117240061321864</v>
      </c>
      <c r="U97" s="18">
        <v>71.5</v>
      </c>
      <c r="V97" s="20">
        <f t="shared" si="11"/>
        <v>1.2366445553836058</v>
      </c>
    </row>
    <row r="98" spans="1:22" x14ac:dyDescent="0.15">
      <c r="A98" s="6">
        <v>48.5</v>
      </c>
      <c r="B98" s="6">
        <v>96</v>
      </c>
      <c r="D98">
        <v>815.61773681640602</v>
      </c>
      <c r="E98">
        <v>644.76312255859398</v>
      </c>
      <c r="F98">
        <v>494.43585205078102</v>
      </c>
      <c r="G98">
        <v>481.39739990234398</v>
      </c>
      <c r="I98" s="7">
        <f t="shared" si="7"/>
        <v>321.181884765625</v>
      </c>
      <c r="J98" s="7">
        <f t="shared" si="7"/>
        <v>163.36572265625</v>
      </c>
      <c r="K98" s="7">
        <f t="shared" si="8"/>
        <v>206.82587890625001</v>
      </c>
      <c r="L98" s="8">
        <f t="shared" si="9"/>
        <v>1.2660298350434733</v>
      </c>
      <c r="M98" s="8">
        <f t="shared" si="12"/>
        <v>1.924406767656847</v>
      </c>
      <c r="P98" s="6">
        <f t="shared" si="10"/>
        <v>-9.8586374707779676</v>
      </c>
      <c r="U98" s="18">
        <v>72</v>
      </c>
      <c r="V98" s="20">
        <f t="shared" si="11"/>
        <v>1.2306992331772366</v>
      </c>
    </row>
    <row r="99" spans="1:22" x14ac:dyDescent="0.15">
      <c r="A99" s="6">
        <v>49</v>
      </c>
      <c r="B99" s="6">
        <v>97</v>
      </c>
      <c r="D99">
        <v>812.47888183593795</v>
      </c>
      <c r="E99">
        <v>645.63537597656295</v>
      </c>
      <c r="F99">
        <v>494.33718872070301</v>
      </c>
      <c r="G99">
        <v>480.85165405273398</v>
      </c>
      <c r="I99" s="7">
        <f t="shared" si="7"/>
        <v>318.14169311523494</v>
      </c>
      <c r="J99" s="7">
        <f t="shared" si="7"/>
        <v>164.78372192382898</v>
      </c>
      <c r="K99" s="7">
        <f t="shared" si="8"/>
        <v>202.79308776855467</v>
      </c>
      <c r="L99" s="8">
        <f t="shared" si="9"/>
        <v>1.2306621394453965</v>
      </c>
      <c r="M99" s="8">
        <f t="shared" si="12"/>
        <v>1.8958264631166402</v>
      </c>
      <c r="P99" s="6">
        <f t="shared" si="10"/>
        <v>-11.197370859193148</v>
      </c>
      <c r="U99" s="18">
        <v>72.5</v>
      </c>
      <c r="V99" s="20">
        <f t="shared" si="11"/>
        <v>1.242054406546484</v>
      </c>
    </row>
    <row r="100" spans="1:22" x14ac:dyDescent="0.15">
      <c r="A100" s="6">
        <v>49.5</v>
      </c>
      <c r="B100" s="6">
        <v>98</v>
      </c>
      <c r="D100">
        <v>811.68603515625</v>
      </c>
      <c r="E100">
        <v>647.92059326171898</v>
      </c>
      <c r="F100">
        <v>494.24700927734398</v>
      </c>
      <c r="G100">
        <v>480.36679077148398</v>
      </c>
      <c r="I100" s="7">
        <f t="shared" si="7"/>
        <v>317.43902587890602</v>
      </c>
      <c r="J100" s="7">
        <f t="shared" si="7"/>
        <v>167.553802490235</v>
      </c>
      <c r="K100" s="7">
        <f t="shared" si="8"/>
        <v>200.15136413574152</v>
      </c>
      <c r="L100" s="8">
        <f t="shared" si="9"/>
        <v>1.1945498171992026</v>
      </c>
      <c r="M100" s="8">
        <f t="shared" si="12"/>
        <v>1.866501531928316</v>
      </c>
      <c r="P100" s="6">
        <f t="shared" si="10"/>
        <v>-12.570983391542429</v>
      </c>
      <c r="U100" s="18">
        <v>73</v>
      </c>
      <c r="V100" s="20">
        <f t="shared" si="11"/>
        <v>1.2233630871682517</v>
      </c>
    </row>
    <row r="101" spans="1:22" x14ac:dyDescent="0.15">
      <c r="A101" s="6">
        <v>50</v>
      </c>
      <c r="B101" s="6">
        <v>99</v>
      </c>
      <c r="D101">
        <v>810.86993408203102</v>
      </c>
      <c r="E101">
        <v>649.42639160156295</v>
      </c>
      <c r="F101">
        <v>493.69921875</v>
      </c>
      <c r="G101">
        <v>480.41067504882801</v>
      </c>
      <c r="I101" s="7">
        <f t="shared" si="7"/>
        <v>317.17071533203102</v>
      </c>
      <c r="J101" s="7">
        <f t="shared" si="7"/>
        <v>169.01571655273494</v>
      </c>
      <c r="K101" s="7">
        <f t="shared" si="8"/>
        <v>198.85971374511655</v>
      </c>
      <c r="L101" s="8">
        <f t="shared" si="9"/>
        <v>1.1765752783296335</v>
      </c>
      <c r="M101" s="8">
        <f t="shared" si="12"/>
        <v>1.8553143841166166</v>
      </c>
      <c r="P101" s="6">
        <f t="shared" si="10"/>
        <v>-13.095001890911066</v>
      </c>
      <c r="U101" s="18">
        <v>73.5</v>
      </c>
      <c r="V101" s="20">
        <f t="shared" si="11"/>
        <v>1.248487296109176</v>
      </c>
    </row>
    <row r="102" spans="1:22" x14ac:dyDescent="0.15">
      <c r="A102" s="6">
        <v>50.5</v>
      </c>
      <c r="B102" s="6">
        <v>100</v>
      </c>
      <c r="D102">
        <v>807.11145019531295</v>
      </c>
      <c r="E102">
        <v>650.53973388671898</v>
      </c>
      <c r="F102">
        <v>493.85879516601602</v>
      </c>
      <c r="G102">
        <v>480.20040893554699</v>
      </c>
      <c r="I102" s="7">
        <f t="shared" si="7"/>
        <v>313.25265502929693</v>
      </c>
      <c r="J102" s="7">
        <f t="shared" si="7"/>
        <v>170.33932495117199</v>
      </c>
      <c r="K102" s="7">
        <f t="shared" si="8"/>
        <v>194.01512756347654</v>
      </c>
      <c r="L102" s="8">
        <f t="shared" si="9"/>
        <v>1.1389919950609835</v>
      </c>
      <c r="M102" s="8">
        <f t="shared" si="12"/>
        <v>1.8245184919058366</v>
      </c>
      <c r="P102" s="6">
        <f t="shared" si="10"/>
        <v>-14.537515880592572</v>
      </c>
      <c r="U102" s="18">
        <v>74</v>
      </c>
      <c r="V102" s="20">
        <f t="shared" si="11"/>
        <v>1.2392598442725458</v>
      </c>
    </row>
    <row r="103" spans="1:22" x14ac:dyDescent="0.15">
      <c r="A103" s="6">
        <v>51</v>
      </c>
      <c r="B103" s="6">
        <v>101</v>
      </c>
      <c r="D103">
        <v>809.37066650390602</v>
      </c>
      <c r="E103">
        <v>651.97259521484398</v>
      </c>
      <c r="F103">
        <v>494.02313232421898</v>
      </c>
      <c r="G103">
        <v>480.73733520507801</v>
      </c>
      <c r="I103" s="7">
        <f t="shared" si="7"/>
        <v>315.34753417968705</v>
      </c>
      <c r="J103" s="7">
        <f t="shared" si="7"/>
        <v>171.23526000976597</v>
      </c>
      <c r="K103" s="7">
        <f t="shared" si="8"/>
        <v>195.48285217285087</v>
      </c>
      <c r="L103" s="8">
        <f t="shared" si="9"/>
        <v>1.1416039673236809</v>
      </c>
      <c r="M103" s="8">
        <f t="shared" si="12"/>
        <v>1.8339178552264037</v>
      </c>
      <c r="P103" s="6">
        <f t="shared" si="10"/>
        <v>-14.097239203715805</v>
      </c>
      <c r="U103" s="18">
        <v>74.5</v>
      </c>
      <c r="V103" s="20">
        <f t="shared" si="11"/>
        <v>1.239697077194752</v>
      </c>
    </row>
    <row r="104" spans="1:22" x14ac:dyDescent="0.15">
      <c r="A104" s="6">
        <v>51.5</v>
      </c>
      <c r="B104" s="6">
        <v>102</v>
      </c>
      <c r="D104">
        <v>808.00048828125</v>
      </c>
      <c r="E104">
        <v>649.42962646484398</v>
      </c>
      <c r="F104">
        <v>494.27731323242199</v>
      </c>
      <c r="G104">
        <v>480.74514770507801</v>
      </c>
      <c r="I104" s="7">
        <f t="shared" si="7"/>
        <v>313.72317504882801</v>
      </c>
      <c r="J104" s="7">
        <f t="shared" si="7"/>
        <v>168.68447875976597</v>
      </c>
      <c r="K104" s="7">
        <f t="shared" si="8"/>
        <v>195.64403991699186</v>
      </c>
      <c r="L104" s="8">
        <f t="shared" si="9"/>
        <v>1.1598224173050367</v>
      </c>
      <c r="M104" s="8">
        <f t="shared" si="12"/>
        <v>1.8589236962656295</v>
      </c>
      <c r="P104" s="6">
        <f t="shared" si="10"/>
        <v>-12.925937678306246</v>
      </c>
      <c r="U104" s="18">
        <v>75</v>
      </c>
      <c r="V104" s="20">
        <f t="shared" si="11"/>
        <v>1.2337368813170413</v>
      </c>
    </row>
    <row r="105" spans="1:22" x14ac:dyDescent="0.15">
      <c r="A105" s="6">
        <v>52</v>
      </c>
      <c r="B105" s="6">
        <v>103</v>
      </c>
      <c r="D105">
        <v>800.36505126953102</v>
      </c>
      <c r="E105">
        <v>647.29449462890602</v>
      </c>
      <c r="F105">
        <v>494.65634155273398</v>
      </c>
      <c r="G105">
        <v>481.61688232421898</v>
      </c>
      <c r="I105" s="7">
        <f t="shared" si="7"/>
        <v>305.70870971679705</v>
      </c>
      <c r="J105" s="7">
        <f t="shared" si="7"/>
        <v>165.67761230468705</v>
      </c>
      <c r="K105" s="7">
        <f t="shared" si="8"/>
        <v>189.73438110351611</v>
      </c>
      <c r="L105" s="8">
        <f t="shared" si="9"/>
        <v>1.145202290545978</v>
      </c>
      <c r="M105" s="8">
        <f t="shared" si="12"/>
        <v>1.8510909605644406</v>
      </c>
      <c r="P105" s="6">
        <f t="shared" si="10"/>
        <v>-13.292831767592855</v>
      </c>
      <c r="U105" s="18"/>
      <c r="V105" s="20"/>
    </row>
    <row r="106" spans="1:22" x14ac:dyDescent="0.15">
      <c r="A106" s="6">
        <v>52.5</v>
      </c>
      <c r="B106" s="6">
        <v>104</v>
      </c>
      <c r="D106">
        <v>799.66510009765602</v>
      </c>
      <c r="E106">
        <v>648.87738037109398</v>
      </c>
      <c r="F106">
        <v>494.89724731445301</v>
      </c>
      <c r="G106">
        <v>481.44503784179699</v>
      </c>
      <c r="I106" s="7">
        <f t="shared" si="7"/>
        <v>304.76785278320301</v>
      </c>
      <c r="J106" s="7">
        <f t="shared" si="7"/>
        <v>167.43234252929699</v>
      </c>
      <c r="K106" s="7">
        <f t="shared" si="8"/>
        <v>187.56521301269512</v>
      </c>
      <c r="L106" s="8">
        <f t="shared" si="9"/>
        <v>1.1202448116012911</v>
      </c>
      <c r="M106" s="8">
        <f t="shared" si="12"/>
        <v>1.8329208726776236</v>
      </c>
      <c r="P106" s="6">
        <f t="shared" si="10"/>
        <v>-14.143938979914536</v>
      </c>
    </row>
    <row r="107" spans="1:22" x14ac:dyDescent="0.15">
      <c r="A107" s="6">
        <v>53</v>
      </c>
      <c r="B107" s="6">
        <v>105</v>
      </c>
      <c r="D107">
        <v>799.93359375</v>
      </c>
      <c r="E107">
        <v>649.990234375</v>
      </c>
      <c r="F107">
        <v>493.86935424804699</v>
      </c>
      <c r="G107">
        <v>480.55734252929699</v>
      </c>
      <c r="I107" s="7">
        <f t="shared" si="7"/>
        <v>306.06423950195301</v>
      </c>
      <c r="J107" s="7">
        <f t="shared" si="7"/>
        <v>169.43289184570301</v>
      </c>
      <c r="K107" s="7">
        <f t="shared" si="8"/>
        <v>187.46121520996093</v>
      </c>
      <c r="L107" s="8">
        <f t="shared" si="9"/>
        <v>1.1064039170191093</v>
      </c>
      <c r="M107" s="8">
        <f t="shared" si="12"/>
        <v>1.8258673691533116</v>
      </c>
      <c r="P107" s="6">
        <f t="shared" si="10"/>
        <v>-14.474332963646114</v>
      </c>
    </row>
    <row r="108" spans="1:22" x14ac:dyDescent="0.15">
      <c r="A108" s="6">
        <v>53.5</v>
      </c>
      <c r="B108" s="6">
        <v>106</v>
      </c>
      <c r="D108">
        <v>800.88342285156295</v>
      </c>
      <c r="E108">
        <v>652.13751220703102</v>
      </c>
      <c r="F108">
        <v>494.05377197265602</v>
      </c>
      <c r="G108">
        <v>480.54779052734398</v>
      </c>
      <c r="I108" s="7">
        <f t="shared" si="7"/>
        <v>306.82965087890693</v>
      </c>
      <c r="J108" s="7">
        <f t="shared" si="7"/>
        <v>171.58972167968705</v>
      </c>
      <c r="K108" s="7">
        <f t="shared" si="8"/>
        <v>186.71684570312601</v>
      </c>
      <c r="L108" s="8">
        <f t="shared" si="9"/>
        <v>1.0881586838381692</v>
      </c>
      <c r="M108" s="8">
        <f t="shared" si="12"/>
        <v>1.8144095270302412</v>
      </c>
      <c r="P108" s="6">
        <f t="shared" si="10"/>
        <v>-15.011031086920667</v>
      </c>
    </row>
    <row r="109" spans="1:22" x14ac:dyDescent="0.15">
      <c r="A109" s="6">
        <v>54</v>
      </c>
      <c r="B109" s="6">
        <v>107</v>
      </c>
      <c r="D109">
        <v>799.97723388671898</v>
      </c>
      <c r="E109">
        <v>652.09197998046898</v>
      </c>
      <c r="F109">
        <v>494.43655395507801</v>
      </c>
      <c r="G109">
        <v>481.07723999023398</v>
      </c>
      <c r="I109" s="7">
        <f t="shared" si="7"/>
        <v>305.54067993164097</v>
      </c>
      <c r="J109" s="7">
        <f t="shared" si="7"/>
        <v>171.014739990235</v>
      </c>
      <c r="K109" s="7">
        <f t="shared" si="8"/>
        <v>185.83036193847647</v>
      </c>
      <c r="L109" s="8">
        <f t="shared" si="9"/>
        <v>1.0866335963150746</v>
      </c>
      <c r="M109" s="8">
        <f t="shared" si="12"/>
        <v>1.8196718305650164</v>
      </c>
      <c r="P109" s="6">
        <f t="shared" si="10"/>
        <v>-14.764538911441289</v>
      </c>
    </row>
    <row r="110" spans="1:22" x14ac:dyDescent="0.15">
      <c r="A110" s="6">
        <v>54.5</v>
      </c>
      <c r="B110" s="6">
        <v>108</v>
      </c>
      <c r="D110">
        <v>801.97399902343795</v>
      </c>
      <c r="E110">
        <v>652.07336425781295</v>
      </c>
      <c r="F110">
        <v>495.58285522460898</v>
      </c>
      <c r="G110">
        <v>481.71179199218801</v>
      </c>
      <c r="I110" s="7">
        <f t="shared" si="7"/>
        <v>306.39114379882898</v>
      </c>
      <c r="J110" s="7">
        <f t="shared" si="7"/>
        <v>170.36157226562494</v>
      </c>
      <c r="K110" s="7">
        <f t="shared" si="8"/>
        <v>187.13804321289155</v>
      </c>
      <c r="L110" s="8">
        <f t="shared" si="9"/>
        <v>1.0984756757299059</v>
      </c>
      <c r="M110" s="8">
        <f t="shared" si="12"/>
        <v>1.8383013010377176</v>
      </c>
      <c r="P110" s="6">
        <f t="shared" si="10"/>
        <v>-13.891913705673645</v>
      </c>
    </row>
    <row r="111" spans="1:22" x14ac:dyDescent="0.15">
      <c r="A111" s="6">
        <v>55</v>
      </c>
      <c r="B111" s="6">
        <v>109</v>
      </c>
      <c r="D111">
        <v>803.73620605468795</v>
      </c>
      <c r="E111">
        <v>652.06689453125</v>
      </c>
      <c r="F111">
        <v>494.67541503906301</v>
      </c>
      <c r="G111">
        <v>481.33819580078102</v>
      </c>
      <c r="I111" s="7">
        <f t="shared" si="7"/>
        <v>309.06079101562494</v>
      </c>
      <c r="J111" s="7">
        <f t="shared" si="7"/>
        <v>170.72869873046898</v>
      </c>
      <c r="K111" s="7">
        <f t="shared" si="8"/>
        <v>189.55070190429666</v>
      </c>
      <c r="L111" s="8">
        <f t="shared" si="9"/>
        <v>1.1102451041552315</v>
      </c>
      <c r="M111" s="8">
        <f t="shared" si="12"/>
        <v>1.8568581205209131</v>
      </c>
      <c r="P111" s="6">
        <f t="shared" si="10"/>
        <v>-13.022691553404467</v>
      </c>
    </row>
    <row r="112" spans="1:22" x14ac:dyDescent="0.15">
      <c r="A112" s="6">
        <v>55.5</v>
      </c>
      <c r="B112" s="6">
        <v>110</v>
      </c>
      <c r="D112">
        <v>802.15234375</v>
      </c>
      <c r="E112">
        <v>652.25360107421898</v>
      </c>
      <c r="F112">
        <v>494.81353759765602</v>
      </c>
      <c r="G112">
        <v>481.44845581054699</v>
      </c>
      <c r="I112" s="7">
        <f t="shared" si="7"/>
        <v>307.33880615234398</v>
      </c>
      <c r="J112" s="7">
        <f t="shared" si="7"/>
        <v>170.80514526367199</v>
      </c>
      <c r="K112" s="7">
        <f t="shared" si="8"/>
        <v>187.77520446777359</v>
      </c>
      <c r="L112" s="8">
        <f t="shared" si="9"/>
        <v>1.0993533255564691</v>
      </c>
      <c r="M112" s="8">
        <f t="shared" si="12"/>
        <v>1.8527537329800206</v>
      </c>
      <c r="P112" s="6">
        <f t="shared" si="10"/>
        <v>-13.214945650356382</v>
      </c>
    </row>
    <row r="113" spans="1:16" x14ac:dyDescent="0.15">
      <c r="A113" s="6">
        <v>56</v>
      </c>
      <c r="B113" s="6">
        <v>111</v>
      </c>
      <c r="D113">
        <v>799.48211669921898</v>
      </c>
      <c r="E113">
        <v>649.60565185546898</v>
      </c>
      <c r="F113">
        <v>494.06939697265602</v>
      </c>
      <c r="G113">
        <v>480.05035400390602</v>
      </c>
      <c r="I113" s="7">
        <f t="shared" si="7"/>
        <v>305.41271972656295</v>
      </c>
      <c r="J113" s="7">
        <f t="shared" si="7"/>
        <v>169.55529785156295</v>
      </c>
      <c r="K113" s="7">
        <f t="shared" si="8"/>
        <v>186.72401123046888</v>
      </c>
      <c r="L113" s="8">
        <f t="shared" si="9"/>
        <v>1.1012573101309773</v>
      </c>
      <c r="M113" s="8">
        <f t="shared" si="12"/>
        <v>1.8614451086123984</v>
      </c>
      <c r="P113" s="6">
        <f t="shared" si="10"/>
        <v>-12.807831907605543</v>
      </c>
    </row>
    <row r="114" spans="1:16" x14ac:dyDescent="0.15">
      <c r="A114" s="6">
        <v>56.5</v>
      </c>
      <c r="B114" s="6">
        <v>112</v>
      </c>
      <c r="D114">
        <v>800.27081298828102</v>
      </c>
      <c r="E114">
        <v>651.30700683593795</v>
      </c>
      <c r="F114">
        <v>494.21231079101602</v>
      </c>
      <c r="G114">
        <v>480.06872558593801</v>
      </c>
      <c r="I114" s="7">
        <f t="shared" si="7"/>
        <v>306.058502197265</v>
      </c>
      <c r="J114" s="7">
        <f t="shared" si="7"/>
        <v>171.23828124999994</v>
      </c>
      <c r="K114" s="7">
        <f t="shared" si="8"/>
        <v>186.19170532226505</v>
      </c>
      <c r="L114" s="8">
        <f t="shared" si="9"/>
        <v>1.0873252403791287</v>
      </c>
      <c r="M114" s="8">
        <f t="shared" si="12"/>
        <v>1.8543004299184198</v>
      </c>
      <c r="P114" s="6">
        <f t="shared" si="10"/>
        <v>-13.142496638125539</v>
      </c>
    </row>
    <row r="115" spans="1:16" x14ac:dyDescent="0.15">
      <c r="A115" s="6">
        <v>57</v>
      </c>
      <c r="B115" s="6">
        <v>113</v>
      </c>
      <c r="D115">
        <v>798.976806640625</v>
      </c>
      <c r="E115">
        <v>650.214599609375</v>
      </c>
      <c r="F115">
        <v>494.16500854492199</v>
      </c>
      <c r="G115">
        <v>480.84823608398398</v>
      </c>
      <c r="I115" s="7">
        <f t="shared" si="7"/>
        <v>304.81179809570301</v>
      </c>
      <c r="J115" s="7">
        <f t="shared" si="7"/>
        <v>169.36636352539102</v>
      </c>
      <c r="K115" s="7">
        <f t="shared" si="8"/>
        <v>186.25534362792931</v>
      </c>
      <c r="L115" s="8">
        <f t="shared" si="9"/>
        <v>1.099718620338721</v>
      </c>
      <c r="M115" s="8">
        <f t="shared" si="12"/>
        <v>1.8734812009358819</v>
      </c>
      <c r="P115" s="6">
        <f t="shared" si="10"/>
        <v>-12.244047899047239</v>
      </c>
    </row>
    <row r="116" spans="1:16" x14ac:dyDescent="0.15">
      <c r="A116" s="6">
        <v>57.5</v>
      </c>
      <c r="B116" s="6">
        <v>114</v>
      </c>
      <c r="D116">
        <v>798.51184082031295</v>
      </c>
      <c r="E116">
        <v>650.06964111328102</v>
      </c>
      <c r="F116">
        <v>494.30453491210898</v>
      </c>
      <c r="G116">
        <v>480.54983520507801</v>
      </c>
      <c r="I116" s="7">
        <f t="shared" si="7"/>
        <v>304.20730590820398</v>
      </c>
      <c r="J116" s="7">
        <f t="shared" si="7"/>
        <v>169.51980590820301</v>
      </c>
      <c r="K116" s="7">
        <f t="shared" si="8"/>
        <v>185.54344177246188</v>
      </c>
      <c r="L116" s="8">
        <f t="shared" si="9"/>
        <v>1.0945236798639084</v>
      </c>
      <c r="M116" s="8">
        <f t="shared" si="12"/>
        <v>1.8750736515189392</v>
      </c>
      <c r="P116" s="6">
        <f t="shared" si="10"/>
        <v>-12.169455734994509</v>
      </c>
    </row>
    <row r="117" spans="1:16" x14ac:dyDescent="0.15">
      <c r="A117" s="6">
        <v>58</v>
      </c>
      <c r="B117" s="6">
        <v>115</v>
      </c>
      <c r="D117">
        <v>799.77935791015602</v>
      </c>
      <c r="E117">
        <v>650.80212402343795</v>
      </c>
      <c r="F117">
        <v>494.50119018554699</v>
      </c>
      <c r="G117">
        <v>480.39096069335898</v>
      </c>
      <c r="I117" s="7">
        <f t="shared" si="7"/>
        <v>305.27816772460903</v>
      </c>
      <c r="J117" s="7">
        <f t="shared" si="7"/>
        <v>170.41116333007898</v>
      </c>
      <c r="K117" s="7">
        <f t="shared" si="8"/>
        <v>185.99035339355376</v>
      </c>
      <c r="L117" s="8">
        <f t="shared" si="9"/>
        <v>1.0914211825037459</v>
      </c>
      <c r="M117" s="8">
        <f t="shared" si="12"/>
        <v>1.8787585452166464</v>
      </c>
      <c r="P117" s="6">
        <f t="shared" si="10"/>
        <v>-11.996851198225441</v>
      </c>
    </row>
    <row r="118" spans="1:16" x14ac:dyDescent="0.15">
      <c r="A118" s="6">
        <v>58.5</v>
      </c>
      <c r="B118" s="6">
        <v>116</v>
      </c>
      <c r="D118">
        <v>796.39807128906295</v>
      </c>
      <c r="E118">
        <v>648.37713623046898</v>
      </c>
      <c r="F118">
        <v>494.77578735351602</v>
      </c>
      <c r="G118">
        <v>480.63934326171898</v>
      </c>
      <c r="I118" s="7">
        <f t="shared" si="7"/>
        <v>301.62228393554693</v>
      </c>
      <c r="J118" s="7">
        <f t="shared" si="7"/>
        <v>167.73779296875</v>
      </c>
      <c r="K118" s="7">
        <f t="shared" si="8"/>
        <v>184.20582885742192</v>
      </c>
      <c r="L118" s="8">
        <f t="shared" si="9"/>
        <v>1.0981772538985293</v>
      </c>
      <c r="M118" s="8">
        <f t="shared" si="12"/>
        <v>1.8923020076692998</v>
      </c>
      <c r="P118" s="6">
        <f t="shared" si="10"/>
        <v>-11.362460289108025</v>
      </c>
    </row>
    <row r="119" spans="1:16" x14ac:dyDescent="0.15">
      <c r="A119" s="6">
        <v>59</v>
      </c>
      <c r="B119" s="6">
        <v>117</v>
      </c>
      <c r="D119">
        <v>798.17791748046898</v>
      </c>
      <c r="E119">
        <v>651.96099853515602</v>
      </c>
      <c r="F119">
        <v>494.41748046875</v>
      </c>
      <c r="G119">
        <v>480.61993408203102</v>
      </c>
      <c r="I119" s="7">
        <f t="shared" si="7"/>
        <v>303.76043701171898</v>
      </c>
      <c r="J119" s="7">
        <f t="shared" si="7"/>
        <v>171.341064453125</v>
      </c>
      <c r="K119" s="7">
        <f t="shared" si="8"/>
        <v>183.82169189453148</v>
      </c>
      <c r="L119" s="8">
        <f t="shared" si="9"/>
        <v>1.0728408422186551</v>
      </c>
      <c r="M119" s="8">
        <f t="shared" si="12"/>
        <v>1.8737529870472953</v>
      </c>
      <c r="P119" s="6">
        <f t="shared" si="10"/>
        <v>-12.23131713400781</v>
      </c>
    </row>
    <row r="120" spans="1:16" x14ac:dyDescent="0.15">
      <c r="A120" s="6">
        <v>59.5</v>
      </c>
      <c r="B120" s="6">
        <v>118</v>
      </c>
      <c r="D120">
        <v>798.28240966796898</v>
      </c>
      <c r="E120">
        <v>650.87969970703102</v>
      </c>
      <c r="F120">
        <v>495.04354858398398</v>
      </c>
      <c r="G120">
        <v>481.08847045898398</v>
      </c>
      <c r="I120" s="7">
        <f t="shared" si="7"/>
        <v>303.238861083985</v>
      </c>
      <c r="J120" s="7">
        <f t="shared" si="7"/>
        <v>169.79122924804705</v>
      </c>
      <c r="K120" s="7">
        <f t="shared" si="8"/>
        <v>184.38500061035208</v>
      </c>
      <c r="L120" s="8">
        <f t="shared" si="9"/>
        <v>1.085951267488529</v>
      </c>
      <c r="M120" s="8">
        <f t="shared" si="12"/>
        <v>1.893650803375039</v>
      </c>
      <c r="P120" s="6">
        <f t="shared" si="10"/>
        <v>-11.299281191667554</v>
      </c>
    </row>
    <row r="121" spans="1:16" x14ac:dyDescent="0.15">
      <c r="A121" s="6">
        <v>60</v>
      </c>
      <c r="B121" s="6">
        <v>119</v>
      </c>
      <c r="D121">
        <v>793.53875732421898</v>
      </c>
      <c r="E121">
        <v>647.93591308593795</v>
      </c>
      <c r="F121">
        <v>494.89724731445301</v>
      </c>
      <c r="G121">
        <v>481.580810546875</v>
      </c>
      <c r="I121" s="7">
        <f t="shared" si="7"/>
        <v>298.64151000976597</v>
      </c>
      <c r="J121" s="7">
        <f t="shared" si="7"/>
        <v>166.35510253906295</v>
      </c>
      <c r="K121" s="7">
        <f t="shared" si="8"/>
        <v>182.19293823242191</v>
      </c>
      <c r="L121" s="8">
        <f t="shared" si="9"/>
        <v>1.0952049889160447</v>
      </c>
      <c r="M121" s="8">
        <f t="shared" si="12"/>
        <v>1.9096919158604244</v>
      </c>
      <c r="P121" s="6">
        <f t="shared" si="10"/>
        <v>-10.547897565181058</v>
      </c>
    </row>
    <row r="122" spans="1:16" x14ac:dyDescent="0.15">
      <c r="A122" s="6">
        <v>60.5</v>
      </c>
      <c r="B122" s="6">
        <v>120</v>
      </c>
      <c r="D122">
        <v>792.56292724609398</v>
      </c>
      <c r="E122">
        <v>647.12170410156295</v>
      </c>
      <c r="F122">
        <v>495.88021850585898</v>
      </c>
      <c r="G122">
        <v>481.54269409179699</v>
      </c>
      <c r="I122" s="7">
        <f t="shared" si="7"/>
        <v>296.682708740235</v>
      </c>
      <c r="J122" s="7">
        <f t="shared" si="7"/>
        <v>165.57901000976597</v>
      </c>
      <c r="K122" s="7">
        <f t="shared" si="8"/>
        <v>180.77740173339885</v>
      </c>
      <c r="L122" s="8">
        <f t="shared" si="9"/>
        <v>1.0917893622068189</v>
      </c>
      <c r="M122" s="8">
        <f t="shared" si="12"/>
        <v>1.9130636802090686</v>
      </c>
      <c r="P122" s="6">
        <f t="shared" si="10"/>
        <v>-10.389960356882673</v>
      </c>
    </row>
    <row r="123" spans="1:16" x14ac:dyDescent="0.15">
      <c r="A123" s="6">
        <v>61</v>
      </c>
      <c r="B123" s="6">
        <v>121</v>
      </c>
      <c r="D123">
        <v>789.623291015625</v>
      </c>
      <c r="E123">
        <v>645.36553955078102</v>
      </c>
      <c r="F123">
        <v>495.42190551757801</v>
      </c>
      <c r="G123">
        <v>481.66452026367199</v>
      </c>
      <c r="I123" s="7">
        <f t="shared" si="7"/>
        <v>294.20138549804699</v>
      </c>
      <c r="J123" s="7">
        <f t="shared" si="7"/>
        <v>163.70101928710903</v>
      </c>
      <c r="K123" s="7">
        <f t="shared" si="8"/>
        <v>179.61067199707065</v>
      </c>
      <c r="L123" s="8">
        <f t="shared" si="9"/>
        <v>1.0971872550289885</v>
      </c>
      <c r="M123" s="8">
        <f t="shared" si="12"/>
        <v>1.925248964089108</v>
      </c>
      <c r="P123" s="6">
        <f t="shared" si="10"/>
        <v>-9.8191880491706609</v>
      </c>
    </row>
    <row r="124" spans="1:16" x14ac:dyDescent="0.15">
      <c r="A124" s="6">
        <v>61.5</v>
      </c>
      <c r="B124" s="6">
        <v>122</v>
      </c>
      <c r="D124">
        <v>791.61590576171898</v>
      </c>
      <c r="E124">
        <v>648.61260986328102</v>
      </c>
      <c r="F124">
        <v>495.25280761718801</v>
      </c>
      <c r="G124">
        <v>481.3984375</v>
      </c>
      <c r="I124" s="7">
        <f t="shared" si="7"/>
        <v>296.36309814453097</v>
      </c>
      <c r="J124" s="7">
        <f t="shared" si="7"/>
        <v>167.21417236328102</v>
      </c>
      <c r="K124" s="7">
        <f t="shared" si="8"/>
        <v>179.31317749023424</v>
      </c>
      <c r="L124" s="8">
        <f t="shared" si="9"/>
        <v>1.0723563377191949</v>
      </c>
      <c r="M124" s="8">
        <f t="shared" si="12"/>
        <v>1.9072054378371843</v>
      </c>
      <c r="P124" s="6">
        <f t="shared" si="10"/>
        <v>-10.664366973146576</v>
      </c>
    </row>
    <row r="125" spans="1:16" x14ac:dyDescent="0.15">
      <c r="A125" s="6">
        <v>62</v>
      </c>
      <c r="B125" s="6">
        <v>123</v>
      </c>
      <c r="D125">
        <v>794.099853515625</v>
      </c>
      <c r="E125">
        <v>650.25872802734398</v>
      </c>
      <c r="F125">
        <v>496.46139526367199</v>
      </c>
      <c r="G125">
        <v>482.31848144531301</v>
      </c>
      <c r="I125" s="7">
        <f t="shared" si="7"/>
        <v>297.63845825195301</v>
      </c>
      <c r="J125" s="7">
        <f t="shared" si="7"/>
        <v>167.94024658203097</v>
      </c>
      <c r="K125" s="7">
        <f t="shared" si="8"/>
        <v>180.08028564453133</v>
      </c>
      <c r="L125" s="8">
        <f t="shared" si="9"/>
        <v>1.0722878482649514</v>
      </c>
      <c r="M125" s="8">
        <f t="shared" si="12"/>
        <v>1.9139243394408108</v>
      </c>
      <c r="P125" s="6">
        <f t="shared" si="10"/>
        <v>-10.349646117125008</v>
      </c>
    </row>
    <row r="126" spans="1:16" x14ac:dyDescent="0.15">
      <c r="A126" s="6">
        <v>62.5</v>
      </c>
      <c r="B126" s="6">
        <v>124</v>
      </c>
      <c r="D126">
        <v>793.91363525390602</v>
      </c>
      <c r="E126">
        <v>650.26013183593795</v>
      </c>
      <c r="F126">
        <v>495.37359619140602</v>
      </c>
      <c r="G126">
        <v>481.38211059570301</v>
      </c>
      <c r="I126" s="7">
        <f t="shared" si="7"/>
        <v>298.5400390625</v>
      </c>
      <c r="J126" s="7">
        <f t="shared" si="7"/>
        <v>168.87802124023494</v>
      </c>
      <c r="K126" s="7">
        <f t="shared" si="8"/>
        <v>180.32542419433554</v>
      </c>
      <c r="L126" s="8">
        <f t="shared" si="9"/>
        <v>1.0677850372122508</v>
      </c>
      <c r="M126" s="8">
        <f t="shared" si="12"/>
        <v>1.9162089194459799</v>
      </c>
      <c r="P126" s="6">
        <f t="shared" si="10"/>
        <v>-10.242633837842853</v>
      </c>
    </row>
    <row r="127" spans="1:16" x14ac:dyDescent="0.15">
      <c r="A127" s="6">
        <v>63</v>
      </c>
      <c r="B127" s="6">
        <v>125</v>
      </c>
      <c r="D127">
        <v>790.27355957031295</v>
      </c>
      <c r="E127">
        <v>648.87786865234398</v>
      </c>
      <c r="F127">
        <v>494.55868530273398</v>
      </c>
      <c r="G127">
        <v>480.88702392578102</v>
      </c>
      <c r="I127" s="7">
        <f t="shared" si="7"/>
        <v>295.71487426757898</v>
      </c>
      <c r="J127" s="7">
        <f t="shared" si="7"/>
        <v>167.99084472656295</v>
      </c>
      <c r="K127" s="7">
        <f t="shared" si="8"/>
        <v>178.12128295898492</v>
      </c>
      <c r="L127" s="8">
        <f t="shared" si="9"/>
        <v>1.0603035138546459</v>
      </c>
      <c r="M127" s="8">
        <f t="shared" si="12"/>
        <v>1.9155147871462448</v>
      </c>
      <c r="P127" s="6">
        <f t="shared" si="10"/>
        <v>-10.275147770097337</v>
      </c>
    </row>
    <row r="128" spans="1:16" x14ac:dyDescent="0.15">
      <c r="A128" s="6">
        <v>63.5</v>
      </c>
      <c r="B128" s="6">
        <v>126</v>
      </c>
      <c r="D128">
        <v>789.74963378906295</v>
      </c>
      <c r="E128">
        <v>653.11053466796898</v>
      </c>
      <c r="F128">
        <v>495.62911987304699</v>
      </c>
      <c r="G128">
        <v>481.39605712890602</v>
      </c>
      <c r="I128" s="7">
        <f t="shared" si="7"/>
        <v>294.12051391601597</v>
      </c>
      <c r="J128" s="7">
        <f t="shared" si="7"/>
        <v>171.71447753906295</v>
      </c>
      <c r="K128" s="7">
        <f t="shared" si="8"/>
        <v>173.9203796386719</v>
      </c>
      <c r="L128" s="8">
        <f t="shared" si="9"/>
        <v>1.0128463373107672</v>
      </c>
      <c r="M128" s="8">
        <f t="shared" si="12"/>
        <v>1.874845001660236</v>
      </c>
      <c r="P128" s="6">
        <f t="shared" si="10"/>
        <v>-12.180165949774471</v>
      </c>
    </row>
    <row r="129" spans="1:16" x14ac:dyDescent="0.15">
      <c r="A129" s="6">
        <v>64</v>
      </c>
      <c r="B129" s="6">
        <v>127</v>
      </c>
      <c r="D129">
        <v>791.18389892578102</v>
      </c>
      <c r="E129">
        <v>650.0380859375</v>
      </c>
      <c r="F129">
        <v>495.10617065429699</v>
      </c>
      <c r="G129">
        <v>481.53283691406301</v>
      </c>
      <c r="I129" s="7">
        <f t="shared" si="7"/>
        <v>296.07772827148403</v>
      </c>
      <c r="J129" s="7">
        <f t="shared" si="7"/>
        <v>168.50524902343699</v>
      </c>
      <c r="K129" s="7">
        <f t="shared" si="8"/>
        <v>178.12405395507815</v>
      </c>
      <c r="L129" s="8">
        <f t="shared" si="9"/>
        <v>1.0570831175134687</v>
      </c>
      <c r="M129" s="8">
        <f t="shared" si="12"/>
        <v>1.9258691729208073</v>
      </c>
      <c r="P129" s="6">
        <f t="shared" si="10"/>
        <v>-9.7901367747303265</v>
      </c>
    </row>
    <row r="130" spans="1:16" x14ac:dyDescent="0.15">
      <c r="A130" s="6">
        <v>64.5</v>
      </c>
      <c r="B130" s="6">
        <v>128</v>
      </c>
      <c r="D130">
        <v>796.22943115234398</v>
      </c>
      <c r="E130">
        <v>651.83514404296898</v>
      </c>
      <c r="F130">
        <v>496.01565551757801</v>
      </c>
      <c r="G130">
        <v>481.62741088867199</v>
      </c>
      <c r="I130" s="7">
        <f t="shared" ref="I130:J152" si="13">D130-F130</f>
        <v>300.21377563476597</v>
      </c>
      <c r="J130" s="7">
        <f t="shared" si="13"/>
        <v>170.20773315429699</v>
      </c>
      <c r="K130" s="7">
        <f t="shared" ref="K130:K152" si="14">I130-0.7*J130</f>
        <v>181.06836242675809</v>
      </c>
      <c r="L130" s="8">
        <f t="shared" ref="L130:L152" si="15">K130/J130</f>
        <v>1.0638080836351642</v>
      </c>
      <c r="M130" s="8">
        <f t="shared" si="12"/>
        <v>1.9393815301003725</v>
      </c>
      <c r="P130" s="6">
        <f t="shared" si="10"/>
        <v>-9.1572028713484617</v>
      </c>
    </row>
    <row r="131" spans="1:16" x14ac:dyDescent="0.15">
      <c r="A131" s="6">
        <v>65</v>
      </c>
      <c r="B131" s="6">
        <v>129</v>
      </c>
      <c r="D131">
        <v>800.55969238281295</v>
      </c>
      <c r="E131">
        <v>650.58752441406295</v>
      </c>
      <c r="F131">
        <v>496.81115722656301</v>
      </c>
      <c r="G131">
        <v>482.83770751953102</v>
      </c>
      <c r="I131" s="7">
        <f t="shared" si="13"/>
        <v>303.74853515624994</v>
      </c>
      <c r="J131" s="7">
        <f t="shared" si="13"/>
        <v>167.74981689453193</v>
      </c>
      <c r="K131" s="7">
        <f t="shared" si="14"/>
        <v>186.32366333007758</v>
      </c>
      <c r="L131" s="8">
        <f t="shared" si="15"/>
        <v>1.110723497523836</v>
      </c>
      <c r="M131" s="8">
        <f t="shared" si="12"/>
        <v>1.9930843350469143</v>
      </c>
      <c r="P131" s="6">
        <f t="shared" si="10"/>
        <v>-6.6417035024616435</v>
      </c>
    </row>
    <row r="132" spans="1:16" x14ac:dyDescent="0.15">
      <c r="A132" s="6">
        <v>65.5</v>
      </c>
      <c r="B132" s="6">
        <v>130</v>
      </c>
      <c r="D132">
        <v>798.976318359375</v>
      </c>
      <c r="E132">
        <v>650.17047119140602</v>
      </c>
      <c r="F132">
        <v>497.18817138671898</v>
      </c>
      <c r="G132">
        <v>483.28546142578102</v>
      </c>
      <c r="I132" s="7">
        <f t="shared" si="13"/>
        <v>301.78814697265602</v>
      </c>
      <c r="J132" s="7">
        <f t="shared" si="13"/>
        <v>166.885009765625</v>
      </c>
      <c r="K132" s="7">
        <f t="shared" si="14"/>
        <v>184.96864013671853</v>
      </c>
      <c r="L132" s="8">
        <f t="shared" si="15"/>
        <v>1.1083598245072483</v>
      </c>
      <c r="M132" s="8">
        <f t="shared" si="12"/>
        <v>1.9975080530881963</v>
      </c>
      <c r="P132" s="6">
        <f t="shared" si="10"/>
        <v>-6.4344916081843255</v>
      </c>
    </row>
    <row r="133" spans="1:16" x14ac:dyDescent="0.15">
      <c r="A133" s="6">
        <v>66</v>
      </c>
      <c r="B133" s="6">
        <v>131</v>
      </c>
      <c r="D133">
        <v>801.35345458984398</v>
      </c>
      <c r="E133">
        <v>648.73059082031295</v>
      </c>
      <c r="F133">
        <v>496.91290283203102</v>
      </c>
      <c r="G133">
        <v>482.90914916992199</v>
      </c>
      <c r="I133" s="7">
        <f t="shared" si="13"/>
        <v>304.44055175781295</v>
      </c>
      <c r="J133" s="7">
        <f t="shared" si="13"/>
        <v>165.82144165039097</v>
      </c>
      <c r="K133" s="7">
        <f t="shared" si="14"/>
        <v>188.36554260253928</v>
      </c>
      <c r="L133" s="8">
        <f t="shared" si="15"/>
        <v>1.1359540764316782</v>
      </c>
      <c r="M133" s="8">
        <f t="shared" si="12"/>
        <v>2.031889696070496</v>
      </c>
      <c r="P133" s="6">
        <f t="shared" si="10"/>
        <v>-4.8240170471374739</v>
      </c>
    </row>
    <row r="134" spans="1:16" x14ac:dyDescent="0.15">
      <c r="A134" s="6">
        <v>66.5</v>
      </c>
      <c r="B134" s="6">
        <v>132</v>
      </c>
      <c r="D134">
        <v>797.74822998046898</v>
      </c>
      <c r="E134">
        <v>646.82629394531295</v>
      </c>
      <c r="F134">
        <v>496.59918212890602</v>
      </c>
      <c r="G134">
        <v>482.57058715820301</v>
      </c>
      <c r="I134" s="7">
        <f t="shared" si="13"/>
        <v>301.14904785156295</v>
      </c>
      <c r="J134" s="7">
        <f t="shared" si="13"/>
        <v>164.25570678710994</v>
      </c>
      <c r="K134" s="7">
        <f t="shared" si="14"/>
        <v>186.17005310058602</v>
      </c>
      <c r="L134" s="8">
        <f t="shared" si="15"/>
        <v>1.1334160422315129</v>
      </c>
      <c r="M134" s="8">
        <f t="shared" si="12"/>
        <v>2.0361390529282009</v>
      </c>
      <c r="P134" s="6">
        <f t="shared" ref="P134:P152" si="16">(M134-$O$2)/$O$2*100</f>
        <v>-4.6249724254576172</v>
      </c>
    </row>
    <row r="135" spans="1:16" x14ac:dyDescent="0.15">
      <c r="A135" s="6">
        <v>67</v>
      </c>
      <c r="B135" s="6">
        <v>133</v>
      </c>
      <c r="D135">
        <v>798.56848144531295</v>
      </c>
      <c r="E135">
        <v>646.36090087890602</v>
      </c>
      <c r="F135">
        <v>496.50970458984398</v>
      </c>
      <c r="G135">
        <v>482.299072265625</v>
      </c>
      <c r="I135" s="7">
        <f t="shared" si="13"/>
        <v>302.05877685546898</v>
      </c>
      <c r="J135" s="7">
        <f t="shared" si="13"/>
        <v>164.06182861328102</v>
      </c>
      <c r="K135" s="7">
        <f t="shared" si="14"/>
        <v>187.21549682617228</v>
      </c>
      <c r="L135" s="8">
        <f t="shared" si="15"/>
        <v>1.1411276980672209</v>
      </c>
      <c r="M135" s="8">
        <f t="shared" si="12"/>
        <v>2.0506380998217786</v>
      </c>
      <c r="P135" s="6">
        <f t="shared" si="16"/>
        <v>-3.9458208737544727</v>
      </c>
    </row>
    <row r="136" spans="1:16" x14ac:dyDescent="0.15">
      <c r="A136" s="6">
        <v>67.5</v>
      </c>
      <c r="B136" s="6">
        <v>134</v>
      </c>
      <c r="D136">
        <v>798.43939208984398</v>
      </c>
      <c r="E136">
        <v>645.3427734375</v>
      </c>
      <c r="F136">
        <v>496.86355590820301</v>
      </c>
      <c r="G136">
        <v>482.99624633789102</v>
      </c>
      <c r="I136" s="7">
        <f t="shared" si="13"/>
        <v>301.57583618164097</v>
      </c>
      <c r="J136" s="7">
        <f t="shared" si="13"/>
        <v>162.34652709960898</v>
      </c>
      <c r="K136" s="7">
        <f t="shared" si="14"/>
        <v>187.93326721191471</v>
      </c>
      <c r="L136" s="8">
        <f t="shared" si="15"/>
        <v>1.1576057127271149</v>
      </c>
      <c r="M136" s="8">
        <f t="shared" si="12"/>
        <v>2.0739035055395423</v>
      </c>
      <c r="P136" s="6">
        <f t="shared" si="16"/>
        <v>-2.8560432828411497</v>
      </c>
    </row>
    <row r="137" spans="1:16" x14ac:dyDescent="0.15">
      <c r="A137" s="6">
        <v>68</v>
      </c>
      <c r="B137" s="6">
        <v>135</v>
      </c>
      <c r="D137">
        <v>802.41247558593795</v>
      </c>
      <c r="E137">
        <v>645.02276611328102</v>
      </c>
      <c r="F137">
        <v>497.08132934570301</v>
      </c>
      <c r="G137">
        <v>483.03436279296898</v>
      </c>
      <c r="I137" s="7">
        <f t="shared" si="13"/>
        <v>305.33114624023494</v>
      </c>
      <c r="J137" s="7">
        <f t="shared" si="13"/>
        <v>161.98840332031205</v>
      </c>
      <c r="K137" s="7">
        <f t="shared" si="14"/>
        <v>191.9392639160165</v>
      </c>
      <c r="L137" s="8">
        <f t="shared" si="15"/>
        <v>1.1848950911410636</v>
      </c>
      <c r="M137" s="8">
        <f t="shared" si="12"/>
        <v>2.1079802750113608</v>
      </c>
      <c r="P137" s="6">
        <f t="shared" si="16"/>
        <v>-1.2598493375641637</v>
      </c>
    </row>
    <row r="138" spans="1:16" x14ac:dyDescent="0.15">
      <c r="A138" s="6">
        <v>68.5</v>
      </c>
      <c r="B138" s="6">
        <v>136</v>
      </c>
      <c r="D138">
        <v>802.36968994140602</v>
      </c>
      <c r="E138">
        <v>646.32977294921898</v>
      </c>
      <c r="F138">
        <v>497.21707153320301</v>
      </c>
      <c r="G138">
        <v>482.86050415039102</v>
      </c>
      <c r="I138" s="7">
        <f t="shared" si="13"/>
        <v>305.15261840820301</v>
      </c>
      <c r="J138" s="7">
        <f t="shared" si="13"/>
        <v>163.46926879882795</v>
      </c>
      <c r="K138" s="7">
        <f t="shared" si="14"/>
        <v>190.72413024902346</v>
      </c>
      <c r="L138" s="8">
        <f t="shared" si="15"/>
        <v>1.1667277381887384</v>
      </c>
      <c r="M138" s="8">
        <f t="shared" si="12"/>
        <v>2.0966003131169053</v>
      </c>
      <c r="P138" s="6">
        <f t="shared" si="16"/>
        <v>-1.7928994639393994</v>
      </c>
    </row>
    <row r="139" spans="1:16" x14ac:dyDescent="0.15">
      <c r="A139" s="6">
        <v>69</v>
      </c>
      <c r="B139" s="6">
        <v>137</v>
      </c>
      <c r="D139">
        <v>802.68273925781295</v>
      </c>
      <c r="E139">
        <v>644.53509521484398</v>
      </c>
      <c r="F139">
        <v>497.26266479492199</v>
      </c>
      <c r="G139">
        <v>482.88058471679699</v>
      </c>
      <c r="I139" s="7">
        <f t="shared" si="13"/>
        <v>305.42007446289097</v>
      </c>
      <c r="J139" s="7">
        <f t="shared" si="13"/>
        <v>161.65451049804699</v>
      </c>
      <c r="K139" s="7">
        <f t="shared" si="14"/>
        <v>192.2619171142581</v>
      </c>
      <c r="L139" s="8">
        <f t="shared" si="15"/>
        <v>1.1893384015200794</v>
      </c>
      <c r="M139" s="8">
        <f t="shared" si="12"/>
        <v>2.1259983675061163</v>
      </c>
      <c r="P139" s="6">
        <f t="shared" si="16"/>
        <v>-0.41586175918311163</v>
      </c>
    </row>
    <row r="140" spans="1:16" x14ac:dyDescent="0.15">
      <c r="A140" s="6">
        <v>69.5</v>
      </c>
      <c r="B140" s="6">
        <v>138</v>
      </c>
      <c r="D140">
        <v>797.41802978515602</v>
      </c>
      <c r="E140">
        <v>640.77239990234398</v>
      </c>
      <c r="F140">
        <v>496.849609375</v>
      </c>
      <c r="G140">
        <v>483.09219360351602</v>
      </c>
      <c r="I140" s="7">
        <f t="shared" si="13"/>
        <v>300.56842041015602</v>
      </c>
      <c r="J140" s="7">
        <f t="shared" si="13"/>
        <v>157.68020629882795</v>
      </c>
      <c r="K140" s="7">
        <f t="shared" si="14"/>
        <v>190.19227600097645</v>
      </c>
      <c r="L140" s="8">
        <f t="shared" si="15"/>
        <v>1.2061899236771239</v>
      </c>
      <c r="M140" s="8">
        <f t="shared" si="12"/>
        <v>2.1496372807210307</v>
      </c>
      <c r="P140" s="6">
        <f t="shared" si="16"/>
        <v>0.6914113400987657</v>
      </c>
    </row>
    <row r="141" spans="1:16" x14ac:dyDescent="0.15">
      <c r="A141" s="6">
        <v>70</v>
      </c>
      <c r="B141" s="6">
        <v>139</v>
      </c>
      <c r="D141">
        <v>798.23175048828102</v>
      </c>
      <c r="E141">
        <v>639.86065673828102</v>
      </c>
      <c r="F141">
        <v>496.66552734375</v>
      </c>
      <c r="G141">
        <v>482.73834228515602</v>
      </c>
      <c r="I141" s="7">
        <f t="shared" si="13"/>
        <v>301.56622314453102</v>
      </c>
      <c r="J141" s="7">
        <f t="shared" si="13"/>
        <v>157.122314453125</v>
      </c>
      <c r="K141" s="7">
        <f t="shared" si="14"/>
        <v>191.58060302734353</v>
      </c>
      <c r="L141" s="8">
        <f t="shared" si="15"/>
        <v>1.2193086875925483</v>
      </c>
      <c r="M141" s="8">
        <f t="shared" si="12"/>
        <v>2.1695434356943251</v>
      </c>
      <c r="P141" s="6">
        <f t="shared" si="16"/>
        <v>1.6238378739107544</v>
      </c>
    </row>
    <row r="142" spans="1:16" x14ac:dyDescent="0.15">
      <c r="A142" s="6">
        <v>70.5</v>
      </c>
      <c r="B142" s="6">
        <v>140</v>
      </c>
      <c r="D142">
        <v>798.83514404296898</v>
      </c>
      <c r="E142">
        <v>639.69763183593795</v>
      </c>
      <c r="F142">
        <v>496.78427124023398</v>
      </c>
      <c r="G142">
        <v>482.38787841796898</v>
      </c>
      <c r="I142" s="7">
        <f t="shared" si="13"/>
        <v>302.050872802735</v>
      </c>
      <c r="J142" s="7">
        <f t="shared" si="13"/>
        <v>157.30975341796898</v>
      </c>
      <c r="K142" s="7">
        <f t="shared" si="14"/>
        <v>191.93404541015673</v>
      </c>
      <c r="L142" s="8">
        <f t="shared" si="15"/>
        <v>1.2201026397911365</v>
      </c>
      <c r="M142" s="8">
        <f t="shared" si="12"/>
        <v>2.177124778950783</v>
      </c>
      <c r="P142" s="6">
        <f t="shared" si="16"/>
        <v>1.9789564602847511</v>
      </c>
    </row>
    <row r="143" spans="1:16" x14ac:dyDescent="0.15">
      <c r="A143" s="6">
        <v>71</v>
      </c>
      <c r="B143" s="6">
        <v>141</v>
      </c>
      <c r="D143">
        <v>799.91223144531295</v>
      </c>
      <c r="E143">
        <v>640.12261962890602</v>
      </c>
      <c r="F143">
        <v>496.94488525390602</v>
      </c>
      <c r="G143">
        <v>482.58013916015602</v>
      </c>
      <c r="I143" s="7">
        <f t="shared" si="13"/>
        <v>302.96734619140693</v>
      </c>
      <c r="J143" s="7">
        <f t="shared" si="13"/>
        <v>157.54248046875</v>
      </c>
      <c r="K143" s="7">
        <f t="shared" si="14"/>
        <v>192.68760986328192</v>
      </c>
      <c r="L143" s="8">
        <f t="shared" si="15"/>
        <v>1.2230835092221573</v>
      </c>
      <c r="M143" s="8">
        <f t="shared" si="12"/>
        <v>2.1868930394396733</v>
      </c>
      <c r="P143" s="6">
        <f t="shared" si="16"/>
        <v>2.4365126925781211</v>
      </c>
    </row>
    <row r="144" spans="1:16" x14ac:dyDescent="0.15">
      <c r="A144" s="6">
        <v>71.5</v>
      </c>
      <c r="B144" s="6">
        <v>142</v>
      </c>
      <c r="D144">
        <v>802.06036376953102</v>
      </c>
      <c r="E144">
        <v>640.41571044921898</v>
      </c>
      <c r="F144">
        <v>496.67028808593801</v>
      </c>
      <c r="G144">
        <v>482.72540283203102</v>
      </c>
      <c r="I144" s="7">
        <f t="shared" si="13"/>
        <v>305.39007568359301</v>
      </c>
      <c r="J144" s="7">
        <f t="shared" si="13"/>
        <v>157.69030761718795</v>
      </c>
      <c r="K144" s="7">
        <f t="shared" si="14"/>
        <v>195.00686035156144</v>
      </c>
      <c r="L144" s="8">
        <f t="shared" si="15"/>
        <v>1.2366445553836058</v>
      </c>
      <c r="M144" s="8">
        <f t="shared" si="12"/>
        <v>2.2072414766589921</v>
      </c>
      <c r="P144" s="6">
        <f t="shared" si="16"/>
        <v>3.3896562208162235</v>
      </c>
    </row>
    <row r="145" spans="1:16" x14ac:dyDescent="0.15">
      <c r="A145" s="6">
        <v>72</v>
      </c>
      <c r="B145" s="6">
        <v>143</v>
      </c>
      <c r="D145">
        <v>800.300537109375</v>
      </c>
      <c r="E145">
        <v>639.53039550781295</v>
      </c>
      <c r="F145">
        <v>496.77951049804699</v>
      </c>
      <c r="G145">
        <v>482.32257080078102</v>
      </c>
      <c r="I145" s="7">
        <f t="shared" si="13"/>
        <v>303.52102661132801</v>
      </c>
      <c r="J145" s="7">
        <f t="shared" si="13"/>
        <v>157.20782470703193</v>
      </c>
      <c r="K145" s="7">
        <f t="shared" si="14"/>
        <v>193.47554931640565</v>
      </c>
      <c r="L145" s="8">
        <f t="shared" si="15"/>
        <v>1.2306992331772366</v>
      </c>
      <c r="M145" s="8">
        <f t="shared" si="12"/>
        <v>2.2080835455104926</v>
      </c>
      <c r="P145" s="6">
        <f t="shared" si="16"/>
        <v>3.4290996663982067</v>
      </c>
    </row>
    <row r="146" spans="1:16" x14ac:dyDescent="0.15">
      <c r="A146" s="6">
        <v>72.5</v>
      </c>
      <c r="B146" s="6">
        <v>144</v>
      </c>
      <c r="D146">
        <v>801.76824951171898</v>
      </c>
      <c r="E146">
        <v>639.67303466796898</v>
      </c>
      <c r="F146">
        <v>497.23239135742199</v>
      </c>
      <c r="G146">
        <v>482.86184692382801</v>
      </c>
      <c r="I146" s="7">
        <f t="shared" si="13"/>
        <v>304.53585815429699</v>
      </c>
      <c r="J146" s="7">
        <f t="shared" si="13"/>
        <v>156.81118774414097</v>
      </c>
      <c r="K146" s="7">
        <f t="shared" si="14"/>
        <v>194.7680267333983</v>
      </c>
      <c r="L146" s="8">
        <f t="shared" si="15"/>
        <v>1.242054406546484</v>
      </c>
      <c r="M146" s="8">
        <f t="shared" si="12"/>
        <v>2.2262261099376097</v>
      </c>
      <c r="P146" s="6">
        <f t="shared" si="16"/>
        <v>4.2789176491242742</v>
      </c>
    </row>
    <row r="147" spans="1:16" x14ac:dyDescent="0.15">
      <c r="A147" s="6">
        <v>73</v>
      </c>
      <c r="B147" s="6">
        <v>145</v>
      </c>
      <c r="D147">
        <v>800.24987792968795</v>
      </c>
      <c r="E147">
        <v>640.07568359375</v>
      </c>
      <c r="F147">
        <v>497.18542480468801</v>
      </c>
      <c r="G147">
        <v>482.505615234375</v>
      </c>
      <c r="I147" s="7">
        <f t="shared" si="13"/>
        <v>303.06445312499994</v>
      </c>
      <c r="J147" s="7">
        <f t="shared" si="13"/>
        <v>157.570068359375</v>
      </c>
      <c r="K147" s="7">
        <f t="shared" si="14"/>
        <v>192.76540527343747</v>
      </c>
      <c r="L147" s="8">
        <f t="shared" si="15"/>
        <v>1.2233630871682517</v>
      </c>
      <c r="M147" s="8">
        <f t="shared" si="12"/>
        <v>2.2143221816172471</v>
      </c>
      <c r="P147" s="6">
        <f t="shared" si="16"/>
        <v>3.7213243500972695</v>
      </c>
    </row>
    <row r="148" spans="1:16" x14ac:dyDescent="0.15">
      <c r="A148" s="6">
        <v>73.5</v>
      </c>
      <c r="B148" s="6">
        <v>146</v>
      </c>
      <c r="D148">
        <v>796.45520019531295</v>
      </c>
      <c r="E148">
        <v>636.86901855468795</v>
      </c>
      <c r="F148">
        <v>496.38482666015602</v>
      </c>
      <c r="G148">
        <v>482.86730957031301</v>
      </c>
      <c r="I148" s="7">
        <f t="shared" si="13"/>
        <v>300.07037353515693</v>
      </c>
      <c r="J148" s="7">
        <f t="shared" si="13"/>
        <v>154.00170898437494</v>
      </c>
      <c r="K148" s="7">
        <f t="shared" si="14"/>
        <v>192.26917724609447</v>
      </c>
      <c r="L148" s="8">
        <f t="shared" si="15"/>
        <v>1.248487296109176</v>
      </c>
      <c r="M148" s="8">
        <f t="shared" si="12"/>
        <v>2.2462337816160414</v>
      </c>
      <c r="P148" s="6">
        <f t="shared" si="16"/>
        <v>5.2160993387974592</v>
      </c>
    </row>
    <row r="149" spans="1:16" x14ac:dyDescent="0.15">
      <c r="A149" s="6">
        <v>74</v>
      </c>
      <c r="B149" s="6">
        <v>147</v>
      </c>
      <c r="D149">
        <v>797.36181640625</v>
      </c>
      <c r="E149">
        <v>637.7900390625</v>
      </c>
      <c r="F149">
        <v>496.42156982421898</v>
      </c>
      <c r="G149">
        <v>482.60699462890602</v>
      </c>
      <c r="I149" s="7">
        <f t="shared" si="13"/>
        <v>300.94024658203102</v>
      </c>
      <c r="J149" s="7">
        <f t="shared" si="13"/>
        <v>155.18304443359398</v>
      </c>
      <c r="K149" s="7">
        <f t="shared" si="14"/>
        <v>192.31211547851524</v>
      </c>
      <c r="L149" s="8">
        <f t="shared" si="15"/>
        <v>1.2392598442725458</v>
      </c>
      <c r="M149" s="8">
        <f t="shared" si="12"/>
        <v>2.2437937208372807</v>
      </c>
      <c r="P149" s="6">
        <f t="shared" si="16"/>
        <v>5.101804166410691</v>
      </c>
    </row>
    <row r="150" spans="1:16" x14ac:dyDescent="0.15">
      <c r="A150" s="6">
        <v>74.5</v>
      </c>
      <c r="B150" s="6">
        <v>148</v>
      </c>
      <c r="D150">
        <v>798.41754150390602</v>
      </c>
      <c r="E150">
        <v>637.990234375</v>
      </c>
      <c r="F150">
        <v>496.38821411132801</v>
      </c>
      <c r="G150">
        <v>482.28070068359398</v>
      </c>
      <c r="I150" s="7">
        <f t="shared" si="13"/>
        <v>302.02932739257801</v>
      </c>
      <c r="J150" s="7">
        <f t="shared" si="13"/>
        <v>155.70953369140602</v>
      </c>
      <c r="K150" s="7">
        <f t="shared" si="14"/>
        <v>193.03265380859381</v>
      </c>
      <c r="L150" s="8">
        <f t="shared" si="15"/>
        <v>1.239697077194752</v>
      </c>
      <c r="M150" s="8">
        <f t="shared" si="12"/>
        <v>2.2510183448173571</v>
      </c>
      <c r="P150" s="6">
        <f t="shared" si="16"/>
        <v>5.4402136234291376</v>
      </c>
    </row>
    <row r="151" spans="1:16" x14ac:dyDescent="0.15">
      <c r="A151" s="6">
        <v>75</v>
      </c>
      <c r="B151" s="6">
        <v>149</v>
      </c>
      <c r="D151">
        <v>799.26611328125</v>
      </c>
      <c r="E151">
        <v>638.32373046875</v>
      </c>
      <c r="F151">
        <v>496.05206298828102</v>
      </c>
      <c r="G151">
        <v>481.52160644531301</v>
      </c>
      <c r="I151" s="7">
        <f t="shared" si="13"/>
        <v>303.21405029296898</v>
      </c>
      <c r="J151" s="7">
        <f t="shared" si="13"/>
        <v>156.80212402343699</v>
      </c>
      <c r="K151" s="7">
        <f t="shared" si="14"/>
        <v>193.45256347656309</v>
      </c>
      <c r="L151" s="8">
        <f t="shared" si="15"/>
        <v>1.2337368813170413</v>
      </c>
      <c r="M151" s="8">
        <f t="shared" si="12"/>
        <v>2.2518455399975164</v>
      </c>
      <c r="P151" s="6">
        <f t="shared" si="16"/>
        <v>5.4789603696318396</v>
      </c>
    </row>
    <row r="152" spans="1:16" x14ac:dyDescent="0.15">
      <c r="A152" s="6">
        <v>75.5</v>
      </c>
      <c r="B152" s="6">
        <v>150</v>
      </c>
      <c r="D152">
        <v>800.45056152343795</v>
      </c>
      <c r="E152">
        <v>640.52252197265602</v>
      </c>
      <c r="F152">
        <v>496.46954345703102</v>
      </c>
      <c r="G152">
        <v>481.99557495117199</v>
      </c>
      <c r="I152" s="7">
        <f t="shared" si="13"/>
        <v>303.98101806640693</v>
      </c>
      <c r="J152" s="7">
        <f t="shared" si="13"/>
        <v>158.52694702148403</v>
      </c>
      <c r="K152" s="7">
        <f t="shared" si="14"/>
        <v>193.01215515136812</v>
      </c>
      <c r="L152" s="8">
        <f t="shared" si="15"/>
        <v>1.2175353072636323</v>
      </c>
      <c r="M152" s="8">
        <f t="shared" ref="M152:M160" si="17">L152+ABS($N$2)*A152</f>
        <v>2.2424313570019772</v>
      </c>
      <c r="P152" s="6">
        <f t="shared" si="16"/>
        <v>5.0379895226260381</v>
      </c>
    </row>
    <row r="153" spans="1:16" x14ac:dyDescent="0.15">
      <c r="A153" s="18">
        <v>76</v>
      </c>
      <c r="B153" s="18">
        <v>151</v>
      </c>
      <c r="D153">
        <v>795.528076171875</v>
      </c>
      <c r="E153">
        <v>638.34368896484398</v>
      </c>
      <c r="F153">
        <v>496.34500122070301</v>
      </c>
      <c r="G153">
        <v>482.04183959960898</v>
      </c>
      <c r="I153" s="19">
        <f t="shared" ref="I153:I189" si="18">D153-F153</f>
        <v>299.18307495117199</v>
      </c>
      <c r="J153" s="19">
        <f t="shared" ref="J153:J189" si="19">E153-G153</f>
        <v>156.301849365235</v>
      </c>
      <c r="K153" s="19">
        <f t="shared" ref="K153:K189" si="20">I153-0.7*J153</f>
        <v>189.77178039550751</v>
      </c>
      <c r="L153" s="20">
        <f t="shared" ref="L153:L189" si="21">K153/J153</f>
        <v>1.2141365004073774</v>
      </c>
      <c r="M153" s="20">
        <f t="shared" si="17"/>
        <v>2.245819941203592</v>
      </c>
      <c r="N153" s="18"/>
      <c r="O153" s="18"/>
      <c r="P153" s="18">
        <f t="shared" ref="P153:P189" si="22">(M153-$O$2)/$O$2*100</f>
        <v>5.1967145916250788</v>
      </c>
    </row>
    <row r="154" spans="1:16" x14ac:dyDescent="0.15">
      <c r="A154" s="18">
        <v>76.5</v>
      </c>
      <c r="B154" s="18">
        <v>152</v>
      </c>
      <c r="D154">
        <v>795.89129638671898</v>
      </c>
      <c r="E154">
        <v>637.52252197265602</v>
      </c>
      <c r="F154">
        <v>496.63525390625</v>
      </c>
      <c r="G154">
        <v>482.11807250976602</v>
      </c>
      <c r="I154" s="19">
        <f t="shared" si="18"/>
        <v>299.25604248046898</v>
      </c>
      <c r="J154" s="19">
        <f t="shared" si="19"/>
        <v>155.40444946289</v>
      </c>
      <c r="K154" s="19">
        <f t="shared" si="20"/>
        <v>190.47292785644598</v>
      </c>
      <c r="L154" s="20">
        <f t="shared" si="21"/>
        <v>1.2256594229750815</v>
      </c>
      <c r="M154" s="20">
        <f t="shared" si="17"/>
        <v>2.2641302548291655</v>
      </c>
      <c r="N154" s="18"/>
      <c r="O154" s="18"/>
      <c r="P154" s="18">
        <f t="shared" si="22"/>
        <v>6.0543901341800686</v>
      </c>
    </row>
    <row r="155" spans="1:16" x14ac:dyDescent="0.15">
      <c r="A155" s="18">
        <v>77</v>
      </c>
      <c r="B155" s="18">
        <v>153</v>
      </c>
      <c r="D155">
        <v>796.33160400390602</v>
      </c>
      <c r="E155">
        <v>638.36785888671898</v>
      </c>
      <c r="F155">
        <v>497.126220703125</v>
      </c>
      <c r="G155">
        <v>483.17590332031301</v>
      </c>
      <c r="I155" s="19">
        <f t="shared" si="18"/>
        <v>299.20538330078102</v>
      </c>
      <c r="J155" s="19">
        <f t="shared" si="19"/>
        <v>155.19195556640597</v>
      </c>
      <c r="K155" s="19">
        <f t="shared" si="20"/>
        <v>190.57101440429685</v>
      </c>
      <c r="L155" s="20">
        <f t="shared" si="21"/>
        <v>1.2279696696182962</v>
      </c>
      <c r="M155" s="20">
        <f t="shared" si="17"/>
        <v>2.2732278925302505</v>
      </c>
      <c r="N155" s="18"/>
      <c r="O155" s="18"/>
      <c r="P155" s="18">
        <f t="shared" si="22"/>
        <v>6.4805336460175038</v>
      </c>
    </row>
    <row r="156" spans="1:16" x14ac:dyDescent="0.15">
      <c r="A156" s="18">
        <v>77.5</v>
      </c>
      <c r="B156" s="18">
        <v>154</v>
      </c>
      <c r="D156">
        <v>793.566162109375</v>
      </c>
      <c r="E156">
        <v>639.07989501953102</v>
      </c>
      <c r="F156">
        <v>497.34603881835898</v>
      </c>
      <c r="G156">
        <v>482.64953613281301</v>
      </c>
      <c r="I156" s="19">
        <f t="shared" si="18"/>
        <v>296.22012329101602</v>
      </c>
      <c r="J156" s="19">
        <f t="shared" si="19"/>
        <v>156.43035888671801</v>
      </c>
      <c r="K156" s="19">
        <f t="shared" si="20"/>
        <v>186.71887207031341</v>
      </c>
      <c r="L156" s="20">
        <f t="shared" si="21"/>
        <v>1.1936229859673813</v>
      </c>
      <c r="M156" s="20">
        <f t="shared" si="17"/>
        <v>2.245668599937205</v>
      </c>
      <c r="N156" s="18"/>
      <c r="O156" s="18"/>
      <c r="P156" s="18">
        <f t="shared" si="22"/>
        <v>5.1896255976616938</v>
      </c>
    </row>
    <row r="157" spans="1:16" x14ac:dyDescent="0.15">
      <c r="A157" s="18">
        <v>78</v>
      </c>
      <c r="B157" s="18">
        <v>155</v>
      </c>
      <c r="D157">
        <v>796.54205322265602</v>
      </c>
      <c r="E157">
        <v>639.84069824218795</v>
      </c>
      <c r="F157">
        <v>497.26300048828102</v>
      </c>
      <c r="G157">
        <v>482.739013671875</v>
      </c>
      <c r="I157" s="19">
        <f t="shared" si="18"/>
        <v>299.279052734375</v>
      </c>
      <c r="J157" s="19">
        <f t="shared" si="19"/>
        <v>157.10168457031295</v>
      </c>
      <c r="K157" s="19">
        <f t="shared" si="20"/>
        <v>189.30787353515592</v>
      </c>
      <c r="L157" s="20">
        <f t="shared" si="21"/>
        <v>1.2050021872962708</v>
      </c>
      <c r="M157" s="20">
        <f t="shared" si="17"/>
        <v>2.263835192323965</v>
      </c>
      <c r="N157" s="18"/>
      <c r="O157" s="18"/>
      <c r="P157" s="18">
        <f t="shared" si="22"/>
        <v>6.0405690768562872</v>
      </c>
    </row>
    <row r="158" spans="1:16" x14ac:dyDescent="0.15">
      <c r="A158" s="18">
        <v>78.5</v>
      </c>
      <c r="B158" s="18">
        <v>156</v>
      </c>
      <c r="D158">
        <v>793.74591064453102</v>
      </c>
      <c r="E158">
        <v>638.843017578125</v>
      </c>
      <c r="F158">
        <v>497.42770385742199</v>
      </c>
      <c r="G158">
        <v>482.81219482421898</v>
      </c>
      <c r="I158" s="19">
        <f t="shared" si="18"/>
        <v>296.31820678710903</v>
      </c>
      <c r="J158" s="19">
        <f t="shared" si="19"/>
        <v>156.03082275390602</v>
      </c>
      <c r="K158" s="19">
        <f t="shared" si="20"/>
        <v>187.09663085937484</v>
      </c>
      <c r="L158" s="20">
        <f t="shared" si="21"/>
        <v>1.1991004569300148</v>
      </c>
      <c r="M158" s="20">
        <f t="shared" si="17"/>
        <v>2.2647208530155787</v>
      </c>
      <c r="N158" s="18"/>
      <c r="O158" s="18"/>
      <c r="P158" s="18">
        <f t="shared" si="22"/>
        <v>6.0820544129205718</v>
      </c>
    </row>
    <row r="159" spans="1:16" x14ac:dyDescent="0.15">
      <c r="A159" s="18">
        <v>79</v>
      </c>
      <c r="B159" s="18">
        <v>157</v>
      </c>
      <c r="D159">
        <v>792.37713623046898</v>
      </c>
      <c r="E159">
        <v>638.50256347656295</v>
      </c>
      <c r="F159">
        <v>497.31915283203102</v>
      </c>
      <c r="G159">
        <v>483.37222290039102</v>
      </c>
      <c r="I159" s="19">
        <f t="shared" si="18"/>
        <v>295.05798339843795</v>
      </c>
      <c r="J159" s="19">
        <f t="shared" si="19"/>
        <v>155.13034057617193</v>
      </c>
      <c r="K159" s="19">
        <f t="shared" si="20"/>
        <v>186.46674499511761</v>
      </c>
      <c r="L159" s="20">
        <f t="shared" si="21"/>
        <v>1.2020004874775538</v>
      </c>
      <c r="M159" s="20">
        <f t="shared" si="17"/>
        <v>2.2744082746209875</v>
      </c>
      <c r="N159" s="18"/>
      <c r="O159" s="18"/>
      <c r="P159" s="18">
        <f t="shared" si="22"/>
        <v>6.5358240616159078</v>
      </c>
    </row>
    <row r="160" spans="1:16" x14ac:dyDescent="0.15">
      <c r="A160" s="18">
        <v>79.5</v>
      </c>
      <c r="B160" s="18">
        <v>158</v>
      </c>
      <c r="D160">
        <v>791.376220703125</v>
      </c>
      <c r="E160">
        <v>636.65533447265602</v>
      </c>
      <c r="F160">
        <v>496.15890502929699</v>
      </c>
      <c r="G160">
        <v>482.23715209960898</v>
      </c>
      <c r="I160" s="19">
        <f t="shared" si="18"/>
        <v>295.21731567382801</v>
      </c>
      <c r="J160" s="19">
        <f t="shared" si="19"/>
        <v>154.41818237304705</v>
      </c>
      <c r="K160" s="19">
        <f t="shared" si="20"/>
        <v>187.12458801269509</v>
      </c>
      <c r="L160" s="20">
        <f t="shared" si="21"/>
        <v>1.2118041097040966</v>
      </c>
      <c r="M160" s="20">
        <f t="shared" si="17"/>
        <v>2.2909992879054002</v>
      </c>
      <c r="N160" s="18"/>
      <c r="O160" s="18"/>
      <c r="P160" s="18">
        <f t="shared" si="22"/>
        <v>7.3129656557594087</v>
      </c>
    </row>
    <row r="161" spans="1:16" x14ac:dyDescent="0.15">
      <c r="A161" s="18">
        <v>80</v>
      </c>
      <c r="B161" s="18">
        <v>159</v>
      </c>
      <c r="D161">
        <v>792.032958984375</v>
      </c>
      <c r="E161">
        <v>637.0576171875</v>
      </c>
      <c r="F161">
        <v>497.02755737304699</v>
      </c>
      <c r="G161">
        <v>482.3681640625</v>
      </c>
      <c r="I161" s="19">
        <f t="shared" si="18"/>
        <v>295.00540161132801</v>
      </c>
      <c r="J161" s="19">
        <f t="shared" si="19"/>
        <v>154.689453125</v>
      </c>
      <c r="K161" s="19">
        <f t="shared" si="20"/>
        <v>186.72278442382802</v>
      </c>
      <c r="L161" s="20">
        <f t="shared" si="21"/>
        <v>1.2070815472658167</v>
      </c>
      <c r="M161" s="20">
        <f t="shared" ref="M161:M189" si="23">L161+ABS($N$2)*A161</f>
        <v>2.2930641165249899</v>
      </c>
      <c r="N161" s="18"/>
      <c r="O161" s="18"/>
      <c r="P161" s="18">
        <f t="shared" si="22"/>
        <v>7.4096845346821709</v>
      </c>
    </row>
    <row r="162" spans="1:16" x14ac:dyDescent="0.15">
      <c r="A162" s="18">
        <v>80.5</v>
      </c>
      <c r="B162" s="18">
        <v>160</v>
      </c>
      <c r="D162">
        <v>789.58245849609398</v>
      </c>
      <c r="E162">
        <v>636.57501220703102</v>
      </c>
      <c r="F162">
        <v>496.72268676757801</v>
      </c>
      <c r="G162">
        <v>482.65805053710898</v>
      </c>
      <c r="I162" s="19">
        <f t="shared" si="18"/>
        <v>292.85977172851597</v>
      </c>
      <c r="J162" s="19">
        <f t="shared" si="19"/>
        <v>153.91696166992205</v>
      </c>
      <c r="K162" s="19">
        <f t="shared" si="20"/>
        <v>185.11789855957053</v>
      </c>
      <c r="L162" s="20">
        <f t="shared" si="21"/>
        <v>1.2027127910474189</v>
      </c>
      <c r="M162" s="20">
        <f t="shared" si="23"/>
        <v>2.295482751364462</v>
      </c>
      <c r="N162" s="18"/>
      <c r="O162" s="18"/>
      <c r="P162" s="18">
        <f t="shared" si="22"/>
        <v>7.5229760921402251</v>
      </c>
    </row>
    <row r="163" spans="1:16" x14ac:dyDescent="0.15">
      <c r="A163" s="18">
        <v>81</v>
      </c>
      <c r="B163" s="18">
        <v>161</v>
      </c>
      <c r="D163">
        <v>788.16906738281295</v>
      </c>
      <c r="E163">
        <v>635.78497314453102</v>
      </c>
      <c r="F163">
        <v>496.74139404296898</v>
      </c>
      <c r="G163">
        <v>482.48214721679699</v>
      </c>
      <c r="I163" s="19">
        <f t="shared" si="18"/>
        <v>291.42767333984398</v>
      </c>
      <c r="J163" s="19">
        <f t="shared" si="19"/>
        <v>153.30282592773403</v>
      </c>
      <c r="K163" s="19">
        <f t="shared" si="20"/>
        <v>184.11569519043016</v>
      </c>
      <c r="L163" s="20">
        <f t="shared" si="21"/>
        <v>1.2009934851248021</v>
      </c>
      <c r="M163" s="20">
        <f t="shared" si="23"/>
        <v>2.3005508364997151</v>
      </c>
      <c r="N163" s="18"/>
      <c r="O163" s="18"/>
      <c r="P163" s="18">
        <f t="shared" si="22"/>
        <v>7.7603708608470852</v>
      </c>
    </row>
    <row r="164" spans="1:16" x14ac:dyDescent="0.15">
      <c r="A164" s="18">
        <v>81.5</v>
      </c>
      <c r="B164" s="18">
        <v>162</v>
      </c>
      <c r="D164">
        <v>792.62609863281295</v>
      </c>
      <c r="E164">
        <v>637.13006591796898</v>
      </c>
      <c r="F164">
        <v>497.17251586914102</v>
      </c>
      <c r="G164">
        <v>482.64782714843801</v>
      </c>
      <c r="I164" s="19">
        <f t="shared" si="18"/>
        <v>295.45358276367193</v>
      </c>
      <c r="J164" s="19">
        <f t="shared" si="19"/>
        <v>154.48223876953097</v>
      </c>
      <c r="K164" s="19">
        <f t="shared" si="20"/>
        <v>187.31601562500026</v>
      </c>
      <c r="L164" s="20">
        <f t="shared" si="21"/>
        <v>1.2125407886174757</v>
      </c>
      <c r="M164" s="20">
        <f t="shared" si="23"/>
        <v>2.3188855310502583</v>
      </c>
      <c r="N164" s="18"/>
      <c r="O164" s="18"/>
      <c r="P164" s="18">
        <f t="shared" si="22"/>
        <v>8.6191884331607618</v>
      </c>
    </row>
    <row r="165" spans="1:16" x14ac:dyDescent="0.15">
      <c r="A165" s="18">
        <v>82</v>
      </c>
      <c r="B165" s="18">
        <v>163</v>
      </c>
      <c r="D165">
        <v>789.63262939453102</v>
      </c>
      <c r="E165">
        <v>636.118896484375</v>
      </c>
      <c r="F165">
        <v>496.97277832031301</v>
      </c>
      <c r="G165">
        <v>482.39639282226602</v>
      </c>
      <c r="I165" s="19">
        <f t="shared" si="18"/>
        <v>292.65985107421801</v>
      </c>
      <c r="J165" s="19">
        <f t="shared" si="19"/>
        <v>153.72250366210898</v>
      </c>
      <c r="K165" s="19">
        <f t="shared" si="20"/>
        <v>185.05409851074174</v>
      </c>
      <c r="L165" s="20">
        <f t="shared" si="21"/>
        <v>1.2038191813314558</v>
      </c>
      <c r="M165" s="20">
        <f t="shared" si="23"/>
        <v>2.3169513148221084</v>
      </c>
      <c r="N165" s="18"/>
      <c r="O165" s="18"/>
      <c r="P165" s="18">
        <f t="shared" si="22"/>
        <v>8.528587584545031</v>
      </c>
    </row>
    <row r="166" spans="1:16" x14ac:dyDescent="0.15">
      <c r="A166" s="18">
        <v>82.5</v>
      </c>
      <c r="B166" s="18">
        <v>164</v>
      </c>
      <c r="D166">
        <v>789.64373779296898</v>
      </c>
      <c r="E166">
        <v>637.54016113281295</v>
      </c>
      <c r="F166">
        <v>496.26266479492199</v>
      </c>
      <c r="G166">
        <v>481.75808715820301</v>
      </c>
      <c r="I166" s="19">
        <f t="shared" si="18"/>
        <v>293.38107299804699</v>
      </c>
      <c r="J166" s="19">
        <f t="shared" si="19"/>
        <v>155.78207397460994</v>
      </c>
      <c r="K166" s="19">
        <f t="shared" si="20"/>
        <v>184.33362121582002</v>
      </c>
      <c r="L166" s="20">
        <f t="shared" si="21"/>
        <v>1.1832787721510469</v>
      </c>
      <c r="M166" s="20">
        <f t="shared" si="23"/>
        <v>2.303198296699569</v>
      </c>
      <c r="N166" s="18"/>
      <c r="O166" s="18"/>
      <c r="P166" s="18">
        <f t="shared" si="22"/>
        <v>7.8843808537797573</v>
      </c>
    </row>
    <row r="167" spans="1:16" x14ac:dyDescent="0.15">
      <c r="A167" s="18">
        <v>83</v>
      </c>
      <c r="B167" s="18">
        <v>165</v>
      </c>
      <c r="D167">
        <v>793.91961669921898</v>
      </c>
      <c r="E167">
        <v>638.78729248046898</v>
      </c>
      <c r="F167">
        <v>496.46954345703102</v>
      </c>
      <c r="G167">
        <v>482.12521362304699</v>
      </c>
      <c r="I167" s="19">
        <f t="shared" si="18"/>
        <v>297.45007324218795</v>
      </c>
      <c r="J167" s="19">
        <f t="shared" si="19"/>
        <v>156.66207885742199</v>
      </c>
      <c r="K167" s="19">
        <f t="shared" si="20"/>
        <v>187.78661804199257</v>
      </c>
      <c r="L167" s="20">
        <f t="shared" si="21"/>
        <v>1.1986730893115303</v>
      </c>
      <c r="M167" s="20">
        <f t="shared" si="23"/>
        <v>2.3253800049179225</v>
      </c>
      <c r="N167" s="18"/>
      <c r="O167" s="18"/>
      <c r="P167" s="18">
        <f t="shared" si="22"/>
        <v>8.9233968433475983</v>
      </c>
    </row>
    <row r="168" spans="1:16" x14ac:dyDescent="0.15">
      <c r="A168" s="18">
        <v>83.5</v>
      </c>
      <c r="B168" s="18">
        <v>166</v>
      </c>
      <c r="D168">
        <v>791.9140625</v>
      </c>
      <c r="E168">
        <v>637.85693359375</v>
      </c>
      <c r="F168">
        <v>496.34228515625</v>
      </c>
      <c r="G168">
        <v>481.89962768554699</v>
      </c>
      <c r="I168" s="19">
        <f t="shared" si="18"/>
        <v>295.57177734375</v>
      </c>
      <c r="J168" s="19">
        <f t="shared" si="19"/>
        <v>155.95730590820301</v>
      </c>
      <c r="K168" s="19">
        <f t="shared" si="20"/>
        <v>186.4016632080079</v>
      </c>
      <c r="L168" s="20">
        <f t="shared" si="21"/>
        <v>1.1952095615047655</v>
      </c>
      <c r="M168" s="20">
        <f t="shared" si="23"/>
        <v>2.3287038681690273</v>
      </c>
      <c r="N168" s="18"/>
      <c r="O168" s="18"/>
      <c r="P168" s="18">
        <f t="shared" si="22"/>
        <v>9.0790903107324645</v>
      </c>
    </row>
    <row r="169" spans="1:16" x14ac:dyDescent="0.15">
      <c r="A169" s="18">
        <v>84</v>
      </c>
      <c r="B169" s="18">
        <v>167</v>
      </c>
      <c r="D169">
        <v>792.23083496093795</v>
      </c>
      <c r="E169">
        <v>638.60894775390602</v>
      </c>
      <c r="F169">
        <v>496.464111328125</v>
      </c>
      <c r="G169">
        <v>482.32733154296898</v>
      </c>
      <c r="I169" s="19">
        <f t="shared" si="18"/>
        <v>295.76672363281295</v>
      </c>
      <c r="J169" s="19">
        <f t="shared" si="19"/>
        <v>156.28161621093705</v>
      </c>
      <c r="K169" s="19">
        <f t="shared" si="20"/>
        <v>186.36959228515701</v>
      </c>
      <c r="L169" s="20">
        <f t="shared" si="21"/>
        <v>1.1925240908285049</v>
      </c>
      <c r="M169" s="20">
        <f t="shared" si="23"/>
        <v>2.3328057885506368</v>
      </c>
      <c r="N169" s="18"/>
      <c r="O169" s="18"/>
      <c r="P169" s="18">
        <f t="shared" si="22"/>
        <v>9.2712288431877798</v>
      </c>
    </row>
    <row r="170" spans="1:16" x14ac:dyDescent="0.15">
      <c r="A170" s="18">
        <v>84.5</v>
      </c>
      <c r="B170" s="18">
        <v>168</v>
      </c>
      <c r="D170">
        <v>792.690185546875</v>
      </c>
      <c r="E170">
        <v>640.35437011718795</v>
      </c>
      <c r="F170">
        <v>497.49847412109398</v>
      </c>
      <c r="G170">
        <v>482.67913818359398</v>
      </c>
      <c r="I170" s="19">
        <f t="shared" si="18"/>
        <v>295.19171142578102</v>
      </c>
      <c r="J170" s="19">
        <f t="shared" si="19"/>
        <v>157.67523193359398</v>
      </c>
      <c r="K170" s="19">
        <f t="shared" si="20"/>
        <v>184.81904907226524</v>
      </c>
      <c r="L170" s="20">
        <f t="shared" si="21"/>
        <v>1.1721501646504828</v>
      </c>
      <c r="M170" s="20">
        <f t="shared" si="23"/>
        <v>2.3192192534304845</v>
      </c>
      <c r="N170" s="18"/>
      <c r="O170" s="18"/>
      <c r="P170" s="18">
        <f t="shared" si="22"/>
        <v>8.6348203622132225</v>
      </c>
    </row>
    <row r="171" spans="1:16" x14ac:dyDescent="0.15">
      <c r="A171" s="18">
        <v>85</v>
      </c>
      <c r="B171" s="18">
        <v>169</v>
      </c>
      <c r="D171">
        <v>792.280517578125</v>
      </c>
      <c r="E171">
        <v>639.76361083984398</v>
      </c>
      <c r="F171">
        <v>496.81286621093801</v>
      </c>
      <c r="G171">
        <v>482.48724365234398</v>
      </c>
      <c r="I171" s="19">
        <f t="shared" si="18"/>
        <v>295.46765136718699</v>
      </c>
      <c r="J171" s="19">
        <f t="shared" si="19"/>
        <v>157.2763671875</v>
      </c>
      <c r="K171" s="19">
        <f t="shared" si="20"/>
        <v>185.37419433593698</v>
      </c>
      <c r="L171" s="20">
        <f t="shared" si="21"/>
        <v>1.1786525696828922</v>
      </c>
      <c r="M171" s="20">
        <f t="shared" si="23"/>
        <v>2.3325090495207634</v>
      </c>
      <c r="N171" s="18"/>
      <c r="O171" s="18"/>
      <c r="P171" s="18">
        <f t="shared" si="22"/>
        <v>9.2573292555756712</v>
      </c>
    </row>
    <row r="172" spans="1:16" x14ac:dyDescent="0.15">
      <c r="A172" s="18">
        <v>85.5</v>
      </c>
      <c r="B172" s="18">
        <v>170</v>
      </c>
      <c r="D172">
        <v>786.32562255859398</v>
      </c>
      <c r="E172">
        <v>637.166259765625</v>
      </c>
      <c r="F172">
        <v>496.33923339843801</v>
      </c>
      <c r="G172">
        <v>482.24429321289102</v>
      </c>
      <c r="I172" s="19">
        <f t="shared" si="18"/>
        <v>289.98638916015597</v>
      </c>
      <c r="J172" s="19">
        <f t="shared" si="19"/>
        <v>154.92196655273398</v>
      </c>
      <c r="K172" s="19">
        <f t="shared" si="20"/>
        <v>181.5410125732422</v>
      </c>
      <c r="L172" s="20">
        <f t="shared" si="21"/>
        <v>1.1718222832618597</v>
      </c>
      <c r="M172" s="20">
        <f t="shared" si="23"/>
        <v>2.3324661541576011</v>
      </c>
      <c r="N172" s="18"/>
      <c r="O172" s="18"/>
      <c r="P172" s="18">
        <f t="shared" si="22"/>
        <v>9.2553199888516975</v>
      </c>
    </row>
    <row r="173" spans="1:16" x14ac:dyDescent="0.15">
      <c r="A173" s="18">
        <v>86</v>
      </c>
      <c r="B173" s="18">
        <v>171</v>
      </c>
      <c r="D173">
        <v>783.36370849609398</v>
      </c>
      <c r="E173">
        <v>635.81237792968795</v>
      </c>
      <c r="F173">
        <v>496.39981079101602</v>
      </c>
      <c r="G173">
        <v>482.12860107421898</v>
      </c>
      <c r="I173" s="19">
        <f t="shared" si="18"/>
        <v>286.96389770507795</v>
      </c>
      <c r="J173" s="19">
        <f t="shared" si="19"/>
        <v>153.68377685546898</v>
      </c>
      <c r="K173" s="19">
        <f t="shared" si="20"/>
        <v>179.38525390624966</v>
      </c>
      <c r="L173" s="20">
        <f t="shared" si="21"/>
        <v>1.1672361102561364</v>
      </c>
      <c r="M173" s="20">
        <f t="shared" si="23"/>
        <v>2.3346673722097475</v>
      </c>
      <c r="N173" s="18"/>
      <c r="O173" s="18"/>
      <c r="P173" s="18">
        <f t="shared" si="22"/>
        <v>9.3584275011402749</v>
      </c>
    </row>
    <row r="174" spans="1:16" x14ac:dyDescent="0.15">
      <c r="A174" s="18">
        <v>86.5</v>
      </c>
      <c r="B174" s="18">
        <v>172</v>
      </c>
      <c r="D174">
        <v>783.04132080078102</v>
      </c>
      <c r="E174">
        <v>635.71295166015602</v>
      </c>
      <c r="F174">
        <v>496.25314331054699</v>
      </c>
      <c r="G174">
        <v>481.50765991210898</v>
      </c>
      <c r="I174" s="19">
        <f t="shared" si="18"/>
        <v>286.78817749023403</v>
      </c>
      <c r="J174" s="19">
        <f t="shared" si="19"/>
        <v>154.20529174804705</v>
      </c>
      <c r="K174" s="19">
        <f t="shared" si="20"/>
        <v>178.84447326660111</v>
      </c>
      <c r="L174" s="20">
        <f t="shared" si="21"/>
        <v>1.1597816860838441</v>
      </c>
      <c r="M174" s="20">
        <f t="shared" si="23"/>
        <v>2.3340003390953252</v>
      </c>
      <c r="N174" s="18"/>
      <c r="O174" s="18"/>
      <c r="P174" s="18">
        <f t="shared" si="22"/>
        <v>9.3271829249952081</v>
      </c>
    </row>
    <row r="175" spans="1:16" x14ac:dyDescent="0.15">
      <c r="A175" s="18">
        <v>87</v>
      </c>
      <c r="B175" s="18">
        <v>173</v>
      </c>
      <c r="D175">
        <v>783.338623046875</v>
      </c>
      <c r="E175">
        <v>635.54852294921898</v>
      </c>
      <c r="F175">
        <v>496.58624267578102</v>
      </c>
      <c r="G175">
        <v>482.48452758789102</v>
      </c>
      <c r="I175" s="19">
        <f t="shared" si="18"/>
        <v>286.75238037109398</v>
      </c>
      <c r="J175" s="19">
        <f t="shared" si="19"/>
        <v>153.06399536132795</v>
      </c>
      <c r="K175" s="19">
        <f t="shared" si="20"/>
        <v>179.60758361816443</v>
      </c>
      <c r="L175" s="20">
        <f t="shared" si="21"/>
        <v>1.1734149706087105</v>
      </c>
      <c r="M175" s="20">
        <f t="shared" si="23"/>
        <v>2.3544210146780613</v>
      </c>
      <c r="N175" s="18"/>
      <c r="O175" s="18"/>
      <c r="P175" s="18">
        <f t="shared" si="22"/>
        <v>10.283710178864895</v>
      </c>
    </row>
    <row r="176" spans="1:16" x14ac:dyDescent="0.15">
      <c r="A176" s="18">
        <v>87.5</v>
      </c>
      <c r="B176" s="18">
        <v>174</v>
      </c>
      <c r="D176">
        <v>785.38781738281295</v>
      </c>
      <c r="E176">
        <v>637.54943847656295</v>
      </c>
      <c r="F176">
        <v>497.54849243164102</v>
      </c>
      <c r="G176">
        <v>482.74276733398398</v>
      </c>
      <c r="I176" s="19">
        <f t="shared" si="18"/>
        <v>287.83932495117193</v>
      </c>
      <c r="J176" s="19">
        <f t="shared" si="19"/>
        <v>154.80667114257898</v>
      </c>
      <c r="K176" s="19">
        <f t="shared" si="20"/>
        <v>179.47465515136665</v>
      </c>
      <c r="L176" s="20">
        <f t="shared" si="21"/>
        <v>1.1593470347674366</v>
      </c>
      <c r="M176" s="20">
        <f t="shared" si="23"/>
        <v>2.347140469894657</v>
      </c>
      <c r="N176" s="18"/>
      <c r="O176" s="18"/>
      <c r="P176" s="18">
        <f t="shared" si="22"/>
        <v>9.9426813289559082</v>
      </c>
    </row>
    <row r="177" spans="1:16" x14ac:dyDescent="0.15">
      <c r="A177" s="18">
        <v>88</v>
      </c>
      <c r="B177" s="18">
        <v>175</v>
      </c>
      <c r="D177">
        <v>782.82116699218795</v>
      </c>
      <c r="E177">
        <v>635.83880615234398</v>
      </c>
      <c r="F177">
        <v>498.36373901367199</v>
      </c>
      <c r="G177">
        <v>483.56140136718801</v>
      </c>
      <c r="I177" s="19">
        <f t="shared" si="18"/>
        <v>284.45742797851597</v>
      </c>
      <c r="J177" s="19">
        <f t="shared" si="19"/>
        <v>152.27740478515597</v>
      </c>
      <c r="K177" s="19">
        <f t="shared" si="20"/>
        <v>177.86324462890678</v>
      </c>
      <c r="L177" s="20">
        <f t="shared" si="21"/>
        <v>1.1680212496387707</v>
      </c>
      <c r="M177" s="20">
        <f t="shared" si="23"/>
        <v>2.3626020758238613</v>
      </c>
      <c r="N177" s="18"/>
      <c r="O177" s="18"/>
      <c r="P177" s="18">
        <f t="shared" si="22"/>
        <v>10.666920221051148</v>
      </c>
    </row>
    <row r="178" spans="1:16" x14ac:dyDescent="0.15">
      <c r="A178" s="18">
        <v>88.5</v>
      </c>
      <c r="B178" s="18">
        <v>176</v>
      </c>
      <c r="D178">
        <v>778.80212402343795</v>
      </c>
      <c r="E178">
        <v>635.16906738281295</v>
      </c>
      <c r="F178">
        <v>497.51922607421898</v>
      </c>
      <c r="G178">
        <v>483.44912719726602</v>
      </c>
      <c r="I178" s="19">
        <f t="shared" si="18"/>
        <v>281.28289794921898</v>
      </c>
      <c r="J178" s="19">
        <f t="shared" si="19"/>
        <v>151.71994018554693</v>
      </c>
      <c r="K178" s="19">
        <f t="shared" si="20"/>
        <v>175.07893981933614</v>
      </c>
      <c r="L178" s="20">
        <f t="shared" si="21"/>
        <v>1.1539613026819162</v>
      </c>
      <c r="M178" s="20">
        <f t="shared" si="23"/>
        <v>2.3553295199248767</v>
      </c>
      <c r="N178" s="18"/>
      <c r="O178" s="18"/>
      <c r="P178" s="18">
        <f t="shared" si="22"/>
        <v>10.326265579411841</v>
      </c>
    </row>
    <row r="179" spans="1:16" x14ac:dyDescent="0.15">
      <c r="A179" s="18">
        <v>89</v>
      </c>
      <c r="B179" s="18">
        <v>177</v>
      </c>
      <c r="D179">
        <v>779.24615478515602</v>
      </c>
      <c r="E179">
        <v>635.57550048828102</v>
      </c>
      <c r="F179">
        <v>498.13201904296898</v>
      </c>
      <c r="G179">
        <v>483.836669921875</v>
      </c>
      <c r="I179" s="19">
        <f t="shared" si="18"/>
        <v>281.11413574218705</v>
      </c>
      <c r="J179" s="19">
        <f t="shared" si="19"/>
        <v>151.73883056640602</v>
      </c>
      <c r="K179" s="19">
        <f t="shared" si="20"/>
        <v>174.89695434570285</v>
      </c>
      <c r="L179" s="20">
        <f t="shared" si="21"/>
        <v>1.1526183093203823</v>
      </c>
      <c r="M179" s="20">
        <f t="shared" si="23"/>
        <v>2.3607739176212128</v>
      </c>
      <c r="N179" s="18"/>
      <c r="O179" s="18"/>
      <c r="P179" s="18">
        <f t="shared" si="22"/>
        <v>10.581287248815055</v>
      </c>
    </row>
    <row r="180" spans="1:16" x14ac:dyDescent="0.15">
      <c r="A180" s="18">
        <v>89.5</v>
      </c>
      <c r="B180" s="18">
        <v>178</v>
      </c>
      <c r="D180">
        <v>776.53741455078102</v>
      </c>
      <c r="E180">
        <v>636.11749267578102</v>
      </c>
      <c r="F180">
        <v>498.03335571289102</v>
      </c>
      <c r="G180">
        <v>483.10650634765602</v>
      </c>
      <c r="I180" s="19">
        <f t="shared" si="18"/>
        <v>278.50405883789</v>
      </c>
      <c r="J180" s="19">
        <f t="shared" si="19"/>
        <v>153.010986328125</v>
      </c>
      <c r="K180" s="19">
        <f t="shared" si="20"/>
        <v>171.39636840820251</v>
      </c>
      <c r="L180" s="20">
        <f t="shared" si="21"/>
        <v>1.1201572679274867</v>
      </c>
      <c r="M180" s="20">
        <f t="shared" si="23"/>
        <v>2.3351002672861867</v>
      </c>
      <c r="N180" s="18"/>
      <c r="O180" s="18"/>
      <c r="P180" s="18">
        <f t="shared" si="22"/>
        <v>9.3787047900576965</v>
      </c>
    </row>
    <row r="181" spans="1:16" x14ac:dyDescent="0.15">
      <c r="A181" s="18">
        <v>90</v>
      </c>
      <c r="B181" s="18">
        <v>179</v>
      </c>
      <c r="D181">
        <v>772.83929443359398</v>
      </c>
      <c r="E181">
        <v>636.28472900390602</v>
      </c>
      <c r="F181">
        <v>498.50357055664102</v>
      </c>
      <c r="G181">
        <v>483.60189819335898</v>
      </c>
      <c r="I181" s="19">
        <f t="shared" si="18"/>
        <v>274.33572387695295</v>
      </c>
      <c r="J181" s="19">
        <f t="shared" si="19"/>
        <v>152.68283081054705</v>
      </c>
      <c r="K181" s="19">
        <f t="shared" si="20"/>
        <v>167.45774230957002</v>
      </c>
      <c r="L181" s="20">
        <f t="shared" si="21"/>
        <v>1.0967686505456273</v>
      </c>
      <c r="M181" s="20">
        <f t="shared" si="23"/>
        <v>2.3184990409621973</v>
      </c>
      <c r="N181" s="18"/>
      <c r="O181" s="18"/>
      <c r="P181" s="18">
        <f t="shared" si="22"/>
        <v>8.6010848057326168</v>
      </c>
    </row>
    <row r="182" spans="1:16" x14ac:dyDescent="0.15">
      <c r="A182" s="18">
        <v>90.5</v>
      </c>
      <c r="B182" s="18">
        <v>180</v>
      </c>
      <c r="D182">
        <v>771.21038818359398</v>
      </c>
      <c r="E182">
        <v>638.28472900390602</v>
      </c>
      <c r="F182">
        <v>497.50051879882801</v>
      </c>
      <c r="G182">
        <v>482.75942993164102</v>
      </c>
      <c r="I182" s="19">
        <f t="shared" si="18"/>
        <v>273.70986938476597</v>
      </c>
      <c r="J182" s="19">
        <f t="shared" si="19"/>
        <v>155.525299072265</v>
      </c>
      <c r="K182" s="19">
        <f t="shared" si="20"/>
        <v>164.84216003418047</v>
      </c>
      <c r="L182" s="20">
        <f t="shared" si="21"/>
        <v>1.059905758210993</v>
      </c>
      <c r="M182" s="20">
        <f t="shared" si="23"/>
        <v>2.2884235396854327</v>
      </c>
      <c r="N182" s="18"/>
      <c r="O182" s="18"/>
      <c r="P182" s="18">
        <f t="shared" si="22"/>
        <v>7.1923147320657677</v>
      </c>
    </row>
    <row r="183" spans="1:16" x14ac:dyDescent="0.15">
      <c r="A183" s="18">
        <v>91</v>
      </c>
      <c r="B183" s="18">
        <v>181</v>
      </c>
      <c r="D183">
        <v>769.84533691406295</v>
      </c>
      <c r="E183">
        <v>639.52392578125</v>
      </c>
      <c r="F183">
        <v>496.80334472656301</v>
      </c>
      <c r="G183">
        <v>482.40286254882801</v>
      </c>
      <c r="I183" s="19">
        <f t="shared" si="18"/>
        <v>273.04199218749994</v>
      </c>
      <c r="J183" s="19">
        <f t="shared" si="19"/>
        <v>157.12106323242199</v>
      </c>
      <c r="K183" s="19">
        <f t="shared" si="20"/>
        <v>163.05724792480456</v>
      </c>
      <c r="L183" s="20">
        <f t="shared" si="21"/>
        <v>1.0377809605552468</v>
      </c>
      <c r="M183" s="20">
        <f t="shared" si="23"/>
        <v>2.2730861330875562</v>
      </c>
      <c r="N183" s="18"/>
      <c r="O183" s="18"/>
      <c r="P183" s="18">
        <f t="shared" si="22"/>
        <v>6.4738934753786319</v>
      </c>
    </row>
    <row r="184" spans="1:16" x14ac:dyDescent="0.15">
      <c r="A184" s="18">
        <v>91.5</v>
      </c>
      <c r="B184" s="18">
        <v>182</v>
      </c>
      <c r="D184">
        <v>767.16021728515602</v>
      </c>
      <c r="E184">
        <v>640.32513427734398</v>
      </c>
      <c r="F184">
        <v>496.55258178710898</v>
      </c>
      <c r="G184">
        <v>481.84689331054699</v>
      </c>
      <c r="I184" s="19">
        <f t="shared" si="18"/>
        <v>270.60763549804705</v>
      </c>
      <c r="J184" s="19">
        <f t="shared" si="19"/>
        <v>158.47824096679699</v>
      </c>
      <c r="K184" s="19">
        <f t="shared" si="20"/>
        <v>159.67286682128918</v>
      </c>
      <c r="L184" s="20">
        <f t="shared" si="21"/>
        <v>1.0075381064757178</v>
      </c>
      <c r="M184" s="20">
        <f t="shared" si="23"/>
        <v>2.2496306700658972</v>
      </c>
      <c r="N184" s="18"/>
      <c r="O184" s="18"/>
      <c r="P184" s="18">
        <f t="shared" si="22"/>
        <v>5.3752133880598265</v>
      </c>
    </row>
    <row r="185" spans="1:16" x14ac:dyDescent="0.15">
      <c r="A185" s="18">
        <v>92</v>
      </c>
      <c r="B185" s="18">
        <v>183</v>
      </c>
      <c r="D185">
        <v>764.99859619140602</v>
      </c>
      <c r="E185">
        <v>642.27728271484398</v>
      </c>
      <c r="F185">
        <v>496.06838989257801</v>
      </c>
      <c r="G185">
        <v>481.62503051757801</v>
      </c>
      <c r="I185" s="19">
        <f t="shared" si="18"/>
        <v>268.93020629882801</v>
      </c>
      <c r="J185" s="19">
        <f t="shared" si="19"/>
        <v>160.65225219726597</v>
      </c>
      <c r="K185" s="19">
        <f t="shared" si="20"/>
        <v>156.47362976074186</v>
      </c>
      <c r="L185" s="20">
        <f t="shared" si="21"/>
        <v>0.97398964297498203</v>
      </c>
      <c r="M185" s="20">
        <f t="shared" si="23"/>
        <v>2.2228695976230313</v>
      </c>
      <c r="N185" s="18"/>
      <c r="O185" s="18"/>
      <c r="P185" s="18">
        <f t="shared" si="22"/>
        <v>4.1216948631378116</v>
      </c>
    </row>
    <row r="186" spans="1:16" x14ac:dyDescent="0.15">
      <c r="A186" s="18">
        <v>92.5</v>
      </c>
      <c r="B186" s="18">
        <v>184</v>
      </c>
      <c r="D186">
        <v>761.88525390625</v>
      </c>
      <c r="E186">
        <v>640.033935546875</v>
      </c>
      <c r="F186">
        <v>496.77850341796898</v>
      </c>
      <c r="G186">
        <v>482.06634521484398</v>
      </c>
      <c r="I186" s="19">
        <f t="shared" si="18"/>
        <v>265.10675048828102</v>
      </c>
      <c r="J186" s="19">
        <f t="shared" si="19"/>
        <v>157.96759033203102</v>
      </c>
      <c r="K186" s="19">
        <f t="shared" si="20"/>
        <v>154.52943725585931</v>
      </c>
      <c r="L186" s="20">
        <f t="shared" si="21"/>
        <v>0.97823507297322776</v>
      </c>
      <c r="M186" s="20">
        <f t="shared" si="23"/>
        <v>2.233902418679147</v>
      </c>
      <c r="N186" s="18"/>
      <c r="O186" s="18"/>
      <c r="P186" s="18">
        <f t="shared" si="22"/>
        <v>4.6384845248943405</v>
      </c>
    </row>
    <row r="187" spans="1:16" x14ac:dyDescent="0.15">
      <c r="A187" s="18">
        <v>93</v>
      </c>
      <c r="B187" s="18">
        <v>185</v>
      </c>
      <c r="D187">
        <v>759.54528808593795</v>
      </c>
      <c r="E187">
        <v>640.509521484375</v>
      </c>
      <c r="F187">
        <v>497.13848876953102</v>
      </c>
      <c r="G187">
        <v>482.561767578125</v>
      </c>
      <c r="I187" s="19">
        <f t="shared" si="18"/>
        <v>262.40679931640693</v>
      </c>
      <c r="J187" s="19">
        <f t="shared" si="19"/>
        <v>157.94775390625</v>
      </c>
      <c r="K187" s="19">
        <f t="shared" si="20"/>
        <v>151.84337158203192</v>
      </c>
      <c r="L187" s="20">
        <f t="shared" si="21"/>
        <v>0.9613518890060232</v>
      </c>
      <c r="M187" s="20">
        <f t="shared" si="23"/>
        <v>2.2238066257698121</v>
      </c>
      <c r="N187" s="18"/>
      <c r="O187" s="18"/>
      <c r="P187" s="18">
        <f t="shared" si="22"/>
        <v>4.1655863081787698</v>
      </c>
    </row>
    <row r="188" spans="1:16" x14ac:dyDescent="0.15">
      <c r="A188" s="18">
        <v>93.5</v>
      </c>
      <c r="B188" s="18">
        <v>186</v>
      </c>
      <c r="D188">
        <v>758.904296875</v>
      </c>
      <c r="E188">
        <v>641.05712890625</v>
      </c>
      <c r="F188">
        <v>497.56210327148398</v>
      </c>
      <c r="G188">
        <v>483.00613403320301</v>
      </c>
      <c r="I188" s="19">
        <f t="shared" si="18"/>
        <v>261.34219360351602</v>
      </c>
      <c r="J188" s="19">
        <f t="shared" si="19"/>
        <v>158.05099487304699</v>
      </c>
      <c r="K188" s="19">
        <f t="shared" si="20"/>
        <v>150.70649719238315</v>
      </c>
      <c r="L188" s="20">
        <f t="shared" si="21"/>
        <v>0.95353083549671269</v>
      </c>
      <c r="M188" s="20">
        <f t="shared" si="23"/>
        <v>2.2227729633183713</v>
      </c>
      <c r="N188" s="18"/>
      <c r="O188" s="18"/>
      <c r="P188" s="18">
        <f t="shared" si="22"/>
        <v>4.1171684043685337</v>
      </c>
    </row>
    <row r="189" spans="1:16" x14ac:dyDescent="0.15">
      <c r="A189" s="18">
        <v>94</v>
      </c>
      <c r="B189" s="18">
        <v>187</v>
      </c>
      <c r="D189">
        <v>758.233642578125</v>
      </c>
      <c r="E189">
        <v>641.64465332031295</v>
      </c>
      <c r="F189">
        <v>498.00918579101602</v>
      </c>
      <c r="G189">
        <v>483.36779785156301</v>
      </c>
      <c r="I189" s="19">
        <f t="shared" si="18"/>
        <v>260.22445678710898</v>
      </c>
      <c r="J189" s="19">
        <f t="shared" si="19"/>
        <v>158.27685546874994</v>
      </c>
      <c r="K189" s="19">
        <f t="shared" si="20"/>
        <v>149.43065795898403</v>
      </c>
      <c r="L189" s="20">
        <f t="shared" si="21"/>
        <v>0.94410934255948431</v>
      </c>
      <c r="M189" s="20">
        <f t="shared" si="23"/>
        <v>2.220138861439013</v>
      </c>
      <c r="N189" s="18"/>
      <c r="O189" s="18"/>
      <c r="P189" s="18">
        <f t="shared" si="22"/>
        <v>3.9937841300889074</v>
      </c>
    </row>
    <row r="190" spans="1:16" x14ac:dyDescent="0.15">
      <c r="A190" s="18"/>
      <c r="B190" s="18"/>
      <c r="I190" s="19"/>
      <c r="J190" s="19"/>
      <c r="K190" s="19"/>
      <c r="L190" s="20"/>
      <c r="M190" s="20"/>
      <c r="N190" s="18"/>
      <c r="O190" s="18"/>
      <c r="P190" s="18"/>
    </row>
    <row r="191" spans="1:16" x14ac:dyDescent="0.15">
      <c r="A191" s="18"/>
      <c r="B191" s="18"/>
      <c r="I191" s="19"/>
      <c r="J191" s="19"/>
      <c r="K191" s="19"/>
      <c r="L191" s="20"/>
      <c r="M191" s="20"/>
      <c r="N191" s="18"/>
      <c r="O191" s="18"/>
      <c r="P191" s="18"/>
    </row>
    <row r="192" spans="1:16" x14ac:dyDescent="0.15">
      <c r="A192" s="18"/>
      <c r="B192" s="18"/>
      <c r="I192" s="19"/>
      <c r="J192" s="19"/>
      <c r="K192" s="19"/>
      <c r="L192" s="20"/>
      <c r="M192" s="20"/>
      <c r="N192" s="18"/>
      <c r="O192" s="18"/>
      <c r="P192" s="18"/>
    </row>
    <row r="193" spans="1:16" x14ac:dyDescent="0.15">
      <c r="A193" s="18"/>
      <c r="B193" s="18"/>
      <c r="I193" s="19"/>
      <c r="J193" s="19"/>
      <c r="K193" s="19"/>
      <c r="L193" s="20"/>
      <c r="M193" s="20"/>
      <c r="N193" s="18"/>
      <c r="O193" s="18"/>
      <c r="P193" s="18"/>
    </row>
    <row r="194" spans="1:16" x14ac:dyDescent="0.15">
      <c r="I194" s="7"/>
      <c r="J194" s="7"/>
      <c r="K194" s="7"/>
      <c r="L194" s="7"/>
    </row>
    <row r="195" spans="1:16" x14ac:dyDescent="0.15">
      <c r="I195" s="7"/>
      <c r="J195" s="7"/>
      <c r="K195" s="7"/>
      <c r="L195" s="7"/>
    </row>
    <row r="196" spans="1:16" x14ac:dyDescent="0.15">
      <c r="I196" s="7"/>
      <c r="J196" s="7"/>
      <c r="K196" s="7"/>
      <c r="L196" s="7"/>
    </row>
    <row r="197" spans="1:16" x14ac:dyDescent="0.15">
      <c r="I197" s="7"/>
      <c r="J197" s="7"/>
      <c r="K197" s="7"/>
      <c r="L197" s="7"/>
    </row>
    <row r="198" spans="1:16" x14ac:dyDescent="0.15">
      <c r="I198" s="7"/>
      <c r="J198" s="7"/>
      <c r="K198" s="7"/>
      <c r="L198" s="7"/>
    </row>
    <row r="199" spans="1:16" x14ac:dyDescent="0.15">
      <c r="I199" s="7"/>
      <c r="J199" s="7"/>
      <c r="K199" s="7"/>
      <c r="L199" s="7"/>
    </row>
    <row r="200" spans="1:16" x14ac:dyDescent="0.15">
      <c r="I200" s="7"/>
      <c r="J200" s="7"/>
      <c r="K200" s="7"/>
      <c r="L200" s="7"/>
    </row>
    <row r="201" spans="1:16" x14ac:dyDescent="0.15">
      <c r="I201" s="7"/>
      <c r="J201" s="7"/>
      <c r="K201" s="7"/>
      <c r="L201" s="7"/>
    </row>
    <row r="202" spans="1:16" x14ac:dyDescent="0.15">
      <c r="I202" s="7"/>
      <c r="J202" s="7"/>
      <c r="K202" s="7"/>
      <c r="L202" s="7"/>
    </row>
    <row r="203" spans="1:16" x14ac:dyDescent="0.15">
      <c r="I203" s="7"/>
      <c r="J203" s="7"/>
      <c r="K203" s="7"/>
      <c r="L203" s="7"/>
    </row>
    <row r="204" spans="1:16" x14ac:dyDescent="0.15">
      <c r="I204" s="7"/>
      <c r="J204" s="7"/>
      <c r="K204" s="7"/>
      <c r="L204" s="7"/>
    </row>
    <row r="205" spans="1:16" x14ac:dyDescent="0.15">
      <c r="I205" s="7"/>
      <c r="J205" s="7"/>
      <c r="K205" s="7"/>
      <c r="L205" s="7"/>
    </row>
    <row r="206" spans="1:16" x14ac:dyDescent="0.15">
      <c r="I206" s="7"/>
      <c r="J206" s="7"/>
      <c r="K206" s="7"/>
      <c r="L206" s="7"/>
    </row>
    <row r="207" spans="1:16" x14ac:dyDescent="0.15">
      <c r="I207" s="7"/>
      <c r="J207" s="7"/>
      <c r="K207" s="7"/>
      <c r="L207" s="7"/>
    </row>
    <row r="208" spans="1:16" x14ac:dyDescent="0.15">
      <c r="I208" s="7"/>
      <c r="J208" s="7"/>
      <c r="K208" s="7"/>
      <c r="L208" s="7"/>
    </row>
    <row r="209" spans="9:12" x14ac:dyDescent="0.15">
      <c r="I209" s="7"/>
      <c r="J209" s="7"/>
      <c r="K209" s="7"/>
      <c r="L209" s="7"/>
    </row>
    <row r="210" spans="9:12" x14ac:dyDescent="0.15">
      <c r="I210" s="7"/>
      <c r="J210" s="7"/>
      <c r="K210" s="7"/>
      <c r="L210" s="7"/>
    </row>
    <row r="211" spans="9:12" x14ac:dyDescent="0.15">
      <c r="I211" s="7"/>
      <c r="J211" s="7"/>
      <c r="K211" s="7"/>
      <c r="L211" s="7"/>
    </row>
    <row r="212" spans="9:12" x14ac:dyDescent="0.15">
      <c r="I212" s="7"/>
      <c r="J212" s="7"/>
      <c r="K212" s="7"/>
      <c r="L212" s="7"/>
    </row>
    <row r="213" spans="9:12" x14ac:dyDescent="0.15">
      <c r="I213" s="7"/>
      <c r="J213" s="7"/>
      <c r="K213" s="7"/>
      <c r="L213" s="7"/>
    </row>
    <row r="214" spans="9:12" x14ac:dyDescent="0.15">
      <c r="I214" s="7"/>
      <c r="J214" s="7"/>
      <c r="K214" s="7"/>
      <c r="L214" s="7"/>
    </row>
    <row r="215" spans="9:12" x14ac:dyDescent="0.15">
      <c r="I215" s="7"/>
      <c r="J215" s="7"/>
      <c r="K215" s="7"/>
      <c r="L215" s="7"/>
    </row>
    <row r="216" spans="9:12" x14ac:dyDescent="0.15">
      <c r="I216" s="7"/>
      <c r="J216" s="7"/>
      <c r="K216" s="7"/>
      <c r="L216" s="7"/>
    </row>
    <row r="217" spans="9:12" x14ac:dyDescent="0.15">
      <c r="I217" s="7"/>
      <c r="J217" s="7"/>
      <c r="K217" s="7"/>
      <c r="L217" s="7"/>
    </row>
    <row r="218" spans="9:12" x14ac:dyDescent="0.15">
      <c r="I218" s="7"/>
      <c r="J218" s="7"/>
      <c r="K218" s="7"/>
      <c r="L218" s="7"/>
    </row>
    <row r="219" spans="9:12" x14ac:dyDescent="0.15">
      <c r="I219" s="7"/>
      <c r="J219" s="7"/>
      <c r="K219" s="7"/>
      <c r="L219" s="7"/>
    </row>
    <row r="220" spans="9:12" x14ac:dyDescent="0.15">
      <c r="I220" s="7"/>
      <c r="J220" s="7"/>
      <c r="K220" s="7"/>
      <c r="L220" s="7"/>
    </row>
    <row r="221" spans="9:12" x14ac:dyDescent="0.15">
      <c r="I221" s="7"/>
      <c r="J221" s="7"/>
      <c r="K221" s="7"/>
      <c r="L221" s="7"/>
    </row>
    <row r="222" spans="9:12" x14ac:dyDescent="0.15">
      <c r="I222" s="7"/>
      <c r="J222" s="7"/>
      <c r="K222" s="7"/>
      <c r="L222" s="7"/>
    </row>
    <row r="223" spans="9:12" x14ac:dyDescent="0.15">
      <c r="I223" s="7"/>
      <c r="J223" s="7"/>
      <c r="K223" s="7"/>
      <c r="L223" s="7"/>
    </row>
    <row r="224" spans="9:12" x14ac:dyDescent="0.15">
      <c r="I224" s="7"/>
      <c r="J224" s="7"/>
      <c r="K224" s="7"/>
      <c r="L224" s="7"/>
    </row>
    <row r="225" spans="9:12" x14ac:dyDescent="0.15">
      <c r="I225" s="7"/>
      <c r="J225" s="7"/>
      <c r="K225" s="7"/>
      <c r="L225" s="7"/>
    </row>
    <row r="226" spans="9:12" x14ac:dyDescent="0.15">
      <c r="I226" s="7"/>
      <c r="J226" s="7"/>
      <c r="K226" s="7"/>
      <c r="L226" s="7"/>
    </row>
    <row r="227" spans="9:12" x14ac:dyDescent="0.15">
      <c r="I227" s="7"/>
      <c r="J227" s="7"/>
      <c r="K227" s="7"/>
      <c r="L227" s="7"/>
    </row>
    <row r="228" spans="9:12" x14ac:dyDescent="0.15">
      <c r="I228" s="7"/>
      <c r="J228" s="7"/>
      <c r="K228" s="7"/>
      <c r="L228" s="7"/>
    </row>
    <row r="229" spans="9:12" x14ac:dyDescent="0.15">
      <c r="I229" s="7"/>
      <c r="J229" s="7"/>
      <c r="K229" s="7"/>
      <c r="L229" s="7"/>
    </row>
    <row r="230" spans="9:12" x14ac:dyDescent="0.15">
      <c r="I230" s="7"/>
      <c r="J230" s="7"/>
      <c r="K230" s="7"/>
      <c r="L230" s="7"/>
    </row>
    <row r="231" spans="9:12" x14ac:dyDescent="0.15">
      <c r="I231" s="7"/>
      <c r="J231" s="7"/>
      <c r="K231" s="7"/>
      <c r="L231" s="7"/>
    </row>
    <row r="232" spans="9:12" x14ac:dyDescent="0.15">
      <c r="I232" s="7"/>
      <c r="J232" s="7"/>
      <c r="K232" s="7"/>
      <c r="L232" s="7"/>
    </row>
    <row r="233" spans="9:12" x14ac:dyDescent="0.15">
      <c r="I233" s="7"/>
      <c r="J233" s="7"/>
      <c r="K233" s="7"/>
      <c r="L233" s="7"/>
    </row>
    <row r="234" spans="9:12" x14ac:dyDescent="0.15">
      <c r="I234" s="7"/>
      <c r="J234" s="7"/>
      <c r="K234" s="7"/>
      <c r="L234" s="7"/>
    </row>
    <row r="235" spans="9:12" x14ac:dyDescent="0.15">
      <c r="I235" s="7"/>
      <c r="J235" s="7"/>
      <c r="K235" s="7"/>
      <c r="L235" s="7"/>
    </row>
    <row r="236" spans="9:12" x14ac:dyDescent="0.15">
      <c r="I236" s="7"/>
      <c r="J236" s="7"/>
      <c r="K236" s="7"/>
      <c r="L236" s="7"/>
    </row>
    <row r="237" spans="9:12" x14ac:dyDescent="0.15">
      <c r="I237" s="7"/>
      <c r="J237" s="7"/>
      <c r="K237" s="7"/>
      <c r="L237" s="7"/>
    </row>
    <row r="238" spans="9:12" x14ac:dyDescent="0.15">
      <c r="I238" s="7"/>
      <c r="J238" s="7"/>
      <c r="K238" s="7"/>
      <c r="L238" s="7"/>
    </row>
    <row r="239" spans="9:12" x14ac:dyDescent="0.15">
      <c r="I239" s="7"/>
      <c r="J239" s="7"/>
      <c r="K239" s="7"/>
      <c r="L239" s="7"/>
    </row>
    <row r="240" spans="9:12" x14ac:dyDescent="0.15">
      <c r="I240" s="7"/>
      <c r="J240" s="7"/>
      <c r="K240" s="7"/>
      <c r="L240" s="7"/>
    </row>
    <row r="241" spans="9:12" x14ac:dyDescent="0.15">
      <c r="I241" s="7"/>
      <c r="J241" s="7"/>
      <c r="K241" s="7"/>
      <c r="L241" s="7"/>
    </row>
    <row r="242" spans="9:12" x14ac:dyDescent="0.15">
      <c r="I242" s="7"/>
      <c r="J242" s="7"/>
      <c r="K242" s="7"/>
      <c r="L242" s="7"/>
    </row>
    <row r="243" spans="9:12" x14ac:dyDescent="0.15">
      <c r="I243" s="7"/>
      <c r="J243" s="7"/>
      <c r="K243" s="7"/>
      <c r="L243" s="7"/>
    </row>
    <row r="244" spans="9:12" x14ac:dyDescent="0.15">
      <c r="I244" s="7"/>
      <c r="J244" s="7"/>
      <c r="K244" s="7"/>
      <c r="L244" s="7"/>
    </row>
    <row r="245" spans="9:12" x14ac:dyDescent="0.15">
      <c r="I245" s="7"/>
      <c r="J245" s="7"/>
      <c r="K245" s="7"/>
      <c r="L245" s="7"/>
    </row>
    <row r="246" spans="9:12" x14ac:dyDescent="0.15">
      <c r="I246" s="7"/>
      <c r="J246" s="7"/>
      <c r="K246" s="7"/>
      <c r="L246" s="7"/>
    </row>
    <row r="247" spans="9:12" x14ac:dyDescent="0.15">
      <c r="I247" s="7"/>
      <c r="J247" s="7"/>
      <c r="K247" s="7"/>
      <c r="L247" s="7"/>
    </row>
    <row r="248" spans="9:12" x14ac:dyDescent="0.15">
      <c r="I248" s="7"/>
      <c r="J248" s="7"/>
      <c r="K248" s="7"/>
      <c r="L248" s="7"/>
    </row>
    <row r="249" spans="9:12" x14ac:dyDescent="0.15">
      <c r="I249" s="7"/>
      <c r="J249" s="7"/>
      <c r="K249" s="7"/>
      <c r="L249" s="7"/>
    </row>
    <row r="250" spans="9:12" x14ac:dyDescent="0.15">
      <c r="I250" s="7"/>
      <c r="J250" s="7"/>
      <c r="K250" s="7"/>
      <c r="L250" s="7"/>
    </row>
    <row r="251" spans="9:12" x14ac:dyDescent="0.15">
      <c r="I251" s="7"/>
      <c r="J251" s="7"/>
      <c r="K251" s="7"/>
      <c r="L251" s="7"/>
    </row>
    <row r="252" spans="9:12" x14ac:dyDescent="0.15">
      <c r="I252" s="7"/>
      <c r="J252" s="7"/>
      <c r="K252" s="7"/>
      <c r="L252" s="7"/>
    </row>
    <row r="253" spans="9:12" x14ac:dyDescent="0.15">
      <c r="I253" s="7"/>
      <c r="J253" s="7"/>
      <c r="K253" s="7"/>
      <c r="L253" s="7"/>
    </row>
    <row r="254" spans="9:12" x14ac:dyDescent="0.15">
      <c r="I254" s="7"/>
      <c r="J254" s="7"/>
      <c r="K254" s="7"/>
      <c r="L254" s="7"/>
    </row>
    <row r="255" spans="9:12" x14ac:dyDescent="0.15">
      <c r="I255" s="7"/>
      <c r="J255" s="7"/>
      <c r="K255" s="7"/>
      <c r="L255" s="7"/>
    </row>
    <row r="256" spans="9:12" x14ac:dyDescent="0.15">
      <c r="I256" s="7"/>
      <c r="J256" s="7"/>
      <c r="K256" s="7"/>
      <c r="L256" s="7"/>
    </row>
    <row r="257" spans="9:12" x14ac:dyDescent="0.15">
      <c r="I257" s="7"/>
      <c r="J257" s="7"/>
      <c r="K257" s="7"/>
      <c r="L257" s="7"/>
    </row>
    <row r="258" spans="9:12" x14ac:dyDescent="0.15">
      <c r="I258" s="7"/>
      <c r="J258" s="7"/>
      <c r="K258" s="7"/>
      <c r="L258" s="7"/>
    </row>
    <row r="259" spans="9:12" x14ac:dyDescent="0.15">
      <c r="I259" s="7"/>
      <c r="J259" s="7"/>
      <c r="K259" s="7"/>
      <c r="L259" s="7"/>
    </row>
    <row r="260" spans="9:12" x14ac:dyDescent="0.15">
      <c r="I260" s="7"/>
      <c r="J260" s="7"/>
      <c r="K260" s="7"/>
      <c r="L260" s="7"/>
    </row>
    <row r="261" spans="9:12" x14ac:dyDescent="0.15">
      <c r="I261" s="7"/>
      <c r="J261" s="7"/>
      <c r="K261" s="7"/>
      <c r="L261" s="7"/>
    </row>
    <row r="262" spans="9:12" x14ac:dyDescent="0.15">
      <c r="I262" s="7"/>
      <c r="J262" s="7"/>
      <c r="K262" s="7"/>
      <c r="L262" s="7"/>
    </row>
    <row r="263" spans="9:12" x14ac:dyDescent="0.15">
      <c r="I263" s="7"/>
      <c r="J263" s="7"/>
      <c r="K263" s="7"/>
      <c r="L263" s="7"/>
    </row>
    <row r="264" spans="9:12" x14ac:dyDescent="0.15">
      <c r="I264" s="7"/>
      <c r="J264" s="7"/>
      <c r="K264" s="7"/>
      <c r="L264" s="7"/>
    </row>
    <row r="265" spans="9:12" x14ac:dyDescent="0.15">
      <c r="I265" s="7"/>
      <c r="J265" s="7"/>
      <c r="K265" s="7"/>
      <c r="L265" s="7"/>
    </row>
    <row r="266" spans="9:12" x14ac:dyDescent="0.15">
      <c r="I266" s="7"/>
      <c r="J266" s="7"/>
      <c r="K266" s="7"/>
      <c r="L266" s="7"/>
    </row>
    <row r="267" spans="9:12" x14ac:dyDescent="0.15">
      <c r="I267" s="7"/>
      <c r="J267" s="7"/>
      <c r="K267" s="7"/>
      <c r="L267" s="7"/>
    </row>
    <row r="268" spans="9:12" x14ac:dyDescent="0.15">
      <c r="I268" s="7"/>
      <c r="J268" s="7"/>
      <c r="K268" s="7"/>
      <c r="L268" s="7"/>
    </row>
    <row r="269" spans="9:12" x14ac:dyDescent="0.15">
      <c r="I269" s="7"/>
      <c r="J269" s="7"/>
      <c r="K269" s="7"/>
      <c r="L269" s="7"/>
    </row>
    <row r="270" spans="9:12" x14ac:dyDescent="0.15">
      <c r="I270" s="7"/>
      <c r="J270" s="7"/>
      <c r="K270" s="7"/>
      <c r="L270" s="7"/>
    </row>
    <row r="271" spans="9:12" x14ac:dyDescent="0.15">
      <c r="I271" s="7"/>
      <c r="J271" s="7"/>
      <c r="K271" s="7"/>
      <c r="L271" s="7"/>
    </row>
    <row r="272" spans="9:12" x14ac:dyDescent="0.15">
      <c r="I272" s="7"/>
      <c r="J272" s="7"/>
      <c r="K272" s="7"/>
      <c r="L272" s="7"/>
    </row>
    <row r="273" spans="9:12" x14ac:dyDescent="0.15">
      <c r="I273" s="7"/>
      <c r="J273" s="7"/>
      <c r="K273" s="7"/>
      <c r="L273" s="7"/>
    </row>
    <row r="274" spans="9:12" x14ac:dyDescent="0.15">
      <c r="I274" s="7"/>
      <c r="J274" s="7"/>
      <c r="K274" s="7"/>
      <c r="L274" s="7"/>
    </row>
    <row r="275" spans="9:12" x14ac:dyDescent="0.15">
      <c r="I275" s="7"/>
      <c r="J275" s="7"/>
      <c r="K275" s="7"/>
      <c r="L275" s="7"/>
    </row>
    <row r="276" spans="9:12" x14ac:dyDescent="0.15">
      <c r="I276" s="7"/>
      <c r="J276" s="7"/>
      <c r="K276" s="7"/>
      <c r="L276" s="7"/>
    </row>
    <row r="277" spans="9:12" x14ac:dyDescent="0.15">
      <c r="I277" s="7"/>
      <c r="J277" s="7"/>
      <c r="K277" s="7"/>
      <c r="L277" s="7"/>
    </row>
    <row r="278" spans="9:12" x14ac:dyDescent="0.15">
      <c r="I278" s="7"/>
      <c r="J278" s="7"/>
      <c r="K278" s="7"/>
      <c r="L278" s="7"/>
    </row>
    <row r="279" spans="9:12" x14ac:dyDescent="0.15">
      <c r="I279" s="7"/>
      <c r="J279" s="7"/>
      <c r="K279" s="7"/>
      <c r="L279" s="7"/>
    </row>
    <row r="280" spans="9:12" x14ac:dyDescent="0.15">
      <c r="I280" s="7"/>
      <c r="J280" s="7"/>
      <c r="K280" s="7"/>
      <c r="L280" s="7"/>
    </row>
    <row r="281" spans="9:12" x14ac:dyDescent="0.15">
      <c r="I281" s="7"/>
      <c r="J281" s="7"/>
      <c r="K281" s="7"/>
      <c r="L281" s="7"/>
    </row>
    <row r="282" spans="9:12" x14ac:dyDescent="0.15">
      <c r="I282" s="7"/>
      <c r="J282" s="7"/>
      <c r="K282" s="7"/>
      <c r="L282" s="7"/>
    </row>
    <row r="283" spans="9:12" x14ac:dyDescent="0.15">
      <c r="I283" s="7"/>
      <c r="J283" s="7"/>
      <c r="K283" s="7"/>
      <c r="L283" s="7"/>
    </row>
    <row r="284" spans="9:12" x14ac:dyDescent="0.15">
      <c r="I284" s="7"/>
      <c r="J284" s="7"/>
      <c r="K284" s="7"/>
      <c r="L284" s="7"/>
    </row>
    <row r="285" spans="9:12" x14ac:dyDescent="0.15">
      <c r="I285" s="7"/>
      <c r="J285" s="7"/>
      <c r="K285" s="7"/>
      <c r="L285" s="7"/>
    </row>
    <row r="286" spans="9:12" x14ac:dyDescent="0.15">
      <c r="I286" s="7"/>
      <c r="J286" s="7"/>
      <c r="K286" s="7"/>
      <c r="L286" s="7"/>
    </row>
    <row r="287" spans="9:12" x14ac:dyDescent="0.15">
      <c r="I287" s="7"/>
      <c r="J287" s="7"/>
      <c r="K287" s="7"/>
      <c r="L287" s="7"/>
    </row>
    <row r="288" spans="9:12" x14ac:dyDescent="0.15">
      <c r="I288" s="7"/>
      <c r="J288" s="7"/>
      <c r="K288" s="7"/>
      <c r="L288" s="7"/>
    </row>
    <row r="289" spans="9:12" x14ac:dyDescent="0.15">
      <c r="I289" s="7"/>
      <c r="J289" s="7"/>
      <c r="K289" s="7"/>
      <c r="L289" s="7"/>
    </row>
    <row r="290" spans="9:12" x14ac:dyDescent="0.15">
      <c r="I290" s="7"/>
      <c r="J290" s="7"/>
      <c r="K290" s="7"/>
      <c r="L290" s="7"/>
    </row>
    <row r="291" spans="9:12" x14ac:dyDescent="0.15">
      <c r="I291" s="7"/>
      <c r="J291" s="7"/>
      <c r="K291" s="7"/>
      <c r="L291" s="7"/>
    </row>
    <row r="292" spans="9:12" x14ac:dyDescent="0.15">
      <c r="I292" s="7"/>
      <c r="J292" s="7"/>
      <c r="K292" s="7"/>
      <c r="L292" s="7"/>
    </row>
    <row r="293" spans="9:12" x14ac:dyDescent="0.15">
      <c r="I293" s="7"/>
      <c r="J293" s="7"/>
      <c r="K293" s="7"/>
      <c r="L293" s="7"/>
    </row>
    <row r="294" spans="9:12" x14ac:dyDescent="0.15">
      <c r="I294" s="7"/>
      <c r="J294" s="7"/>
      <c r="K294" s="7"/>
      <c r="L294" s="7"/>
    </row>
    <row r="295" spans="9:12" x14ac:dyDescent="0.15">
      <c r="I295" s="7"/>
      <c r="J295" s="7"/>
      <c r="K295" s="7"/>
      <c r="L295" s="7"/>
    </row>
    <row r="296" spans="9:12" x14ac:dyDescent="0.15">
      <c r="I296" s="7"/>
      <c r="J296" s="7"/>
      <c r="K296" s="7"/>
      <c r="L296" s="7"/>
    </row>
    <row r="297" spans="9:12" x14ac:dyDescent="0.15">
      <c r="I297" s="7"/>
      <c r="J297" s="7"/>
      <c r="K297" s="7"/>
      <c r="L297" s="7"/>
    </row>
    <row r="298" spans="9:12" x14ac:dyDescent="0.15">
      <c r="I298" s="7"/>
      <c r="J298" s="7"/>
      <c r="K298" s="7"/>
      <c r="L298" s="7"/>
    </row>
    <row r="299" spans="9:12" x14ac:dyDescent="0.15">
      <c r="I299" s="7"/>
      <c r="J299" s="7"/>
      <c r="K299" s="7"/>
      <c r="L299" s="7"/>
    </row>
    <row r="300" spans="9:12" x14ac:dyDescent="0.15">
      <c r="I300" s="7"/>
      <c r="J300" s="7"/>
      <c r="K300" s="7"/>
      <c r="L300" s="7"/>
    </row>
    <row r="301" spans="9:12" x14ac:dyDescent="0.15">
      <c r="I301" s="7"/>
      <c r="J301" s="7"/>
      <c r="K301" s="7"/>
      <c r="L301" s="7"/>
    </row>
    <row r="302" spans="9:12" x14ac:dyDescent="0.15">
      <c r="I302" s="7"/>
      <c r="J302" s="7"/>
      <c r="K302" s="7"/>
      <c r="L302" s="7"/>
    </row>
    <row r="303" spans="9:12" x14ac:dyDescent="0.15">
      <c r="I303" s="7"/>
      <c r="J303" s="7"/>
      <c r="K303" s="7"/>
      <c r="L303" s="7"/>
    </row>
    <row r="304" spans="9:12" x14ac:dyDescent="0.15">
      <c r="I304" s="7"/>
      <c r="J304" s="7"/>
      <c r="K304" s="7"/>
      <c r="L304" s="7"/>
    </row>
    <row r="305" spans="9:12" x14ac:dyDescent="0.15">
      <c r="I305" s="7"/>
      <c r="J305" s="7"/>
      <c r="K305" s="7"/>
      <c r="L305" s="7"/>
    </row>
    <row r="306" spans="9:12" x14ac:dyDescent="0.15">
      <c r="I306" s="7"/>
      <c r="J306" s="7"/>
      <c r="K306" s="7"/>
      <c r="L306" s="7"/>
    </row>
    <row r="307" spans="9:12" x14ac:dyDescent="0.15">
      <c r="I307" s="7"/>
      <c r="J307" s="7"/>
      <c r="K307" s="7"/>
      <c r="L307" s="7"/>
    </row>
    <row r="308" spans="9:12" x14ac:dyDescent="0.15">
      <c r="I308" s="7"/>
      <c r="J308" s="7"/>
      <c r="K308" s="7"/>
      <c r="L308" s="7"/>
    </row>
    <row r="309" spans="9:12" x14ac:dyDescent="0.15">
      <c r="I309" s="7"/>
      <c r="J309" s="7"/>
      <c r="K309" s="7"/>
      <c r="L309" s="7"/>
    </row>
    <row r="310" spans="9:12" x14ac:dyDescent="0.15">
      <c r="I310" s="7"/>
      <c r="J310" s="7"/>
      <c r="K310" s="7"/>
      <c r="L310" s="7"/>
    </row>
    <row r="311" spans="9:12" x14ac:dyDescent="0.15">
      <c r="I311" s="7"/>
      <c r="J311" s="7"/>
      <c r="K311" s="7"/>
      <c r="L311" s="7"/>
    </row>
    <row r="312" spans="9:12" x14ac:dyDescent="0.15">
      <c r="I312" s="7"/>
      <c r="J312" s="7"/>
      <c r="K312" s="7"/>
      <c r="L312" s="7"/>
    </row>
    <row r="313" spans="9:12" x14ac:dyDescent="0.15">
      <c r="I313" s="7"/>
      <c r="J313" s="7"/>
      <c r="K313" s="7"/>
      <c r="L313" s="7"/>
    </row>
    <row r="314" spans="9:12" x14ac:dyDescent="0.15">
      <c r="I314" s="7"/>
      <c r="J314" s="7"/>
      <c r="K314" s="7"/>
      <c r="L314" s="7"/>
    </row>
    <row r="315" spans="9:12" x14ac:dyDescent="0.15">
      <c r="I315" s="7"/>
      <c r="J315" s="7"/>
      <c r="K315" s="7"/>
      <c r="L315" s="7"/>
    </row>
    <row r="316" spans="9:12" x14ac:dyDescent="0.15">
      <c r="I316" s="7"/>
      <c r="J316" s="7"/>
      <c r="K316" s="7"/>
      <c r="L316" s="7"/>
    </row>
    <row r="317" spans="9:12" x14ac:dyDescent="0.15">
      <c r="I317" s="7"/>
      <c r="J317" s="7"/>
      <c r="K317" s="7"/>
      <c r="L317" s="7"/>
    </row>
    <row r="318" spans="9:12" x14ac:dyDescent="0.15">
      <c r="I318" s="7"/>
      <c r="J318" s="7"/>
      <c r="K318" s="7"/>
      <c r="L318" s="7"/>
    </row>
    <row r="319" spans="9:12" x14ac:dyDescent="0.15">
      <c r="I319" s="7"/>
      <c r="J319" s="7"/>
      <c r="K319" s="7"/>
      <c r="L319" s="7"/>
    </row>
    <row r="320" spans="9:12" x14ac:dyDescent="0.15">
      <c r="I320" s="7"/>
      <c r="J320" s="7"/>
      <c r="K320" s="7"/>
      <c r="L320" s="7"/>
    </row>
    <row r="321" spans="9:12" x14ac:dyDescent="0.15">
      <c r="I321" s="7"/>
      <c r="J321" s="7"/>
      <c r="K321" s="7"/>
      <c r="L321" s="7"/>
    </row>
    <row r="322" spans="9:12" x14ac:dyDescent="0.15">
      <c r="I322" s="7"/>
      <c r="J322" s="7"/>
      <c r="K322" s="7"/>
      <c r="L322" s="7"/>
    </row>
    <row r="323" spans="9:12" x14ac:dyDescent="0.15">
      <c r="I323" s="7"/>
      <c r="J323" s="7"/>
      <c r="K323" s="7"/>
      <c r="L323" s="7"/>
    </row>
    <row r="324" spans="9:12" x14ac:dyDescent="0.15">
      <c r="I324" s="7"/>
      <c r="J324" s="7"/>
      <c r="K324" s="7"/>
      <c r="L324" s="7"/>
    </row>
    <row r="325" spans="9:12" x14ac:dyDescent="0.15">
      <c r="I325" s="7"/>
      <c r="J325" s="7"/>
      <c r="K325" s="7"/>
      <c r="L325" s="7"/>
    </row>
    <row r="326" spans="9:12" x14ac:dyDescent="0.15">
      <c r="I326" s="7"/>
      <c r="J326" s="7"/>
      <c r="K326" s="7"/>
      <c r="L326" s="7"/>
    </row>
    <row r="327" spans="9:12" x14ac:dyDescent="0.15">
      <c r="I327" s="7"/>
      <c r="J327" s="7"/>
      <c r="K327" s="7"/>
      <c r="L327" s="7"/>
    </row>
    <row r="328" spans="9:12" x14ac:dyDescent="0.15">
      <c r="I328" s="7"/>
      <c r="J328" s="7"/>
      <c r="K328" s="7"/>
      <c r="L328" s="7"/>
    </row>
    <row r="329" spans="9:12" x14ac:dyDescent="0.15">
      <c r="I329" s="7"/>
      <c r="J329" s="7"/>
      <c r="K329" s="7"/>
      <c r="L329" s="7"/>
    </row>
    <row r="330" spans="9:12" x14ac:dyDescent="0.15">
      <c r="I330" s="7"/>
      <c r="J330" s="7"/>
      <c r="K330" s="7"/>
      <c r="L330" s="7"/>
    </row>
    <row r="331" spans="9:12" x14ac:dyDescent="0.15">
      <c r="I331" s="7"/>
      <c r="J331" s="7"/>
      <c r="K331" s="7"/>
      <c r="L331" s="7"/>
    </row>
    <row r="332" spans="9:12" x14ac:dyDescent="0.15">
      <c r="I332" s="7"/>
      <c r="J332" s="7"/>
      <c r="K332" s="7"/>
      <c r="L332" s="7"/>
    </row>
    <row r="333" spans="9:12" x14ac:dyDescent="0.15">
      <c r="I333" s="7"/>
      <c r="J333" s="7"/>
      <c r="K333" s="7"/>
      <c r="L333" s="7"/>
    </row>
    <row r="334" spans="9:12" x14ac:dyDescent="0.15">
      <c r="I334" s="7"/>
      <c r="J334" s="7"/>
      <c r="K334" s="7"/>
      <c r="L334" s="7"/>
    </row>
    <row r="335" spans="9:12" x14ac:dyDescent="0.15">
      <c r="I335" s="7"/>
      <c r="J335" s="7"/>
      <c r="K335" s="7"/>
      <c r="L335" s="7"/>
    </row>
    <row r="336" spans="9:12" x14ac:dyDescent="0.15">
      <c r="I336" s="7"/>
      <c r="J336" s="7"/>
      <c r="K336" s="7"/>
      <c r="L336" s="7"/>
    </row>
    <row r="337" spans="9:12" x14ac:dyDescent="0.15">
      <c r="I337" s="7"/>
      <c r="J337" s="7"/>
      <c r="K337" s="7"/>
      <c r="L337" s="7"/>
    </row>
    <row r="338" spans="9:12" x14ac:dyDescent="0.15">
      <c r="I338" s="7"/>
      <c r="J338" s="7"/>
      <c r="K338" s="7"/>
      <c r="L338" s="7"/>
    </row>
    <row r="339" spans="9:12" x14ac:dyDescent="0.15">
      <c r="I339" s="7"/>
      <c r="J339" s="7"/>
      <c r="K339" s="7"/>
      <c r="L339" s="7"/>
    </row>
    <row r="340" spans="9:12" x14ac:dyDescent="0.15">
      <c r="I340" s="7"/>
      <c r="J340" s="7"/>
      <c r="K340" s="7"/>
      <c r="L340" s="7"/>
    </row>
    <row r="341" spans="9:12" x14ac:dyDescent="0.15">
      <c r="I341" s="7"/>
      <c r="J341" s="7"/>
      <c r="K341" s="7"/>
      <c r="L341" s="7"/>
    </row>
    <row r="342" spans="9:12" x14ac:dyDescent="0.15">
      <c r="I342" s="7"/>
      <c r="J342" s="7"/>
      <c r="K342" s="7"/>
      <c r="L342" s="7"/>
    </row>
    <row r="343" spans="9:12" x14ac:dyDescent="0.15">
      <c r="I343" s="7"/>
      <c r="J343" s="7"/>
      <c r="K343" s="7"/>
      <c r="L343" s="7"/>
    </row>
    <row r="344" spans="9:12" x14ac:dyDescent="0.15">
      <c r="I344" s="7"/>
      <c r="J344" s="7"/>
      <c r="K344" s="7"/>
      <c r="L344" s="7"/>
    </row>
    <row r="345" spans="9:12" x14ac:dyDescent="0.15">
      <c r="I345" s="7"/>
      <c r="J345" s="7"/>
      <c r="K345" s="7"/>
      <c r="L345" s="7"/>
    </row>
    <row r="346" spans="9:12" x14ac:dyDescent="0.15">
      <c r="I346" s="7"/>
      <c r="J346" s="7"/>
      <c r="K346" s="7"/>
      <c r="L346" s="7"/>
    </row>
    <row r="347" spans="9:12" x14ac:dyDescent="0.15">
      <c r="I347" s="7"/>
      <c r="J347" s="7"/>
      <c r="K347" s="7"/>
      <c r="L347" s="7"/>
    </row>
    <row r="348" spans="9:12" x14ac:dyDescent="0.15">
      <c r="I348" s="7"/>
      <c r="J348" s="7"/>
      <c r="K348" s="7"/>
      <c r="L348" s="7"/>
    </row>
    <row r="349" spans="9:12" x14ac:dyDescent="0.15">
      <c r="I349" s="7"/>
      <c r="J349" s="7"/>
      <c r="K349" s="7"/>
      <c r="L349" s="7"/>
    </row>
    <row r="350" spans="9:12" x14ac:dyDescent="0.15">
      <c r="I350" s="7"/>
      <c r="J350" s="7"/>
      <c r="K350" s="7"/>
      <c r="L350" s="7"/>
    </row>
    <row r="351" spans="9:12" x14ac:dyDescent="0.15">
      <c r="I351" s="7"/>
      <c r="J351" s="7"/>
      <c r="K351" s="7"/>
      <c r="L351" s="7"/>
    </row>
    <row r="352" spans="9:12" x14ac:dyDescent="0.15">
      <c r="I352" s="7"/>
      <c r="J352" s="7"/>
      <c r="K352" s="7"/>
      <c r="L352" s="7"/>
    </row>
    <row r="353" spans="9:12" x14ac:dyDescent="0.15">
      <c r="I353" s="7"/>
      <c r="J353" s="7"/>
      <c r="K353" s="7"/>
      <c r="L353" s="7"/>
    </row>
    <row r="354" spans="9:12" x14ac:dyDescent="0.15">
      <c r="I354" s="7"/>
      <c r="J354" s="7"/>
      <c r="K354" s="7"/>
      <c r="L354" s="7"/>
    </row>
    <row r="355" spans="9:12" x14ac:dyDescent="0.15">
      <c r="I355" s="7"/>
      <c r="J355" s="7"/>
      <c r="K355" s="7"/>
      <c r="L355" s="7"/>
    </row>
    <row r="356" spans="9:12" x14ac:dyDescent="0.15">
      <c r="I356" s="7"/>
      <c r="J356" s="7"/>
      <c r="K356" s="7"/>
      <c r="L356" s="7"/>
    </row>
    <row r="357" spans="9:12" x14ac:dyDescent="0.15">
      <c r="I357" s="7"/>
      <c r="J357" s="7"/>
      <c r="K357" s="7"/>
      <c r="L357" s="7"/>
    </row>
    <row r="358" spans="9:12" x14ac:dyDescent="0.15">
      <c r="I358" s="7"/>
      <c r="J358" s="7"/>
      <c r="K358" s="7"/>
      <c r="L358" s="7"/>
    </row>
    <row r="359" spans="9:12" x14ac:dyDescent="0.15">
      <c r="I359" s="7"/>
      <c r="J359" s="7"/>
      <c r="K359" s="7"/>
      <c r="L359" s="7"/>
    </row>
    <row r="360" spans="9:12" x14ac:dyDescent="0.15">
      <c r="I360" s="7"/>
      <c r="J360" s="7"/>
      <c r="K360" s="7"/>
      <c r="L360" s="7"/>
    </row>
    <row r="361" spans="9:12" x14ac:dyDescent="0.15">
      <c r="I361" s="7"/>
      <c r="J361" s="7"/>
      <c r="K361" s="7"/>
      <c r="L361" s="7"/>
    </row>
    <row r="362" spans="9:12" x14ac:dyDescent="0.15">
      <c r="I362" s="7"/>
      <c r="J362" s="7"/>
      <c r="K362" s="7"/>
      <c r="L362" s="7"/>
    </row>
    <row r="363" spans="9:12" x14ac:dyDescent="0.15">
      <c r="I363" s="7"/>
      <c r="J363" s="7"/>
      <c r="K363" s="7"/>
      <c r="L363" s="7"/>
    </row>
    <row r="364" spans="9:12" x14ac:dyDescent="0.15">
      <c r="I364" s="7"/>
      <c r="J364" s="7"/>
      <c r="K364" s="7"/>
      <c r="L364" s="7"/>
    </row>
    <row r="365" spans="9:12" x14ac:dyDescent="0.15">
      <c r="I365" s="7"/>
      <c r="J365" s="7"/>
      <c r="K365" s="7"/>
      <c r="L365" s="7"/>
    </row>
    <row r="366" spans="9:12" x14ac:dyDescent="0.15">
      <c r="I366" s="7"/>
      <c r="J366" s="7"/>
      <c r="K366" s="7"/>
      <c r="L366" s="7"/>
    </row>
    <row r="367" spans="9:12" x14ac:dyDescent="0.15">
      <c r="I367" s="7"/>
      <c r="J367" s="7"/>
      <c r="K367" s="7"/>
      <c r="L367" s="7"/>
    </row>
    <row r="368" spans="9:12" x14ac:dyDescent="0.15">
      <c r="I368" s="7"/>
      <c r="J368" s="7"/>
      <c r="K368" s="7"/>
      <c r="L368" s="7"/>
    </row>
    <row r="369" spans="9:12" x14ac:dyDescent="0.15">
      <c r="I369" s="7"/>
      <c r="J369" s="7"/>
      <c r="K369" s="7"/>
      <c r="L369" s="7"/>
    </row>
    <row r="370" spans="9:12" x14ac:dyDescent="0.15">
      <c r="I370" s="7"/>
      <c r="J370" s="7"/>
      <c r="K370" s="7"/>
      <c r="L370" s="7"/>
    </row>
    <row r="371" spans="9:12" x14ac:dyDescent="0.15">
      <c r="I371" s="7"/>
      <c r="J371" s="7"/>
      <c r="K371" s="7"/>
      <c r="L371" s="7"/>
    </row>
    <row r="372" spans="9:12" x14ac:dyDescent="0.15">
      <c r="I372" s="7"/>
      <c r="J372" s="7"/>
      <c r="K372" s="7"/>
      <c r="L372" s="7"/>
    </row>
    <row r="373" spans="9:12" x14ac:dyDescent="0.15">
      <c r="I373" s="7"/>
      <c r="J373" s="7"/>
      <c r="K373" s="7"/>
      <c r="L373" s="7"/>
    </row>
    <row r="374" spans="9:12" x14ac:dyDescent="0.15">
      <c r="I374" s="7"/>
      <c r="J374" s="7"/>
      <c r="K374" s="7"/>
      <c r="L374" s="7"/>
    </row>
    <row r="375" spans="9:12" x14ac:dyDescent="0.15">
      <c r="I375" s="7"/>
      <c r="J375" s="7"/>
      <c r="K375" s="7"/>
      <c r="L375" s="7"/>
    </row>
    <row r="376" spans="9:12" x14ac:dyDescent="0.15">
      <c r="I376" s="7"/>
      <c r="J376" s="7"/>
      <c r="K376" s="7"/>
      <c r="L376" s="7"/>
    </row>
    <row r="377" spans="9:12" x14ac:dyDescent="0.15">
      <c r="I377" s="7"/>
      <c r="J377" s="7"/>
      <c r="K377" s="7"/>
      <c r="L377" s="7"/>
    </row>
    <row r="378" spans="9:12" x14ac:dyDescent="0.15">
      <c r="I378" s="7"/>
      <c r="J378" s="7"/>
      <c r="K378" s="7"/>
      <c r="L378" s="7"/>
    </row>
    <row r="379" spans="9:12" x14ac:dyDescent="0.15">
      <c r="I379" s="7"/>
      <c r="J379" s="7"/>
      <c r="K379" s="7"/>
      <c r="L379" s="7"/>
    </row>
    <row r="380" spans="9:12" x14ac:dyDescent="0.15">
      <c r="I380" s="7"/>
      <c r="J380" s="7"/>
      <c r="K380" s="7"/>
      <c r="L380" s="7"/>
    </row>
    <row r="381" spans="9:12" x14ac:dyDescent="0.15">
      <c r="I381" s="7"/>
      <c r="J381" s="7"/>
      <c r="K381" s="7"/>
      <c r="L381" s="7"/>
    </row>
    <row r="382" spans="9:12" x14ac:dyDescent="0.15">
      <c r="I382" s="7"/>
      <c r="J382" s="7"/>
      <c r="K382" s="7"/>
      <c r="L382" s="7"/>
    </row>
    <row r="383" spans="9:12" x14ac:dyDescent="0.15">
      <c r="I383" s="7"/>
      <c r="J383" s="7"/>
      <c r="K383" s="7"/>
      <c r="L383" s="7"/>
    </row>
    <row r="384" spans="9:12" x14ac:dyDescent="0.15">
      <c r="I384" s="7"/>
      <c r="J384" s="7"/>
      <c r="K384" s="7"/>
      <c r="L384" s="7"/>
    </row>
    <row r="385" spans="9:12" x14ac:dyDescent="0.15">
      <c r="I385" s="7"/>
      <c r="J385" s="7"/>
      <c r="K385" s="7"/>
      <c r="L385" s="7"/>
    </row>
    <row r="386" spans="9:12" x14ac:dyDescent="0.15">
      <c r="I386" s="7"/>
      <c r="J386" s="7"/>
      <c r="K386" s="7"/>
      <c r="L386" s="7"/>
    </row>
    <row r="387" spans="9:12" x14ac:dyDescent="0.15">
      <c r="I387" s="7"/>
      <c r="J387" s="7"/>
      <c r="K387" s="7"/>
      <c r="L387" s="7"/>
    </row>
    <row r="388" spans="9:12" x14ac:dyDescent="0.15">
      <c r="I388" s="7"/>
      <c r="J388" s="7"/>
      <c r="K388" s="7"/>
      <c r="L388" s="7"/>
    </row>
    <row r="389" spans="9:12" x14ac:dyDescent="0.15">
      <c r="I389" s="7"/>
      <c r="J389" s="7"/>
      <c r="K389" s="7"/>
      <c r="L389" s="7"/>
    </row>
    <row r="390" spans="9:12" x14ac:dyDescent="0.15">
      <c r="I390" s="7"/>
      <c r="J390" s="7"/>
      <c r="K390" s="7"/>
      <c r="L390" s="7"/>
    </row>
    <row r="391" spans="9:12" x14ac:dyDescent="0.15">
      <c r="I391" s="7"/>
      <c r="J391" s="7"/>
      <c r="K391" s="7"/>
      <c r="L391" s="7"/>
    </row>
    <row r="392" spans="9:12" x14ac:dyDescent="0.15">
      <c r="I392" s="7"/>
      <c r="J392" s="7"/>
      <c r="K392" s="7"/>
      <c r="L392" s="7"/>
    </row>
    <row r="393" spans="9:12" x14ac:dyDescent="0.15">
      <c r="I393" s="7"/>
      <c r="J393" s="7"/>
      <c r="K393" s="7"/>
      <c r="L393" s="7"/>
    </row>
    <row r="394" spans="9:12" x14ac:dyDescent="0.15">
      <c r="I394" s="7"/>
      <c r="J394" s="7"/>
      <c r="K394" s="7"/>
      <c r="L394" s="7"/>
    </row>
    <row r="395" spans="9:12" x14ac:dyDescent="0.15">
      <c r="I395" s="7"/>
      <c r="J395" s="7"/>
      <c r="K395" s="7"/>
      <c r="L395" s="7"/>
    </row>
    <row r="396" spans="9:12" x14ac:dyDescent="0.15">
      <c r="I396" s="7"/>
      <c r="J396" s="7"/>
      <c r="K396" s="7"/>
      <c r="L396" s="7"/>
    </row>
    <row r="397" spans="9:12" x14ac:dyDescent="0.15">
      <c r="I397" s="7"/>
      <c r="J397" s="7"/>
      <c r="K397" s="7"/>
      <c r="L397" s="7"/>
    </row>
    <row r="398" spans="9:12" x14ac:dyDescent="0.15">
      <c r="I398" s="7"/>
      <c r="J398" s="7"/>
      <c r="K398" s="7"/>
      <c r="L398" s="7"/>
    </row>
    <row r="399" spans="9:12" x14ac:dyDescent="0.15">
      <c r="I399" s="7"/>
      <c r="J399" s="7"/>
      <c r="K399" s="7"/>
      <c r="L399" s="7"/>
    </row>
    <row r="400" spans="9:12" x14ac:dyDescent="0.15">
      <c r="I400" s="7"/>
      <c r="J400" s="7"/>
      <c r="K400" s="7"/>
      <c r="L400" s="7"/>
    </row>
    <row r="401" spans="9:12" x14ac:dyDescent="0.15">
      <c r="I401" s="7"/>
      <c r="J401" s="7"/>
      <c r="K401" s="7"/>
      <c r="L401" s="7"/>
    </row>
    <row r="402" spans="9:12" x14ac:dyDescent="0.15">
      <c r="I402" s="7"/>
      <c r="J402" s="7"/>
      <c r="K402" s="7"/>
      <c r="L402" s="7"/>
    </row>
    <row r="403" spans="9:12" x14ac:dyDescent="0.15">
      <c r="I403" s="7"/>
      <c r="J403" s="7"/>
      <c r="K403" s="7"/>
      <c r="L403" s="7"/>
    </row>
    <row r="404" spans="9:12" x14ac:dyDescent="0.15">
      <c r="I404" s="7"/>
      <c r="J404" s="7"/>
      <c r="K404" s="7"/>
      <c r="L404" s="7"/>
    </row>
    <row r="405" spans="9:12" x14ac:dyDescent="0.15">
      <c r="I405" s="7"/>
      <c r="J405" s="7"/>
      <c r="K405" s="7"/>
      <c r="L405" s="7"/>
    </row>
    <row r="406" spans="9:12" x14ac:dyDescent="0.15">
      <c r="I406" s="7"/>
      <c r="J406" s="7"/>
      <c r="K406" s="7"/>
      <c r="L406" s="7"/>
    </row>
    <row r="407" spans="9:12" x14ac:dyDescent="0.15">
      <c r="I407" s="7"/>
      <c r="J407" s="7"/>
      <c r="K407" s="7"/>
      <c r="L407" s="7"/>
    </row>
    <row r="408" spans="9:12" x14ac:dyDescent="0.15">
      <c r="I408" s="7"/>
      <c r="J408" s="7"/>
      <c r="K408" s="7"/>
      <c r="L408" s="7"/>
    </row>
    <row r="409" spans="9:12" x14ac:dyDescent="0.15">
      <c r="I409" s="7"/>
      <c r="J409" s="7"/>
      <c r="K409" s="7"/>
      <c r="L409" s="7"/>
    </row>
    <row r="410" spans="9:12" x14ac:dyDescent="0.15">
      <c r="I410" s="7"/>
      <c r="J410" s="7"/>
      <c r="K410" s="7"/>
      <c r="L410" s="7"/>
    </row>
    <row r="411" spans="9:12" x14ac:dyDescent="0.15">
      <c r="I411" s="7"/>
      <c r="J411" s="7"/>
      <c r="K411" s="7"/>
      <c r="L411" s="7"/>
    </row>
    <row r="412" spans="9:12" x14ac:dyDescent="0.15">
      <c r="I412" s="7"/>
      <c r="J412" s="7"/>
      <c r="K412" s="7"/>
      <c r="L412" s="7"/>
    </row>
    <row r="413" spans="9:12" x14ac:dyDescent="0.15">
      <c r="I413" s="7"/>
      <c r="J413" s="7"/>
      <c r="K413" s="7"/>
      <c r="L413" s="7"/>
    </row>
    <row r="414" spans="9:12" x14ac:dyDescent="0.15">
      <c r="I414" s="7"/>
      <c r="J414" s="7"/>
      <c r="K414" s="7"/>
      <c r="L414" s="7"/>
    </row>
    <row r="415" spans="9:12" x14ac:dyDescent="0.15">
      <c r="I415" s="7"/>
      <c r="J415" s="7"/>
      <c r="K415" s="7"/>
      <c r="L415" s="7"/>
    </row>
    <row r="416" spans="9:12" x14ac:dyDescent="0.15">
      <c r="I416" s="7"/>
      <c r="J416" s="7"/>
      <c r="K416" s="7"/>
      <c r="L416" s="7"/>
    </row>
    <row r="417" spans="9:12" x14ac:dyDescent="0.15">
      <c r="I417" s="7"/>
      <c r="J417" s="7"/>
      <c r="K417" s="7"/>
      <c r="L417" s="7"/>
    </row>
    <row r="418" spans="9:12" x14ac:dyDescent="0.15">
      <c r="I418" s="7"/>
      <c r="J418" s="7"/>
      <c r="K418" s="7"/>
      <c r="L418" s="7"/>
    </row>
    <row r="419" spans="9:12" x14ac:dyDescent="0.15">
      <c r="I419" s="7"/>
      <c r="J419" s="7"/>
      <c r="K419" s="7"/>
      <c r="L419" s="7"/>
    </row>
    <row r="420" spans="9:12" x14ac:dyDescent="0.15">
      <c r="I420" s="7"/>
      <c r="J420" s="7"/>
      <c r="K420" s="7"/>
      <c r="L420" s="7"/>
    </row>
    <row r="421" spans="9:12" x14ac:dyDescent="0.15">
      <c r="I421" s="7"/>
      <c r="J421" s="7"/>
      <c r="K421" s="7"/>
      <c r="L421" s="7"/>
    </row>
    <row r="422" spans="9:12" x14ac:dyDescent="0.15">
      <c r="I422" s="7"/>
      <c r="J422" s="7"/>
      <c r="K422" s="7"/>
      <c r="L422" s="7"/>
    </row>
    <row r="423" spans="9:12" x14ac:dyDescent="0.15">
      <c r="I423" s="7"/>
      <c r="J423" s="7"/>
      <c r="K423" s="7"/>
      <c r="L423" s="7"/>
    </row>
    <row r="424" spans="9:12" x14ac:dyDescent="0.15">
      <c r="I424" s="7"/>
      <c r="J424" s="7"/>
      <c r="K424" s="7"/>
      <c r="L424" s="7"/>
    </row>
    <row r="425" spans="9:12" x14ac:dyDescent="0.15">
      <c r="I425" s="7"/>
      <c r="J425" s="7"/>
      <c r="K425" s="7"/>
      <c r="L425" s="7"/>
    </row>
    <row r="426" spans="9:12" x14ac:dyDescent="0.15">
      <c r="I426" s="7"/>
      <c r="J426" s="7"/>
      <c r="K426" s="7"/>
      <c r="L426" s="7"/>
    </row>
    <row r="427" spans="9:12" x14ac:dyDescent="0.15">
      <c r="I427" s="7"/>
      <c r="J427" s="7"/>
      <c r="K427" s="7"/>
      <c r="L427" s="7"/>
    </row>
    <row r="428" spans="9:12" x14ac:dyDescent="0.15">
      <c r="I428" s="7"/>
      <c r="J428" s="7"/>
      <c r="K428" s="7"/>
      <c r="L428" s="7"/>
    </row>
    <row r="429" spans="9:12" x14ac:dyDescent="0.15">
      <c r="I429" s="7"/>
      <c r="J429" s="7"/>
      <c r="K429" s="7"/>
      <c r="L429" s="7"/>
    </row>
    <row r="430" spans="9:12" x14ac:dyDescent="0.15">
      <c r="I430" s="7"/>
      <c r="J430" s="7"/>
      <c r="K430" s="7"/>
      <c r="L430" s="7"/>
    </row>
    <row r="431" spans="9:12" x14ac:dyDescent="0.15">
      <c r="I431" s="7"/>
      <c r="J431" s="7"/>
      <c r="K431" s="7"/>
      <c r="L431" s="7"/>
    </row>
    <row r="432" spans="9:12" x14ac:dyDescent="0.15">
      <c r="I432" s="7"/>
      <c r="J432" s="7"/>
      <c r="K432" s="7"/>
      <c r="L432" s="7"/>
    </row>
    <row r="433" spans="9:12" x14ac:dyDescent="0.15">
      <c r="I433" s="7"/>
      <c r="J433" s="7"/>
      <c r="K433" s="7"/>
      <c r="L433" s="7"/>
    </row>
    <row r="434" spans="9:12" x14ac:dyDescent="0.15">
      <c r="I434" s="7"/>
      <c r="J434" s="7"/>
      <c r="K434" s="7"/>
      <c r="L434" s="7"/>
    </row>
    <row r="435" spans="9:12" x14ac:dyDescent="0.15">
      <c r="I435" s="7"/>
      <c r="J435" s="7"/>
      <c r="K435" s="7"/>
      <c r="L435" s="7"/>
    </row>
    <row r="436" spans="9:12" x14ac:dyDescent="0.15">
      <c r="I436" s="7"/>
      <c r="J436" s="7"/>
      <c r="K436" s="7"/>
      <c r="L436" s="7"/>
    </row>
    <row r="437" spans="9:12" x14ac:dyDescent="0.15">
      <c r="I437" s="7"/>
      <c r="J437" s="7"/>
      <c r="K437" s="7"/>
      <c r="L437" s="7"/>
    </row>
    <row r="438" spans="9:12" x14ac:dyDescent="0.15">
      <c r="I438" s="7"/>
      <c r="J438" s="7"/>
      <c r="K438" s="7"/>
      <c r="L438" s="7"/>
    </row>
    <row r="439" spans="9:12" x14ac:dyDescent="0.15">
      <c r="I439" s="7"/>
      <c r="J439" s="7"/>
      <c r="K439" s="7"/>
      <c r="L439" s="7"/>
    </row>
    <row r="440" spans="9:12" x14ac:dyDescent="0.15">
      <c r="I440" s="7"/>
      <c r="J440" s="7"/>
      <c r="K440" s="7"/>
      <c r="L440" s="7"/>
    </row>
    <row r="441" spans="9:12" x14ac:dyDescent="0.15">
      <c r="I441" s="7"/>
      <c r="J441" s="7"/>
      <c r="K441" s="7"/>
      <c r="L441" s="7"/>
    </row>
    <row r="442" spans="9:12" x14ac:dyDescent="0.15">
      <c r="I442" s="7"/>
      <c r="J442" s="7"/>
      <c r="K442" s="7"/>
      <c r="L442" s="7"/>
    </row>
    <row r="443" spans="9:12" x14ac:dyDescent="0.15">
      <c r="I443" s="7"/>
      <c r="J443" s="7"/>
      <c r="K443" s="7"/>
      <c r="L443" s="7"/>
    </row>
    <row r="444" spans="9:12" x14ac:dyDescent="0.15">
      <c r="I444" s="7"/>
      <c r="J444" s="7"/>
      <c r="K444" s="7"/>
      <c r="L444" s="7"/>
    </row>
    <row r="445" spans="9:12" x14ac:dyDescent="0.15">
      <c r="I445" s="7"/>
      <c r="J445" s="7"/>
      <c r="K445" s="7"/>
      <c r="L445" s="7"/>
    </row>
    <row r="446" spans="9:12" x14ac:dyDescent="0.15">
      <c r="I446" s="7"/>
      <c r="J446" s="7"/>
      <c r="K446" s="7"/>
      <c r="L446" s="7"/>
    </row>
    <row r="447" spans="9:12" x14ac:dyDescent="0.15">
      <c r="I447" s="7"/>
      <c r="J447" s="7"/>
      <c r="K447" s="7"/>
      <c r="L447" s="7"/>
    </row>
    <row r="448" spans="9:12" x14ac:dyDescent="0.15">
      <c r="I448" s="7"/>
      <c r="J448" s="7"/>
      <c r="K448" s="7"/>
      <c r="L448" s="7"/>
    </row>
    <row r="449" spans="9:12" x14ac:dyDescent="0.15">
      <c r="I449" s="7"/>
      <c r="J449" s="7"/>
      <c r="K449" s="7"/>
      <c r="L449" s="7"/>
    </row>
    <row r="450" spans="9:12" x14ac:dyDescent="0.15">
      <c r="I450" s="7"/>
      <c r="J450" s="7"/>
      <c r="K450" s="7"/>
      <c r="L450" s="7"/>
    </row>
    <row r="451" spans="9:12" x14ac:dyDescent="0.15">
      <c r="I451" s="7"/>
      <c r="J451" s="7"/>
      <c r="K451" s="7"/>
      <c r="L451" s="7"/>
    </row>
    <row r="452" spans="9:12" x14ac:dyDescent="0.15">
      <c r="I452" s="7"/>
      <c r="J452" s="7"/>
      <c r="K452" s="7"/>
      <c r="L452" s="7"/>
    </row>
    <row r="453" spans="9:12" x14ac:dyDescent="0.15">
      <c r="I453" s="7"/>
      <c r="J453" s="7"/>
      <c r="K453" s="7"/>
      <c r="L453" s="7"/>
    </row>
    <row r="454" spans="9:12" x14ac:dyDescent="0.15">
      <c r="I454" s="7"/>
      <c r="J454" s="7"/>
      <c r="K454" s="7"/>
      <c r="L454" s="7"/>
    </row>
    <row r="455" spans="9:12" x14ac:dyDescent="0.15">
      <c r="I455" s="7"/>
      <c r="J455" s="7"/>
      <c r="K455" s="7"/>
      <c r="L455" s="7"/>
    </row>
    <row r="456" spans="9:12" x14ac:dyDescent="0.15">
      <c r="I456" s="7"/>
      <c r="J456" s="7"/>
      <c r="K456" s="7"/>
      <c r="L456" s="7"/>
    </row>
    <row r="457" spans="9:12" x14ac:dyDescent="0.15">
      <c r="I457" s="7"/>
      <c r="J457" s="7"/>
      <c r="K457" s="7"/>
      <c r="L457" s="7"/>
    </row>
    <row r="458" spans="9:12" x14ac:dyDescent="0.15">
      <c r="I458" s="7"/>
      <c r="J458" s="7"/>
      <c r="K458" s="7"/>
      <c r="L458" s="7"/>
    </row>
    <row r="459" spans="9:12" x14ac:dyDescent="0.15">
      <c r="I459" s="7"/>
      <c r="J459" s="7"/>
      <c r="K459" s="7"/>
      <c r="L459" s="7"/>
    </row>
    <row r="460" spans="9:12" x14ac:dyDescent="0.15">
      <c r="I460" s="7"/>
      <c r="J460" s="7"/>
      <c r="K460" s="7"/>
      <c r="L460" s="7"/>
    </row>
    <row r="461" spans="9:12" x14ac:dyDescent="0.15">
      <c r="I461" s="7"/>
      <c r="J461" s="7"/>
      <c r="K461" s="7"/>
      <c r="L461" s="7"/>
    </row>
    <row r="462" spans="9:12" x14ac:dyDescent="0.15">
      <c r="I462" s="7"/>
      <c r="J462" s="7"/>
      <c r="K462" s="7"/>
      <c r="L462" s="7"/>
    </row>
    <row r="463" spans="9:12" x14ac:dyDescent="0.15">
      <c r="I463" s="7"/>
      <c r="J463" s="7"/>
      <c r="K463" s="7"/>
      <c r="L463" s="7"/>
    </row>
    <row r="464" spans="9:12" x14ac:dyDescent="0.15">
      <c r="I464" s="7"/>
      <c r="J464" s="7"/>
      <c r="K464" s="7"/>
      <c r="L464" s="7"/>
    </row>
    <row r="465" spans="9:12" x14ac:dyDescent="0.15">
      <c r="I465" s="7"/>
      <c r="J465" s="7"/>
      <c r="K465" s="7"/>
      <c r="L465" s="7"/>
    </row>
    <row r="466" spans="9:12" x14ac:dyDescent="0.15">
      <c r="I466" s="7"/>
      <c r="J466" s="7"/>
      <c r="K466" s="7"/>
      <c r="L466" s="7"/>
    </row>
    <row r="467" spans="9:12" x14ac:dyDescent="0.15">
      <c r="I467" s="7"/>
      <c r="J467" s="7"/>
      <c r="K467" s="7"/>
      <c r="L467" s="7"/>
    </row>
    <row r="468" spans="9:12" x14ac:dyDescent="0.15">
      <c r="I468" s="7"/>
      <c r="J468" s="7"/>
      <c r="K468" s="7"/>
      <c r="L468" s="7"/>
    </row>
    <row r="469" spans="9:12" x14ac:dyDescent="0.15">
      <c r="I469" s="7"/>
      <c r="J469" s="7"/>
      <c r="K469" s="7"/>
      <c r="L469" s="7"/>
    </row>
    <row r="470" spans="9:12" x14ac:dyDescent="0.15">
      <c r="I470" s="7"/>
      <c r="J470" s="7"/>
      <c r="K470" s="7"/>
      <c r="L470" s="7"/>
    </row>
    <row r="471" spans="9:12" x14ac:dyDescent="0.15">
      <c r="I471" s="7"/>
      <c r="J471" s="7"/>
      <c r="K471" s="7"/>
      <c r="L471" s="7"/>
    </row>
    <row r="472" spans="9:12" x14ac:dyDescent="0.15">
      <c r="I472" s="7"/>
      <c r="J472" s="7"/>
      <c r="K472" s="7"/>
      <c r="L472" s="7"/>
    </row>
    <row r="473" spans="9:12" x14ac:dyDescent="0.15">
      <c r="I473" s="7"/>
      <c r="J473" s="7"/>
      <c r="K473" s="7"/>
      <c r="L473" s="7"/>
    </row>
    <row r="474" spans="9:12" x14ac:dyDescent="0.15">
      <c r="I474" s="7"/>
      <c r="J474" s="7"/>
      <c r="K474" s="7"/>
      <c r="L474" s="7"/>
    </row>
    <row r="475" spans="9:12" x14ac:dyDescent="0.15">
      <c r="I475" s="7"/>
      <c r="J475" s="7"/>
      <c r="K475" s="7"/>
      <c r="L475" s="7"/>
    </row>
    <row r="476" spans="9:12" x14ac:dyDescent="0.15">
      <c r="I476" s="7"/>
      <c r="J476" s="7"/>
      <c r="K476" s="7"/>
      <c r="L476" s="7"/>
    </row>
    <row r="477" spans="9:12" x14ac:dyDescent="0.15">
      <c r="I477" s="7"/>
      <c r="J477" s="7"/>
      <c r="K477" s="7"/>
      <c r="L477" s="7"/>
    </row>
    <row r="478" spans="9:12" x14ac:dyDescent="0.15">
      <c r="I478" s="7"/>
      <c r="J478" s="7"/>
      <c r="K478" s="7"/>
      <c r="L478" s="7"/>
    </row>
    <row r="479" spans="9:12" x14ac:dyDescent="0.15">
      <c r="I479" s="7"/>
      <c r="J479" s="7"/>
      <c r="K479" s="7"/>
      <c r="L479" s="7"/>
    </row>
    <row r="480" spans="9:12" x14ac:dyDescent="0.15">
      <c r="I480" s="7"/>
      <c r="J480" s="7"/>
      <c r="K480" s="7"/>
      <c r="L480" s="7"/>
    </row>
    <row r="481" spans="9:12" x14ac:dyDescent="0.15">
      <c r="I481" s="7"/>
      <c r="J481" s="7"/>
      <c r="K481" s="7"/>
      <c r="L481" s="7"/>
    </row>
    <row r="482" spans="9:12" x14ac:dyDescent="0.15">
      <c r="I482" s="7"/>
      <c r="J482" s="7"/>
      <c r="K482" s="7"/>
      <c r="L482" s="7"/>
    </row>
    <row r="483" spans="9:12" x14ac:dyDescent="0.15">
      <c r="I483" s="7"/>
      <c r="J483" s="7"/>
      <c r="K483" s="7"/>
      <c r="L483" s="7"/>
    </row>
    <row r="484" spans="9:12" x14ac:dyDescent="0.15">
      <c r="I484" s="7"/>
      <c r="J484" s="7"/>
      <c r="K484" s="7"/>
      <c r="L484" s="7"/>
    </row>
    <row r="485" spans="9:12" x14ac:dyDescent="0.15">
      <c r="I485" s="7"/>
      <c r="J485" s="7"/>
      <c r="K485" s="7"/>
      <c r="L485" s="7"/>
    </row>
    <row r="486" spans="9:12" x14ac:dyDescent="0.15">
      <c r="I486" s="7"/>
      <c r="J486" s="7"/>
      <c r="K486" s="7"/>
      <c r="L486" s="7"/>
    </row>
    <row r="487" spans="9:12" x14ac:dyDescent="0.15">
      <c r="I487" s="7"/>
      <c r="J487" s="7"/>
      <c r="K487" s="7"/>
      <c r="L487" s="7"/>
    </row>
    <row r="488" spans="9:12" x14ac:dyDescent="0.15">
      <c r="I488" s="7"/>
      <c r="J488" s="7"/>
      <c r="K488" s="7"/>
      <c r="L488" s="7"/>
    </row>
    <row r="489" spans="9:12" x14ac:dyDescent="0.15">
      <c r="I489" s="7"/>
      <c r="J489" s="7"/>
      <c r="K489" s="7"/>
      <c r="L489" s="7"/>
    </row>
    <row r="490" spans="9:12" x14ac:dyDescent="0.15">
      <c r="I490" s="7"/>
      <c r="J490" s="7"/>
      <c r="K490" s="7"/>
      <c r="L490" s="7"/>
    </row>
    <row r="491" spans="9:12" x14ac:dyDescent="0.15">
      <c r="I491" s="7"/>
      <c r="J491" s="7"/>
      <c r="K491" s="7"/>
      <c r="L491" s="7"/>
    </row>
    <row r="492" spans="9:12" x14ac:dyDescent="0.15">
      <c r="I492" s="7"/>
      <c r="J492" s="7"/>
      <c r="K492" s="7"/>
      <c r="L492" s="7"/>
    </row>
    <row r="493" spans="9:12" x14ac:dyDescent="0.15">
      <c r="I493" s="7"/>
      <c r="J493" s="7"/>
      <c r="K493" s="7"/>
      <c r="L493" s="7"/>
    </row>
    <row r="494" spans="9:12" x14ac:dyDescent="0.15">
      <c r="I494" s="7"/>
      <c r="J494" s="7"/>
      <c r="K494" s="7"/>
      <c r="L494" s="7"/>
    </row>
    <row r="495" spans="9:12" x14ac:dyDescent="0.15">
      <c r="I495" s="7"/>
      <c r="J495" s="7"/>
      <c r="K495" s="7"/>
      <c r="L495" s="7"/>
    </row>
    <row r="496" spans="9:12" x14ac:dyDescent="0.15">
      <c r="I496" s="7"/>
      <c r="J496" s="7"/>
      <c r="K496" s="7"/>
      <c r="L496" s="7"/>
    </row>
    <row r="497" spans="9:12" x14ac:dyDescent="0.15">
      <c r="I497" s="7"/>
      <c r="J497" s="7"/>
      <c r="K497" s="7"/>
      <c r="L497" s="7"/>
    </row>
    <row r="498" spans="9:12" x14ac:dyDescent="0.15">
      <c r="I498" s="7"/>
      <c r="J498" s="7"/>
      <c r="K498" s="7"/>
      <c r="L498" s="7"/>
    </row>
    <row r="499" spans="9:12" x14ac:dyDescent="0.15">
      <c r="I499" s="7"/>
      <c r="J499" s="7"/>
      <c r="K499" s="7"/>
      <c r="L499" s="7"/>
    </row>
    <row r="500" spans="9:12" x14ac:dyDescent="0.15">
      <c r="I500" s="7"/>
      <c r="J500" s="7"/>
      <c r="K500" s="7"/>
      <c r="L500" s="7"/>
    </row>
    <row r="501" spans="9:12" x14ac:dyDescent="0.15">
      <c r="I501" s="7"/>
      <c r="J501" s="7"/>
      <c r="K501" s="7"/>
      <c r="L501" s="7"/>
    </row>
    <row r="502" spans="9:12" x14ac:dyDescent="0.15">
      <c r="I502" s="7"/>
      <c r="J502" s="7"/>
      <c r="K502" s="7"/>
      <c r="L502" s="7"/>
    </row>
    <row r="503" spans="9:12" x14ac:dyDescent="0.15">
      <c r="I503" s="7"/>
      <c r="J503" s="7"/>
      <c r="K503" s="7"/>
      <c r="L503" s="7"/>
    </row>
    <row r="504" spans="9:12" x14ac:dyDescent="0.15">
      <c r="I504" s="7"/>
      <c r="J504" s="7"/>
      <c r="K504" s="7"/>
      <c r="L504" s="7"/>
    </row>
    <row r="505" spans="9:12" x14ac:dyDescent="0.15">
      <c r="I505" s="7"/>
      <c r="J505" s="7"/>
      <c r="K505" s="7"/>
      <c r="L505" s="7"/>
    </row>
    <row r="506" spans="9:12" x14ac:dyDescent="0.15">
      <c r="I506" s="7"/>
      <c r="J506" s="7"/>
      <c r="K506" s="7"/>
      <c r="L506" s="7"/>
    </row>
    <row r="507" spans="9:12" x14ac:dyDescent="0.15">
      <c r="I507" s="7"/>
      <c r="J507" s="7"/>
      <c r="K507" s="7"/>
      <c r="L507" s="7"/>
    </row>
    <row r="508" spans="9:12" x14ac:dyDescent="0.15">
      <c r="I508" s="7"/>
      <c r="J508" s="7"/>
      <c r="K508" s="7"/>
      <c r="L508" s="7"/>
    </row>
    <row r="509" spans="9:12" x14ac:dyDescent="0.15">
      <c r="I509" s="7"/>
      <c r="J509" s="7"/>
      <c r="K509" s="7"/>
      <c r="L509" s="7"/>
    </row>
    <row r="510" spans="9:12" x14ac:dyDescent="0.15">
      <c r="I510" s="7"/>
      <c r="J510" s="7"/>
      <c r="K510" s="7"/>
      <c r="L510" s="7"/>
    </row>
    <row r="511" spans="9:12" x14ac:dyDescent="0.15">
      <c r="I511" s="7"/>
      <c r="J511" s="7"/>
      <c r="K511" s="7"/>
      <c r="L511" s="7"/>
    </row>
    <row r="512" spans="9:12" x14ac:dyDescent="0.15">
      <c r="I512" s="7"/>
      <c r="J512" s="7"/>
      <c r="K512" s="7"/>
      <c r="L512" s="7"/>
    </row>
    <row r="513" spans="9:12" x14ac:dyDescent="0.15">
      <c r="I513" s="7"/>
      <c r="J513" s="7"/>
      <c r="K513" s="7"/>
      <c r="L513" s="7"/>
    </row>
    <row r="514" spans="9:12" x14ac:dyDescent="0.15">
      <c r="I514" s="7"/>
      <c r="J514" s="7"/>
      <c r="K514" s="7"/>
      <c r="L514" s="7"/>
    </row>
    <row r="515" spans="9:12" x14ac:dyDescent="0.15">
      <c r="I515" s="7"/>
      <c r="J515" s="7"/>
      <c r="K515" s="7"/>
      <c r="L515" s="7"/>
    </row>
    <row r="516" spans="9:12" x14ac:dyDescent="0.15">
      <c r="I516" s="7"/>
      <c r="J516" s="7"/>
      <c r="K516" s="7"/>
      <c r="L516" s="7"/>
    </row>
    <row r="517" spans="9:12" x14ac:dyDescent="0.15">
      <c r="I517" s="7"/>
      <c r="J517" s="7"/>
      <c r="K517" s="7"/>
      <c r="L517" s="7"/>
    </row>
    <row r="518" spans="9:12" x14ac:dyDescent="0.15">
      <c r="I518" s="7"/>
      <c r="J518" s="7"/>
      <c r="K518" s="7"/>
      <c r="L518" s="7"/>
    </row>
    <row r="519" spans="9:12" x14ac:dyDescent="0.15">
      <c r="I519" s="7"/>
      <c r="J519" s="7"/>
      <c r="K519" s="7"/>
      <c r="L519" s="7"/>
    </row>
    <row r="520" spans="9:12" x14ac:dyDescent="0.15">
      <c r="I520" s="7"/>
      <c r="J520" s="7"/>
      <c r="K520" s="7"/>
      <c r="L520" s="7"/>
    </row>
    <row r="521" spans="9:12" x14ac:dyDescent="0.15">
      <c r="I521" s="7"/>
      <c r="J521" s="7"/>
      <c r="K521" s="7"/>
      <c r="L521" s="7"/>
    </row>
    <row r="522" spans="9:12" x14ac:dyDescent="0.15">
      <c r="I522" s="7"/>
      <c r="J522" s="7"/>
      <c r="K522" s="7"/>
      <c r="L522" s="7"/>
    </row>
    <row r="523" spans="9:12" x14ac:dyDescent="0.15">
      <c r="I523" s="7"/>
      <c r="J523" s="7"/>
      <c r="K523" s="7"/>
      <c r="L523" s="7"/>
    </row>
    <row r="524" spans="9:12" x14ac:dyDescent="0.15">
      <c r="I524" s="7"/>
      <c r="J524" s="7"/>
      <c r="K524" s="7"/>
      <c r="L524" s="7"/>
    </row>
    <row r="525" spans="9:12" x14ac:dyDescent="0.15">
      <c r="I525" s="7"/>
      <c r="J525" s="7"/>
      <c r="K525" s="7"/>
      <c r="L525" s="7"/>
    </row>
    <row r="526" spans="9:12" x14ac:dyDescent="0.15">
      <c r="I526" s="7"/>
      <c r="J526" s="7"/>
      <c r="K526" s="7"/>
      <c r="L526" s="7"/>
    </row>
    <row r="527" spans="9:12" x14ac:dyDescent="0.15">
      <c r="I527" s="7"/>
      <c r="J527" s="7"/>
      <c r="K527" s="7"/>
      <c r="L527" s="7"/>
    </row>
    <row r="528" spans="9:12" x14ac:dyDescent="0.15">
      <c r="I528" s="7"/>
      <c r="J528" s="7"/>
      <c r="K528" s="7"/>
      <c r="L528" s="7"/>
    </row>
    <row r="529" spans="9:12" x14ac:dyDescent="0.15">
      <c r="I529" s="7"/>
      <c r="J529" s="7"/>
      <c r="K529" s="7"/>
      <c r="L529" s="7"/>
    </row>
    <row r="530" spans="9:12" x14ac:dyDescent="0.15">
      <c r="I530" s="7"/>
      <c r="J530" s="7"/>
      <c r="K530" s="7"/>
      <c r="L530" s="7"/>
    </row>
    <row r="531" spans="9:12" x14ac:dyDescent="0.15">
      <c r="I531" s="7"/>
      <c r="J531" s="7"/>
      <c r="K531" s="7"/>
      <c r="L531" s="7"/>
    </row>
    <row r="532" spans="9:12" x14ac:dyDescent="0.15">
      <c r="I532" s="7"/>
      <c r="J532" s="7"/>
      <c r="K532" s="7"/>
      <c r="L532" s="7"/>
    </row>
    <row r="533" spans="9:12" x14ac:dyDescent="0.15">
      <c r="I533" s="7"/>
      <c r="J533" s="7"/>
      <c r="K533" s="7"/>
      <c r="L533" s="7"/>
    </row>
    <row r="534" spans="9:12" x14ac:dyDescent="0.15">
      <c r="I534" s="7"/>
      <c r="J534" s="7"/>
      <c r="K534" s="7"/>
      <c r="L534" s="7"/>
    </row>
    <row r="535" spans="9:12" x14ac:dyDescent="0.15">
      <c r="I535" s="7"/>
      <c r="J535" s="7"/>
      <c r="K535" s="7"/>
      <c r="L535" s="7"/>
    </row>
    <row r="536" spans="9:12" x14ac:dyDescent="0.15">
      <c r="I536" s="7"/>
      <c r="J536" s="7"/>
      <c r="K536" s="7"/>
      <c r="L536" s="7"/>
    </row>
    <row r="537" spans="9:12" x14ac:dyDescent="0.15">
      <c r="I537" s="7"/>
      <c r="J537" s="7"/>
      <c r="K537" s="7"/>
      <c r="L537" s="7"/>
    </row>
    <row r="538" spans="9:12" x14ac:dyDescent="0.15">
      <c r="I538" s="7"/>
      <c r="J538" s="7"/>
      <c r="K538" s="7"/>
      <c r="L538" s="7"/>
    </row>
    <row r="539" spans="9:12" x14ac:dyDescent="0.15">
      <c r="I539" s="7"/>
      <c r="J539" s="7"/>
      <c r="K539" s="7"/>
      <c r="L539" s="7"/>
    </row>
    <row r="540" spans="9:12" x14ac:dyDescent="0.15">
      <c r="I540" s="7"/>
      <c r="J540" s="7"/>
      <c r="K540" s="7"/>
      <c r="L540" s="7"/>
    </row>
    <row r="541" spans="9:12" x14ac:dyDescent="0.15">
      <c r="I541" s="7"/>
      <c r="J541" s="7"/>
      <c r="K541" s="7"/>
      <c r="L541" s="7"/>
    </row>
    <row r="542" spans="9:12" x14ac:dyDescent="0.15">
      <c r="I542" s="7"/>
      <c r="J542" s="7"/>
      <c r="K542" s="7"/>
      <c r="L542" s="7"/>
    </row>
    <row r="543" spans="9:12" x14ac:dyDescent="0.15">
      <c r="I543" s="7"/>
      <c r="J543" s="7"/>
      <c r="K543" s="7"/>
      <c r="L543" s="7"/>
    </row>
    <row r="544" spans="9:12" x14ac:dyDescent="0.15">
      <c r="I544" s="7"/>
      <c r="J544" s="7"/>
      <c r="K544" s="7"/>
      <c r="L544" s="7"/>
    </row>
    <row r="545" spans="9:12" x14ac:dyDescent="0.15">
      <c r="I545" s="7"/>
      <c r="J545" s="7"/>
      <c r="K545" s="7"/>
      <c r="L545" s="7"/>
    </row>
    <row r="546" spans="9:12" x14ac:dyDescent="0.15">
      <c r="I546" s="7"/>
      <c r="J546" s="7"/>
      <c r="K546" s="7"/>
      <c r="L546" s="7"/>
    </row>
    <row r="547" spans="9:12" x14ac:dyDescent="0.15">
      <c r="I547" s="7"/>
      <c r="J547" s="7"/>
      <c r="K547" s="7"/>
      <c r="L547" s="7"/>
    </row>
    <row r="548" spans="9:12" x14ac:dyDescent="0.15">
      <c r="I548" s="7"/>
      <c r="J548" s="7"/>
      <c r="K548" s="7"/>
      <c r="L548" s="7"/>
    </row>
    <row r="549" spans="9:12" x14ac:dyDescent="0.15">
      <c r="I549" s="7"/>
      <c r="J549" s="7"/>
      <c r="K549" s="7"/>
      <c r="L549" s="7"/>
    </row>
    <row r="550" spans="9:12" x14ac:dyDescent="0.15">
      <c r="I550" s="7"/>
      <c r="J550" s="7"/>
      <c r="K550" s="7"/>
      <c r="L550" s="7"/>
    </row>
    <row r="551" spans="9:12" x14ac:dyDescent="0.15">
      <c r="I551" s="7"/>
      <c r="J551" s="7"/>
      <c r="K551" s="7"/>
      <c r="L551" s="7"/>
    </row>
    <row r="552" spans="9:12" x14ac:dyDescent="0.15">
      <c r="I552" s="7"/>
      <c r="J552" s="7"/>
      <c r="K552" s="7"/>
      <c r="L552" s="7"/>
    </row>
    <row r="553" spans="9:12" x14ac:dyDescent="0.15">
      <c r="I553" s="7"/>
      <c r="J553" s="7"/>
      <c r="K553" s="7"/>
      <c r="L553" s="7"/>
    </row>
    <row r="554" spans="9:12" x14ac:dyDescent="0.15">
      <c r="I554" s="7"/>
      <c r="J554" s="7"/>
      <c r="K554" s="7"/>
      <c r="L554" s="7"/>
    </row>
    <row r="555" spans="9:12" x14ac:dyDescent="0.15">
      <c r="I555" s="7"/>
      <c r="J555" s="7"/>
      <c r="K555" s="7"/>
      <c r="L555" s="7"/>
    </row>
    <row r="556" spans="9:12" x14ac:dyDescent="0.15">
      <c r="I556" s="7"/>
      <c r="J556" s="7"/>
      <c r="K556" s="7"/>
      <c r="L556" s="7"/>
    </row>
    <row r="557" spans="9:12" x14ac:dyDescent="0.15">
      <c r="I557" s="7"/>
      <c r="J557" s="7"/>
      <c r="K557" s="7"/>
      <c r="L557" s="7"/>
    </row>
    <row r="558" spans="9:12" x14ac:dyDescent="0.15">
      <c r="I558" s="7"/>
      <c r="J558" s="7"/>
      <c r="K558" s="7"/>
      <c r="L558" s="7"/>
    </row>
    <row r="559" spans="9:12" x14ac:dyDescent="0.15">
      <c r="I559" s="7"/>
      <c r="J559" s="7"/>
      <c r="K559" s="7"/>
      <c r="L559" s="7"/>
    </row>
    <row r="560" spans="9:12" x14ac:dyDescent="0.15">
      <c r="I560" s="7"/>
      <c r="J560" s="7"/>
      <c r="K560" s="7"/>
      <c r="L560" s="7"/>
    </row>
    <row r="561" spans="9:12" x14ac:dyDescent="0.15">
      <c r="I561" s="7"/>
      <c r="J561" s="7"/>
      <c r="K561" s="7"/>
      <c r="L561" s="7"/>
    </row>
    <row r="562" spans="9:12" x14ac:dyDescent="0.15">
      <c r="I562" s="7"/>
      <c r="J562" s="7"/>
      <c r="K562" s="7"/>
      <c r="L562" s="7"/>
    </row>
    <row r="563" spans="9:12" x14ac:dyDescent="0.15">
      <c r="I563" s="7"/>
      <c r="J563" s="7"/>
      <c r="K563" s="7"/>
      <c r="L563" s="7"/>
    </row>
    <row r="564" spans="9:12" x14ac:dyDescent="0.15">
      <c r="I564" s="7"/>
      <c r="J564" s="7"/>
      <c r="K564" s="7"/>
      <c r="L564" s="7"/>
    </row>
    <row r="565" spans="9:12" x14ac:dyDescent="0.15">
      <c r="I565" s="7"/>
      <c r="J565" s="7"/>
      <c r="K565" s="7"/>
      <c r="L565" s="7"/>
    </row>
    <row r="566" spans="9:12" x14ac:dyDescent="0.15">
      <c r="I566" s="7"/>
      <c r="J566" s="7"/>
      <c r="K566" s="7"/>
      <c r="L566" s="7"/>
    </row>
    <row r="567" spans="9:12" x14ac:dyDescent="0.15">
      <c r="I567" s="7"/>
      <c r="J567" s="7"/>
      <c r="K567" s="7"/>
      <c r="L567" s="7"/>
    </row>
    <row r="568" spans="9:12" x14ac:dyDescent="0.15">
      <c r="I568" s="7"/>
      <c r="J568" s="7"/>
      <c r="K568" s="7"/>
      <c r="L568" s="7"/>
    </row>
    <row r="569" spans="9:12" x14ac:dyDescent="0.15">
      <c r="I569" s="7"/>
      <c r="J569" s="7"/>
      <c r="K569" s="7"/>
      <c r="L569" s="7"/>
    </row>
    <row r="570" spans="9:12" x14ac:dyDescent="0.15">
      <c r="I570" s="7"/>
      <c r="J570" s="7"/>
      <c r="K570" s="7"/>
      <c r="L570" s="7"/>
    </row>
    <row r="571" spans="9:12" x14ac:dyDescent="0.15">
      <c r="I571" s="7"/>
      <c r="J571" s="7"/>
      <c r="K571" s="7"/>
      <c r="L571" s="7"/>
    </row>
    <row r="572" spans="9:12" x14ac:dyDescent="0.15">
      <c r="I572" s="7"/>
      <c r="J572" s="7"/>
      <c r="K572" s="7"/>
      <c r="L572" s="7"/>
    </row>
    <row r="573" spans="9:12" x14ac:dyDescent="0.15">
      <c r="I573" s="7"/>
      <c r="J573" s="7"/>
      <c r="K573" s="7"/>
      <c r="L573" s="7"/>
    </row>
    <row r="574" spans="9:12" x14ac:dyDescent="0.15">
      <c r="I574" s="7"/>
      <c r="J574" s="7"/>
      <c r="K574" s="7"/>
      <c r="L574" s="7"/>
    </row>
    <row r="575" spans="9:12" x14ac:dyDescent="0.15">
      <c r="I575" s="7"/>
      <c r="J575" s="7"/>
      <c r="K575" s="7"/>
      <c r="L575" s="7"/>
    </row>
    <row r="576" spans="9:12" x14ac:dyDescent="0.15">
      <c r="I576" s="7"/>
      <c r="J576" s="7"/>
      <c r="K576" s="7"/>
      <c r="L576" s="7"/>
    </row>
    <row r="577" spans="9:12" x14ac:dyDescent="0.15">
      <c r="I577" s="7"/>
      <c r="J577" s="7"/>
      <c r="K577" s="7"/>
      <c r="L577" s="7"/>
    </row>
    <row r="578" spans="9:12" x14ac:dyDescent="0.15">
      <c r="I578" s="7"/>
      <c r="J578" s="7"/>
      <c r="K578" s="7"/>
      <c r="L578" s="7"/>
    </row>
    <row r="579" spans="9:12" x14ac:dyDescent="0.15">
      <c r="I579" s="7"/>
      <c r="J579" s="7"/>
      <c r="K579" s="7"/>
      <c r="L579" s="7"/>
    </row>
    <row r="580" spans="9:12" x14ac:dyDescent="0.15">
      <c r="I580" s="7"/>
      <c r="J580" s="7"/>
      <c r="K580" s="7"/>
      <c r="L580" s="7"/>
    </row>
    <row r="581" spans="9:12" x14ac:dyDescent="0.15">
      <c r="I581" s="7"/>
      <c r="J581" s="7"/>
      <c r="K581" s="7"/>
      <c r="L581" s="7"/>
    </row>
    <row r="582" spans="9:12" x14ac:dyDescent="0.15">
      <c r="I582" s="7"/>
      <c r="J582" s="7"/>
      <c r="K582" s="7"/>
      <c r="L582" s="7"/>
    </row>
    <row r="583" spans="9:12" x14ac:dyDescent="0.15">
      <c r="I583" s="7"/>
      <c r="J583" s="7"/>
      <c r="K583" s="7"/>
      <c r="L583" s="7"/>
    </row>
    <row r="584" spans="9:12" x14ac:dyDescent="0.15">
      <c r="I584" s="7"/>
      <c r="J584" s="7"/>
      <c r="K584" s="7"/>
      <c r="L584" s="7"/>
    </row>
    <row r="585" spans="9:12" x14ac:dyDescent="0.15">
      <c r="I585" s="7"/>
      <c r="J585" s="7"/>
      <c r="K585" s="7"/>
      <c r="L585" s="7"/>
    </row>
    <row r="586" spans="9:12" x14ac:dyDescent="0.15">
      <c r="I586" s="7"/>
      <c r="J586" s="7"/>
      <c r="K586" s="7"/>
      <c r="L586" s="7"/>
    </row>
    <row r="587" spans="9:12" x14ac:dyDescent="0.15">
      <c r="I587" s="7"/>
      <c r="J587" s="7"/>
      <c r="K587" s="7"/>
      <c r="L587" s="7"/>
    </row>
    <row r="588" spans="9:12" x14ac:dyDescent="0.15">
      <c r="I588" s="7"/>
      <c r="J588" s="7"/>
      <c r="K588" s="7"/>
      <c r="L588" s="7"/>
    </row>
    <row r="589" spans="9:12" x14ac:dyDescent="0.15">
      <c r="I589" s="7"/>
      <c r="J589" s="7"/>
      <c r="K589" s="7"/>
      <c r="L589" s="7"/>
    </row>
    <row r="590" spans="9:12" x14ac:dyDescent="0.15">
      <c r="I590" s="7"/>
      <c r="J590" s="7"/>
      <c r="K590" s="7"/>
      <c r="L590" s="7"/>
    </row>
    <row r="591" spans="9:12" x14ac:dyDescent="0.15">
      <c r="I591" s="7"/>
      <c r="J591" s="7"/>
      <c r="K591" s="7"/>
      <c r="L591" s="7"/>
    </row>
    <row r="592" spans="9:12" x14ac:dyDescent="0.15">
      <c r="I592" s="7"/>
      <c r="J592" s="7"/>
      <c r="K592" s="7"/>
      <c r="L592" s="7"/>
    </row>
    <row r="593" spans="9:12" x14ac:dyDescent="0.15">
      <c r="I593" s="7"/>
      <c r="J593" s="7"/>
      <c r="K593" s="7"/>
      <c r="L593" s="7"/>
    </row>
    <row r="594" spans="9:12" x14ac:dyDescent="0.15">
      <c r="I594" s="7"/>
      <c r="J594" s="7"/>
      <c r="K594" s="7"/>
      <c r="L594" s="7"/>
    </row>
    <row r="595" spans="9:12" x14ac:dyDescent="0.15">
      <c r="I595" s="7"/>
      <c r="J595" s="7"/>
      <c r="K595" s="7"/>
      <c r="L595" s="7"/>
    </row>
    <row r="596" spans="9:12" x14ac:dyDescent="0.15">
      <c r="I596" s="7"/>
      <c r="J596" s="7"/>
      <c r="K596" s="7"/>
      <c r="L596" s="7"/>
    </row>
    <row r="597" spans="9:12" x14ac:dyDescent="0.15">
      <c r="I597" s="7"/>
      <c r="J597" s="7"/>
      <c r="K597" s="7"/>
      <c r="L597" s="7"/>
    </row>
    <row r="598" spans="9:12" x14ac:dyDescent="0.15">
      <c r="I598" s="7"/>
      <c r="J598" s="7"/>
      <c r="K598" s="7"/>
      <c r="L598" s="7"/>
    </row>
    <row r="599" spans="9:12" x14ac:dyDescent="0.15">
      <c r="I599" s="7"/>
      <c r="J599" s="7"/>
      <c r="K599" s="7"/>
      <c r="L599" s="7"/>
    </row>
    <row r="600" spans="9:12" x14ac:dyDescent="0.15">
      <c r="I600" s="7"/>
      <c r="J600" s="7"/>
      <c r="K600" s="7"/>
      <c r="L600" s="7"/>
    </row>
    <row r="601" spans="9:12" x14ac:dyDescent="0.15">
      <c r="I601" s="7"/>
      <c r="J601" s="7"/>
      <c r="K601" s="7"/>
      <c r="L601" s="7"/>
    </row>
    <row r="602" spans="9:12" x14ac:dyDescent="0.15">
      <c r="I602" s="7"/>
      <c r="J602" s="7"/>
      <c r="K602" s="7"/>
      <c r="L602" s="7"/>
    </row>
    <row r="603" spans="9:12" x14ac:dyDescent="0.15">
      <c r="I603" s="7"/>
      <c r="J603" s="7"/>
      <c r="K603" s="7"/>
      <c r="L603" s="7"/>
    </row>
    <row r="604" spans="9:12" x14ac:dyDescent="0.15">
      <c r="I604" s="7"/>
      <c r="J604" s="7"/>
      <c r="K604" s="7"/>
      <c r="L604" s="7"/>
    </row>
    <row r="605" spans="9:12" x14ac:dyDescent="0.15">
      <c r="I605" s="7"/>
      <c r="J605" s="7"/>
      <c r="K605" s="7"/>
      <c r="L605" s="7"/>
    </row>
    <row r="606" spans="9:12" x14ac:dyDescent="0.15">
      <c r="I606" s="7"/>
      <c r="J606" s="7"/>
      <c r="K606" s="7"/>
      <c r="L606" s="7"/>
    </row>
    <row r="607" spans="9:12" x14ac:dyDescent="0.15">
      <c r="I607" s="7"/>
      <c r="J607" s="7"/>
      <c r="K607" s="7"/>
      <c r="L607" s="7"/>
    </row>
    <row r="608" spans="9:12" x14ac:dyDescent="0.15">
      <c r="I608" s="7"/>
      <c r="J608" s="7"/>
      <c r="K608" s="7"/>
      <c r="L608" s="7"/>
    </row>
    <row r="609" spans="9:12" x14ac:dyDescent="0.15">
      <c r="I609" s="7"/>
      <c r="J609" s="7"/>
      <c r="K609" s="7"/>
      <c r="L609" s="7"/>
    </row>
    <row r="610" spans="9:12" x14ac:dyDescent="0.15">
      <c r="I610" s="7"/>
      <c r="J610" s="7"/>
      <c r="K610" s="7"/>
      <c r="L610" s="7"/>
    </row>
    <row r="611" spans="9:12" x14ac:dyDescent="0.15">
      <c r="I611" s="7"/>
      <c r="J611" s="7"/>
      <c r="K611" s="7"/>
      <c r="L611" s="7"/>
    </row>
    <row r="612" spans="9:12" x14ac:dyDescent="0.15">
      <c r="I612" s="7"/>
      <c r="J612" s="7"/>
      <c r="K612" s="7"/>
      <c r="L612" s="7"/>
    </row>
    <row r="613" spans="9:12" x14ac:dyDescent="0.15">
      <c r="I613" s="7"/>
      <c r="J613" s="7"/>
      <c r="K613" s="7"/>
      <c r="L613" s="7"/>
    </row>
    <row r="614" spans="9:12" x14ac:dyDescent="0.15">
      <c r="I614" s="7"/>
      <c r="J614" s="7"/>
      <c r="K614" s="7"/>
      <c r="L614" s="7"/>
    </row>
    <row r="615" spans="9:12" x14ac:dyDescent="0.15">
      <c r="I615" s="7"/>
      <c r="J615" s="7"/>
      <c r="K615" s="7"/>
      <c r="L615" s="7"/>
    </row>
    <row r="616" spans="9:12" x14ac:dyDescent="0.15">
      <c r="I616" s="7"/>
      <c r="J616" s="7"/>
      <c r="K616" s="7"/>
      <c r="L616" s="7"/>
    </row>
    <row r="617" spans="9:12" x14ac:dyDescent="0.15">
      <c r="I617" s="7"/>
      <c r="J617" s="7"/>
      <c r="K617" s="7"/>
      <c r="L617" s="7"/>
    </row>
    <row r="618" spans="9:12" x14ac:dyDescent="0.15">
      <c r="I618" s="7"/>
      <c r="J618" s="7"/>
      <c r="K618" s="7"/>
      <c r="L618" s="7"/>
    </row>
    <row r="619" spans="9:12" x14ac:dyDescent="0.15">
      <c r="I619" s="7"/>
      <c r="J619" s="7"/>
      <c r="K619" s="7"/>
      <c r="L619" s="7"/>
    </row>
    <row r="620" spans="9:12" x14ac:dyDescent="0.15">
      <c r="I620" s="7"/>
      <c r="J620" s="7"/>
      <c r="K620" s="7"/>
      <c r="L620" s="7"/>
    </row>
    <row r="621" spans="9:12" x14ac:dyDescent="0.15">
      <c r="I621" s="7"/>
      <c r="J621" s="7"/>
      <c r="K621" s="7"/>
      <c r="L621" s="7"/>
    </row>
    <row r="622" spans="9:12" x14ac:dyDescent="0.15">
      <c r="I622" s="7"/>
      <c r="J622" s="7"/>
      <c r="K622" s="7"/>
      <c r="L622" s="7"/>
    </row>
    <row r="623" spans="9:12" x14ac:dyDescent="0.15">
      <c r="I623" s="7"/>
      <c r="J623" s="7"/>
      <c r="K623" s="7"/>
      <c r="L623" s="7"/>
    </row>
    <row r="624" spans="9:12" x14ac:dyDescent="0.15">
      <c r="I624" s="7"/>
      <c r="J624" s="7"/>
      <c r="K624" s="7"/>
      <c r="L624" s="7"/>
    </row>
    <row r="625" spans="9:12" x14ac:dyDescent="0.15">
      <c r="I625" s="7"/>
      <c r="J625" s="7"/>
      <c r="K625" s="7"/>
      <c r="L625" s="7"/>
    </row>
    <row r="626" spans="9:12" x14ac:dyDescent="0.15">
      <c r="I626" s="7"/>
      <c r="J626" s="7"/>
      <c r="K626" s="7"/>
      <c r="L626" s="7"/>
    </row>
    <row r="627" spans="9:12" x14ac:dyDescent="0.15">
      <c r="I627" s="7"/>
      <c r="J627" s="7"/>
      <c r="K627" s="7"/>
      <c r="L627" s="7"/>
    </row>
    <row r="628" spans="9:12" x14ac:dyDescent="0.15">
      <c r="I628" s="7"/>
      <c r="J628" s="7"/>
      <c r="K628" s="7"/>
      <c r="L628" s="7"/>
    </row>
    <row r="629" spans="9:12" x14ac:dyDescent="0.15">
      <c r="I629" s="7"/>
      <c r="J629" s="7"/>
      <c r="K629" s="7"/>
      <c r="L629" s="7"/>
    </row>
    <row r="630" spans="9:12" x14ac:dyDescent="0.15">
      <c r="I630" s="7"/>
      <c r="J630" s="7"/>
      <c r="K630" s="7"/>
      <c r="L630" s="7"/>
    </row>
    <row r="631" spans="9:12" x14ac:dyDescent="0.15">
      <c r="I631" s="7"/>
      <c r="J631" s="7"/>
      <c r="K631" s="7"/>
      <c r="L631" s="7"/>
    </row>
    <row r="632" spans="9:12" x14ac:dyDescent="0.15">
      <c r="I632" s="7"/>
      <c r="J632" s="7"/>
      <c r="K632" s="7"/>
      <c r="L632" s="7"/>
    </row>
    <row r="633" spans="9:12" x14ac:dyDescent="0.15">
      <c r="I633" s="7"/>
      <c r="J633" s="7"/>
      <c r="K633" s="7"/>
      <c r="L633" s="7"/>
    </row>
    <row r="634" spans="9:12" x14ac:dyDescent="0.15">
      <c r="I634" s="7"/>
      <c r="J634" s="7"/>
      <c r="K634" s="7"/>
      <c r="L634" s="7"/>
    </row>
    <row r="635" spans="9:12" x14ac:dyDescent="0.15">
      <c r="I635" s="7"/>
      <c r="J635" s="7"/>
      <c r="K635" s="7"/>
      <c r="L635" s="7"/>
    </row>
    <row r="636" spans="9:12" x14ac:dyDescent="0.15">
      <c r="I636" s="7"/>
      <c r="J636" s="7"/>
      <c r="K636" s="7"/>
      <c r="L636" s="7"/>
    </row>
    <row r="637" spans="9:12" x14ac:dyDescent="0.15">
      <c r="I637" s="7"/>
      <c r="J637" s="7"/>
      <c r="K637" s="7"/>
      <c r="L637" s="7"/>
    </row>
    <row r="638" spans="9:12" x14ac:dyDescent="0.15">
      <c r="I638" s="7"/>
      <c r="J638" s="7"/>
      <c r="K638" s="7"/>
      <c r="L638" s="7"/>
    </row>
    <row r="639" spans="9:12" x14ac:dyDescent="0.15">
      <c r="I639" s="7"/>
      <c r="J639" s="7"/>
      <c r="K639" s="7"/>
      <c r="L639" s="7"/>
    </row>
    <row r="640" spans="9:12" x14ac:dyDescent="0.15">
      <c r="I640" s="7"/>
      <c r="J640" s="7"/>
      <c r="K640" s="7"/>
      <c r="L640" s="7"/>
    </row>
    <row r="641" spans="9:12" x14ac:dyDescent="0.15">
      <c r="I641" s="7"/>
      <c r="J641" s="7"/>
      <c r="K641" s="7"/>
      <c r="L641" s="7"/>
    </row>
    <row r="642" spans="9:12" x14ac:dyDescent="0.15">
      <c r="I642" s="7"/>
      <c r="J642" s="7"/>
      <c r="K642" s="7"/>
      <c r="L642" s="7"/>
    </row>
    <row r="643" spans="9:12" x14ac:dyDescent="0.15">
      <c r="I643" s="7"/>
      <c r="J643" s="7"/>
      <c r="K643" s="7"/>
      <c r="L643" s="7"/>
    </row>
    <row r="644" spans="9:12" x14ac:dyDescent="0.15">
      <c r="I644" s="7"/>
      <c r="J644" s="7"/>
      <c r="K644" s="7"/>
      <c r="L644" s="7"/>
    </row>
    <row r="645" spans="9:12" x14ac:dyDescent="0.15">
      <c r="I645" s="7"/>
      <c r="J645" s="7"/>
      <c r="K645" s="7"/>
      <c r="L645" s="7"/>
    </row>
    <row r="646" spans="9:12" x14ac:dyDescent="0.15">
      <c r="I646" s="7"/>
      <c r="J646" s="7"/>
      <c r="K646" s="7"/>
      <c r="L646" s="7"/>
    </row>
    <row r="647" spans="9:12" x14ac:dyDescent="0.15">
      <c r="I647" s="7"/>
      <c r="J647" s="7"/>
      <c r="K647" s="7"/>
      <c r="L647" s="7"/>
    </row>
    <row r="648" spans="9:12" x14ac:dyDescent="0.15">
      <c r="I648" s="7"/>
      <c r="J648" s="7"/>
      <c r="K648" s="7"/>
      <c r="L648" s="7"/>
    </row>
    <row r="649" spans="9:12" x14ac:dyDescent="0.15">
      <c r="I649" s="7"/>
      <c r="J649" s="7"/>
      <c r="K649" s="7"/>
      <c r="L649" s="7"/>
    </row>
    <row r="650" spans="9:12" x14ac:dyDescent="0.15">
      <c r="I650" s="7"/>
      <c r="J650" s="7"/>
      <c r="K650" s="7"/>
      <c r="L650" s="7"/>
    </row>
    <row r="651" spans="9:12" x14ac:dyDescent="0.15">
      <c r="I651" s="7"/>
      <c r="J651" s="7"/>
      <c r="K651" s="7"/>
      <c r="L651" s="7"/>
    </row>
    <row r="652" spans="9:12" x14ac:dyDescent="0.15">
      <c r="I652" s="7"/>
      <c r="J652" s="7"/>
      <c r="K652" s="7"/>
      <c r="L652" s="7"/>
    </row>
    <row r="653" spans="9:12" x14ac:dyDescent="0.15">
      <c r="I653" s="7"/>
      <c r="J653" s="7"/>
      <c r="K653" s="7"/>
      <c r="L653" s="7"/>
    </row>
    <row r="654" spans="9:12" x14ac:dyDescent="0.15">
      <c r="I654" s="7"/>
      <c r="J654" s="7"/>
      <c r="K654" s="7"/>
      <c r="L654" s="7"/>
    </row>
    <row r="655" spans="9:12" x14ac:dyDescent="0.15">
      <c r="I655" s="7"/>
      <c r="J655" s="7"/>
      <c r="K655" s="7"/>
      <c r="L655" s="7"/>
    </row>
    <row r="656" spans="9:12" x14ac:dyDescent="0.15">
      <c r="I656" s="7"/>
      <c r="J656" s="7"/>
      <c r="K656" s="7"/>
      <c r="L656" s="7"/>
    </row>
    <row r="657" spans="9:12" x14ac:dyDescent="0.15">
      <c r="I657" s="7"/>
      <c r="J657" s="7"/>
      <c r="K657" s="7"/>
      <c r="L657" s="7"/>
    </row>
    <row r="658" spans="9:12" x14ac:dyDescent="0.15">
      <c r="I658" s="7"/>
      <c r="J658" s="7"/>
      <c r="K658" s="7"/>
      <c r="L658" s="7"/>
    </row>
    <row r="659" spans="9:12" x14ac:dyDescent="0.15">
      <c r="I659" s="7"/>
      <c r="J659" s="7"/>
      <c r="K659" s="7"/>
      <c r="L659" s="7"/>
    </row>
    <row r="660" spans="9:12" x14ac:dyDescent="0.15">
      <c r="I660" s="7"/>
      <c r="J660" s="7"/>
      <c r="K660" s="7"/>
      <c r="L660" s="7"/>
    </row>
    <row r="661" spans="9:12" x14ac:dyDescent="0.15">
      <c r="I661" s="7"/>
      <c r="J661" s="7"/>
      <c r="K661" s="7"/>
      <c r="L661" s="7"/>
    </row>
    <row r="662" spans="9:12" x14ac:dyDescent="0.15">
      <c r="I662" s="7"/>
      <c r="J662" s="7"/>
      <c r="K662" s="7"/>
      <c r="L662" s="7"/>
    </row>
    <row r="663" spans="9:12" x14ac:dyDescent="0.15">
      <c r="I663" s="7"/>
      <c r="J663" s="7"/>
      <c r="K663" s="7"/>
      <c r="L663" s="7"/>
    </row>
    <row r="664" spans="9:12" x14ac:dyDescent="0.15">
      <c r="I664" s="7"/>
      <c r="J664" s="7"/>
      <c r="K664" s="7"/>
      <c r="L664" s="7"/>
    </row>
    <row r="665" spans="9:12" x14ac:dyDescent="0.15">
      <c r="I665" s="7"/>
      <c r="J665" s="7"/>
      <c r="K665" s="7"/>
      <c r="L665" s="7"/>
    </row>
    <row r="666" spans="9:12" x14ac:dyDescent="0.15">
      <c r="I666" s="7"/>
      <c r="J666" s="7"/>
      <c r="K666" s="7"/>
      <c r="L666" s="7"/>
    </row>
    <row r="667" spans="9:12" x14ac:dyDescent="0.15">
      <c r="I667" s="7"/>
      <c r="J667" s="7"/>
      <c r="K667" s="7"/>
      <c r="L667" s="7"/>
    </row>
    <row r="668" spans="9:12" x14ac:dyDescent="0.15">
      <c r="I668" s="7"/>
      <c r="J668" s="7"/>
      <c r="K668" s="7"/>
      <c r="L668" s="7"/>
    </row>
    <row r="669" spans="9:12" x14ac:dyDescent="0.15">
      <c r="I669" s="7"/>
      <c r="J669" s="7"/>
      <c r="K669" s="7"/>
      <c r="L669" s="7"/>
    </row>
    <row r="670" spans="9:12" x14ac:dyDescent="0.15">
      <c r="I670" s="7"/>
      <c r="J670" s="7"/>
      <c r="K670" s="7"/>
      <c r="L670" s="7"/>
    </row>
    <row r="671" spans="9:12" x14ac:dyDescent="0.15">
      <c r="I671" s="7"/>
      <c r="J671" s="7"/>
      <c r="K671" s="7"/>
      <c r="L671" s="7"/>
    </row>
    <row r="672" spans="9:12" x14ac:dyDescent="0.15">
      <c r="I672" s="7"/>
      <c r="J672" s="7"/>
      <c r="K672" s="7"/>
      <c r="L672" s="7"/>
    </row>
    <row r="673" spans="9:12" x14ac:dyDescent="0.15">
      <c r="I673" s="7"/>
      <c r="J673" s="7"/>
      <c r="K673" s="7"/>
      <c r="L673" s="7"/>
    </row>
    <row r="674" spans="9:12" x14ac:dyDescent="0.15">
      <c r="I674" s="7"/>
      <c r="J674" s="7"/>
      <c r="K674" s="7"/>
      <c r="L674" s="7"/>
    </row>
    <row r="675" spans="9:12" x14ac:dyDescent="0.15">
      <c r="I675" s="7"/>
      <c r="J675" s="7"/>
      <c r="K675" s="7"/>
      <c r="L675" s="7"/>
    </row>
    <row r="676" spans="9:12" x14ac:dyDescent="0.15">
      <c r="I676" s="7"/>
      <c r="J676" s="7"/>
      <c r="K676" s="7"/>
      <c r="L676" s="7"/>
    </row>
    <row r="677" spans="9:12" x14ac:dyDescent="0.15">
      <c r="I677" s="7"/>
      <c r="J677" s="7"/>
      <c r="K677" s="7"/>
      <c r="L677" s="7"/>
    </row>
    <row r="678" spans="9:12" x14ac:dyDescent="0.15">
      <c r="I678" s="7"/>
      <c r="J678" s="7"/>
      <c r="K678" s="7"/>
      <c r="L678" s="7"/>
    </row>
    <row r="679" spans="9:12" x14ac:dyDescent="0.15">
      <c r="I679" s="7"/>
      <c r="J679" s="7"/>
      <c r="K679" s="7"/>
      <c r="L679" s="7"/>
    </row>
    <row r="680" spans="9:12" x14ac:dyDescent="0.15">
      <c r="I680" s="7"/>
      <c r="J680" s="7"/>
      <c r="K680" s="7"/>
      <c r="L680" s="7"/>
    </row>
    <row r="681" spans="9:12" x14ac:dyDescent="0.15">
      <c r="I681" s="7"/>
      <c r="J681" s="7"/>
      <c r="K681" s="7"/>
      <c r="L681" s="7"/>
    </row>
    <row r="682" spans="9:12" x14ac:dyDescent="0.15">
      <c r="I682" s="7"/>
      <c r="J682" s="7"/>
      <c r="K682" s="7"/>
      <c r="L682" s="7"/>
    </row>
    <row r="683" spans="9:12" x14ac:dyDescent="0.15">
      <c r="I683" s="7"/>
      <c r="J683" s="7"/>
      <c r="K683" s="7"/>
      <c r="L683" s="7"/>
    </row>
    <row r="684" spans="9:12" x14ac:dyDescent="0.15">
      <c r="I684" s="7"/>
      <c r="J684" s="7"/>
      <c r="K684" s="7"/>
      <c r="L684" s="7"/>
    </row>
    <row r="685" spans="9:12" x14ac:dyDescent="0.15">
      <c r="I685" s="7"/>
      <c r="J685" s="7"/>
      <c r="K685" s="7"/>
      <c r="L685" s="7"/>
    </row>
    <row r="686" spans="9:12" x14ac:dyDescent="0.15">
      <c r="I686" s="7"/>
      <c r="J686" s="7"/>
      <c r="K686" s="7"/>
      <c r="L686" s="7"/>
    </row>
    <row r="687" spans="9:12" x14ac:dyDescent="0.15">
      <c r="I687" s="7"/>
      <c r="J687" s="7"/>
      <c r="K687" s="7"/>
      <c r="L687" s="7"/>
    </row>
    <row r="688" spans="9:12" x14ac:dyDescent="0.15">
      <c r="I688" s="7"/>
      <c r="J688" s="7"/>
      <c r="K688" s="7"/>
      <c r="L688" s="7"/>
    </row>
    <row r="689" spans="9:12" x14ac:dyDescent="0.15">
      <c r="I689" s="7"/>
      <c r="J689" s="7"/>
      <c r="K689" s="7"/>
      <c r="L689" s="7"/>
    </row>
    <row r="690" spans="9:12" x14ac:dyDescent="0.15">
      <c r="I690" s="7"/>
      <c r="J690" s="7"/>
      <c r="K690" s="7"/>
      <c r="L690" s="7"/>
    </row>
    <row r="691" spans="9:12" x14ac:dyDescent="0.15">
      <c r="I691" s="7"/>
      <c r="J691" s="7"/>
      <c r="K691" s="7"/>
      <c r="L691" s="7"/>
    </row>
    <row r="692" spans="9:12" x14ac:dyDescent="0.15">
      <c r="I692" s="7"/>
      <c r="J692" s="7"/>
      <c r="K692" s="7"/>
      <c r="L692" s="7"/>
    </row>
    <row r="693" spans="9:12" x14ac:dyDescent="0.15">
      <c r="I693" s="7"/>
      <c r="J693" s="7"/>
      <c r="K693" s="7"/>
      <c r="L693" s="7"/>
    </row>
    <row r="694" spans="9:12" x14ac:dyDescent="0.15">
      <c r="I694" s="7"/>
      <c r="J694" s="7"/>
      <c r="K694" s="7"/>
      <c r="L694" s="7"/>
    </row>
    <row r="695" spans="9:12" x14ac:dyDescent="0.15">
      <c r="I695" s="7"/>
      <c r="J695" s="7"/>
      <c r="K695" s="7"/>
      <c r="L695" s="7"/>
    </row>
    <row r="696" spans="9:12" x14ac:dyDescent="0.15">
      <c r="I696" s="7"/>
      <c r="J696" s="7"/>
      <c r="K696" s="7"/>
      <c r="L696" s="7"/>
    </row>
    <row r="697" spans="9:12" x14ac:dyDescent="0.15">
      <c r="I697" s="7"/>
      <c r="J697" s="7"/>
      <c r="K697" s="7"/>
      <c r="L697" s="7"/>
    </row>
    <row r="698" spans="9:12" x14ac:dyDescent="0.15">
      <c r="I698" s="7"/>
      <c r="J698" s="7"/>
      <c r="K698" s="7"/>
      <c r="L698" s="7"/>
    </row>
    <row r="699" spans="9:12" x14ac:dyDescent="0.15">
      <c r="I699" s="7"/>
      <c r="J699" s="7"/>
      <c r="K699" s="7"/>
      <c r="L699" s="7"/>
    </row>
    <row r="700" spans="9:12" x14ac:dyDescent="0.15">
      <c r="I700" s="7"/>
      <c r="J700" s="7"/>
      <c r="K700" s="7"/>
      <c r="L700" s="7"/>
    </row>
    <row r="701" spans="9:12" x14ac:dyDescent="0.15">
      <c r="I701" s="7"/>
      <c r="J701" s="7"/>
      <c r="K701" s="7"/>
      <c r="L701" s="7"/>
    </row>
    <row r="702" spans="9:12" x14ac:dyDescent="0.15">
      <c r="I702" s="7"/>
      <c r="J702" s="7"/>
      <c r="K702" s="7"/>
      <c r="L702" s="7"/>
    </row>
    <row r="703" spans="9:12" x14ac:dyDescent="0.15">
      <c r="I703" s="7"/>
      <c r="J703" s="7"/>
      <c r="K703" s="7"/>
      <c r="L703" s="7"/>
    </row>
    <row r="704" spans="9:12" x14ac:dyDescent="0.15">
      <c r="I704" s="7"/>
      <c r="J704" s="7"/>
      <c r="K704" s="7"/>
      <c r="L704" s="7"/>
    </row>
    <row r="705" spans="9:12" x14ac:dyDescent="0.15">
      <c r="I705" s="7"/>
      <c r="J705" s="7"/>
      <c r="K705" s="7"/>
      <c r="L705" s="7"/>
    </row>
    <row r="706" spans="9:12" x14ac:dyDescent="0.15">
      <c r="I706" s="7"/>
      <c r="J706" s="7"/>
      <c r="K706" s="7"/>
      <c r="L706" s="7"/>
    </row>
    <row r="707" spans="9:12" x14ac:dyDescent="0.15">
      <c r="I707" s="7"/>
      <c r="J707" s="7"/>
      <c r="K707" s="7"/>
      <c r="L707" s="7"/>
    </row>
    <row r="708" spans="9:12" x14ac:dyDescent="0.15">
      <c r="I708" s="7"/>
      <c r="J708" s="7"/>
      <c r="K708" s="7"/>
      <c r="L708" s="7"/>
    </row>
    <row r="709" spans="9:12" x14ac:dyDescent="0.15">
      <c r="I709" s="7"/>
      <c r="J709" s="7"/>
      <c r="K709" s="7"/>
      <c r="L709" s="7"/>
    </row>
    <row r="710" spans="9:12" x14ac:dyDescent="0.15">
      <c r="I710" s="7"/>
      <c r="J710" s="7"/>
      <c r="K710" s="7"/>
      <c r="L710" s="7"/>
    </row>
    <row r="711" spans="9:12" x14ac:dyDescent="0.15">
      <c r="I711" s="7"/>
      <c r="J711" s="7"/>
      <c r="K711" s="7"/>
      <c r="L711" s="7"/>
    </row>
    <row r="712" spans="9:12" x14ac:dyDescent="0.15">
      <c r="I712" s="7"/>
      <c r="J712" s="7"/>
      <c r="K712" s="7"/>
      <c r="L712" s="7"/>
    </row>
    <row r="713" spans="9:12" x14ac:dyDescent="0.15">
      <c r="I713" s="7"/>
      <c r="J713" s="7"/>
      <c r="K713" s="7"/>
      <c r="L713" s="7"/>
    </row>
    <row r="714" spans="9:12" x14ac:dyDescent="0.15">
      <c r="I714" s="7"/>
      <c r="J714" s="7"/>
      <c r="K714" s="7"/>
      <c r="L714" s="7"/>
    </row>
    <row r="715" spans="9:12" x14ac:dyDescent="0.15">
      <c r="I715" s="7"/>
      <c r="J715" s="7"/>
      <c r="K715" s="7"/>
      <c r="L715" s="7"/>
    </row>
    <row r="716" spans="9:12" x14ac:dyDescent="0.15">
      <c r="I716" s="7"/>
      <c r="J716" s="7"/>
      <c r="K716" s="7"/>
      <c r="L716" s="7"/>
    </row>
    <row r="717" spans="9:12" x14ac:dyDescent="0.15">
      <c r="I717" s="7"/>
      <c r="J717" s="7"/>
      <c r="K717" s="7"/>
      <c r="L717" s="7"/>
    </row>
    <row r="718" spans="9:12" x14ac:dyDescent="0.15">
      <c r="I718" s="7"/>
      <c r="J718" s="7"/>
      <c r="K718" s="7"/>
      <c r="L718" s="7"/>
    </row>
    <row r="719" spans="9:12" x14ac:dyDescent="0.15">
      <c r="I719" s="7"/>
      <c r="J719" s="7"/>
      <c r="K719" s="7"/>
      <c r="L719" s="7"/>
    </row>
    <row r="720" spans="9:12" x14ac:dyDescent="0.15">
      <c r="I720" s="7"/>
      <c r="J720" s="7"/>
      <c r="K720" s="7"/>
      <c r="L720" s="7"/>
    </row>
    <row r="721" spans="9:12" x14ac:dyDescent="0.15">
      <c r="I721" s="7"/>
      <c r="J721" s="7"/>
      <c r="K721" s="7"/>
      <c r="L721" s="7"/>
    </row>
    <row r="722" spans="9:12" x14ac:dyDescent="0.15">
      <c r="I722" s="7"/>
      <c r="J722" s="7"/>
      <c r="K722" s="7"/>
      <c r="L722" s="7"/>
    </row>
    <row r="723" spans="9:12" x14ac:dyDescent="0.15">
      <c r="I723" s="7"/>
      <c r="J723" s="7"/>
      <c r="K723" s="7"/>
      <c r="L723" s="7"/>
    </row>
    <row r="724" spans="9:12" x14ac:dyDescent="0.15">
      <c r="I724" s="7"/>
      <c r="J724" s="7"/>
      <c r="K724" s="7"/>
      <c r="L724" s="7"/>
    </row>
    <row r="725" spans="9:12" x14ac:dyDescent="0.15">
      <c r="I725" s="7"/>
      <c r="J725" s="7"/>
      <c r="K725" s="7"/>
      <c r="L725" s="7"/>
    </row>
    <row r="726" spans="9:12" x14ac:dyDescent="0.15">
      <c r="I726" s="7"/>
      <c r="J726" s="7"/>
      <c r="K726" s="7"/>
      <c r="L726" s="7"/>
    </row>
    <row r="727" spans="9:12" x14ac:dyDescent="0.15">
      <c r="I727" s="7"/>
      <c r="J727" s="7"/>
      <c r="K727" s="7"/>
      <c r="L727" s="7"/>
    </row>
    <row r="728" spans="9:12" x14ac:dyDescent="0.15">
      <c r="I728" s="7"/>
      <c r="J728" s="7"/>
      <c r="K728" s="7"/>
      <c r="L728" s="7"/>
    </row>
    <row r="729" spans="9:12" x14ac:dyDescent="0.15">
      <c r="I729" s="7"/>
      <c r="J729" s="7"/>
      <c r="K729" s="7"/>
      <c r="L729" s="7"/>
    </row>
    <row r="730" spans="9:12" x14ac:dyDescent="0.15">
      <c r="I730" s="7"/>
      <c r="J730" s="7"/>
      <c r="K730" s="7"/>
      <c r="L730" s="7"/>
    </row>
    <row r="731" spans="9:12" x14ac:dyDescent="0.15">
      <c r="I731" s="7"/>
      <c r="J731" s="7"/>
      <c r="K731" s="7"/>
      <c r="L731" s="7"/>
    </row>
    <row r="732" spans="9:12" x14ac:dyDescent="0.15">
      <c r="I732" s="7"/>
      <c r="J732" s="7"/>
      <c r="K732" s="7"/>
      <c r="L732" s="7"/>
    </row>
    <row r="733" spans="9:12" x14ac:dyDescent="0.15">
      <c r="I733" s="7"/>
      <c r="J733" s="7"/>
      <c r="K733" s="7"/>
      <c r="L733" s="7"/>
    </row>
    <row r="734" spans="9:12" x14ac:dyDescent="0.15">
      <c r="I734" s="7"/>
      <c r="J734" s="7"/>
      <c r="K734" s="7"/>
      <c r="L734" s="7"/>
    </row>
    <row r="735" spans="9:12" x14ac:dyDescent="0.15">
      <c r="I735" s="7"/>
      <c r="J735" s="7"/>
      <c r="K735" s="7"/>
      <c r="L735" s="7"/>
    </row>
    <row r="736" spans="9:12" x14ac:dyDescent="0.15">
      <c r="I736" s="7"/>
      <c r="J736" s="7"/>
      <c r="K736" s="7"/>
      <c r="L736" s="7"/>
    </row>
    <row r="737" spans="9:12" x14ac:dyDescent="0.15">
      <c r="I737" s="7"/>
      <c r="J737" s="7"/>
      <c r="K737" s="7"/>
      <c r="L737" s="7"/>
    </row>
    <row r="738" spans="9:12" x14ac:dyDescent="0.15">
      <c r="I738" s="7"/>
      <c r="J738" s="7"/>
      <c r="K738" s="7"/>
      <c r="L738" s="7"/>
    </row>
    <row r="739" spans="9:12" x14ac:dyDescent="0.15">
      <c r="I739" s="7"/>
      <c r="J739" s="7"/>
      <c r="K739" s="7"/>
      <c r="L739" s="7"/>
    </row>
    <row r="740" spans="9:12" x14ac:dyDescent="0.15">
      <c r="I740" s="7"/>
      <c r="J740" s="7"/>
      <c r="K740" s="7"/>
      <c r="L740" s="7"/>
    </row>
    <row r="741" spans="9:12" x14ac:dyDescent="0.15">
      <c r="I741" s="7"/>
      <c r="J741" s="7"/>
      <c r="K741" s="7"/>
      <c r="L741" s="7"/>
    </row>
    <row r="742" spans="9:12" x14ac:dyDescent="0.15">
      <c r="I742" s="7"/>
      <c r="J742" s="7"/>
      <c r="K742" s="7"/>
      <c r="L742" s="7"/>
    </row>
    <row r="743" spans="9:12" x14ac:dyDescent="0.15">
      <c r="I743" s="7"/>
      <c r="J743" s="7"/>
      <c r="K743" s="7"/>
      <c r="L743" s="7"/>
    </row>
    <row r="744" spans="9:12" x14ac:dyDescent="0.15">
      <c r="I744" s="7"/>
      <c r="J744" s="7"/>
      <c r="K744" s="7"/>
      <c r="L744" s="7"/>
    </row>
    <row r="745" spans="9:12" x14ac:dyDescent="0.15">
      <c r="I745" s="7"/>
      <c r="J745" s="7"/>
      <c r="K745" s="7"/>
      <c r="L745" s="7"/>
    </row>
    <row r="746" spans="9:12" x14ac:dyDescent="0.15">
      <c r="I746" s="7"/>
      <c r="J746" s="7"/>
      <c r="K746" s="7"/>
      <c r="L746" s="7"/>
    </row>
    <row r="747" spans="9:12" x14ac:dyDescent="0.15">
      <c r="I747" s="7"/>
      <c r="J747" s="7"/>
      <c r="K747" s="7"/>
      <c r="L747" s="7"/>
    </row>
    <row r="748" spans="9:12" x14ac:dyDescent="0.15">
      <c r="I748" s="7"/>
      <c r="J748" s="7"/>
      <c r="K748" s="7"/>
      <c r="L748" s="7"/>
    </row>
    <row r="749" spans="9:12" x14ac:dyDescent="0.15">
      <c r="I749" s="7"/>
      <c r="J749" s="7"/>
      <c r="K749" s="7"/>
      <c r="L749" s="7"/>
    </row>
    <row r="750" spans="9:12" x14ac:dyDescent="0.15">
      <c r="I750" s="7"/>
      <c r="J750" s="7"/>
      <c r="K750" s="7"/>
      <c r="L750" s="7"/>
    </row>
    <row r="751" spans="9:12" x14ac:dyDescent="0.15">
      <c r="I751" s="7"/>
      <c r="J751" s="7"/>
      <c r="K751" s="7"/>
      <c r="L751" s="7"/>
    </row>
    <row r="752" spans="9:12" x14ac:dyDescent="0.15">
      <c r="I752" s="7"/>
      <c r="J752" s="7"/>
      <c r="K752" s="7"/>
      <c r="L752" s="7"/>
    </row>
    <row r="753" spans="9:12" x14ac:dyDescent="0.15">
      <c r="I753" s="7"/>
      <c r="J753" s="7"/>
      <c r="K753" s="7"/>
      <c r="L753" s="7"/>
    </row>
    <row r="754" spans="9:12" x14ac:dyDescent="0.15">
      <c r="I754" s="7"/>
      <c r="J754" s="7"/>
      <c r="K754" s="7"/>
      <c r="L754" s="7"/>
    </row>
    <row r="755" spans="9:12" x14ac:dyDescent="0.15">
      <c r="I755" s="7"/>
      <c r="J755" s="7"/>
      <c r="K755" s="7"/>
      <c r="L755" s="7"/>
    </row>
    <row r="756" spans="9:12" x14ac:dyDescent="0.15">
      <c r="I756" s="7"/>
      <c r="J756" s="7"/>
      <c r="K756" s="7"/>
      <c r="L756" s="7"/>
    </row>
    <row r="757" spans="9:12" x14ac:dyDescent="0.15">
      <c r="I757" s="7"/>
      <c r="J757" s="7"/>
      <c r="K757" s="7"/>
      <c r="L757" s="7"/>
    </row>
    <row r="758" spans="9:12" x14ac:dyDescent="0.15">
      <c r="I758" s="7"/>
      <c r="J758" s="7"/>
      <c r="K758" s="7"/>
      <c r="L758" s="7"/>
    </row>
    <row r="759" spans="9:12" x14ac:dyDescent="0.15">
      <c r="I759" s="7"/>
      <c r="J759" s="7"/>
      <c r="K759" s="7"/>
      <c r="L759" s="7"/>
    </row>
    <row r="760" spans="9:12" x14ac:dyDescent="0.15">
      <c r="I760" s="7"/>
      <c r="J760" s="7"/>
      <c r="K760" s="7"/>
      <c r="L760" s="7"/>
    </row>
    <row r="761" spans="9:12" x14ac:dyDescent="0.15">
      <c r="I761" s="7"/>
      <c r="J761" s="7"/>
      <c r="K761" s="7"/>
      <c r="L761" s="7"/>
    </row>
    <row r="762" spans="9:12" x14ac:dyDescent="0.15">
      <c r="I762" s="7"/>
      <c r="J762" s="7"/>
      <c r="K762" s="7"/>
      <c r="L762" s="7"/>
    </row>
    <row r="763" spans="9:12" x14ac:dyDescent="0.15">
      <c r="I763" s="7"/>
      <c r="J763" s="7"/>
      <c r="K763" s="7"/>
      <c r="L763" s="7"/>
    </row>
    <row r="764" spans="9:12" x14ac:dyDescent="0.15">
      <c r="I764" s="7"/>
      <c r="J764" s="7"/>
      <c r="K764" s="7"/>
      <c r="L764" s="7"/>
    </row>
    <row r="765" spans="9:12" x14ac:dyDescent="0.15">
      <c r="I765" s="7"/>
      <c r="J765" s="7"/>
      <c r="K765" s="7"/>
      <c r="L765" s="7"/>
    </row>
    <row r="766" spans="9:12" x14ac:dyDescent="0.15">
      <c r="I766" s="7"/>
      <c r="J766" s="7"/>
      <c r="K766" s="7"/>
      <c r="L766" s="7"/>
    </row>
    <row r="767" spans="9:12" x14ac:dyDescent="0.15">
      <c r="I767" s="7"/>
      <c r="J767" s="7"/>
      <c r="K767" s="7"/>
      <c r="L767" s="7"/>
    </row>
    <row r="768" spans="9:12" x14ac:dyDescent="0.15">
      <c r="I768" s="7"/>
      <c r="J768" s="7"/>
      <c r="K768" s="7"/>
      <c r="L768" s="7"/>
    </row>
    <row r="769" spans="9:12" x14ac:dyDescent="0.15">
      <c r="I769" s="7"/>
      <c r="J769" s="7"/>
      <c r="K769" s="7"/>
      <c r="L769" s="7"/>
    </row>
    <row r="770" spans="9:12" x14ac:dyDescent="0.15">
      <c r="I770" s="7"/>
      <c r="J770" s="7"/>
      <c r="K770" s="7"/>
      <c r="L770" s="7"/>
    </row>
    <row r="771" spans="9:12" x14ac:dyDescent="0.15">
      <c r="I771" s="7"/>
      <c r="J771" s="7"/>
      <c r="K771" s="7"/>
      <c r="L771" s="7"/>
    </row>
    <row r="772" spans="9:12" x14ac:dyDescent="0.15">
      <c r="I772" s="7"/>
      <c r="J772" s="7"/>
      <c r="K772" s="7"/>
      <c r="L772" s="7"/>
    </row>
    <row r="773" spans="9:12" x14ac:dyDescent="0.15">
      <c r="I773" s="7"/>
      <c r="J773" s="7"/>
      <c r="K773" s="7"/>
      <c r="L773" s="7"/>
    </row>
    <row r="774" spans="9:12" x14ac:dyDescent="0.15">
      <c r="I774" s="7"/>
      <c r="J774" s="7"/>
      <c r="K774" s="7"/>
      <c r="L774" s="7"/>
    </row>
    <row r="775" spans="9:12" x14ac:dyDescent="0.15">
      <c r="I775" s="7"/>
      <c r="J775" s="7"/>
      <c r="K775" s="7"/>
      <c r="L775" s="7"/>
    </row>
    <row r="776" spans="9:12" x14ac:dyDescent="0.15">
      <c r="I776" s="7"/>
      <c r="J776" s="7"/>
      <c r="K776" s="7"/>
      <c r="L776" s="7"/>
    </row>
    <row r="777" spans="9:12" x14ac:dyDescent="0.15">
      <c r="I777" s="7"/>
      <c r="J777" s="7"/>
      <c r="K777" s="7"/>
      <c r="L777" s="7"/>
    </row>
    <row r="778" spans="9:12" x14ac:dyDescent="0.15">
      <c r="I778" s="7"/>
      <c r="J778" s="7"/>
      <c r="K778" s="7"/>
      <c r="L778" s="7"/>
    </row>
    <row r="779" spans="9:12" x14ac:dyDescent="0.15">
      <c r="I779" s="7"/>
      <c r="J779" s="7"/>
      <c r="K779" s="7"/>
      <c r="L779" s="7"/>
    </row>
    <row r="780" spans="9:12" x14ac:dyDescent="0.15">
      <c r="I780" s="7"/>
      <c r="J780" s="7"/>
      <c r="K780" s="7"/>
      <c r="L780" s="7"/>
    </row>
    <row r="781" spans="9:12" x14ac:dyDescent="0.15">
      <c r="I781" s="7"/>
      <c r="J781" s="7"/>
      <c r="K781" s="7"/>
      <c r="L781" s="7"/>
    </row>
    <row r="782" spans="9:12" x14ac:dyDescent="0.15">
      <c r="I782" s="7"/>
      <c r="J782" s="7"/>
      <c r="K782" s="7"/>
      <c r="L782" s="7"/>
    </row>
    <row r="783" spans="9:12" x14ac:dyDescent="0.15">
      <c r="I783" s="7"/>
      <c r="J783" s="7"/>
      <c r="K783" s="7"/>
      <c r="L783" s="7"/>
    </row>
    <row r="784" spans="9:12" x14ac:dyDescent="0.15">
      <c r="I784" s="7"/>
      <c r="J784" s="7"/>
      <c r="K784" s="7"/>
      <c r="L784" s="7"/>
    </row>
    <row r="785" spans="9:12" x14ac:dyDescent="0.15">
      <c r="I785" s="7"/>
      <c r="J785" s="7"/>
      <c r="K785" s="7"/>
      <c r="L785" s="7"/>
    </row>
    <row r="786" spans="9:12" x14ac:dyDescent="0.15">
      <c r="I786" s="7"/>
      <c r="J786" s="7"/>
      <c r="K786" s="7"/>
      <c r="L786" s="7"/>
    </row>
    <row r="787" spans="9:12" x14ac:dyDescent="0.15">
      <c r="I787" s="7"/>
      <c r="J787" s="7"/>
      <c r="K787" s="7"/>
      <c r="L787" s="7"/>
    </row>
    <row r="788" spans="9:12" x14ac:dyDescent="0.15">
      <c r="I788" s="7"/>
      <c r="J788" s="7"/>
      <c r="K788" s="7"/>
      <c r="L788" s="7"/>
    </row>
    <row r="789" spans="9:12" x14ac:dyDescent="0.15">
      <c r="I789" s="7"/>
      <c r="J789" s="7"/>
      <c r="K789" s="7"/>
      <c r="L789" s="7"/>
    </row>
    <row r="790" spans="9:12" x14ac:dyDescent="0.15">
      <c r="I790" s="7"/>
      <c r="J790" s="7"/>
      <c r="K790" s="7"/>
      <c r="L790" s="7"/>
    </row>
    <row r="791" spans="9:12" x14ac:dyDescent="0.15">
      <c r="I791" s="7"/>
      <c r="J791" s="7"/>
      <c r="K791" s="7"/>
      <c r="L791" s="7"/>
    </row>
    <row r="792" spans="9:12" x14ac:dyDescent="0.15">
      <c r="I792" s="7"/>
      <c r="J792" s="7"/>
      <c r="K792" s="7"/>
      <c r="L792" s="7"/>
    </row>
    <row r="793" spans="9:12" x14ac:dyDescent="0.15">
      <c r="I793" s="7"/>
      <c r="J793" s="7"/>
      <c r="K793" s="7"/>
      <c r="L793" s="7"/>
    </row>
    <row r="794" spans="9:12" x14ac:dyDescent="0.15">
      <c r="I794" s="7"/>
      <c r="J794" s="7"/>
      <c r="K794" s="7"/>
      <c r="L794" s="7"/>
    </row>
    <row r="795" spans="9:12" x14ac:dyDescent="0.15">
      <c r="I795" s="7"/>
      <c r="J795" s="7"/>
      <c r="K795" s="7"/>
      <c r="L795" s="7"/>
    </row>
    <row r="796" spans="9:12" x14ac:dyDescent="0.15">
      <c r="I796" s="7"/>
      <c r="J796" s="7"/>
      <c r="K796" s="7"/>
      <c r="L796" s="7"/>
    </row>
    <row r="797" spans="9:12" x14ac:dyDescent="0.15">
      <c r="I797" s="7"/>
      <c r="J797" s="7"/>
      <c r="K797" s="7"/>
      <c r="L797" s="7"/>
    </row>
    <row r="798" spans="9:12" x14ac:dyDescent="0.15">
      <c r="I798" s="7"/>
      <c r="J798" s="7"/>
      <c r="K798" s="7"/>
      <c r="L798" s="7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V798"/>
  <sheetViews>
    <sheetView topLeftCell="B9" zoomScale="75" zoomScaleNormal="75" zoomScalePageLayoutView="75" workbookViewId="0">
      <selection activeCell="S59" sqref="S59"/>
    </sheetView>
  </sheetViews>
  <sheetFormatPr baseColWidth="10" defaultColWidth="11.5" defaultRowHeight="13" x14ac:dyDescent="0.15"/>
  <cols>
    <col min="1" max="2" width="11.5" style="6"/>
    <col min="3" max="3" width="13.5" style="6" customWidth="1"/>
    <col min="8" max="8" width="4.5" style="6" customWidth="1"/>
    <col min="9" max="10" width="8.5" style="6" customWidth="1"/>
    <col min="11" max="11" width="13.5" style="6" customWidth="1"/>
    <col min="12" max="12" width="17.5" style="6" customWidth="1"/>
    <col min="13" max="13" width="12.5" style="6" customWidth="1"/>
    <col min="14" max="14" width="11.5" style="6"/>
    <col min="15" max="15" width="6.5" style="6" customWidth="1"/>
    <col min="16" max="16" width="9.5" style="6" customWidth="1"/>
    <col min="17" max="16384" width="11.5" style="6"/>
  </cols>
  <sheetData>
    <row r="1" spans="1:16" s="4" customFormat="1" ht="55.5" customHeight="1" x14ac:dyDescent="0.2">
      <c r="A1" s="4" t="s">
        <v>11</v>
      </c>
      <c r="B1" s="4" t="s">
        <v>6</v>
      </c>
      <c r="C1" s="4" t="s">
        <v>4</v>
      </c>
      <c r="D1" t="s">
        <v>39</v>
      </c>
      <c r="E1" t="s">
        <v>40</v>
      </c>
      <c r="F1" t="s">
        <v>41</v>
      </c>
      <c r="G1" t="s">
        <v>42</v>
      </c>
      <c r="I1" s="4" t="s">
        <v>0</v>
      </c>
      <c r="J1" s="4" t="s">
        <v>1</v>
      </c>
      <c r="K1" s="4" t="s">
        <v>2</v>
      </c>
      <c r="L1" s="4" t="s">
        <v>3</v>
      </c>
      <c r="M1" s="5" t="s">
        <v>12</v>
      </c>
      <c r="N1" s="5" t="s">
        <v>15</v>
      </c>
      <c r="O1" s="4" t="s">
        <v>13</v>
      </c>
      <c r="P1" s="4" t="s">
        <v>14</v>
      </c>
    </row>
    <row r="2" spans="1:16" x14ac:dyDescent="0.15">
      <c r="A2" s="6">
        <v>0.5</v>
      </c>
      <c r="B2" s="6">
        <v>0</v>
      </c>
      <c r="C2" s="6" t="s">
        <v>9</v>
      </c>
      <c r="D2">
        <v>727.16809082031295</v>
      </c>
      <c r="E2">
        <v>542.39044189453102</v>
      </c>
      <c r="F2">
        <v>462.95712280273398</v>
      </c>
      <c r="G2">
        <v>460.88162231445301</v>
      </c>
      <c r="I2" s="7">
        <f t="shared" ref="I2:J65" si="0">D2-F2</f>
        <v>264.21096801757898</v>
      </c>
      <c r="J2" s="7">
        <f t="shared" si="0"/>
        <v>81.508819580078011</v>
      </c>
      <c r="K2" s="7">
        <f t="shared" ref="K2:K65" si="1">I2-0.7*J2</f>
        <v>207.15479431152437</v>
      </c>
      <c r="L2" s="8">
        <f t="shared" ref="L2:L65" si="2">K2/J2</f>
        <v>2.5415015869295714</v>
      </c>
      <c r="M2" s="8"/>
      <c r="N2" s="18">
        <f>LINEST(V64:V104,U64:U104)</f>
        <v>-3.308149757488927E-2</v>
      </c>
      <c r="O2" s="9">
        <f>AVERAGE(M38:M45)</f>
        <v>3.5897075322159941</v>
      </c>
    </row>
    <row r="3" spans="1:16" x14ac:dyDescent="0.15">
      <c r="A3" s="6">
        <v>1</v>
      </c>
      <c r="B3" s="6">
        <v>1</v>
      </c>
      <c r="C3" s="6" t="s">
        <v>7</v>
      </c>
      <c r="D3">
        <v>725.08209228515602</v>
      </c>
      <c r="E3">
        <v>539.56683349609398</v>
      </c>
      <c r="F3">
        <v>463.211669921875</v>
      </c>
      <c r="G3">
        <v>461.59130859375</v>
      </c>
      <c r="I3" s="7">
        <f t="shared" si="0"/>
        <v>261.87042236328102</v>
      </c>
      <c r="J3" s="7">
        <f t="shared" si="0"/>
        <v>77.975524902343977</v>
      </c>
      <c r="K3" s="7">
        <f t="shared" si="1"/>
        <v>207.28755493164024</v>
      </c>
      <c r="L3" s="8">
        <f t="shared" si="2"/>
        <v>2.658366906683165</v>
      </c>
      <c r="M3" s="8"/>
      <c r="N3" s="18"/>
    </row>
    <row r="4" spans="1:16" ht="15" x14ac:dyDescent="0.15">
      <c r="A4" s="6">
        <v>1.5</v>
      </c>
      <c r="B4" s="6">
        <v>2</v>
      </c>
      <c r="D4">
        <v>726.50476074218795</v>
      </c>
      <c r="E4">
        <v>538.05920410156295</v>
      </c>
      <c r="F4">
        <v>462.80908203125</v>
      </c>
      <c r="G4">
        <v>460.90988159179699</v>
      </c>
      <c r="I4" s="7">
        <f t="shared" si="0"/>
        <v>263.69567871093795</v>
      </c>
      <c r="J4" s="7">
        <f t="shared" si="0"/>
        <v>77.149322509765966</v>
      </c>
      <c r="K4" s="7">
        <f t="shared" si="1"/>
        <v>209.69115295410177</v>
      </c>
      <c r="L4" s="8">
        <f t="shared" si="2"/>
        <v>2.7179908537441526</v>
      </c>
      <c r="M4" s="8"/>
      <c r="N4" s="16" t="s">
        <v>16</v>
      </c>
    </row>
    <row r="5" spans="1:16" x14ac:dyDescent="0.15">
      <c r="A5" s="6">
        <v>2</v>
      </c>
      <c r="B5" s="6">
        <v>3</v>
      </c>
      <c r="D5">
        <v>725.79052734375</v>
      </c>
      <c r="E5">
        <v>536.29528808593795</v>
      </c>
      <c r="F5">
        <v>463.60513305664102</v>
      </c>
      <c r="G5">
        <v>461.60018920898398</v>
      </c>
      <c r="I5" s="7">
        <f t="shared" si="0"/>
        <v>262.18539428710898</v>
      </c>
      <c r="J5" s="7">
        <f t="shared" si="0"/>
        <v>74.695098876953978</v>
      </c>
      <c r="K5" s="7">
        <f t="shared" si="1"/>
        <v>209.8988250732412</v>
      </c>
      <c r="L5" s="8">
        <f t="shared" si="2"/>
        <v>2.8100749343542573</v>
      </c>
      <c r="M5" s="8"/>
      <c r="N5" s="18">
        <f>RSQ(V64:V104,U64:U104)</f>
        <v>0.98968444396368649</v>
      </c>
    </row>
    <row r="6" spans="1:16" x14ac:dyDescent="0.15">
      <c r="A6" s="6">
        <v>2.5</v>
      </c>
      <c r="B6" s="6">
        <v>4</v>
      </c>
      <c r="C6" s="6" t="s">
        <v>5</v>
      </c>
      <c r="D6">
        <v>726.40026855468795</v>
      </c>
      <c r="E6">
        <v>536.01263427734398</v>
      </c>
      <c r="F6">
        <v>461.45297241210898</v>
      </c>
      <c r="G6">
        <v>459.58123779296898</v>
      </c>
      <c r="I6" s="7">
        <f t="shared" si="0"/>
        <v>264.94729614257898</v>
      </c>
      <c r="J6" s="7">
        <f t="shared" si="0"/>
        <v>76.431396484375</v>
      </c>
      <c r="K6" s="7">
        <f t="shared" si="1"/>
        <v>211.44531860351648</v>
      </c>
      <c r="L6" s="8">
        <f t="shared" si="2"/>
        <v>2.7664720040375372</v>
      </c>
      <c r="M6" s="8">
        <f t="shared" ref="M6:M22" si="3">L6+ABS($N$2)*A6</f>
        <v>2.8491757479747606</v>
      </c>
      <c r="P6" s="6">
        <f t="shared" ref="P6:P69" si="4">(M6-$O$2)/$O$2*100</f>
        <v>-20.629306916936748</v>
      </c>
    </row>
    <row r="7" spans="1:16" x14ac:dyDescent="0.15">
      <c r="A7" s="6">
        <v>3</v>
      </c>
      <c r="B7" s="6">
        <v>5</v>
      </c>
      <c r="C7" s="6" t="s">
        <v>8</v>
      </c>
      <c r="D7">
        <v>731.16461181640602</v>
      </c>
      <c r="E7">
        <v>535.45599365234398</v>
      </c>
      <c r="F7">
        <v>463.49624633789102</v>
      </c>
      <c r="G7">
        <v>461.52587890625</v>
      </c>
      <c r="I7" s="7">
        <f t="shared" si="0"/>
        <v>267.668365478515</v>
      </c>
      <c r="J7" s="7">
        <f t="shared" si="0"/>
        <v>73.930114746093977</v>
      </c>
      <c r="K7" s="7">
        <f t="shared" si="1"/>
        <v>215.91728515624922</v>
      </c>
      <c r="L7" s="8">
        <f t="shared" si="2"/>
        <v>2.9205593133163235</v>
      </c>
      <c r="M7" s="8">
        <f t="shared" si="3"/>
        <v>3.0198038060409913</v>
      </c>
      <c r="P7" s="6">
        <f t="shared" si="4"/>
        <v>-15.876048983388641</v>
      </c>
    </row>
    <row r="8" spans="1:16" x14ac:dyDescent="0.15">
      <c r="A8" s="6">
        <v>3.5</v>
      </c>
      <c r="B8" s="6">
        <v>6</v>
      </c>
      <c r="D8">
        <v>728.70489501953102</v>
      </c>
      <c r="E8">
        <v>535.61608886718795</v>
      </c>
      <c r="F8">
        <v>462.41561889648398</v>
      </c>
      <c r="G8">
        <v>460.45196533203102</v>
      </c>
      <c r="I8" s="7">
        <f t="shared" si="0"/>
        <v>266.28927612304705</v>
      </c>
      <c r="J8" s="7">
        <f t="shared" si="0"/>
        <v>75.164123535156932</v>
      </c>
      <c r="K8" s="7">
        <f t="shared" si="1"/>
        <v>213.6743896484372</v>
      </c>
      <c r="L8" s="8">
        <f t="shared" si="2"/>
        <v>2.8427709869921398</v>
      </c>
      <c r="M8" s="8">
        <f t="shared" si="3"/>
        <v>2.9585562285042522</v>
      </c>
      <c r="P8" s="6">
        <f t="shared" si="4"/>
        <v>-17.582248638571411</v>
      </c>
    </row>
    <row r="9" spans="1:16" x14ac:dyDescent="0.15">
      <c r="A9" s="6">
        <v>4</v>
      </c>
      <c r="B9" s="6">
        <v>7</v>
      </c>
      <c r="D9">
        <v>726.48779296875</v>
      </c>
      <c r="E9">
        <v>534.43225097656295</v>
      </c>
      <c r="F9">
        <v>463.79742431640602</v>
      </c>
      <c r="G9">
        <v>462.08615112304699</v>
      </c>
      <c r="I9" s="7">
        <f t="shared" si="0"/>
        <v>262.69036865234398</v>
      </c>
      <c r="J9" s="7">
        <f t="shared" si="0"/>
        <v>72.346099853515966</v>
      </c>
      <c r="K9" s="7">
        <f t="shared" si="1"/>
        <v>212.0480987548828</v>
      </c>
      <c r="L9" s="8">
        <f t="shared" si="2"/>
        <v>2.9310232228721507</v>
      </c>
      <c r="M9" s="8">
        <f t="shared" si="3"/>
        <v>3.0633492131717079</v>
      </c>
      <c r="P9" s="6">
        <f t="shared" si="4"/>
        <v>-14.662986171448772</v>
      </c>
    </row>
    <row r="10" spans="1:16" x14ac:dyDescent="0.15">
      <c r="A10" s="6">
        <v>4.5</v>
      </c>
      <c r="B10" s="6">
        <v>8</v>
      </c>
      <c r="D10">
        <v>727.497802734375</v>
      </c>
      <c r="E10">
        <v>534.564453125</v>
      </c>
      <c r="F10">
        <v>462.37469482421898</v>
      </c>
      <c r="G10">
        <v>460.93911743164102</v>
      </c>
      <c r="I10" s="7">
        <f t="shared" si="0"/>
        <v>265.12310791015602</v>
      </c>
      <c r="J10" s="7">
        <f t="shared" si="0"/>
        <v>73.625335693358977</v>
      </c>
      <c r="K10" s="7">
        <f t="shared" si="1"/>
        <v>213.58537292480474</v>
      </c>
      <c r="L10" s="8">
        <f t="shared" si="2"/>
        <v>2.9009765580473976</v>
      </c>
      <c r="M10" s="8">
        <f t="shared" si="3"/>
        <v>3.0498432971343994</v>
      </c>
      <c r="P10" s="6">
        <f t="shared" si="4"/>
        <v>-15.039226183095936</v>
      </c>
    </row>
    <row r="11" spans="1:16" x14ac:dyDescent="0.15">
      <c r="A11" s="6">
        <v>5</v>
      </c>
      <c r="B11" s="6">
        <v>9</v>
      </c>
      <c r="D11">
        <v>733.55139160156295</v>
      </c>
      <c r="E11">
        <v>531.14892578125</v>
      </c>
      <c r="F11">
        <v>463.64880371093801</v>
      </c>
      <c r="G11">
        <v>461.86895751953102</v>
      </c>
      <c r="I11" s="7">
        <f t="shared" si="0"/>
        <v>269.90258789062494</v>
      </c>
      <c r="J11" s="7">
        <f t="shared" si="0"/>
        <v>69.279968261718977</v>
      </c>
      <c r="K11" s="7">
        <f t="shared" si="1"/>
        <v>221.40661010742167</v>
      </c>
      <c r="L11" s="8">
        <f t="shared" si="2"/>
        <v>3.1958243582187249</v>
      </c>
      <c r="M11" s="8">
        <f t="shared" si="3"/>
        <v>3.3612318460931712</v>
      </c>
      <c r="P11" s="6">
        <f t="shared" si="4"/>
        <v>-6.3647437589931073</v>
      </c>
    </row>
    <row r="12" spans="1:16" x14ac:dyDescent="0.15">
      <c r="A12" s="6">
        <v>5.5</v>
      </c>
      <c r="B12" s="6">
        <v>10</v>
      </c>
      <c r="D12">
        <v>736.993896484375</v>
      </c>
      <c r="E12">
        <v>533.38934326171898</v>
      </c>
      <c r="F12">
        <v>462.37609863281301</v>
      </c>
      <c r="G12">
        <v>460.35632324218801</v>
      </c>
      <c r="I12" s="7">
        <f t="shared" si="0"/>
        <v>274.61779785156199</v>
      </c>
      <c r="J12" s="7">
        <f t="shared" si="0"/>
        <v>73.033020019530966</v>
      </c>
      <c r="K12" s="7">
        <f t="shared" si="1"/>
        <v>223.49468383789031</v>
      </c>
      <c r="L12" s="8">
        <f t="shared" si="2"/>
        <v>3.0601868001367314</v>
      </c>
      <c r="M12" s="8">
        <f t="shared" si="3"/>
        <v>3.2421350367986221</v>
      </c>
      <c r="P12" s="6">
        <f t="shared" si="4"/>
        <v>-9.6824739146035377</v>
      </c>
    </row>
    <row r="13" spans="1:16" x14ac:dyDescent="0.15">
      <c r="A13" s="6">
        <v>6</v>
      </c>
      <c r="B13" s="6">
        <v>11</v>
      </c>
      <c r="D13">
        <v>729.56317138671898</v>
      </c>
      <c r="E13">
        <v>532.39044189453102</v>
      </c>
      <c r="F13">
        <v>463.42886352539102</v>
      </c>
      <c r="G13">
        <v>461.60989379882801</v>
      </c>
      <c r="I13" s="7">
        <f t="shared" si="0"/>
        <v>266.13430786132795</v>
      </c>
      <c r="J13" s="7">
        <f t="shared" si="0"/>
        <v>70.780548095703011</v>
      </c>
      <c r="K13" s="7">
        <f t="shared" si="1"/>
        <v>216.58792419433584</v>
      </c>
      <c r="L13" s="8">
        <f t="shared" si="2"/>
        <v>3.0599921874225298</v>
      </c>
      <c r="M13" s="8">
        <f t="shared" si="3"/>
        <v>3.2584811728718654</v>
      </c>
      <c r="P13" s="6">
        <f t="shared" si="4"/>
        <v>-9.2271126929289533</v>
      </c>
    </row>
    <row r="14" spans="1:16" x14ac:dyDescent="0.15">
      <c r="A14" s="6">
        <v>6.5</v>
      </c>
      <c r="B14" s="6">
        <v>12</v>
      </c>
      <c r="D14">
        <v>730.75109863281295</v>
      </c>
      <c r="E14">
        <v>534.42510986328102</v>
      </c>
      <c r="F14">
        <v>462.27944946289102</v>
      </c>
      <c r="G14">
        <v>460.30334472656301</v>
      </c>
      <c r="I14" s="7">
        <f t="shared" si="0"/>
        <v>268.47164916992193</v>
      </c>
      <c r="J14" s="7">
        <f t="shared" si="0"/>
        <v>74.121765136718011</v>
      </c>
      <c r="K14" s="7">
        <f t="shared" si="1"/>
        <v>216.58641357421934</v>
      </c>
      <c r="L14" s="8">
        <f t="shared" si="2"/>
        <v>2.9220352911823468</v>
      </c>
      <c r="M14" s="8">
        <f t="shared" si="3"/>
        <v>3.137065025419127</v>
      </c>
      <c r="P14" s="6">
        <f t="shared" si="4"/>
        <v>-12.609453631935367</v>
      </c>
    </row>
    <row r="15" spans="1:16" x14ac:dyDescent="0.15">
      <c r="A15" s="6">
        <v>7</v>
      </c>
      <c r="B15" s="6">
        <v>13</v>
      </c>
      <c r="D15">
        <v>727.97454833984398</v>
      </c>
      <c r="E15">
        <v>533.39892578125</v>
      </c>
      <c r="F15">
        <v>463.84051513671898</v>
      </c>
      <c r="G15">
        <v>461.95928955078102</v>
      </c>
      <c r="I15" s="7">
        <f t="shared" si="0"/>
        <v>264.134033203125</v>
      </c>
      <c r="J15" s="7">
        <f t="shared" si="0"/>
        <v>71.439636230468977</v>
      </c>
      <c r="K15" s="7">
        <f t="shared" si="1"/>
        <v>214.12628784179671</v>
      </c>
      <c r="L15" s="8">
        <f t="shared" si="2"/>
        <v>2.9973037257778188</v>
      </c>
      <c r="M15" s="8">
        <f t="shared" si="3"/>
        <v>3.2288742088020435</v>
      </c>
      <c r="P15" s="6">
        <f t="shared" si="4"/>
        <v>-10.051886405107812</v>
      </c>
    </row>
    <row r="16" spans="1:16" x14ac:dyDescent="0.15">
      <c r="A16" s="6">
        <v>7.5</v>
      </c>
      <c r="B16" s="6">
        <v>14</v>
      </c>
      <c r="D16">
        <v>725.19122314453102</v>
      </c>
      <c r="E16">
        <v>534.18402099609398</v>
      </c>
      <c r="F16">
        <v>462.67984008789102</v>
      </c>
      <c r="G16">
        <v>460.99603271484398</v>
      </c>
      <c r="I16" s="7">
        <f t="shared" si="0"/>
        <v>262.51138305664</v>
      </c>
      <c r="J16" s="7">
        <f t="shared" si="0"/>
        <v>73.18798828125</v>
      </c>
      <c r="K16" s="7">
        <f t="shared" si="1"/>
        <v>211.27979125976501</v>
      </c>
      <c r="L16" s="8">
        <f t="shared" si="2"/>
        <v>2.8868096558119589</v>
      </c>
      <c r="M16" s="8">
        <f t="shared" si="3"/>
        <v>3.1349208876236285</v>
      </c>
      <c r="P16" s="6">
        <f t="shared" si="4"/>
        <v>-12.669183784775282</v>
      </c>
    </row>
    <row r="17" spans="1:16" x14ac:dyDescent="0.15">
      <c r="A17" s="6">
        <v>8</v>
      </c>
      <c r="B17" s="6">
        <v>15</v>
      </c>
      <c r="D17">
        <v>727.453857421875</v>
      </c>
      <c r="E17">
        <v>533.50720214843795</v>
      </c>
      <c r="F17">
        <v>462.937744140625</v>
      </c>
      <c r="G17">
        <v>461.12570190429699</v>
      </c>
      <c r="I17" s="7">
        <f t="shared" si="0"/>
        <v>264.51611328125</v>
      </c>
      <c r="J17" s="7">
        <f t="shared" si="0"/>
        <v>72.381500244140966</v>
      </c>
      <c r="K17" s="7">
        <f t="shared" si="1"/>
        <v>213.84906311035132</v>
      </c>
      <c r="L17" s="8">
        <f t="shared" si="2"/>
        <v>2.9544712722041386</v>
      </c>
      <c r="M17" s="8">
        <f t="shared" si="3"/>
        <v>3.2191232528032527</v>
      </c>
      <c r="P17" s="6">
        <f t="shared" si="4"/>
        <v>-10.323522907839033</v>
      </c>
    </row>
    <row r="18" spans="1:16" x14ac:dyDescent="0.15">
      <c r="A18" s="6">
        <v>8.5</v>
      </c>
      <c r="B18" s="6">
        <v>16</v>
      </c>
      <c r="D18">
        <v>725.57275390625</v>
      </c>
      <c r="E18">
        <v>532.95233154296898</v>
      </c>
      <c r="F18">
        <v>463.16403198242199</v>
      </c>
      <c r="G18">
        <v>461.22589111328102</v>
      </c>
      <c r="I18" s="7">
        <f t="shared" si="0"/>
        <v>262.40872192382801</v>
      </c>
      <c r="J18" s="7">
        <f t="shared" si="0"/>
        <v>71.726440429687955</v>
      </c>
      <c r="K18" s="7">
        <f t="shared" si="1"/>
        <v>212.20021362304644</v>
      </c>
      <c r="L18" s="8">
        <f t="shared" si="2"/>
        <v>2.9584656976120574</v>
      </c>
      <c r="M18" s="8">
        <f t="shared" si="3"/>
        <v>3.2396584269986164</v>
      </c>
      <c r="P18" s="6">
        <f t="shared" si="4"/>
        <v>-9.7514658806001915</v>
      </c>
    </row>
    <row r="19" spans="1:16" x14ac:dyDescent="0.15">
      <c r="A19" s="6">
        <v>9</v>
      </c>
      <c r="B19" s="6">
        <v>17</v>
      </c>
      <c r="D19">
        <v>732.471923828125</v>
      </c>
      <c r="E19">
        <v>531.691650390625</v>
      </c>
      <c r="F19">
        <v>462.89208984375</v>
      </c>
      <c r="G19">
        <v>460.98062133789102</v>
      </c>
      <c r="I19" s="7">
        <f t="shared" si="0"/>
        <v>269.579833984375</v>
      </c>
      <c r="J19" s="7">
        <f t="shared" si="0"/>
        <v>70.711029052733977</v>
      </c>
      <c r="K19" s="7">
        <f t="shared" si="1"/>
        <v>220.08211364746123</v>
      </c>
      <c r="L19" s="8">
        <f t="shared" si="2"/>
        <v>3.1124156527736453</v>
      </c>
      <c r="M19" s="8">
        <f t="shared" si="3"/>
        <v>3.4101491309476488</v>
      </c>
      <c r="P19" s="6">
        <f t="shared" si="4"/>
        <v>-5.0020342787508527</v>
      </c>
    </row>
    <row r="20" spans="1:16" x14ac:dyDescent="0.15">
      <c r="A20" s="6">
        <v>9.5</v>
      </c>
      <c r="B20" s="6">
        <v>18</v>
      </c>
      <c r="D20">
        <v>730.844970703125</v>
      </c>
      <c r="E20">
        <v>531.97100830078102</v>
      </c>
      <c r="F20">
        <v>463.98181152343801</v>
      </c>
      <c r="G20">
        <v>462.02392578125</v>
      </c>
      <c r="I20" s="7">
        <f t="shared" si="0"/>
        <v>266.86315917968699</v>
      </c>
      <c r="J20" s="7">
        <f t="shared" si="0"/>
        <v>69.947082519531023</v>
      </c>
      <c r="K20" s="7">
        <f t="shared" si="1"/>
        <v>217.90020141601528</v>
      </c>
      <c r="L20" s="8">
        <f t="shared" si="2"/>
        <v>3.1152150106499716</v>
      </c>
      <c r="M20" s="8">
        <f t="shared" si="3"/>
        <v>3.4294892376114197</v>
      </c>
      <c r="P20" s="6">
        <f t="shared" si="4"/>
        <v>-4.4632687528632369</v>
      </c>
    </row>
    <row r="21" spans="1:16" x14ac:dyDescent="0.15">
      <c r="A21" s="6">
        <v>10</v>
      </c>
      <c r="B21" s="6">
        <v>19</v>
      </c>
      <c r="D21">
        <v>736.98388671875</v>
      </c>
      <c r="E21">
        <v>532.08843994140602</v>
      </c>
      <c r="F21">
        <v>462.59704589843801</v>
      </c>
      <c r="G21">
        <v>460.89761352539102</v>
      </c>
      <c r="I21" s="7">
        <f t="shared" si="0"/>
        <v>274.38684082031199</v>
      </c>
      <c r="J21" s="7">
        <f t="shared" si="0"/>
        <v>71.190826416015</v>
      </c>
      <c r="K21" s="7">
        <f t="shared" si="1"/>
        <v>224.5532623291015</v>
      </c>
      <c r="L21" s="8">
        <f t="shared" si="2"/>
        <v>3.1542443546994177</v>
      </c>
      <c r="M21" s="8">
        <f t="shared" si="3"/>
        <v>3.4850593304483102</v>
      </c>
      <c r="P21" s="6">
        <f t="shared" si="4"/>
        <v>-2.9152291886877664</v>
      </c>
    </row>
    <row r="22" spans="1:16" x14ac:dyDescent="0.15">
      <c r="A22" s="6">
        <v>10.5</v>
      </c>
      <c r="B22" s="6">
        <v>20</v>
      </c>
      <c r="D22">
        <v>731.52569580078102</v>
      </c>
      <c r="E22">
        <v>531.318359375</v>
      </c>
      <c r="F22">
        <v>463.72589111328102</v>
      </c>
      <c r="G22">
        <v>462.08853149414102</v>
      </c>
      <c r="I22" s="7">
        <f t="shared" si="0"/>
        <v>267.7998046875</v>
      </c>
      <c r="J22" s="7">
        <f t="shared" si="0"/>
        <v>69.229827880858977</v>
      </c>
      <c r="K22" s="7">
        <f t="shared" si="1"/>
        <v>219.33892517089873</v>
      </c>
      <c r="L22" s="8">
        <f t="shared" si="2"/>
        <v>3.168271999005543</v>
      </c>
      <c r="M22" s="8">
        <f t="shared" si="3"/>
        <v>3.5156277235418805</v>
      </c>
      <c r="P22" s="6">
        <f t="shared" si="4"/>
        <v>-2.0636725418235624</v>
      </c>
    </row>
    <row r="23" spans="1:16" x14ac:dyDescent="0.15">
      <c r="A23" s="6">
        <v>11</v>
      </c>
      <c r="B23" s="6">
        <v>21</v>
      </c>
      <c r="D23">
        <v>731.55206298828102</v>
      </c>
      <c r="E23">
        <v>532.13433837890602</v>
      </c>
      <c r="F23">
        <v>462.81561279296898</v>
      </c>
      <c r="G23">
        <v>460.95098876953102</v>
      </c>
      <c r="I23" s="7">
        <f t="shared" si="0"/>
        <v>268.73645019531205</v>
      </c>
      <c r="J23" s="7">
        <f t="shared" si="0"/>
        <v>71.183349609375</v>
      </c>
      <c r="K23" s="7">
        <f t="shared" si="1"/>
        <v>218.90810546874954</v>
      </c>
      <c r="L23" s="8">
        <f t="shared" si="2"/>
        <v>3.0752712069610006</v>
      </c>
      <c r="M23" s="8">
        <f>L23+ABS($N$2)*A23</f>
        <v>3.4391676802847826</v>
      </c>
      <c r="P23" s="6">
        <f t="shared" si="4"/>
        <v>-4.1936522844879365</v>
      </c>
    </row>
    <row r="24" spans="1:16" x14ac:dyDescent="0.15">
      <c r="A24" s="6">
        <v>11.5</v>
      </c>
      <c r="B24" s="6">
        <v>22</v>
      </c>
      <c r="D24">
        <v>736.9921875</v>
      </c>
      <c r="E24">
        <v>530.91595458984398</v>
      </c>
      <c r="F24">
        <v>463.08319091796898</v>
      </c>
      <c r="G24">
        <v>461.32528686523398</v>
      </c>
      <c r="I24" s="7">
        <f t="shared" si="0"/>
        <v>273.90899658203102</v>
      </c>
      <c r="J24" s="7">
        <f t="shared" si="0"/>
        <v>69.59066772461</v>
      </c>
      <c r="K24" s="7">
        <f t="shared" si="1"/>
        <v>225.19552917480402</v>
      </c>
      <c r="L24" s="8">
        <f t="shared" si="2"/>
        <v>3.2360018453331496</v>
      </c>
      <c r="M24" s="8">
        <f t="shared" ref="M24:M87" si="5">L24+ABS($N$2)*A24</f>
        <v>3.616439067444376</v>
      </c>
      <c r="P24" s="6">
        <f t="shared" si="4"/>
        <v>0.74467167557463987</v>
      </c>
    </row>
    <row r="25" spans="1:16" x14ac:dyDescent="0.15">
      <c r="A25" s="6">
        <v>12</v>
      </c>
      <c r="B25" s="6">
        <v>23</v>
      </c>
      <c r="D25">
        <v>734.81555175781295</v>
      </c>
      <c r="E25">
        <v>531.374755859375</v>
      </c>
      <c r="F25">
        <v>463.34170532226602</v>
      </c>
      <c r="G25">
        <v>461.61541748046898</v>
      </c>
      <c r="I25" s="7">
        <f t="shared" si="0"/>
        <v>271.47384643554693</v>
      </c>
      <c r="J25" s="7">
        <f t="shared" si="0"/>
        <v>69.759338378906023</v>
      </c>
      <c r="K25" s="7">
        <f t="shared" si="1"/>
        <v>222.6423095703127</v>
      </c>
      <c r="L25" s="8">
        <f t="shared" si="2"/>
        <v>3.1915771385474572</v>
      </c>
      <c r="M25" s="8">
        <f t="shared" si="5"/>
        <v>3.5885551094461285</v>
      </c>
      <c r="P25" s="6">
        <f t="shared" si="4"/>
        <v>-3.2103528198972511E-2</v>
      </c>
    </row>
    <row r="26" spans="1:16" x14ac:dyDescent="0.15">
      <c r="A26" s="6">
        <v>12.5</v>
      </c>
      <c r="B26" s="6">
        <v>24</v>
      </c>
      <c r="D26">
        <v>733.19378662109398</v>
      </c>
      <c r="E26">
        <v>532.78527832031295</v>
      </c>
      <c r="F26">
        <v>462.87411499023398</v>
      </c>
      <c r="G26">
        <v>461.06976318359398</v>
      </c>
      <c r="I26" s="7">
        <f t="shared" si="0"/>
        <v>270.31967163086</v>
      </c>
      <c r="J26" s="7">
        <f t="shared" si="0"/>
        <v>71.715515136718977</v>
      </c>
      <c r="K26" s="7">
        <f t="shared" si="1"/>
        <v>220.11881103515671</v>
      </c>
      <c r="L26" s="8">
        <f t="shared" si="2"/>
        <v>3.0693331926225533</v>
      </c>
      <c r="M26" s="8">
        <f t="shared" si="5"/>
        <v>3.4828519123086692</v>
      </c>
      <c r="P26" s="6">
        <f t="shared" si="4"/>
        <v>-2.9767221688213956</v>
      </c>
    </row>
    <row r="27" spans="1:16" x14ac:dyDescent="0.15">
      <c r="A27" s="6">
        <v>13</v>
      </c>
      <c r="B27" s="6">
        <v>25</v>
      </c>
      <c r="D27">
        <v>731.66052246093795</v>
      </c>
      <c r="E27">
        <v>532.79791259765602</v>
      </c>
      <c r="F27">
        <v>464.23477172851602</v>
      </c>
      <c r="G27">
        <v>462.39605712890602</v>
      </c>
      <c r="I27" s="7">
        <f t="shared" si="0"/>
        <v>267.42575073242193</v>
      </c>
      <c r="J27" s="7">
        <f t="shared" si="0"/>
        <v>70.40185546875</v>
      </c>
      <c r="K27" s="7">
        <f t="shared" si="1"/>
        <v>218.14445190429694</v>
      </c>
      <c r="L27" s="8">
        <f t="shared" si="2"/>
        <v>3.0985611167752101</v>
      </c>
      <c r="M27" s="8">
        <f t="shared" si="5"/>
        <v>3.5286205852487704</v>
      </c>
      <c r="P27" s="6">
        <f t="shared" si="4"/>
        <v>-1.7017249015134555</v>
      </c>
    </row>
    <row r="28" spans="1:16" x14ac:dyDescent="0.15">
      <c r="A28" s="6">
        <v>13.5</v>
      </c>
      <c r="B28" s="6">
        <v>26</v>
      </c>
      <c r="D28">
        <v>731.67816162109398</v>
      </c>
      <c r="E28">
        <v>533.47955322265602</v>
      </c>
      <c r="F28">
        <v>463.42175292968801</v>
      </c>
      <c r="G28">
        <v>461.78240966796898</v>
      </c>
      <c r="I28" s="7">
        <f t="shared" si="0"/>
        <v>268.25640869140597</v>
      </c>
      <c r="J28" s="7">
        <f t="shared" si="0"/>
        <v>71.697143554687045</v>
      </c>
      <c r="K28" s="7">
        <f t="shared" si="1"/>
        <v>218.06840820312505</v>
      </c>
      <c r="L28" s="8">
        <f t="shared" si="2"/>
        <v>3.0415215640605435</v>
      </c>
      <c r="M28" s="8">
        <f t="shared" si="5"/>
        <v>3.4881217813215488</v>
      </c>
      <c r="P28" s="6">
        <f t="shared" si="4"/>
        <v>-2.8299172002944353</v>
      </c>
    </row>
    <row r="29" spans="1:16" x14ac:dyDescent="0.15">
      <c r="A29" s="6">
        <v>14</v>
      </c>
      <c r="B29" s="6">
        <v>27</v>
      </c>
      <c r="D29">
        <v>736.46514892578102</v>
      </c>
      <c r="E29">
        <v>533.23260498046898</v>
      </c>
      <c r="F29">
        <v>463.15216064453102</v>
      </c>
      <c r="G29">
        <v>461.463623046875</v>
      </c>
      <c r="I29" s="7">
        <f t="shared" si="0"/>
        <v>273.31298828125</v>
      </c>
      <c r="J29" s="7">
        <f t="shared" si="0"/>
        <v>71.768981933593977</v>
      </c>
      <c r="K29" s="7">
        <f t="shared" si="1"/>
        <v>223.07470092773423</v>
      </c>
      <c r="L29" s="8">
        <f t="shared" si="2"/>
        <v>3.1082327618098247</v>
      </c>
      <c r="M29" s="8">
        <f t="shared" si="5"/>
        <v>3.5713737278582744</v>
      </c>
      <c r="P29" s="6">
        <f t="shared" si="4"/>
        <v>-0.51073253721040313</v>
      </c>
    </row>
    <row r="30" spans="1:16" x14ac:dyDescent="0.15">
      <c r="A30" s="6">
        <v>14.5</v>
      </c>
      <c r="B30" s="6">
        <v>28</v>
      </c>
      <c r="D30">
        <v>729.23736572265602</v>
      </c>
      <c r="E30">
        <v>532.61065673828102</v>
      </c>
      <c r="F30">
        <v>464.17056274414102</v>
      </c>
      <c r="G30">
        <v>462.36935424804699</v>
      </c>
      <c r="I30" s="7">
        <f t="shared" si="0"/>
        <v>265.066802978515</v>
      </c>
      <c r="J30" s="7">
        <f t="shared" si="0"/>
        <v>70.241302490234034</v>
      </c>
      <c r="K30" s="7">
        <f t="shared" si="1"/>
        <v>215.89789123535118</v>
      </c>
      <c r="L30" s="8">
        <f t="shared" si="2"/>
        <v>3.0736601341549501</v>
      </c>
      <c r="M30" s="8">
        <f t="shared" si="5"/>
        <v>3.5533418489908444</v>
      </c>
      <c r="P30" s="6">
        <f t="shared" si="4"/>
        <v>-1.0130542084218364</v>
      </c>
    </row>
    <row r="31" spans="1:16" x14ac:dyDescent="0.15">
      <c r="A31" s="6">
        <v>15</v>
      </c>
      <c r="B31" s="6">
        <v>29</v>
      </c>
      <c r="D31">
        <v>731.60760498046898</v>
      </c>
      <c r="E31">
        <v>534.31597900390602</v>
      </c>
      <c r="F31">
        <v>462.55099487304699</v>
      </c>
      <c r="G31">
        <v>460.57528686523398</v>
      </c>
      <c r="I31" s="7">
        <f t="shared" si="0"/>
        <v>269.05661010742199</v>
      </c>
      <c r="J31" s="7">
        <f t="shared" si="0"/>
        <v>73.740692138672046</v>
      </c>
      <c r="K31" s="7">
        <f t="shared" si="1"/>
        <v>217.43812561035156</v>
      </c>
      <c r="L31" s="8">
        <f t="shared" si="2"/>
        <v>2.9486857161775926</v>
      </c>
      <c r="M31" s="8">
        <f t="shared" si="5"/>
        <v>3.4449081798009318</v>
      </c>
      <c r="P31" s="6">
        <f t="shared" si="4"/>
        <v>-4.033736763108247</v>
      </c>
    </row>
    <row r="32" spans="1:16" x14ac:dyDescent="0.15">
      <c r="A32" s="6">
        <v>15.5</v>
      </c>
      <c r="B32" s="6">
        <v>30</v>
      </c>
      <c r="D32">
        <v>729.37023925781295</v>
      </c>
      <c r="E32">
        <v>532.88958740234398</v>
      </c>
      <c r="F32">
        <v>464.04742431640602</v>
      </c>
      <c r="G32">
        <v>462.27746582031301</v>
      </c>
      <c r="I32" s="7">
        <f t="shared" si="0"/>
        <v>265.32281494140693</v>
      </c>
      <c r="J32" s="7">
        <f t="shared" si="0"/>
        <v>70.612121582030966</v>
      </c>
      <c r="K32" s="7">
        <f t="shared" si="1"/>
        <v>215.89432983398527</v>
      </c>
      <c r="L32" s="8">
        <f t="shared" si="2"/>
        <v>3.0574683920688912</v>
      </c>
      <c r="M32" s="8">
        <f t="shared" si="5"/>
        <v>3.5702316044796749</v>
      </c>
      <c r="P32" s="6">
        <f t="shared" si="4"/>
        <v>-0.54254915091359468</v>
      </c>
    </row>
    <row r="33" spans="1:16" x14ac:dyDescent="0.15">
      <c r="A33" s="6">
        <v>16</v>
      </c>
      <c r="B33" s="6">
        <v>31</v>
      </c>
      <c r="D33">
        <v>734.47058105468795</v>
      </c>
      <c r="E33">
        <v>532.73431396484398</v>
      </c>
      <c r="F33">
        <v>463.14505004882801</v>
      </c>
      <c r="G33">
        <v>461.13656616210898</v>
      </c>
      <c r="I33" s="7">
        <f t="shared" si="0"/>
        <v>271.32553100585994</v>
      </c>
      <c r="J33" s="7">
        <f t="shared" si="0"/>
        <v>71.597747802735</v>
      </c>
      <c r="K33" s="7">
        <f t="shared" si="1"/>
        <v>221.20710754394545</v>
      </c>
      <c r="L33" s="8">
        <f t="shared" si="2"/>
        <v>3.0895819258646493</v>
      </c>
      <c r="M33" s="8">
        <f t="shared" si="5"/>
        <v>3.6188858870628775</v>
      </c>
      <c r="P33" s="6">
        <f t="shared" si="4"/>
        <v>0.81283376389360074</v>
      </c>
    </row>
    <row r="34" spans="1:16" x14ac:dyDescent="0.15">
      <c r="A34" s="6">
        <v>16.5</v>
      </c>
      <c r="B34" s="6">
        <v>32</v>
      </c>
      <c r="D34">
        <v>729.73059082031295</v>
      </c>
      <c r="E34">
        <v>532.97802734375</v>
      </c>
      <c r="F34">
        <v>464.13064575195301</v>
      </c>
      <c r="G34">
        <v>462.42510986328102</v>
      </c>
      <c r="I34" s="7">
        <f t="shared" si="0"/>
        <v>265.59994506835994</v>
      </c>
      <c r="J34" s="7">
        <f t="shared" si="0"/>
        <v>70.552917480468977</v>
      </c>
      <c r="K34" s="7">
        <f t="shared" si="1"/>
        <v>216.21290283203166</v>
      </c>
      <c r="L34" s="8">
        <f t="shared" si="2"/>
        <v>3.064549426916122</v>
      </c>
      <c r="M34" s="8">
        <f t="shared" si="5"/>
        <v>3.6103941369017951</v>
      </c>
      <c r="P34" s="6">
        <f t="shared" si="4"/>
        <v>0.57627549041664505</v>
      </c>
    </row>
    <row r="35" spans="1:16" x14ac:dyDescent="0.15">
      <c r="A35" s="6">
        <v>17</v>
      </c>
      <c r="B35" s="6">
        <v>33</v>
      </c>
      <c r="D35">
        <v>732.94250488281295</v>
      </c>
      <c r="E35">
        <v>533.43273925781295</v>
      </c>
      <c r="F35">
        <v>463.79623413085898</v>
      </c>
      <c r="G35">
        <v>461.93756103515602</v>
      </c>
      <c r="I35" s="7">
        <f t="shared" si="0"/>
        <v>269.14627075195398</v>
      </c>
      <c r="J35" s="7">
        <f t="shared" si="0"/>
        <v>71.495178222656932</v>
      </c>
      <c r="K35" s="7">
        <f t="shared" si="1"/>
        <v>219.09964599609413</v>
      </c>
      <c r="L35" s="8">
        <f t="shared" si="2"/>
        <v>3.0645373778040477</v>
      </c>
      <c r="M35" s="8">
        <f t="shared" si="5"/>
        <v>3.6269228365771653</v>
      </c>
      <c r="P35" s="6">
        <f t="shared" si="4"/>
        <v>1.0367224635205154</v>
      </c>
    </row>
    <row r="36" spans="1:16" x14ac:dyDescent="0.15">
      <c r="A36" s="6">
        <v>17.5</v>
      </c>
      <c r="B36" s="6">
        <v>34</v>
      </c>
      <c r="D36">
        <v>731.39501953125</v>
      </c>
      <c r="E36">
        <v>534.44775390625</v>
      </c>
      <c r="F36">
        <v>463.23516845703102</v>
      </c>
      <c r="G36">
        <v>461.54092407226602</v>
      </c>
      <c r="I36" s="7">
        <f t="shared" si="0"/>
        <v>268.15985107421898</v>
      </c>
      <c r="J36" s="7">
        <f t="shared" si="0"/>
        <v>72.906829833983977</v>
      </c>
      <c r="K36" s="7">
        <f t="shared" si="1"/>
        <v>217.12507019043019</v>
      </c>
      <c r="L36" s="8">
        <f t="shared" si="2"/>
        <v>2.9781170116002209</v>
      </c>
      <c r="M36" s="8">
        <f t="shared" si="5"/>
        <v>3.557043219160783</v>
      </c>
      <c r="P36" s="6">
        <f t="shared" si="4"/>
        <v>-0.90994357512593282</v>
      </c>
    </row>
    <row r="37" spans="1:16" x14ac:dyDescent="0.15">
      <c r="A37" s="6">
        <v>18</v>
      </c>
      <c r="B37" s="6">
        <v>35</v>
      </c>
      <c r="D37">
        <v>731.51940917968795</v>
      </c>
      <c r="E37">
        <v>534.59124755859398</v>
      </c>
      <c r="F37">
        <v>464.09921264648398</v>
      </c>
      <c r="G37">
        <v>462.26303100585898</v>
      </c>
      <c r="I37" s="7">
        <f t="shared" si="0"/>
        <v>267.42019653320398</v>
      </c>
      <c r="J37" s="7">
        <f t="shared" si="0"/>
        <v>72.328216552735</v>
      </c>
      <c r="K37" s="7">
        <f t="shared" si="1"/>
        <v>216.79044494628948</v>
      </c>
      <c r="L37" s="8">
        <f t="shared" si="2"/>
        <v>2.9973149522942553</v>
      </c>
      <c r="M37" s="8">
        <f t="shared" si="5"/>
        <v>3.5927819086422623</v>
      </c>
      <c r="P37" s="6">
        <f t="shared" si="4"/>
        <v>8.5644203564692822E-2</v>
      </c>
    </row>
    <row r="38" spans="1:16" x14ac:dyDescent="0.15">
      <c r="A38" s="6">
        <v>18.5</v>
      </c>
      <c r="B38" s="6">
        <v>36</v>
      </c>
      <c r="D38">
        <v>730.71142578125</v>
      </c>
      <c r="E38">
        <v>536.05706787109398</v>
      </c>
      <c r="F38">
        <v>463.09979248046898</v>
      </c>
      <c r="G38">
        <v>461.26303100585898</v>
      </c>
      <c r="I38" s="7">
        <f t="shared" si="0"/>
        <v>267.61163330078102</v>
      </c>
      <c r="J38" s="7">
        <f t="shared" si="0"/>
        <v>74.794036865235</v>
      </c>
      <c r="K38" s="7">
        <f t="shared" si="1"/>
        <v>215.25580749511653</v>
      </c>
      <c r="L38" s="8">
        <f t="shared" si="2"/>
        <v>2.8779808727662024</v>
      </c>
      <c r="M38" s="8">
        <f t="shared" si="5"/>
        <v>3.489988577901654</v>
      </c>
      <c r="P38" s="6">
        <f t="shared" si="4"/>
        <v>-2.7779130589165799</v>
      </c>
    </row>
    <row r="39" spans="1:16" x14ac:dyDescent="0.15">
      <c r="A39" s="6">
        <v>19</v>
      </c>
      <c r="B39" s="6">
        <v>37</v>
      </c>
      <c r="D39">
        <v>729.40093994140602</v>
      </c>
      <c r="E39">
        <v>533.36975097656295</v>
      </c>
      <c r="F39">
        <v>463.47036743164102</v>
      </c>
      <c r="G39">
        <v>461.86047363281301</v>
      </c>
      <c r="I39" s="7">
        <f t="shared" si="0"/>
        <v>265.930572509765</v>
      </c>
      <c r="J39" s="7">
        <f t="shared" si="0"/>
        <v>71.509277343749943</v>
      </c>
      <c r="K39" s="7">
        <f t="shared" si="1"/>
        <v>215.87407836914005</v>
      </c>
      <c r="L39" s="8">
        <f t="shared" si="2"/>
        <v>3.0188261773562433</v>
      </c>
      <c r="M39" s="8">
        <f t="shared" si="5"/>
        <v>3.6473746312791393</v>
      </c>
      <c r="P39" s="6">
        <f t="shared" si="4"/>
        <v>1.606456752969682</v>
      </c>
    </row>
    <row r="40" spans="1:16" x14ac:dyDescent="0.15">
      <c r="A40" s="6">
        <v>19.5</v>
      </c>
      <c r="B40" s="6">
        <v>38</v>
      </c>
      <c r="D40">
        <v>727.32946777343795</v>
      </c>
      <c r="E40">
        <v>534.64611816406295</v>
      </c>
      <c r="F40">
        <v>463.02313232421898</v>
      </c>
      <c r="G40">
        <v>460.984375</v>
      </c>
      <c r="I40" s="7">
        <f t="shared" si="0"/>
        <v>264.30633544921898</v>
      </c>
      <c r="J40" s="7">
        <f t="shared" si="0"/>
        <v>73.661743164062955</v>
      </c>
      <c r="K40" s="7">
        <f t="shared" si="1"/>
        <v>212.7431152343749</v>
      </c>
      <c r="L40" s="8">
        <f t="shared" si="2"/>
        <v>2.8881086178010107</v>
      </c>
      <c r="M40" s="8">
        <f t="shared" si="5"/>
        <v>3.5331978205113517</v>
      </c>
      <c r="P40" s="6">
        <f t="shared" si="4"/>
        <v>-1.5742149241266452</v>
      </c>
    </row>
    <row r="41" spans="1:16" x14ac:dyDescent="0.15">
      <c r="A41" s="6">
        <v>20</v>
      </c>
      <c r="B41" s="6">
        <v>39</v>
      </c>
      <c r="D41">
        <v>727.602783203125</v>
      </c>
      <c r="E41">
        <v>535.05291748046898</v>
      </c>
      <c r="F41">
        <v>463.92767333984398</v>
      </c>
      <c r="G41">
        <v>462.18081665039102</v>
      </c>
      <c r="I41" s="7">
        <f t="shared" si="0"/>
        <v>263.67510986328102</v>
      </c>
      <c r="J41" s="7">
        <f t="shared" si="0"/>
        <v>72.872100830077954</v>
      </c>
      <c r="K41" s="7">
        <f t="shared" si="1"/>
        <v>212.66463928222646</v>
      </c>
      <c r="L41" s="8">
        <f t="shared" si="2"/>
        <v>2.9183272728491056</v>
      </c>
      <c r="M41" s="8">
        <f t="shared" si="5"/>
        <v>3.5799572243468911</v>
      </c>
      <c r="P41" s="6">
        <f t="shared" si="4"/>
        <v>-0.27161844750856279</v>
      </c>
    </row>
    <row r="42" spans="1:16" x14ac:dyDescent="0.15">
      <c r="A42" s="6">
        <v>20.5</v>
      </c>
      <c r="B42" s="6">
        <v>40</v>
      </c>
      <c r="D42">
        <v>728.04571533203102</v>
      </c>
      <c r="E42">
        <v>533.4736328125</v>
      </c>
      <c r="F42">
        <v>463.16482543945301</v>
      </c>
      <c r="G42">
        <v>461.33102416992199</v>
      </c>
      <c r="I42" s="7">
        <f t="shared" si="0"/>
        <v>264.88088989257801</v>
      </c>
      <c r="J42" s="7">
        <f t="shared" si="0"/>
        <v>72.142608642578011</v>
      </c>
      <c r="K42" s="7">
        <f t="shared" si="1"/>
        <v>214.38106384277341</v>
      </c>
      <c r="L42" s="8">
        <f t="shared" si="2"/>
        <v>2.971628942680725</v>
      </c>
      <c r="M42" s="8">
        <f t="shared" si="5"/>
        <v>3.6497996429659549</v>
      </c>
      <c r="P42" s="6">
        <f t="shared" si="4"/>
        <v>1.6740113285180311</v>
      </c>
    </row>
    <row r="43" spans="1:16" x14ac:dyDescent="0.15">
      <c r="A43" s="6">
        <v>21</v>
      </c>
      <c r="B43" s="6">
        <v>41</v>
      </c>
      <c r="D43">
        <v>727.550537109375</v>
      </c>
      <c r="E43">
        <v>534.70861816406295</v>
      </c>
      <c r="F43">
        <v>463.60256958007801</v>
      </c>
      <c r="G43">
        <v>461.6162109375</v>
      </c>
      <c r="I43" s="7">
        <f t="shared" si="0"/>
        <v>263.94796752929699</v>
      </c>
      <c r="J43" s="7">
        <f t="shared" si="0"/>
        <v>73.092407226562955</v>
      </c>
      <c r="K43" s="7">
        <f t="shared" si="1"/>
        <v>212.78328247070291</v>
      </c>
      <c r="L43" s="8">
        <f t="shared" si="2"/>
        <v>2.9111543940691837</v>
      </c>
      <c r="M43" s="8">
        <f t="shared" si="5"/>
        <v>3.6058658431418582</v>
      </c>
      <c r="P43" s="6">
        <f t="shared" si="4"/>
        <v>0.45012889715528531</v>
      </c>
    </row>
    <row r="44" spans="1:16" x14ac:dyDescent="0.15">
      <c r="A44" s="6">
        <v>21.5</v>
      </c>
      <c r="B44" s="6">
        <v>42</v>
      </c>
      <c r="D44">
        <v>720.85888671875</v>
      </c>
      <c r="E44">
        <v>533.171142578125</v>
      </c>
      <c r="F44">
        <v>463.980224609375</v>
      </c>
      <c r="G44">
        <v>462.17648315429699</v>
      </c>
      <c r="I44" s="7">
        <f t="shared" si="0"/>
        <v>256.878662109375</v>
      </c>
      <c r="J44" s="7">
        <f t="shared" si="0"/>
        <v>70.994659423828011</v>
      </c>
      <c r="K44" s="7">
        <f t="shared" si="1"/>
        <v>207.18240051269538</v>
      </c>
      <c r="L44" s="8">
        <f t="shared" si="2"/>
        <v>2.9182814903843108</v>
      </c>
      <c r="M44" s="8">
        <f t="shared" si="5"/>
        <v>3.6295336882444302</v>
      </c>
      <c r="P44" s="6">
        <f t="shared" si="4"/>
        <v>1.1094540619539177</v>
      </c>
    </row>
    <row r="45" spans="1:16" x14ac:dyDescent="0.15">
      <c r="A45" s="6">
        <v>22</v>
      </c>
      <c r="B45" s="6">
        <v>43</v>
      </c>
      <c r="D45">
        <v>718.86169433593795</v>
      </c>
      <c r="E45">
        <v>533.37219238281295</v>
      </c>
      <c r="F45">
        <v>463.49090576171898</v>
      </c>
      <c r="G45">
        <v>461.520751953125</v>
      </c>
      <c r="I45" s="7">
        <f t="shared" si="0"/>
        <v>255.37078857421898</v>
      </c>
      <c r="J45" s="7">
        <f t="shared" si="0"/>
        <v>71.851440429687955</v>
      </c>
      <c r="K45" s="7">
        <f t="shared" si="1"/>
        <v>205.0747802734374</v>
      </c>
      <c r="L45" s="8">
        <f t="shared" si="2"/>
        <v>2.8541498826891094</v>
      </c>
      <c r="M45" s="8">
        <f t="shared" si="5"/>
        <v>3.5819428293366733</v>
      </c>
      <c r="P45" s="6">
        <f t="shared" si="4"/>
        <v>-0.21630461004514073</v>
      </c>
    </row>
    <row r="46" spans="1:16" ht="15" x14ac:dyDescent="0.2">
      <c r="A46" s="6">
        <v>22.5</v>
      </c>
      <c r="B46" s="6">
        <v>44</v>
      </c>
      <c r="C46" s="24" t="s">
        <v>27</v>
      </c>
      <c r="D46">
        <v>719.62170410156295</v>
      </c>
      <c r="E46">
        <v>534.48669433593795</v>
      </c>
      <c r="F46">
        <v>463.68240356445301</v>
      </c>
      <c r="G46">
        <v>461.74761962890602</v>
      </c>
      <c r="I46" s="7">
        <f t="shared" si="0"/>
        <v>255.93930053710994</v>
      </c>
      <c r="J46" s="7">
        <f t="shared" si="0"/>
        <v>72.739074707031932</v>
      </c>
      <c r="K46" s="7">
        <f t="shared" si="1"/>
        <v>205.02194824218759</v>
      </c>
      <c r="L46" s="8">
        <f t="shared" si="2"/>
        <v>2.8185943946626453</v>
      </c>
      <c r="M46" s="8">
        <f t="shared" si="5"/>
        <v>3.5629280900976541</v>
      </c>
      <c r="P46" s="6">
        <f t="shared" si="4"/>
        <v>-0.74600623805718769</v>
      </c>
    </row>
    <row r="47" spans="1:16" x14ac:dyDescent="0.15">
      <c r="A47" s="6">
        <v>23</v>
      </c>
      <c r="B47" s="6">
        <v>45</v>
      </c>
      <c r="D47">
        <v>717.14569091796898</v>
      </c>
      <c r="E47">
        <v>533.0869140625</v>
      </c>
      <c r="F47">
        <v>463.91461181640602</v>
      </c>
      <c r="G47">
        <v>462.34585571289102</v>
      </c>
      <c r="I47" s="7">
        <f t="shared" si="0"/>
        <v>253.23107910156295</v>
      </c>
      <c r="J47" s="7">
        <f t="shared" si="0"/>
        <v>70.741058349608977</v>
      </c>
      <c r="K47" s="7">
        <f t="shared" si="1"/>
        <v>203.71233825683669</v>
      </c>
      <c r="L47" s="8">
        <f t="shared" si="2"/>
        <v>2.8796902818455319</v>
      </c>
      <c r="M47" s="8">
        <f t="shared" si="5"/>
        <v>3.6405647260679852</v>
      </c>
      <c r="P47" s="6">
        <f t="shared" si="4"/>
        <v>1.4167503451345507</v>
      </c>
    </row>
    <row r="48" spans="1:16" x14ac:dyDescent="0.15">
      <c r="A48" s="6">
        <v>23.5</v>
      </c>
      <c r="B48" s="6">
        <v>46</v>
      </c>
      <c r="D48">
        <v>720.96343994140602</v>
      </c>
      <c r="E48">
        <v>534.94055175781295</v>
      </c>
      <c r="F48">
        <v>462.94308471679699</v>
      </c>
      <c r="G48">
        <v>461.33004760742199</v>
      </c>
      <c r="I48" s="7">
        <f t="shared" si="0"/>
        <v>258.02035522460903</v>
      </c>
      <c r="J48" s="7">
        <f t="shared" si="0"/>
        <v>73.610504150390966</v>
      </c>
      <c r="K48" s="7">
        <f t="shared" si="1"/>
        <v>206.49300231933535</v>
      </c>
      <c r="L48" s="8">
        <f t="shared" si="2"/>
        <v>2.8052110864158317</v>
      </c>
      <c r="M48" s="8">
        <f t="shared" si="5"/>
        <v>3.5826262794257295</v>
      </c>
      <c r="P48" s="6">
        <f t="shared" si="4"/>
        <v>-0.19726545203790521</v>
      </c>
    </row>
    <row r="49" spans="1:22" x14ac:dyDescent="0.15">
      <c r="A49" s="6">
        <v>24</v>
      </c>
      <c r="B49" s="6">
        <v>47</v>
      </c>
      <c r="D49">
        <v>719.61260986328102</v>
      </c>
      <c r="E49">
        <v>534.40155029296898</v>
      </c>
      <c r="F49">
        <v>463.41857910156301</v>
      </c>
      <c r="G49">
        <v>461.646240234375</v>
      </c>
      <c r="I49" s="7">
        <f t="shared" si="0"/>
        <v>256.19403076171801</v>
      </c>
      <c r="J49" s="7">
        <f t="shared" si="0"/>
        <v>72.755310058593977</v>
      </c>
      <c r="K49" s="7">
        <f t="shared" si="1"/>
        <v>205.26531372070224</v>
      </c>
      <c r="L49" s="8">
        <f t="shared" si="2"/>
        <v>2.8213104109568143</v>
      </c>
      <c r="M49" s="8">
        <f t="shared" si="5"/>
        <v>3.6152663527541566</v>
      </c>
      <c r="P49" s="6">
        <f t="shared" si="4"/>
        <v>0.71200286677350999</v>
      </c>
    </row>
    <row r="50" spans="1:22" x14ac:dyDescent="0.15">
      <c r="A50" s="6">
        <v>24.5</v>
      </c>
      <c r="B50" s="6">
        <v>48</v>
      </c>
      <c r="D50">
        <v>723.7255859375</v>
      </c>
      <c r="E50">
        <v>535.05944824218795</v>
      </c>
      <c r="F50">
        <v>462.76107788085898</v>
      </c>
      <c r="G50">
        <v>461.19763183593801</v>
      </c>
      <c r="I50" s="7">
        <f t="shared" si="0"/>
        <v>260.96450805664102</v>
      </c>
      <c r="J50" s="7">
        <f t="shared" si="0"/>
        <v>73.861816406249943</v>
      </c>
      <c r="K50" s="7">
        <f t="shared" si="1"/>
        <v>209.26123657226606</v>
      </c>
      <c r="L50" s="8">
        <f t="shared" si="2"/>
        <v>2.8331450098830642</v>
      </c>
      <c r="M50" s="8">
        <f t="shared" si="5"/>
        <v>3.6436417004678514</v>
      </c>
      <c r="P50" s="6">
        <f t="shared" si="4"/>
        <v>1.502466921547859</v>
      </c>
    </row>
    <row r="51" spans="1:22" x14ac:dyDescent="0.15">
      <c r="A51" s="6">
        <v>25</v>
      </c>
      <c r="B51" s="6">
        <v>49</v>
      </c>
      <c r="D51">
        <v>719.88586425781295</v>
      </c>
      <c r="E51">
        <v>533.28942871093795</v>
      </c>
      <c r="F51">
        <v>463.92965698242199</v>
      </c>
      <c r="G51">
        <v>462.26068115234398</v>
      </c>
      <c r="I51" s="7">
        <f t="shared" si="0"/>
        <v>255.95620727539097</v>
      </c>
      <c r="J51" s="7">
        <f t="shared" si="0"/>
        <v>71.028747558593977</v>
      </c>
      <c r="K51" s="7">
        <f t="shared" si="1"/>
        <v>206.23608398437517</v>
      </c>
      <c r="L51" s="8">
        <f t="shared" si="2"/>
        <v>2.9035579405964347</v>
      </c>
      <c r="M51" s="8">
        <f t="shared" si="5"/>
        <v>3.7305953799686664</v>
      </c>
      <c r="P51" s="6">
        <f t="shared" si="4"/>
        <v>3.9247723244377948</v>
      </c>
    </row>
    <row r="52" spans="1:22" x14ac:dyDescent="0.15">
      <c r="A52" s="6">
        <v>25.5</v>
      </c>
      <c r="B52" s="6">
        <v>50</v>
      </c>
      <c r="D52">
        <v>717.91510009765602</v>
      </c>
      <c r="E52">
        <v>534.87762451171898</v>
      </c>
      <c r="F52">
        <v>463.26364135742199</v>
      </c>
      <c r="G52">
        <v>461.32708740234398</v>
      </c>
      <c r="I52" s="7">
        <f t="shared" si="0"/>
        <v>254.65145874023403</v>
      </c>
      <c r="J52" s="7">
        <f t="shared" si="0"/>
        <v>73.550537109375</v>
      </c>
      <c r="K52" s="7">
        <f t="shared" si="1"/>
        <v>203.16608276367154</v>
      </c>
      <c r="L52" s="8">
        <f t="shared" si="2"/>
        <v>2.7622651138706003</v>
      </c>
      <c r="M52" s="8">
        <f t="shared" si="5"/>
        <v>3.6058433020302765</v>
      </c>
      <c r="P52" s="6">
        <f t="shared" si="4"/>
        <v>0.44950095988241739</v>
      </c>
      <c r="R52" s="29"/>
      <c r="S52" s="29"/>
      <c r="T52" s="29"/>
      <c r="U52" s="14"/>
    </row>
    <row r="53" spans="1:22" x14ac:dyDescent="0.15">
      <c r="A53" s="6">
        <v>26</v>
      </c>
      <c r="B53" s="6">
        <v>51</v>
      </c>
      <c r="D53">
        <v>718.87805175781295</v>
      </c>
      <c r="E53">
        <v>535.2841796875</v>
      </c>
      <c r="F53">
        <v>463.24307250976602</v>
      </c>
      <c r="G53">
        <v>461.45236206054699</v>
      </c>
      <c r="I53" s="7">
        <f t="shared" si="0"/>
        <v>255.63497924804693</v>
      </c>
      <c r="J53" s="7">
        <f t="shared" si="0"/>
        <v>73.831817626953011</v>
      </c>
      <c r="K53" s="7">
        <f t="shared" si="1"/>
        <v>203.95270690917982</v>
      </c>
      <c r="L53" s="8">
        <f t="shared" si="2"/>
        <v>2.7623958540433513</v>
      </c>
      <c r="M53" s="8">
        <f t="shared" si="5"/>
        <v>3.6225147909904725</v>
      </c>
      <c r="P53" s="6">
        <f t="shared" si="4"/>
        <v>0.91392567444695916</v>
      </c>
      <c r="R53" s="29"/>
      <c r="S53" s="34"/>
      <c r="T53" s="29"/>
      <c r="U53" s="15"/>
    </row>
    <row r="54" spans="1:22" x14ac:dyDescent="0.15">
      <c r="A54" s="6">
        <v>26.5</v>
      </c>
      <c r="B54" s="6">
        <v>52</v>
      </c>
      <c r="D54">
        <v>714.28765869140602</v>
      </c>
      <c r="E54">
        <v>533.00738525390602</v>
      </c>
      <c r="F54">
        <v>463.44921875</v>
      </c>
      <c r="G54">
        <v>461.51602172851602</v>
      </c>
      <c r="I54" s="7">
        <f t="shared" si="0"/>
        <v>250.83843994140602</v>
      </c>
      <c r="J54" s="7">
        <f t="shared" si="0"/>
        <v>71.49136352539</v>
      </c>
      <c r="K54" s="7">
        <f t="shared" si="1"/>
        <v>200.79448547363302</v>
      </c>
      <c r="L54" s="8">
        <f t="shared" si="2"/>
        <v>2.8086537390257118</v>
      </c>
      <c r="M54" s="8">
        <f t="shared" si="5"/>
        <v>3.6853134247602775</v>
      </c>
      <c r="P54" s="6">
        <f t="shared" si="4"/>
        <v>2.6633337587049604</v>
      </c>
      <c r="R54" s="29"/>
      <c r="S54" s="34"/>
      <c r="T54" s="29"/>
      <c r="U54" s="14"/>
    </row>
    <row r="55" spans="1:22" x14ac:dyDescent="0.15">
      <c r="A55" s="6">
        <v>27</v>
      </c>
      <c r="B55" s="6">
        <v>53</v>
      </c>
      <c r="D55">
        <v>717.93377685546898</v>
      </c>
      <c r="E55">
        <v>532.50128173828102</v>
      </c>
      <c r="F55">
        <v>463.49188232421898</v>
      </c>
      <c r="G55">
        <v>461.44763183593801</v>
      </c>
      <c r="I55" s="7">
        <f t="shared" si="0"/>
        <v>254.44189453125</v>
      </c>
      <c r="J55" s="7">
        <f t="shared" si="0"/>
        <v>71.053649902343011</v>
      </c>
      <c r="K55" s="7">
        <f t="shared" si="1"/>
        <v>204.70433959960991</v>
      </c>
      <c r="L55" s="8">
        <f t="shared" si="2"/>
        <v>2.8809827486829742</v>
      </c>
      <c r="M55" s="8">
        <f t="shared" si="5"/>
        <v>3.7741831832049844</v>
      </c>
      <c r="P55" s="6">
        <f t="shared" si="4"/>
        <v>5.1390161826111198</v>
      </c>
      <c r="R55" s="35"/>
      <c r="S55" s="34"/>
      <c r="T55" s="29"/>
      <c r="U55" s="14"/>
    </row>
    <row r="56" spans="1:22" x14ac:dyDescent="0.15">
      <c r="A56" s="6">
        <v>27.5</v>
      </c>
      <c r="B56" s="6">
        <v>54</v>
      </c>
      <c r="D56">
        <v>716.49499511718795</v>
      </c>
      <c r="E56">
        <v>534.00738525390602</v>
      </c>
      <c r="F56">
        <v>463.24267578125</v>
      </c>
      <c r="G56">
        <v>461.43161010742199</v>
      </c>
      <c r="I56" s="7">
        <f t="shared" si="0"/>
        <v>253.25231933593795</v>
      </c>
      <c r="J56" s="7">
        <f t="shared" si="0"/>
        <v>72.575775146484034</v>
      </c>
      <c r="K56" s="7">
        <f t="shared" si="1"/>
        <v>202.44927673339913</v>
      </c>
      <c r="L56" s="8">
        <f t="shared" si="2"/>
        <v>2.7894883151407428</v>
      </c>
      <c r="M56" s="8">
        <f t="shared" si="5"/>
        <v>3.6992294984501974</v>
      </c>
      <c r="P56" s="6">
        <f t="shared" si="4"/>
        <v>3.0509997054437838</v>
      </c>
      <c r="R56" s="35"/>
      <c r="S56" s="34"/>
      <c r="T56" s="29"/>
      <c r="U56" s="14"/>
    </row>
    <row r="57" spans="1:22" x14ac:dyDescent="0.15">
      <c r="A57" s="6">
        <v>28</v>
      </c>
      <c r="B57" s="6">
        <v>55</v>
      </c>
      <c r="D57">
        <v>715.453369140625</v>
      </c>
      <c r="E57">
        <v>534.45318603515602</v>
      </c>
      <c r="F57">
        <v>464.48397827148398</v>
      </c>
      <c r="G57">
        <v>463.03042602539102</v>
      </c>
      <c r="I57" s="7">
        <f t="shared" si="0"/>
        <v>250.96939086914102</v>
      </c>
      <c r="J57" s="7">
        <f t="shared" si="0"/>
        <v>71.422760009765</v>
      </c>
      <c r="K57" s="7">
        <f t="shared" si="1"/>
        <v>200.97345886230553</v>
      </c>
      <c r="L57" s="8">
        <f t="shared" si="2"/>
        <v>2.8138573591223333</v>
      </c>
      <c r="M57" s="8">
        <f t="shared" si="5"/>
        <v>3.7401392912192328</v>
      </c>
      <c r="P57" s="6">
        <f t="shared" si="4"/>
        <v>4.1906410941053549</v>
      </c>
      <c r="R57" s="29"/>
      <c r="S57" s="34"/>
      <c r="T57" s="29"/>
      <c r="U57" s="14"/>
    </row>
    <row r="58" spans="1:22" x14ac:dyDescent="0.15">
      <c r="A58" s="6">
        <v>28.5</v>
      </c>
      <c r="B58" s="6">
        <v>56</v>
      </c>
      <c r="D58">
        <v>719.19793701171898</v>
      </c>
      <c r="E58">
        <v>535.28137207031295</v>
      </c>
      <c r="F58">
        <v>462.86639404296898</v>
      </c>
      <c r="G58">
        <v>461.29013061523398</v>
      </c>
      <c r="I58" s="7">
        <f t="shared" si="0"/>
        <v>256.33154296875</v>
      </c>
      <c r="J58" s="7">
        <f t="shared" si="0"/>
        <v>73.991241455078978</v>
      </c>
      <c r="K58" s="7">
        <f t="shared" si="1"/>
        <v>204.53767395019472</v>
      </c>
      <c r="L58" s="8">
        <f t="shared" si="2"/>
        <v>2.7643498058398186</v>
      </c>
      <c r="M58" s="8">
        <f t="shared" si="5"/>
        <v>3.7071724867241627</v>
      </c>
      <c r="P58" s="6">
        <f t="shared" si="4"/>
        <v>3.2722708870840846</v>
      </c>
      <c r="R58" s="29"/>
      <c r="S58" s="34"/>
      <c r="T58" s="29"/>
      <c r="U58" s="14"/>
    </row>
    <row r="59" spans="1:22" x14ac:dyDescent="0.15">
      <c r="A59" s="6">
        <v>29</v>
      </c>
      <c r="B59" s="6">
        <v>57</v>
      </c>
      <c r="D59">
        <v>711.01568603515602</v>
      </c>
      <c r="E59">
        <v>534.63873291015602</v>
      </c>
      <c r="F59">
        <v>464.72076416015602</v>
      </c>
      <c r="G59">
        <v>462.65890502929699</v>
      </c>
      <c r="I59" s="7">
        <f t="shared" si="0"/>
        <v>246.294921875</v>
      </c>
      <c r="J59" s="7">
        <f t="shared" si="0"/>
        <v>71.979827880859034</v>
      </c>
      <c r="K59" s="7">
        <f t="shared" si="1"/>
        <v>195.90904235839866</v>
      </c>
      <c r="L59" s="8">
        <f t="shared" si="2"/>
        <v>2.7217214617776966</v>
      </c>
      <c r="M59" s="8">
        <f t="shared" si="5"/>
        <v>3.6810848914494851</v>
      </c>
      <c r="P59" s="6">
        <f t="shared" si="4"/>
        <v>2.5455377189762873</v>
      </c>
      <c r="R59" s="36"/>
      <c r="S59" s="34"/>
      <c r="T59" s="29"/>
      <c r="U59" s="14"/>
    </row>
    <row r="60" spans="1:22" x14ac:dyDescent="0.15">
      <c r="A60" s="6">
        <v>29.5</v>
      </c>
      <c r="B60" s="6">
        <v>58</v>
      </c>
      <c r="D60">
        <v>713.21667480468795</v>
      </c>
      <c r="E60">
        <v>534.84320068359398</v>
      </c>
      <c r="F60">
        <v>464.37054443359398</v>
      </c>
      <c r="G60">
        <v>462.5009765625</v>
      </c>
      <c r="I60" s="7">
        <f t="shared" si="0"/>
        <v>248.84613037109398</v>
      </c>
      <c r="J60" s="7">
        <f t="shared" si="0"/>
        <v>72.342224121093977</v>
      </c>
      <c r="K60" s="7">
        <f t="shared" si="1"/>
        <v>198.20657348632818</v>
      </c>
      <c r="L60" s="8">
        <f t="shared" si="2"/>
        <v>2.7398462778051904</v>
      </c>
      <c r="M60" s="8">
        <f t="shared" si="5"/>
        <v>3.7157504562644239</v>
      </c>
      <c r="P60" s="6">
        <f t="shared" si="4"/>
        <v>3.5112310102494924</v>
      </c>
      <c r="R60" s="35"/>
      <c r="S60" s="34"/>
      <c r="T60" s="29"/>
      <c r="U60" s="14"/>
    </row>
    <row r="61" spans="1:22" x14ac:dyDescent="0.15">
      <c r="A61" s="6">
        <v>30</v>
      </c>
      <c r="B61" s="6">
        <v>59</v>
      </c>
      <c r="D61">
        <v>714.14306640625</v>
      </c>
      <c r="E61">
        <v>536.22082519531295</v>
      </c>
      <c r="F61">
        <v>463.45770263671898</v>
      </c>
      <c r="G61">
        <v>461.89465332031301</v>
      </c>
      <c r="I61" s="7">
        <f t="shared" si="0"/>
        <v>250.68536376953102</v>
      </c>
      <c r="J61" s="7">
        <f t="shared" si="0"/>
        <v>74.326171874999943</v>
      </c>
      <c r="K61" s="7">
        <f t="shared" si="1"/>
        <v>198.65704345703108</v>
      </c>
      <c r="L61" s="8">
        <f t="shared" si="2"/>
        <v>2.6727737813690706</v>
      </c>
      <c r="M61" s="8">
        <f t="shared" si="5"/>
        <v>3.6652187086157486</v>
      </c>
      <c r="P61" s="6">
        <f t="shared" si="4"/>
        <v>2.1035467575582683</v>
      </c>
      <c r="R61" s="35"/>
      <c r="S61" s="34"/>
      <c r="T61" s="29"/>
      <c r="U61" s="14"/>
    </row>
    <row r="62" spans="1:22" x14ac:dyDescent="0.15">
      <c r="A62" s="6">
        <v>30.5</v>
      </c>
      <c r="B62" s="6">
        <v>60</v>
      </c>
      <c r="D62">
        <v>706.28350830078102</v>
      </c>
      <c r="E62">
        <v>533.70318603515602</v>
      </c>
      <c r="F62">
        <v>464.03338623046898</v>
      </c>
      <c r="G62">
        <v>462.37411499023398</v>
      </c>
      <c r="I62" s="7">
        <f t="shared" si="0"/>
        <v>242.25012207031205</v>
      </c>
      <c r="J62" s="7">
        <f t="shared" si="0"/>
        <v>71.329071044922046</v>
      </c>
      <c r="K62" s="7">
        <f t="shared" si="1"/>
        <v>192.31977233886661</v>
      </c>
      <c r="L62" s="8">
        <f t="shared" si="2"/>
        <v>2.6962326793481766</v>
      </c>
      <c r="M62" s="8">
        <f t="shared" si="5"/>
        <v>3.705218355382299</v>
      </c>
      <c r="P62" s="6">
        <f t="shared" si="4"/>
        <v>3.2178338243338143</v>
      </c>
      <c r="R62" s="29"/>
      <c r="S62" s="29"/>
      <c r="T62" s="29"/>
      <c r="U62" s="4" t="s">
        <v>17</v>
      </c>
    </row>
    <row r="63" spans="1:22" x14ac:dyDescent="0.15">
      <c r="A63" s="6">
        <v>31</v>
      </c>
      <c r="B63" s="6">
        <v>61</v>
      </c>
      <c r="D63">
        <v>706.31793212890602</v>
      </c>
      <c r="E63">
        <v>535.56292724609398</v>
      </c>
      <c r="F63">
        <v>463.71127319335898</v>
      </c>
      <c r="G63">
        <v>462.09268188476602</v>
      </c>
      <c r="I63" s="7">
        <f t="shared" si="0"/>
        <v>242.60665893554705</v>
      </c>
      <c r="J63" s="7">
        <f t="shared" si="0"/>
        <v>73.470245361327954</v>
      </c>
      <c r="K63" s="7">
        <f t="shared" si="1"/>
        <v>191.17748718261748</v>
      </c>
      <c r="L63" s="8">
        <f t="shared" si="2"/>
        <v>2.6021076456516954</v>
      </c>
      <c r="M63" s="8">
        <f t="shared" si="5"/>
        <v>3.6276340704732628</v>
      </c>
      <c r="P63" s="6">
        <f t="shared" si="4"/>
        <v>1.0565356067839848</v>
      </c>
      <c r="R63" s="29"/>
      <c r="S63" s="29"/>
      <c r="T63" s="29"/>
    </row>
    <row r="64" spans="1:22" x14ac:dyDescent="0.15">
      <c r="A64" s="6">
        <v>31.5</v>
      </c>
      <c r="B64" s="6">
        <v>62</v>
      </c>
      <c r="D64">
        <v>712.99914550781295</v>
      </c>
      <c r="E64">
        <v>534.41876220703102</v>
      </c>
      <c r="F64">
        <v>463.52548217773398</v>
      </c>
      <c r="G64">
        <v>461.81994628906301</v>
      </c>
      <c r="I64" s="7">
        <f t="shared" si="0"/>
        <v>249.47366333007898</v>
      </c>
      <c r="J64" s="7">
        <f t="shared" si="0"/>
        <v>72.598815917968011</v>
      </c>
      <c r="K64" s="7">
        <f t="shared" si="1"/>
        <v>198.65449218750138</v>
      </c>
      <c r="L64" s="8">
        <f t="shared" si="2"/>
        <v>2.7363323998557796</v>
      </c>
      <c r="M64" s="8">
        <f t="shared" si="5"/>
        <v>3.7783995734647915</v>
      </c>
      <c r="P64" s="6">
        <f t="shared" si="4"/>
        <v>5.2564739482359499</v>
      </c>
      <c r="R64" s="29"/>
      <c r="S64" s="29"/>
      <c r="T64" s="29"/>
      <c r="U64" s="18">
        <v>12.5</v>
      </c>
      <c r="V64" s="20">
        <f t="shared" ref="V64:V83" si="6">L26</f>
        <v>3.0693331926225533</v>
      </c>
    </row>
    <row r="65" spans="1:22" x14ac:dyDescent="0.15">
      <c r="A65" s="6">
        <v>32</v>
      </c>
      <c r="B65" s="6">
        <v>63</v>
      </c>
      <c r="D65">
        <v>706.19512939453102</v>
      </c>
      <c r="E65">
        <v>534.22998046875</v>
      </c>
      <c r="F65">
        <v>464.445068359375</v>
      </c>
      <c r="G65">
        <v>462.44781494140602</v>
      </c>
      <c r="I65" s="7">
        <f t="shared" si="0"/>
        <v>241.75006103515602</v>
      </c>
      <c r="J65" s="7">
        <f t="shared" si="0"/>
        <v>71.782165527343977</v>
      </c>
      <c r="K65" s="7">
        <f t="shared" si="1"/>
        <v>191.50254516601524</v>
      </c>
      <c r="L65" s="8">
        <f t="shared" si="2"/>
        <v>2.6678290318932518</v>
      </c>
      <c r="M65" s="8">
        <f t="shared" si="5"/>
        <v>3.7264369542897082</v>
      </c>
      <c r="P65" s="6">
        <f t="shared" si="4"/>
        <v>3.8089293026417788</v>
      </c>
      <c r="R65" s="29"/>
      <c r="S65" s="29"/>
      <c r="T65" s="29"/>
      <c r="U65" s="18">
        <v>13</v>
      </c>
      <c r="V65" s="20">
        <f t="shared" si="6"/>
        <v>3.0985611167752101</v>
      </c>
    </row>
    <row r="66" spans="1:22" x14ac:dyDescent="0.15">
      <c r="A66" s="6">
        <v>32.5</v>
      </c>
      <c r="B66" s="6">
        <v>64</v>
      </c>
      <c r="D66">
        <v>710.11541748046898</v>
      </c>
      <c r="E66">
        <v>537.17901611328102</v>
      </c>
      <c r="F66">
        <v>463.984375</v>
      </c>
      <c r="G66">
        <v>461.96026611328102</v>
      </c>
      <c r="I66" s="7">
        <f t="shared" ref="I66:J129" si="7">D66-F66</f>
        <v>246.13104248046898</v>
      </c>
      <c r="J66" s="7">
        <f t="shared" si="7"/>
        <v>75.21875</v>
      </c>
      <c r="K66" s="7">
        <f t="shared" ref="K66:K129" si="8">I66-0.7*J66</f>
        <v>193.47791748046899</v>
      </c>
      <c r="L66" s="8">
        <f t="shared" ref="L66:L129" si="9">K66/J66</f>
        <v>2.5722033067615322</v>
      </c>
      <c r="M66" s="8">
        <f t="shared" si="5"/>
        <v>3.6473519779454335</v>
      </c>
      <c r="P66" s="6">
        <f t="shared" si="4"/>
        <v>1.605825689477671</v>
      </c>
      <c r="U66" s="18">
        <v>13.5</v>
      </c>
      <c r="V66" s="20">
        <f t="shared" si="6"/>
        <v>3.0415215640605435</v>
      </c>
    </row>
    <row r="67" spans="1:22" x14ac:dyDescent="0.15">
      <c r="A67" s="6">
        <v>33</v>
      </c>
      <c r="B67" s="6">
        <v>65</v>
      </c>
      <c r="D67">
        <v>704.81359863281295</v>
      </c>
      <c r="E67">
        <v>535.65679931640602</v>
      </c>
      <c r="F67">
        <v>464.65158081054699</v>
      </c>
      <c r="G67">
        <v>462.98181152343801</v>
      </c>
      <c r="I67" s="7">
        <f t="shared" si="7"/>
        <v>240.16201782226597</v>
      </c>
      <c r="J67" s="7">
        <f t="shared" si="7"/>
        <v>72.674987792968011</v>
      </c>
      <c r="K67" s="7">
        <f t="shared" si="8"/>
        <v>189.28952636718836</v>
      </c>
      <c r="L67" s="8">
        <f t="shared" si="9"/>
        <v>2.6046034834766618</v>
      </c>
      <c r="M67" s="8">
        <f t="shared" si="5"/>
        <v>3.6962929034480076</v>
      </c>
      <c r="P67" s="6">
        <f t="shared" si="4"/>
        <v>2.96919373724623</v>
      </c>
      <c r="U67" s="18">
        <v>14</v>
      </c>
      <c r="V67" s="20">
        <f t="shared" si="6"/>
        <v>3.1082327618098247</v>
      </c>
    </row>
    <row r="68" spans="1:22" x14ac:dyDescent="0.15">
      <c r="A68" s="6">
        <v>33.5</v>
      </c>
      <c r="B68" s="6">
        <v>66</v>
      </c>
      <c r="D68">
        <v>712.24822998046898</v>
      </c>
      <c r="E68">
        <v>538.22692871093795</v>
      </c>
      <c r="F68">
        <v>464.10238647460898</v>
      </c>
      <c r="G68">
        <v>462.08044433593801</v>
      </c>
      <c r="I68" s="7">
        <f t="shared" si="7"/>
        <v>248.14584350586</v>
      </c>
      <c r="J68" s="7">
        <f t="shared" si="7"/>
        <v>76.146484374999943</v>
      </c>
      <c r="K68" s="7">
        <f t="shared" si="8"/>
        <v>194.84330444336004</v>
      </c>
      <c r="L68" s="8">
        <f t="shared" si="9"/>
        <v>2.5587958005232618</v>
      </c>
      <c r="M68" s="8">
        <f t="shared" si="5"/>
        <v>3.6670259692820526</v>
      </c>
      <c r="P68" s="6">
        <f t="shared" si="4"/>
        <v>2.1538923818210987</v>
      </c>
      <c r="U68" s="18">
        <v>14.5</v>
      </c>
      <c r="V68" s="20">
        <f t="shared" si="6"/>
        <v>3.0736601341549501</v>
      </c>
    </row>
    <row r="69" spans="1:22" x14ac:dyDescent="0.15">
      <c r="A69" s="6">
        <v>34</v>
      </c>
      <c r="B69" s="6">
        <v>67</v>
      </c>
      <c r="D69">
        <v>714.46649169921898</v>
      </c>
      <c r="E69">
        <v>537.53875732421898</v>
      </c>
      <c r="F69">
        <v>464.15591430664102</v>
      </c>
      <c r="G69">
        <v>462.196044921875</v>
      </c>
      <c r="I69" s="7">
        <f t="shared" si="7"/>
        <v>250.31057739257795</v>
      </c>
      <c r="J69" s="7">
        <f t="shared" si="7"/>
        <v>75.342712402343977</v>
      </c>
      <c r="K69" s="7">
        <f t="shared" si="8"/>
        <v>197.57067871093716</v>
      </c>
      <c r="L69" s="8">
        <f t="shared" si="9"/>
        <v>2.6222931510067395</v>
      </c>
      <c r="M69" s="8">
        <f t="shared" si="5"/>
        <v>3.7470640685529748</v>
      </c>
      <c r="P69" s="6">
        <f t="shared" si="4"/>
        <v>4.3835475432128446</v>
      </c>
      <c r="U69" s="18">
        <v>15</v>
      </c>
      <c r="V69" s="20">
        <f t="shared" si="6"/>
        <v>2.9486857161775926</v>
      </c>
    </row>
    <row r="70" spans="1:22" x14ac:dyDescent="0.15">
      <c r="A70" s="6">
        <v>34.5</v>
      </c>
      <c r="B70" s="6">
        <v>68</v>
      </c>
      <c r="D70">
        <v>709.44488525390602</v>
      </c>
      <c r="E70">
        <v>538.20361328125</v>
      </c>
      <c r="F70">
        <v>463.89031982421898</v>
      </c>
      <c r="G70">
        <v>462.294677734375</v>
      </c>
      <c r="I70" s="7">
        <f t="shared" si="7"/>
        <v>245.55456542968705</v>
      </c>
      <c r="J70" s="7">
        <f t="shared" si="7"/>
        <v>75.908935546875</v>
      </c>
      <c r="K70" s="7">
        <f t="shared" si="8"/>
        <v>192.41831054687455</v>
      </c>
      <c r="L70" s="8">
        <f t="shared" si="9"/>
        <v>2.5348571832897475</v>
      </c>
      <c r="M70" s="8">
        <f t="shared" si="5"/>
        <v>3.6761688496234273</v>
      </c>
      <c r="P70" s="6">
        <f t="shared" ref="P70:P133" si="10">(M70-$O$2)/$O$2*100</f>
        <v>2.4085894639460759</v>
      </c>
      <c r="U70" s="18">
        <v>15.5</v>
      </c>
      <c r="V70" s="20">
        <f t="shared" si="6"/>
        <v>3.0574683920688912</v>
      </c>
    </row>
    <row r="71" spans="1:22" x14ac:dyDescent="0.15">
      <c r="A71" s="6">
        <v>35</v>
      </c>
      <c r="B71" s="6">
        <v>69</v>
      </c>
      <c r="D71">
        <v>705.36413574218795</v>
      </c>
      <c r="E71">
        <v>537.994140625</v>
      </c>
      <c r="F71">
        <v>464.46008300781301</v>
      </c>
      <c r="G71">
        <v>462.85592651367199</v>
      </c>
      <c r="I71" s="7">
        <f t="shared" si="7"/>
        <v>240.90405273437494</v>
      </c>
      <c r="J71" s="7">
        <f t="shared" si="7"/>
        <v>75.138214111328011</v>
      </c>
      <c r="K71" s="7">
        <f t="shared" si="8"/>
        <v>188.30730285644535</v>
      </c>
      <c r="L71" s="8">
        <f t="shared" si="9"/>
        <v>2.5061455756379987</v>
      </c>
      <c r="M71" s="8">
        <f t="shared" si="5"/>
        <v>3.6639979907591229</v>
      </c>
      <c r="P71" s="6">
        <f t="shared" si="10"/>
        <v>2.0695407042608807</v>
      </c>
      <c r="U71" s="18">
        <v>16</v>
      </c>
      <c r="V71" s="20">
        <f t="shared" si="6"/>
        <v>3.0895819258646493</v>
      </c>
    </row>
    <row r="72" spans="1:22" x14ac:dyDescent="0.15">
      <c r="A72" s="6">
        <v>35.5</v>
      </c>
      <c r="B72" s="6">
        <v>70</v>
      </c>
      <c r="D72">
        <v>704.98150634765602</v>
      </c>
      <c r="E72">
        <v>540.0869140625</v>
      </c>
      <c r="F72">
        <v>463.49642944335898</v>
      </c>
      <c r="G72">
        <v>461.56976318359398</v>
      </c>
      <c r="I72" s="7">
        <f t="shared" si="7"/>
        <v>241.48507690429705</v>
      </c>
      <c r="J72" s="7">
        <f t="shared" si="7"/>
        <v>78.517150878906023</v>
      </c>
      <c r="K72" s="7">
        <f t="shared" si="8"/>
        <v>186.52307128906284</v>
      </c>
      <c r="L72" s="8">
        <f t="shared" si="9"/>
        <v>2.375571059331103</v>
      </c>
      <c r="M72" s="8">
        <f t="shared" si="5"/>
        <v>3.5499642232396722</v>
      </c>
      <c r="P72" s="6">
        <f t="shared" si="10"/>
        <v>-1.1071461566059018</v>
      </c>
      <c r="U72" s="18">
        <v>16.5</v>
      </c>
      <c r="V72" s="20">
        <f t="shared" si="6"/>
        <v>3.064549426916122</v>
      </c>
    </row>
    <row r="73" spans="1:22" x14ac:dyDescent="0.15">
      <c r="A73" s="6">
        <v>36</v>
      </c>
      <c r="B73" s="6">
        <v>71</v>
      </c>
      <c r="D73">
        <v>696.923583984375</v>
      </c>
      <c r="E73">
        <v>537.47802734375</v>
      </c>
      <c r="F73">
        <v>464.49505615234398</v>
      </c>
      <c r="G73">
        <v>462.94091796875</v>
      </c>
      <c r="I73" s="7">
        <f t="shared" si="7"/>
        <v>232.42852783203102</v>
      </c>
      <c r="J73" s="7">
        <f t="shared" si="7"/>
        <v>74.537109375</v>
      </c>
      <c r="K73" s="7">
        <f t="shared" si="8"/>
        <v>180.25255126953101</v>
      </c>
      <c r="L73" s="8">
        <f t="shared" si="9"/>
        <v>2.4182927508319545</v>
      </c>
      <c r="M73" s="8">
        <f t="shared" si="5"/>
        <v>3.6092266635279682</v>
      </c>
      <c r="P73" s="6">
        <f t="shared" si="10"/>
        <v>0.54375269118162661</v>
      </c>
      <c r="U73" s="18">
        <v>17</v>
      </c>
      <c r="V73" s="20">
        <f t="shared" si="6"/>
        <v>3.0645373778040477</v>
      </c>
    </row>
    <row r="74" spans="1:22" x14ac:dyDescent="0.15">
      <c r="A74" s="6">
        <v>36.5</v>
      </c>
      <c r="B74" s="6">
        <v>72</v>
      </c>
      <c r="D74">
        <v>696.468017578125</v>
      </c>
      <c r="E74">
        <v>538.5</v>
      </c>
      <c r="F74">
        <v>463.74743652343801</v>
      </c>
      <c r="G74">
        <v>462.28912353515602</v>
      </c>
      <c r="I74" s="7">
        <f t="shared" si="7"/>
        <v>232.72058105468699</v>
      </c>
      <c r="J74" s="7">
        <f t="shared" si="7"/>
        <v>76.210876464843977</v>
      </c>
      <c r="K74" s="7">
        <f t="shared" si="8"/>
        <v>179.3729675292962</v>
      </c>
      <c r="L74" s="8">
        <f t="shared" si="9"/>
        <v>2.3536400032355069</v>
      </c>
      <c r="M74" s="8">
        <f t="shared" si="5"/>
        <v>3.5611146647189651</v>
      </c>
      <c r="P74" s="6">
        <f t="shared" si="10"/>
        <v>-0.79652359531858941</v>
      </c>
      <c r="U74" s="18">
        <v>17.5</v>
      </c>
      <c r="V74" s="20">
        <f t="shared" si="6"/>
        <v>2.9781170116002209</v>
      </c>
    </row>
    <row r="75" spans="1:22" x14ac:dyDescent="0.15">
      <c r="A75" s="6">
        <v>37</v>
      </c>
      <c r="B75" s="6">
        <v>73</v>
      </c>
      <c r="D75">
        <v>698.74566650390602</v>
      </c>
      <c r="E75">
        <v>539.17614746093795</v>
      </c>
      <c r="F75">
        <v>464.26028442382801</v>
      </c>
      <c r="G75">
        <v>462.41305541992199</v>
      </c>
      <c r="I75" s="7">
        <f t="shared" si="7"/>
        <v>234.48538208007801</v>
      </c>
      <c r="J75" s="7">
        <f t="shared" si="7"/>
        <v>76.763092041015966</v>
      </c>
      <c r="K75" s="7">
        <f t="shared" si="8"/>
        <v>180.75121765136683</v>
      </c>
      <c r="L75" s="8">
        <f t="shared" si="9"/>
        <v>2.3546630658753043</v>
      </c>
      <c r="M75" s="8">
        <f t="shared" si="5"/>
        <v>3.5786784761462069</v>
      </c>
      <c r="P75" s="6">
        <f t="shared" si="10"/>
        <v>-0.30724107662828926</v>
      </c>
      <c r="U75" s="18">
        <v>18</v>
      </c>
      <c r="V75" s="20">
        <f t="shared" si="6"/>
        <v>2.9973149522942553</v>
      </c>
    </row>
    <row r="76" spans="1:22" x14ac:dyDescent="0.15">
      <c r="A76" s="6">
        <v>37.5</v>
      </c>
      <c r="B76" s="6">
        <v>74</v>
      </c>
      <c r="D76">
        <v>697.89239501953102</v>
      </c>
      <c r="E76">
        <v>537.66748046875</v>
      </c>
      <c r="F76">
        <v>464.61859130859398</v>
      </c>
      <c r="G76">
        <v>463.045654296875</v>
      </c>
      <c r="I76" s="7">
        <f t="shared" si="7"/>
        <v>233.27380371093705</v>
      </c>
      <c r="J76" s="7">
        <f t="shared" si="7"/>
        <v>74.621826171875</v>
      </c>
      <c r="K76" s="7">
        <f t="shared" si="8"/>
        <v>181.03852539062456</v>
      </c>
      <c r="L76" s="8">
        <f t="shared" si="9"/>
        <v>2.4260800717157744</v>
      </c>
      <c r="M76" s="8">
        <f t="shared" si="5"/>
        <v>3.666636230774122</v>
      </c>
      <c r="P76" s="6">
        <f t="shared" si="10"/>
        <v>2.1430352714734493</v>
      </c>
      <c r="U76" s="18">
        <v>18.5</v>
      </c>
      <c r="V76" s="20">
        <f t="shared" si="6"/>
        <v>2.8779808727662024</v>
      </c>
    </row>
    <row r="77" spans="1:22" x14ac:dyDescent="0.15">
      <c r="A77" s="6">
        <v>38</v>
      </c>
      <c r="B77" s="6">
        <v>75</v>
      </c>
      <c r="D77">
        <v>696.19274902343795</v>
      </c>
      <c r="E77">
        <v>538.03570556640602</v>
      </c>
      <c r="F77">
        <v>463.50296020507801</v>
      </c>
      <c r="G77">
        <v>461.62194824218801</v>
      </c>
      <c r="I77" s="7">
        <f t="shared" si="7"/>
        <v>232.68978881835994</v>
      </c>
      <c r="J77" s="7">
        <f t="shared" si="7"/>
        <v>76.413757324218011</v>
      </c>
      <c r="K77" s="7">
        <f t="shared" si="8"/>
        <v>179.20015869140735</v>
      </c>
      <c r="L77" s="8">
        <f t="shared" si="9"/>
        <v>2.345129528588342</v>
      </c>
      <c r="M77" s="8">
        <f t="shared" si="5"/>
        <v>3.6022264364341341</v>
      </c>
      <c r="P77" s="6">
        <f t="shared" si="10"/>
        <v>0.3487444062166199</v>
      </c>
      <c r="U77" s="18">
        <v>19</v>
      </c>
      <c r="V77" s="20">
        <f t="shared" si="6"/>
        <v>3.0188261773562433</v>
      </c>
    </row>
    <row r="78" spans="1:22" x14ac:dyDescent="0.15">
      <c r="A78" s="6">
        <v>38.5</v>
      </c>
      <c r="B78" s="6">
        <v>76</v>
      </c>
      <c r="D78">
        <v>699.372802734375</v>
      </c>
      <c r="E78">
        <v>535.897216796875</v>
      </c>
      <c r="F78">
        <v>464.09585571289102</v>
      </c>
      <c r="G78">
        <v>462.46856689453102</v>
      </c>
      <c r="I78" s="7">
        <f t="shared" si="7"/>
        <v>235.27694702148398</v>
      </c>
      <c r="J78" s="7">
        <f t="shared" si="7"/>
        <v>73.428649902343977</v>
      </c>
      <c r="K78" s="7">
        <f t="shared" si="8"/>
        <v>183.87689208984318</v>
      </c>
      <c r="L78" s="8">
        <f t="shared" si="9"/>
        <v>2.504157332790256</v>
      </c>
      <c r="M78" s="8">
        <f t="shared" si="5"/>
        <v>3.7777949894234926</v>
      </c>
      <c r="P78" s="6">
        <f t="shared" si="10"/>
        <v>5.2396317950556961</v>
      </c>
      <c r="U78" s="18">
        <v>19.5</v>
      </c>
      <c r="V78" s="20">
        <f t="shared" si="6"/>
        <v>2.8881086178010107</v>
      </c>
    </row>
    <row r="79" spans="1:22" x14ac:dyDescent="0.15">
      <c r="A79" s="6">
        <v>39</v>
      </c>
      <c r="B79" s="6">
        <v>77</v>
      </c>
      <c r="D79">
        <v>697.33489990234398</v>
      </c>
      <c r="E79">
        <v>535.88238525390602</v>
      </c>
      <c r="F79">
        <v>464.40060424804699</v>
      </c>
      <c r="G79">
        <v>462.52529907226602</v>
      </c>
      <c r="I79" s="7">
        <f t="shared" si="7"/>
        <v>232.93429565429699</v>
      </c>
      <c r="J79" s="7">
        <f t="shared" si="7"/>
        <v>73.35708618164</v>
      </c>
      <c r="K79" s="7">
        <f t="shared" si="8"/>
        <v>181.58433532714901</v>
      </c>
      <c r="L79" s="8">
        <f t="shared" si="9"/>
        <v>2.4753482557571433</v>
      </c>
      <c r="M79" s="8">
        <f t="shared" si="5"/>
        <v>3.7655266611778249</v>
      </c>
      <c r="P79" s="6">
        <f t="shared" si="10"/>
        <v>4.8978677896161154</v>
      </c>
      <c r="U79" s="18">
        <v>20</v>
      </c>
      <c r="V79" s="20">
        <f t="shared" si="6"/>
        <v>2.9183272728491056</v>
      </c>
    </row>
    <row r="80" spans="1:22" x14ac:dyDescent="0.15">
      <c r="A80" s="6">
        <v>39.5</v>
      </c>
      <c r="B80" s="6">
        <v>78</v>
      </c>
      <c r="D80">
        <v>692.61651611328102</v>
      </c>
      <c r="E80">
        <v>537.26483154296898</v>
      </c>
      <c r="F80">
        <v>463.59762573242199</v>
      </c>
      <c r="G80">
        <v>461.71936035156301</v>
      </c>
      <c r="I80" s="7">
        <f t="shared" si="7"/>
        <v>229.01889038085903</v>
      </c>
      <c r="J80" s="7">
        <f t="shared" si="7"/>
        <v>75.545471191405966</v>
      </c>
      <c r="K80" s="7">
        <f t="shared" si="8"/>
        <v>176.13706054687486</v>
      </c>
      <c r="L80" s="8">
        <f t="shared" si="9"/>
        <v>2.3315369904915251</v>
      </c>
      <c r="M80" s="8">
        <f t="shared" si="5"/>
        <v>3.6382561446996515</v>
      </c>
      <c r="P80" s="6">
        <f t="shared" si="10"/>
        <v>1.3524392181801899</v>
      </c>
      <c r="U80" s="18">
        <v>20.5</v>
      </c>
      <c r="V80" s="20">
        <f t="shared" si="6"/>
        <v>2.971628942680725</v>
      </c>
    </row>
    <row r="81" spans="1:22" x14ac:dyDescent="0.15">
      <c r="A81" s="6">
        <v>40</v>
      </c>
      <c r="B81" s="6">
        <v>79</v>
      </c>
      <c r="D81">
        <v>693.2802734375</v>
      </c>
      <c r="E81">
        <v>535.736083984375</v>
      </c>
      <c r="F81">
        <v>465.03201293945301</v>
      </c>
      <c r="G81">
        <v>463.14761352539102</v>
      </c>
      <c r="I81" s="7">
        <f t="shared" si="7"/>
        <v>228.24826049804699</v>
      </c>
      <c r="J81" s="7">
        <f t="shared" si="7"/>
        <v>72.588470458983977</v>
      </c>
      <c r="K81" s="7">
        <f t="shared" si="8"/>
        <v>177.43633117675822</v>
      </c>
      <c r="L81" s="8">
        <f t="shared" si="9"/>
        <v>2.4444147955565256</v>
      </c>
      <c r="M81" s="8">
        <f t="shared" si="5"/>
        <v>3.7676746985520966</v>
      </c>
      <c r="P81" s="6">
        <f t="shared" si="10"/>
        <v>4.9577065746701638</v>
      </c>
      <c r="U81" s="18">
        <v>21</v>
      </c>
      <c r="V81" s="20">
        <f t="shared" si="6"/>
        <v>2.9111543940691837</v>
      </c>
    </row>
    <row r="82" spans="1:22" x14ac:dyDescent="0.15">
      <c r="A82" s="6">
        <v>40.5</v>
      </c>
      <c r="B82" s="6">
        <v>80</v>
      </c>
      <c r="D82">
        <v>694.55206298828102</v>
      </c>
      <c r="E82">
        <v>537.89001464843795</v>
      </c>
      <c r="F82">
        <v>463.35791015625</v>
      </c>
      <c r="G82">
        <v>461.48300170898398</v>
      </c>
      <c r="I82" s="7">
        <f t="shared" si="7"/>
        <v>231.19415283203102</v>
      </c>
      <c r="J82" s="7">
        <f t="shared" si="7"/>
        <v>76.407012939453978</v>
      </c>
      <c r="K82" s="7">
        <f t="shared" si="8"/>
        <v>177.70924377441324</v>
      </c>
      <c r="L82" s="8">
        <f t="shared" si="9"/>
        <v>2.3258237292332393</v>
      </c>
      <c r="M82" s="8">
        <f t="shared" si="5"/>
        <v>3.6656243810162548</v>
      </c>
      <c r="P82" s="6">
        <f t="shared" si="10"/>
        <v>2.1148477450862333</v>
      </c>
      <c r="U82" s="18">
        <v>21.5</v>
      </c>
      <c r="V82" s="20">
        <f t="shared" si="6"/>
        <v>2.9182814903843108</v>
      </c>
    </row>
    <row r="83" spans="1:22" x14ac:dyDescent="0.15">
      <c r="A83" s="6">
        <v>41</v>
      </c>
      <c r="B83" s="6">
        <v>81</v>
      </c>
      <c r="D83">
        <v>692.75720214843795</v>
      </c>
      <c r="E83">
        <v>538.38677978515602</v>
      </c>
      <c r="F83">
        <v>464.27468872070301</v>
      </c>
      <c r="G83">
        <v>462.60018920898398</v>
      </c>
      <c r="I83" s="7">
        <f t="shared" si="7"/>
        <v>228.48251342773494</v>
      </c>
      <c r="J83" s="7">
        <f t="shared" si="7"/>
        <v>75.786590576172046</v>
      </c>
      <c r="K83" s="7">
        <f t="shared" si="8"/>
        <v>175.43190002441452</v>
      </c>
      <c r="L83" s="8">
        <f t="shared" si="9"/>
        <v>2.3148145165349581</v>
      </c>
      <c r="M83" s="8">
        <f t="shared" si="5"/>
        <v>3.671155917105418</v>
      </c>
      <c r="P83" s="6">
        <f t="shared" si="10"/>
        <v>2.2689420839570245</v>
      </c>
      <c r="U83" s="18">
        <v>22</v>
      </c>
      <c r="V83" s="20">
        <f t="shared" si="6"/>
        <v>2.8541498826891094</v>
      </c>
    </row>
    <row r="84" spans="1:22" x14ac:dyDescent="0.15">
      <c r="A84" s="6">
        <v>41.5</v>
      </c>
      <c r="B84" s="6">
        <v>82</v>
      </c>
      <c r="D84">
        <v>691.73059082031295</v>
      </c>
      <c r="E84">
        <v>539.33294677734398</v>
      </c>
      <c r="F84">
        <v>463.85614013671898</v>
      </c>
      <c r="G84">
        <v>462.06164550781301</v>
      </c>
      <c r="I84" s="7">
        <f t="shared" si="7"/>
        <v>227.87445068359398</v>
      </c>
      <c r="J84" s="7">
        <f t="shared" si="7"/>
        <v>77.271301269530966</v>
      </c>
      <c r="K84" s="7">
        <f t="shared" si="8"/>
        <v>173.7845397949223</v>
      </c>
      <c r="L84" s="8">
        <f t="shared" si="9"/>
        <v>2.2490179010800184</v>
      </c>
      <c r="M84" s="8">
        <f t="shared" si="5"/>
        <v>3.6219000504379233</v>
      </c>
      <c r="P84" s="6">
        <f t="shared" si="10"/>
        <v>0.89680058703991672</v>
      </c>
      <c r="U84" s="18">
        <v>65</v>
      </c>
      <c r="V84" s="20">
        <f t="shared" ref="V84:V104" si="11">L131</f>
        <v>1.2864715216822666</v>
      </c>
    </row>
    <row r="85" spans="1:22" x14ac:dyDescent="0.15">
      <c r="A85" s="6">
        <v>42</v>
      </c>
      <c r="B85" s="6">
        <v>83</v>
      </c>
      <c r="D85">
        <v>694.12652587890602</v>
      </c>
      <c r="E85">
        <v>541.27545166015602</v>
      </c>
      <c r="F85">
        <v>464.146240234375</v>
      </c>
      <c r="G85">
        <v>462.28143310546898</v>
      </c>
      <c r="I85" s="7">
        <f t="shared" si="7"/>
        <v>229.98028564453102</v>
      </c>
      <c r="J85" s="7">
        <f t="shared" si="7"/>
        <v>78.994018554687045</v>
      </c>
      <c r="K85" s="7">
        <f t="shared" si="8"/>
        <v>174.68447265625008</v>
      </c>
      <c r="L85" s="8">
        <f t="shared" si="9"/>
        <v>2.2113632886687129</v>
      </c>
      <c r="M85" s="8">
        <f t="shared" si="5"/>
        <v>3.6007861868140623</v>
      </c>
      <c r="P85" s="6">
        <f t="shared" si="10"/>
        <v>0.30862276379460513</v>
      </c>
      <c r="U85" s="18">
        <v>65.5</v>
      </c>
      <c r="V85" s="20">
        <f t="shared" si="11"/>
        <v>1.2814185140420968</v>
      </c>
    </row>
    <row r="86" spans="1:22" x14ac:dyDescent="0.15">
      <c r="A86" s="6">
        <v>42.5</v>
      </c>
      <c r="B86" s="6">
        <v>84</v>
      </c>
      <c r="D86">
        <v>690.73388671875</v>
      </c>
      <c r="E86">
        <v>540.28723144531295</v>
      </c>
      <c r="F86">
        <v>465.10217285156301</v>
      </c>
      <c r="G86">
        <v>463.21224975585898</v>
      </c>
      <c r="I86" s="7">
        <f t="shared" si="7"/>
        <v>225.63171386718699</v>
      </c>
      <c r="J86" s="7">
        <f t="shared" si="7"/>
        <v>77.074981689453978</v>
      </c>
      <c r="K86" s="7">
        <f t="shared" si="8"/>
        <v>171.67922668456922</v>
      </c>
      <c r="L86" s="8">
        <f t="shared" si="9"/>
        <v>2.2274313002926052</v>
      </c>
      <c r="M86" s="8">
        <f t="shared" si="5"/>
        <v>3.633394947225399</v>
      </c>
      <c r="P86" s="6">
        <f t="shared" si="10"/>
        <v>1.2170187854394869</v>
      </c>
      <c r="U86" s="18">
        <v>66</v>
      </c>
      <c r="V86" s="20">
        <f t="shared" si="11"/>
        <v>1.2533335563298875</v>
      </c>
    </row>
    <row r="87" spans="1:22" x14ac:dyDescent="0.15">
      <c r="A87" s="6">
        <v>43</v>
      </c>
      <c r="B87" s="6">
        <v>85</v>
      </c>
      <c r="C87" s="6" t="s">
        <v>10</v>
      </c>
      <c r="D87">
        <v>693.11956787109398</v>
      </c>
      <c r="E87">
        <v>542.06097412109398</v>
      </c>
      <c r="F87">
        <v>464.01382446289102</v>
      </c>
      <c r="G87">
        <v>462.53912353515602</v>
      </c>
      <c r="I87" s="7">
        <f t="shared" si="7"/>
        <v>229.10574340820295</v>
      </c>
      <c r="J87" s="7">
        <f t="shared" si="7"/>
        <v>79.521850585937955</v>
      </c>
      <c r="K87" s="7">
        <f t="shared" si="8"/>
        <v>173.44044799804638</v>
      </c>
      <c r="L87" s="8">
        <f t="shared" si="9"/>
        <v>2.1810413957936272</v>
      </c>
      <c r="M87" s="8">
        <f t="shared" si="5"/>
        <v>3.6035457915138656</v>
      </c>
      <c r="P87" s="6">
        <f t="shared" si="10"/>
        <v>0.3854982383294272</v>
      </c>
      <c r="U87" s="18">
        <v>66.5</v>
      </c>
      <c r="V87" s="20">
        <f t="shared" si="11"/>
        <v>1.2205330996693076</v>
      </c>
    </row>
    <row r="88" spans="1:22" x14ac:dyDescent="0.15">
      <c r="A88" s="6">
        <v>43.5</v>
      </c>
      <c r="B88" s="6">
        <v>86</v>
      </c>
      <c r="D88">
        <v>690.25476074218795</v>
      </c>
      <c r="E88">
        <v>542.49304199218795</v>
      </c>
      <c r="F88">
        <v>463.56857299804699</v>
      </c>
      <c r="G88">
        <v>461.59329223632801</v>
      </c>
      <c r="I88" s="7">
        <f t="shared" si="7"/>
        <v>226.68618774414097</v>
      </c>
      <c r="J88" s="7">
        <f t="shared" si="7"/>
        <v>80.899749755859943</v>
      </c>
      <c r="K88" s="7">
        <f t="shared" si="8"/>
        <v>170.05636291503902</v>
      </c>
      <c r="L88" s="8">
        <f t="shared" si="9"/>
        <v>2.1020629041280938</v>
      </c>
      <c r="M88" s="8">
        <f t="shared" ref="M88:M151" si="12">L88+ABS($N$2)*A88</f>
        <v>3.5411080486357771</v>
      </c>
      <c r="P88" s="6">
        <f t="shared" si="10"/>
        <v>-1.3538563558189283</v>
      </c>
      <c r="U88" s="18">
        <v>67</v>
      </c>
      <c r="V88" s="20">
        <f t="shared" si="11"/>
        <v>1.2057397362160063</v>
      </c>
    </row>
    <row r="89" spans="1:22" x14ac:dyDescent="0.15">
      <c r="A89" s="6">
        <v>44</v>
      </c>
      <c r="B89" s="6">
        <v>87</v>
      </c>
      <c r="D89">
        <v>685.97430419921898</v>
      </c>
      <c r="E89">
        <v>541.87628173828102</v>
      </c>
      <c r="F89">
        <v>464.61560058593801</v>
      </c>
      <c r="G89">
        <v>462.99761962890602</v>
      </c>
      <c r="I89" s="7">
        <f t="shared" si="7"/>
        <v>221.35870361328097</v>
      </c>
      <c r="J89" s="7">
        <f t="shared" si="7"/>
        <v>78.878662109375</v>
      </c>
      <c r="K89" s="7">
        <f t="shared" si="8"/>
        <v>166.14364013671846</v>
      </c>
      <c r="L89" s="8">
        <f t="shared" si="9"/>
        <v>2.1063191957584144</v>
      </c>
      <c r="M89" s="8">
        <f t="shared" si="12"/>
        <v>3.5619050890535422</v>
      </c>
      <c r="P89" s="6">
        <f t="shared" si="10"/>
        <v>-0.77450441053867636</v>
      </c>
      <c r="U89" s="18">
        <v>67.5</v>
      </c>
      <c r="V89" s="20">
        <f t="shared" si="11"/>
        <v>1.178363344158718</v>
      </c>
    </row>
    <row r="90" spans="1:22" x14ac:dyDescent="0.15">
      <c r="A90" s="6">
        <v>44.5</v>
      </c>
      <c r="B90" s="6">
        <v>88</v>
      </c>
      <c r="D90">
        <v>686.77392578125</v>
      </c>
      <c r="E90">
        <v>542.41961669921898</v>
      </c>
      <c r="F90">
        <v>463.60314941406301</v>
      </c>
      <c r="G90">
        <v>461.92706298828102</v>
      </c>
      <c r="I90" s="7">
        <f t="shared" si="7"/>
        <v>223.17077636718699</v>
      </c>
      <c r="J90" s="7">
        <f t="shared" si="7"/>
        <v>80.492553710937955</v>
      </c>
      <c r="K90" s="7">
        <f t="shared" si="8"/>
        <v>166.82598876953043</v>
      </c>
      <c r="L90" s="8">
        <f t="shared" si="9"/>
        <v>2.0725642444968275</v>
      </c>
      <c r="M90" s="8">
        <f t="shared" si="12"/>
        <v>3.5446908865794002</v>
      </c>
      <c r="P90" s="6">
        <f t="shared" si="10"/>
        <v>-1.2540477248519544</v>
      </c>
      <c r="U90" s="18">
        <v>68</v>
      </c>
      <c r="V90" s="20">
        <f t="shared" si="11"/>
        <v>1.1898101352358121</v>
      </c>
    </row>
    <row r="91" spans="1:22" x14ac:dyDescent="0.15">
      <c r="A91" s="6">
        <v>45</v>
      </c>
      <c r="B91" s="6">
        <v>89</v>
      </c>
      <c r="D91">
        <v>682.219970703125</v>
      </c>
      <c r="E91">
        <v>543.46649169921898</v>
      </c>
      <c r="F91">
        <v>464.11895751953102</v>
      </c>
      <c r="G91">
        <v>462.386962890625</v>
      </c>
      <c r="I91" s="7">
        <f t="shared" si="7"/>
        <v>218.10101318359398</v>
      </c>
      <c r="J91" s="7">
        <f t="shared" si="7"/>
        <v>81.079528808593977</v>
      </c>
      <c r="K91" s="7">
        <f t="shared" si="8"/>
        <v>161.34534301757819</v>
      </c>
      <c r="L91" s="8">
        <f t="shared" si="9"/>
        <v>1.9899639944685579</v>
      </c>
      <c r="M91" s="8">
        <f t="shared" si="12"/>
        <v>3.4786313853385753</v>
      </c>
      <c r="P91" s="6">
        <f t="shared" si="10"/>
        <v>-3.0942951725331631</v>
      </c>
      <c r="U91" s="18">
        <v>68.5</v>
      </c>
      <c r="V91" s="20">
        <f t="shared" si="11"/>
        <v>1.2735423726797521</v>
      </c>
    </row>
    <row r="92" spans="1:22" x14ac:dyDescent="0.15">
      <c r="A92" s="6">
        <v>45.5</v>
      </c>
      <c r="B92" s="6">
        <v>90</v>
      </c>
      <c r="D92">
        <v>680.63677978515602</v>
      </c>
      <c r="E92">
        <v>544.14739990234398</v>
      </c>
      <c r="F92">
        <v>464.25772094726602</v>
      </c>
      <c r="G92">
        <v>462.453369140625</v>
      </c>
      <c r="I92" s="7">
        <f t="shared" si="7"/>
        <v>216.37905883789</v>
      </c>
      <c r="J92" s="7">
        <f t="shared" si="7"/>
        <v>81.694030761718977</v>
      </c>
      <c r="K92" s="7">
        <f t="shared" si="8"/>
        <v>159.1932373046867</v>
      </c>
      <c r="L92" s="8">
        <f t="shared" si="9"/>
        <v>1.9486520106837855</v>
      </c>
      <c r="M92" s="8">
        <f t="shared" si="12"/>
        <v>3.4538601503412472</v>
      </c>
      <c r="P92" s="6">
        <f t="shared" si="10"/>
        <v>-3.7843579360039348</v>
      </c>
      <c r="U92" s="18">
        <v>69</v>
      </c>
      <c r="V92" s="20">
        <f t="shared" si="11"/>
        <v>1.2126798133155843</v>
      </c>
    </row>
    <row r="93" spans="1:22" x14ac:dyDescent="0.15">
      <c r="A93" s="6">
        <v>46</v>
      </c>
      <c r="B93" s="6">
        <v>91</v>
      </c>
      <c r="D93">
        <v>678.256103515625</v>
      </c>
      <c r="E93">
        <v>547.64807128906295</v>
      </c>
      <c r="F93">
        <v>463.9169921875</v>
      </c>
      <c r="G93">
        <v>462.50869750976602</v>
      </c>
      <c r="I93" s="7">
        <f t="shared" si="7"/>
        <v>214.339111328125</v>
      </c>
      <c r="J93" s="7">
        <f t="shared" si="7"/>
        <v>85.139373779296932</v>
      </c>
      <c r="K93" s="7">
        <f t="shared" si="8"/>
        <v>154.74154968261715</v>
      </c>
      <c r="L93" s="8">
        <f t="shared" si="9"/>
        <v>1.8175086662458533</v>
      </c>
      <c r="M93" s="8">
        <f t="shared" si="12"/>
        <v>3.3392575546907599</v>
      </c>
      <c r="P93" s="6">
        <f t="shared" si="10"/>
        <v>-6.9768908825457085</v>
      </c>
      <c r="U93" s="18">
        <v>69.5</v>
      </c>
      <c r="V93" s="20">
        <f t="shared" si="11"/>
        <v>1.2375292717211996</v>
      </c>
    </row>
    <row r="94" spans="1:22" x14ac:dyDescent="0.15">
      <c r="A94" s="6">
        <v>46.5</v>
      </c>
      <c r="B94" s="6">
        <v>92</v>
      </c>
      <c r="D94">
        <v>673.32928466796898</v>
      </c>
      <c r="E94">
        <v>547.45904541015602</v>
      </c>
      <c r="F94">
        <v>464.05078125</v>
      </c>
      <c r="G94">
        <v>462.72293090820301</v>
      </c>
      <c r="I94" s="7">
        <f t="shared" si="7"/>
        <v>209.27850341796898</v>
      </c>
      <c r="J94" s="7">
        <f t="shared" si="7"/>
        <v>84.736114501953011</v>
      </c>
      <c r="K94" s="7">
        <f t="shared" si="8"/>
        <v>149.96322326660186</v>
      </c>
      <c r="L94" s="8">
        <f t="shared" si="9"/>
        <v>1.7697675205905916</v>
      </c>
      <c r="M94" s="8">
        <f t="shared" si="12"/>
        <v>3.308057157822943</v>
      </c>
      <c r="P94" s="6">
        <f t="shared" si="10"/>
        <v>-7.8460535256804924</v>
      </c>
      <c r="U94" s="18">
        <v>70</v>
      </c>
      <c r="V94" s="20">
        <f t="shared" si="11"/>
        <v>1.2580442398298732</v>
      </c>
    </row>
    <row r="95" spans="1:22" x14ac:dyDescent="0.15">
      <c r="A95" s="6">
        <v>47</v>
      </c>
      <c r="B95" s="6">
        <v>93</v>
      </c>
      <c r="D95">
        <v>674.67181396484398</v>
      </c>
      <c r="E95">
        <v>548.691650390625</v>
      </c>
      <c r="F95">
        <v>463.55828857421898</v>
      </c>
      <c r="G95">
        <v>461.84979248046898</v>
      </c>
      <c r="I95" s="7">
        <f t="shared" si="7"/>
        <v>211.113525390625</v>
      </c>
      <c r="J95" s="7">
        <f t="shared" si="7"/>
        <v>86.841857910156023</v>
      </c>
      <c r="K95" s="7">
        <f t="shared" si="8"/>
        <v>150.32422485351577</v>
      </c>
      <c r="L95" s="8">
        <f t="shared" si="9"/>
        <v>1.7310111560376413</v>
      </c>
      <c r="M95" s="8">
        <f t="shared" si="12"/>
        <v>3.2858415420574367</v>
      </c>
      <c r="P95" s="6">
        <f t="shared" si="10"/>
        <v>-8.4649233240172972</v>
      </c>
      <c r="U95" s="18">
        <v>70.5</v>
      </c>
      <c r="V95" s="20">
        <f t="shared" si="11"/>
        <v>1.2218879173569097</v>
      </c>
    </row>
    <row r="96" spans="1:22" x14ac:dyDescent="0.15">
      <c r="A96" s="6">
        <v>47.5</v>
      </c>
      <c r="B96" s="6">
        <v>94</v>
      </c>
      <c r="D96">
        <v>671.495849609375</v>
      </c>
      <c r="E96">
        <v>548.43664550781295</v>
      </c>
      <c r="F96">
        <v>464.48577880859398</v>
      </c>
      <c r="G96">
        <v>462.80038452148398</v>
      </c>
      <c r="I96" s="7">
        <f t="shared" si="7"/>
        <v>207.01007080078102</v>
      </c>
      <c r="J96" s="7">
        <f t="shared" si="7"/>
        <v>85.636260986328978</v>
      </c>
      <c r="K96" s="7">
        <f t="shared" si="8"/>
        <v>147.06468811035074</v>
      </c>
      <c r="L96" s="8">
        <f t="shared" si="9"/>
        <v>1.717317949388615</v>
      </c>
      <c r="M96" s="8">
        <f t="shared" si="12"/>
        <v>3.2886890841958554</v>
      </c>
      <c r="P96" s="6">
        <f t="shared" si="10"/>
        <v>-8.3855981390861221</v>
      </c>
      <c r="U96" s="18">
        <v>71</v>
      </c>
      <c r="V96" s="20">
        <f t="shared" si="11"/>
        <v>1.2229976221698653</v>
      </c>
    </row>
    <row r="97" spans="1:22" x14ac:dyDescent="0.15">
      <c r="A97" s="6">
        <v>48</v>
      </c>
      <c r="B97" s="6">
        <v>95</v>
      </c>
      <c r="D97">
        <v>670.30029296875</v>
      </c>
      <c r="E97">
        <v>551.96276855468795</v>
      </c>
      <c r="F97">
        <v>463.89151000976602</v>
      </c>
      <c r="G97">
        <v>462.11126708984398</v>
      </c>
      <c r="I97" s="7">
        <f t="shared" si="7"/>
        <v>206.40878295898398</v>
      </c>
      <c r="J97" s="7">
        <f t="shared" si="7"/>
        <v>89.851501464843977</v>
      </c>
      <c r="K97" s="7">
        <f t="shared" si="8"/>
        <v>143.51273193359319</v>
      </c>
      <c r="L97" s="8">
        <f t="shared" si="9"/>
        <v>1.5972212995210229</v>
      </c>
      <c r="M97" s="8">
        <f t="shared" si="12"/>
        <v>3.1851331831157079</v>
      </c>
      <c r="P97" s="6">
        <f t="shared" si="10"/>
        <v>-11.270398645834383</v>
      </c>
      <c r="U97" s="18">
        <v>71.5</v>
      </c>
      <c r="V97" s="20">
        <f t="shared" si="11"/>
        <v>1.2232632351391648</v>
      </c>
    </row>
    <row r="98" spans="1:22" x14ac:dyDescent="0.15">
      <c r="A98" s="6">
        <v>48.5</v>
      </c>
      <c r="B98" s="6">
        <v>96</v>
      </c>
      <c r="D98">
        <v>667.13000488281295</v>
      </c>
      <c r="E98">
        <v>551.82336425781295</v>
      </c>
      <c r="F98">
        <v>464.95492553710898</v>
      </c>
      <c r="G98">
        <v>463.27233886718801</v>
      </c>
      <c r="I98" s="7">
        <f t="shared" si="7"/>
        <v>202.17507934570398</v>
      </c>
      <c r="J98" s="7">
        <f t="shared" si="7"/>
        <v>88.551025390624943</v>
      </c>
      <c r="K98" s="7">
        <f t="shared" si="8"/>
        <v>140.18936157226653</v>
      </c>
      <c r="L98" s="8">
        <f t="shared" si="9"/>
        <v>1.5831478060683037</v>
      </c>
      <c r="M98" s="8">
        <f t="shared" si="12"/>
        <v>3.1876004384504331</v>
      </c>
      <c r="P98" s="6">
        <f t="shared" si="10"/>
        <v>-11.201667271130939</v>
      </c>
      <c r="U98" s="18">
        <v>72</v>
      </c>
      <c r="V98" s="20">
        <f t="shared" si="11"/>
        <v>1.2110811752700199</v>
      </c>
    </row>
    <row r="99" spans="1:22" x14ac:dyDescent="0.15">
      <c r="A99" s="6">
        <v>49</v>
      </c>
      <c r="B99" s="6">
        <v>97</v>
      </c>
      <c r="D99">
        <v>665.81317138671898</v>
      </c>
      <c r="E99">
        <v>552.78155517578102</v>
      </c>
      <c r="F99">
        <v>464.71383666992199</v>
      </c>
      <c r="G99">
        <v>463.1337890625</v>
      </c>
      <c r="I99" s="7">
        <f t="shared" si="7"/>
        <v>201.09933471679699</v>
      </c>
      <c r="J99" s="7">
        <f t="shared" si="7"/>
        <v>89.647766113281023</v>
      </c>
      <c r="K99" s="7">
        <f t="shared" si="8"/>
        <v>138.34589843750027</v>
      </c>
      <c r="L99" s="8">
        <f t="shared" si="9"/>
        <v>1.5432163503403213</v>
      </c>
      <c r="M99" s="8">
        <f t="shared" si="12"/>
        <v>3.1642097315098958</v>
      </c>
      <c r="P99" s="6">
        <f t="shared" si="10"/>
        <v>-11.853272081010747</v>
      </c>
      <c r="U99" s="18">
        <v>72.5</v>
      </c>
      <c r="V99" s="20">
        <f t="shared" si="11"/>
        <v>1.1981915066646904</v>
      </c>
    </row>
    <row r="100" spans="1:22" x14ac:dyDescent="0.15">
      <c r="A100" s="6">
        <v>49.5</v>
      </c>
      <c r="B100" s="6">
        <v>98</v>
      </c>
      <c r="D100">
        <v>667.73693847656295</v>
      </c>
      <c r="E100">
        <v>552.90399169921898</v>
      </c>
      <c r="F100">
        <v>463.78536987304699</v>
      </c>
      <c r="G100">
        <v>462.30889892578102</v>
      </c>
      <c r="I100" s="7">
        <f t="shared" si="7"/>
        <v>203.95156860351597</v>
      </c>
      <c r="J100" s="7">
        <f t="shared" si="7"/>
        <v>90.595092773437955</v>
      </c>
      <c r="K100" s="7">
        <f t="shared" si="8"/>
        <v>140.5350036621094</v>
      </c>
      <c r="L100" s="8">
        <f t="shared" si="9"/>
        <v>1.5512430017988081</v>
      </c>
      <c r="M100" s="8">
        <f t="shared" si="12"/>
        <v>3.1887771317558267</v>
      </c>
      <c r="P100" s="6">
        <f t="shared" si="10"/>
        <v>-11.168887628365244</v>
      </c>
      <c r="U100" s="18">
        <v>73</v>
      </c>
      <c r="V100" s="20">
        <f t="shared" si="11"/>
        <v>1.2186989239740678</v>
      </c>
    </row>
    <row r="101" spans="1:22" x14ac:dyDescent="0.15">
      <c r="A101" s="6">
        <v>50</v>
      </c>
      <c r="B101" s="6">
        <v>99</v>
      </c>
      <c r="D101">
        <v>666.81378173828102</v>
      </c>
      <c r="E101">
        <v>552.968017578125</v>
      </c>
      <c r="F101">
        <v>464.55828857421898</v>
      </c>
      <c r="G101">
        <v>463.02923583984398</v>
      </c>
      <c r="I101" s="7">
        <f t="shared" si="7"/>
        <v>202.25549316406205</v>
      </c>
      <c r="J101" s="7">
        <f t="shared" si="7"/>
        <v>89.938781738281023</v>
      </c>
      <c r="K101" s="7">
        <f t="shared" si="8"/>
        <v>139.29834594726532</v>
      </c>
      <c r="L101" s="8">
        <f t="shared" si="9"/>
        <v>1.5488129064569613</v>
      </c>
      <c r="M101" s="8">
        <f t="shared" si="12"/>
        <v>3.2028877852014248</v>
      </c>
      <c r="P101" s="6">
        <f t="shared" si="10"/>
        <v>-10.775801191128744</v>
      </c>
      <c r="U101" s="18">
        <v>73.5</v>
      </c>
      <c r="V101" s="20">
        <f t="shared" si="11"/>
        <v>1.2182036716012157</v>
      </c>
    </row>
    <row r="102" spans="1:22" x14ac:dyDescent="0.15">
      <c r="A102" s="6">
        <v>50.5</v>
      </c>
      <c r="B102" s="6">
        <v>100</v>
      </c>
      <c r="D102">
        <v>663.758056640625</v>
      </c>
      <c r="E102">
        <v>552.01373291015602</v>
      </c>
      <c r="F102">
        <v>464.37115478515602</v>
      </c>
      <c r="G102">
        <v>462.87094116210898</v>
      </c>
      <c r="I102" s="7">
        <f t="shared" si="7"/>
        <v>199.38690185546898</v>
      </c>
      <c r="J102" s="7">
        <f t="shared" si="7"/>
        <v>89.142791748047046</v>
      </c>
      <c r="K102" s="7">
        <f t="shared" si="8"/>
        <v>136.98694763183605</v>
      </c>
      <c r="L102" s="8">
        <f t="shared" si="9"/>
        <v>1.5367136808886981</v>
      </c>
      <c r="M102" s="8">
        <f t="shared" si="12"/>
        <v>3.207329308420606</v>
      </c>
      <c r="P102" s="6">
        <f t="shared" si="10"/>
        <v>-10.652071801496843</v>
      </c>
      <c r="U102" s="18">
        <v>74</v>
      </c>
      <c r="V102" s="20">
        <f t="shared" si="11"/>
        <v>1.2180922021222125</v>
      </c>
    </row>
    <row r="103" spans="1:22" x14ac:dyDescent="0.15">
      <c r="A103" s="6">
        <v>51</v>
      </c>
      <c r="B103" s="6">
        <v>101</v>
      </c>
      <c r="D103">
        <v>661.80816650390602</v>
      </c>
      <c r="E103">
        <v>554.90045166015602</v>
      </c>
      <c r="F103">
        <v>463.59307861328102</v>
      </c>
      <c r="G103">
        <v>461.87014770507801</v>
      </c>
      <c r="I103" s="7">
        <f t="shared" si="7"/>
        <v>198.215087890625</v>
      </c>
      <c r="J103" s="7">
        <f t="shared" si="7"/>
        <v>93.030303955078011</v>
      </c>
      <c r="K103" s="7">
        <f t="shared" si="8"/>
        <v>133.09387512207041</v>
      </c>
      <c r="L103" s="8">
        <f t="shared" si="9"/>
        <v>1.4306507607062973</v>
      </c>
      <c r="M103" s="8">
        <f t="shared" si="12"/>
        <v>3.1178071370256499</v>
      </c>
      <c r="P103" s="6">
        <f t="shared" si="10"/>
        <v>-13.145928768715907</v>
      </c>
      <c r="U103" s="18">
        <v>74.5</v>
      </c>
      <c r="V103" s="20">
        <f t="shared" si="11"/>
        <v>1.3017365670952956</v>
      </c>
    </row>
    <row r="104" spans="1:22" x14ac:dyDescent="0.15">
      <c r="A104" s="6">
        <v>51.5</v>
      </c>
      <c r="B104" s="6">
        <v>102</v>
      </c>
      <c r="D104">
        <v>659.92877197265602</v>
      </c>
      <c r="E104">
        <v>555.24041748046898</v>
      </c>
      <c r="F104">
        <v>464.55572509765602</v>
      </c>
      <c r="G104">
        <v>463.07727050781301</v>
      </c>
      <c r="I104" s="7">
        <f t="shared" si="7"/>
        <v>195.373046875</v>
      </c>
      <c r="J104" s="7">
        <f t="shared" si="7"/>
        <v>92.163146972655966</v>
      </c>
      <c r="K104" s="7">
        <f t="shared" si="8"/>
        <v>130.85884399414084</v>
      </c>
      <c r="L104" s="8">
        <f t="shared" si="9"/>
        <v>1.4198608477742798</v>
      </c>
      <c r="M104" s="8">
        <f t="shared" si="12"/>
        <v>3.1235579728810769</v>
      </c>
      <c r="P104" s="6">
        <f t="shared" si="10"/>
        <v>-12.985725303564056</v>
      </c>
      <c r="U104" s="18">
        <v>75</v>
      </c>
      <c r="V104" s="20">
        <f t="shared" si="11"/>
        <v>1.3413342029942104</v>
      </c>
    </row>
    <row r="105" spans="1:22" x14ac:dyDescent="0.15">
      <c r="A105" s="6">
        <v>52</v>
      </c>
      <c r="B105" s="6">
        <v>103</v>
      </c>
      <c r="D105">
        <v>658.99432373046898</v>
      </c>
      <c r="E105">
        <v>556.58319091796898</v>
      </c>
      <c r="F105">
        <v>463.83123779296898</v>
      </c>
      <c r="G105">
        <v>462.24841308593801</v>
      </c>
      <c r="I105" s="7">
        <f t="shared" si="7"/>
        <v>195.1630859375</v>
      </c>
      <c r="J105" s="7">
        <f t="shared" si="7"/>
        <v>94.334777832030966</v>
      </c>
      <c r="K105" s="7">
        <f t="shared" si="8"/>
        <v>129.12874145507834</v>
      </c>
      <c r="L105" s="8">
        <f t="shared" si="9"/>
        <v>1.3688349559162605</v>
      </c>
      <c r="M105" s="8">
        <f t="shared" si="12"/>
        <v>3.0890728298105028</v>
      </c>
      <c r="P105" s="6">
        <f t="shared" si="10"/>
        <v>-13.946392510044964</v>
      </c>
      <c r="U105" s="18"/>
      <c r="V105" s="20"/>
    </row>
    <row r="106" spans="1:22" x14ac:dyDescent="0.15">
      <c r="A106" s="6">
        <v>52.5</v>
      </c>
      <c r="B106" s="6">
        <v>104</v>
      </c>
      <c r="D106">
        <v>663.94732666015602</v>
      </c>
      <c r="E106">
        <v>555.61737060546898</v>
      </c>
      <c r="F106">
        <v>464.06008911132801</v>
      </c>
      <c r="G106">
        <v>462.33636474609398</v>
      </c>
      <c r="I106" s="7">
        <f t="shared" si="7"/>
        <v>199.88723754882801</v>
      </c>
      <c r="J106" s="7">
        <f t="shared" si="7"/>
        <v>93.281005859375</v>
      </c>
      <c r="K106" s="7">
        <f t="shared" si="8"/>
        <v>134.5905334472655</v>
      </c>
      <c r="L106" s="8">
        <f t="shared" si="9"/>
        <v>1.442850366023779</v>
      </c>
      <c r="M106" s="8">
        <f t="shared" si="12"/>
        <v>3.1796289887054656</v>
      </c>
      <c r="P106" s="6">
        <f t="shared" si="10"/>
        <v>-11.423731315998864</v>
      </c>
    </row>
    <row r="107" spans="1:22" x14ac:dyDescent="0.15">
      <c r="A107" s="6">
        <v>53</v>
      </c>
      <c r="B107" s="6">
        <v>105</v>
      </c>
      <c r="D107">
        <v>665.877197265625</v>
      </c>
      <c r="E107">
        <v>558.17596435546898</v>
      </c>
      <c r="F107">
        <v>464.66641235351602</v>
      </c>
      <c r="G107">
        <v>463.02767944335898</v>
      </c>
      <c r="I107" s="7">
        <f t="shared" si="7"/>
        <v>201.21078491210898</v>
      </c>
      <c r="J107" s="7">
        <f t="shared" si="7"/>
        <v>95.14828491211</v>
      </c>
      <c r="K107" s="7">
        <f t="shared" si="8"/>
        <v>134.60698547363199</v>
      </c>
      <c r="L107" s="8">
        <f t="shared" si="9"/>
        <v>1.4147074284940673</v>
      </c>
      <c r="M107" s="8">
        <f t="shared" si="12"/>
        <v>3.1680267999631986</v>
      </c>
      <c r="P107" s="6">
        <f t="shared" si="10"/>
        <v>-11.746938391732547</v>
      </c>
    </row>
    <row r="108" spans="1:22" x14ac:dyDescent="0.15">
      <c r="A108" s="6">
        <v>53.5</v>
      </c>
      <c r="B108" s="6">
        <v>106</v>
      </c>
      <c r="D108">
        <v>662.49914550781295</v>
      </c>
      <c r="E108">
        <v>557.177490234375</v>
      </c>
      <c r="F108">
        <v>463.89920043945301</v>
      </c>
      <c r="G108">
        <v>462.087158203125</v>
      </c>
      <c r="I108" s="7">
        <f t="shared" si="7"/>
        <v>198.59994506835994</v>
      </c>
      <c r="J108" s="7">
        <f t="shared" si="7"/>
        <v>95.09033203125</v>
      </c>
      <c r="K108" s="7">
        <f t="shared" si="8"/>
        <v>132.03671264648494</v>
      </c>
      <c r="L108" s="8">
        <f t="shared" si="9"/>
        <v>1.3885398213047893</v>
      </c>
      <c r="M108" s="8">
        <f t="shared" si="12"/>
        <v>3.1583999415613651</v>
      </c>
      <c r="P108" s="6">
        <f t="shared" si="10"/>
        <v>-12.015117855252536</v>
      </c>
    </row>
    <row r="109" spans="1:22" x14ac:dyDescent="0.15">
      <c r="A109" s="6">
        <v>54</v>
      </c>
      <c r="B109" s="6">
        <v>107</v>
      </c>
      <c r="D109">
        <v>660.544189453125</v>
      </c>
      <c r="E109">
        <v>555.45404052734398</v>
      </c>
      <c r="F109">
        <v>464.66760253906301</v>
      </c>
      <c r="G109">
        <v>462.89703369140602</v>
      </c>
      <c r="I109" s="7">
        <f t="shared" si="7"/>
        <v>195.87658691406199</v>
      </c>
      <c r="J109" s="7">
        <f t="shared" si="7"/>
        <v>92.557006835937955</v>
      </c>
      <c r="K109" s="7">
        <f t="shared" si="8"/>
        <v>131.08668212890541</v>
      </c>
      <c r="L109" s="8">
        <f t="shared" si="9"/>
        <v>1.4162804806475999</v>
      </c>
      <c r="M109" s="8">
        <f t="shared" si="12"/>
        <v>3.2026813496916207</v>
      </c>
      <c r="P109" s="6">
        <f t="shared" si="10"/>
        <v>-10.781551952380223</v>
      </c>
    </row>
    <row r="110" spans="1:22" x14ac:dyDescent="0.15">
      <c r="A110" s="6">
        <v>54.5</v>
      </c>
      <c r="B110" s="6">
        <v>108</v>
      </c>
      <c r="D110">
        <v>662.31182861328102</v>
      </c>
      <c r="E110">
        <v>557.9638671875</v>
      </c>
      <c r="F110">
        <v>463.37667846679699</v>
      </c>
      <c r="G110">
        <v>461.6826171875</v>
      </c>
      <c r="I110" s="7">
        <f t="shared" si="7"/>
        <v>198.93515014648403</v>
      </c>
      <c r="J110" s="7">
        <f t="shared" si="7"/>
        <v>96.28125</v>
      </c>
      <c r="K110" s="7">
        <f t="shared" si="8"/>
        <v>131.53827514648404</v>
      </c>
      <c r="L110" s="8">
        <f t="shared" si="9"/>
        <v>1.3661878626054818</v>
      </c>
      <c r="M110" s="8">
        <f t="shared" si="12"/>
        <v>3.169129480436947</v>
      </c>
      <c r="P110" s="6">
        <f t="shared" si="10"/>
        <v>-11.716220555701272</v>
      </c>
    </row>
    <row r="111" spans="1:22" x14ac:dyDescent="0.15">
      <c r="A111" s="6">
        <v>55</v>
      </c>
      <c r="B111" s="6">
        <v>109</v>
      </c>
      <c r="D111">
        <v>657.983642578125</v>
      </c>
      <c r="E111">
        <v>557.63610839843795</v>
      </c>
      <c r="F111">
        <v>465.07312011718801</v>
      </c>
      <c r="G111">
        <v>463.28298950195301</v>
      </c>
      <c r="I111" s="7">
        <f t="shared" si="7"/>
        <v>192.91052246093699</v>
      </c>
      <c r="J111" s="7">
        <f t="shared" si="7"/>
        <v>94.353118896484943</v>
      </c>
      <c r="K111" s="7">
        <f t="shared" si="8"/>
        <v>126.86333923339753</v>
      </c>
      <c r="L111" s="8">
        <f t="shared" si="9"/>
        <v>1.3445590428502912</v>
      </c>
      <c r="M111" s="8">
        <f t="shared" si="12"/>
        <v>3.1640414094692009</v>
      </c>
      <c r="P111" s="6">
        <f t="shared" si="10"/>
        <v>-11.857961099243692</v>
      </c>
    </row>
    <row r="112" spans="1:22" x14ac:dyDescent="0.15">
      <c r="A112" s="6">
        <v>55.5</v>
      </c>
      <c r="B112" s="6">
        <v>110</v>
      </c>
      <c r="D112">
        <v>659.69580078125</v>
      </c>
      <c r="E112">
        <v>558.53070068359398</v>
      </c>
      <c r="F112">
        <v>463.62350463867199</v>
      </c>
      <c r="G112">
        <v>462.04446411132801</v>
      </c>
      <c r="I112" s="7">
        <f t="shared" si="7"/>
        <v>196.07229614257801</v>
      </c>
      <c r="J112" s="7">
        <f t="shared" si="7"/>
        <v>96.486236572265966</v>
      </c>
      <c r="K112" s="7">
        <f t="shared" si="8"/>
        <v>128.53193054199184</v>
      </c>
      <c r="L112" s="8">
        <f t="shared" si="9"/>
        <v>1.3321271002805088</v>
      </c>
      <c r="M112" s="8">
        <f t="shared" si="12"/>
        <v>3.1681502156868633</v>
      </c>
      <c r="P112" s="6">
        <f t="shared" si="10"/>
        <v>-11.743500347753836</v>
      </c>
    </row>
    <row r="113" spans="1:16" x14ac:dyDescent="0.15">
      <c r="A113" s="6">
        <v>56</v>
      </c>
      <c r="B113" s="6">
        <v>111</v>
      </c>
      <c r="D113">
        <v>657.94641113281295</v>
      </c>
      <c r="E113">
        <v>559.15570068359398</v>
      </c>
      <c r="F113">
        <v>463.24545288085898</v>
      </c>
      <c r="G113">
        <v>461.64920043945301</v>
      </c>
      <c r="I113" s="7">
        <f t="shared" si="7"/>
        <v>194.70095825195398</v>
      </c>
      <c r="J113" s="7">
        <f t="shared" si="7"/>
        <v>97.506500244140966</v>
      </c>
      <c r="K113" s="7">
        <f t="shared" si="8"/>
        <v>126.44640808105531</v>
      </c>
      <c r="L113" s="8">
        <f t="shared" si="9"/>
        <v>1.2967997801628954</v>
      </c>
      <c r="M113" s="8">
        <f t="shared" si="12"/>
        <v>3.1493636443566944</v>
      </c>
      <c r="P113" s="6">
        <f t="shared" si="10"/>
        <v>-12.266845805888458</v>
      </c>
    </row>
    <row r="114" spans="1:16" x14ac:dyDescent="0.15">
      <c r="A114" s="6">
        <v>56.5</v>
      </c>
      <c r="B114" s="6">
        <v>112</v>
      </c>
      <c r="D114">
        <v>657.55529785156295</v>
      </c>
      <c r="E114">
        <v>556.49890136718795</v>
      </c>
      <c r="F114">
        <v>464.31027221679699</v>
      </c>
      <c r="G114">
        <v>462.81799316406301</v>
      </c>
      <c r="I114" s="7">
        <f t="shared" si="7"/>
        <v>193.24502563476597</v>
      </c>
      <c r="J114" s="7">
        <f t="shared" si="7"/>
        <v>93.680908203124943</v>
      </c>
      <c r="K114" s="7">
        <f t="shared" si="8"/>
        <v>127.6683898925785</v>
      </c>
      <c r="L114" s="8">
        <f t="shared" si="9"/>
        <v>1.3628005144416375</v>
      </c>
      <c r="M114" s="8">
        <f t="shared" si="12"/>
        <v>3.2319051274228814</v>
      </c>
      <c r="P114" s="6">
        <f t="shared" si="10"/>
        <v>-9.9674528239974638</v>
      </c>
    </row>
    <row r="115" spans="1:16" x14ac:dyDescent="0.15">
      <c r="A115" s="6">
        <v>57</v>
      </c>
      <c r="B115" s="6">
        <v>113</v>
      </c>
      <c r="D115">
        <v>657.65441894531295</v>
      </c>
      <c r="E115">
        <v>559.05902099609398</v>
      </c>
      <c r="F115">
        <v>464.05453491210898</v>
      </c>
      <c r="G115">
        <v>462.72076416015602</v>
      </c>
      <c r="I115" s="7">
        <f t="shared" si="7"/>
        <v>193.59988403320398</v>
      </c>
      <c r="J115" s="7">
        <f t="shared" si="7"/>
        <v>96.338256835937955</v>
      </c>
      <c r="K115" s="7">
        <f t="shared" si="8"/>
        <v>126.16310424804742</v>
      </c>
      <c r="L115" s="8">
        <f t="shared" si="9"/>
        <v>1.3095846695970486</v>
      </c>
      <c r="M115" s="8">
        <f t="shared" si="12"/>
        <v>3.1952300313657371</v>
      </c>
      <c r="P115" s="6">
        <f t="shared" si="10"/>
        <v>-10.989126476460845</v>
      </c>
    </row>
    <row r="116" spans="1:16" x14ac:dyDescent="0.15">
      <c r="A116" s="6">
        <v>57.5</v>
      </c>
      <c r="B116" s="6">
        <v>114</v>
      </c>
      <c r="D116">
        <v>656.58709716796898</v>
      </c>
      <c r="E116">
        <v>561.35711669921898</v>
      </c>
      <c r="F116">
        <v>463.98043823242199</v>
      </c>
      <c r="G116">
        <v>462.16046142578102</v>
      </c>
      <c r="I116" s="7">
        <f t="shared" si="7"/>
        <v>192.60665893554699</v>
      </c>
      <c r="J116" s="7">
        <f t="shared" si="7"/>
        <v>99.196655273437955</v>
      </c>
      <c r="K116" s="7">
        <f t="shared" si="8"/>
        <v>123.16900024414042</v>
      </c>
      <c r="L116" s="8">
        <f t="shared" si="9"/>
        <v>1.2416648515478885</v>
      </c>
      <c r="M116" s="8">
        <f t="shared" si="12"/>
        <v>3.1438509621040218</v>
      </c>
      <c r="P116" s="6">
        <f t="shared" si="10"/>
        <v>-12.420414925467108</v>
      </c>
    </row>
    <row r="117" spans="1:16" x14ac:dyDescent="0.15">
      <c r="A117" s="6">
        <v>58</v>
      </c>
      <c r="B117" s="6">
        <v>115</v>
      </c>
      <c r="D117">
        <v>654.68420410156295</v>
      </c>
      <c r="E117">
        <v>558.85760498046898</v>
      </c>
      <c r="F117">
        <v>464.12805175781301</v>
      </c>
      <c r="G117">
        <v>462.65692138671898</v>
      </c>
      <c r="I117" s="7">
        <f t="shared" si="7"/>
        <v>190.55615234374994</v>
      </c>
      <c r="J117" s="7">
        <f t="shared" si="7"/>
        <v>96.20068359375</v>
      </c>
      <c r="K117" s="7">
        <f t="shared" si="8"/>
        <v>123.21567382812495</v>
      </c>
      <c r="L117" s="8">
        <f t="shared" si="9"/>
        <v>1.2808191088169156</v>
      </c>
      <c r="M117" s="8">
        <f t="shared" si="12"/>
        <v>3.1995459681604932</v>
      </c>
      <c r="P117" s="6">
        <f t="shared" si="10"/>
        <v>-10.868895600936238</v>
      </c>
    </row>
    <row r="118" spans="1:16" x14ac:dyDescent="0.15">
      <c r="A118" s="6">
        <v>58.5</v>
      </c>
      <c r="B118" s="6">
        <v>116</v>
      </c>
      <c r="D118">
        <v>654.05419921875</v>
      </c>
      <c r="E118">
        <v>558.71124267578102</v>
      </c>
      <c r="F118">
        <v>464.52963256835898</v>
      </c>
      <c r="G118">
        <v>462.82510375976602</v>
      </c>
      <c r="I118" s="7">
        <f t="shared" si="7"/>
        <v>189.52456665039102</v>
      </c>
      <c r="J118" s="7">
        <f t="shared" si="7"/>
        <v>95.886138916015</v>
      </c>
      <c r="K118" s="7">
        <f t="shared" si="8"/>
        <v>122.40426940918053</v>
      </c>
      <c r="L118" s="8">
        <f t="shared" si="9"/>
        <v>1.2765585390438163</v>
      </c>
      <c r="M118" s="8">
        <f t="shared" si="12"/>
        <v>3.2118261471748388</v>
      </c>
      <c r="P118" s="6">
        <f t="shared" si="10"/>
        <v>-10.526801463624587</v>
      </c>
    </row>
    <row r="119" spans="1:16" x14ac:dyDescent="0.15">
      <c r="A119" s="6">
        <v>59</v>
      </c>
      <c r="B119" s="6">
        <v>117</v>
      </c>
      <c r="D119">
        <v>655.06640625</v>
      </c>
      <c r="E119">
        <v>557.72930908203102</v>
      </c>
      <c r="F119">
        <v>463.765625</v>
      </c>
      <c r="G119">
        <v>461.83578491210898</v>
      </c>
      <c r="I119" s="7">
        <f t="shared" si="7"/>
        <v>191.30078125</v>
      </c>
      <c r="J119" s="7">
        <f t="shared" si="7"/>
        <v>95.893524169922046</v>
      </c>
      <c r="K119" s="7">
        <f t="shared" si="8"/>
        <v>124.17531433105457</v>
      </c>
      <c r="L119" s="8">
        <f t="shared" si="9"/>
        <v>1.2949290935539877</v>
      </c>
      <c r="M119" s="8">
        <f t="shared" si="12"/>
        <v>3.2467374504724544</v>
      </c>
      <c r="P119" s="6">
        <f t="shared" si="10"/>
        <v>-9.5542625315722542</v>
      </c>
    </row>
    <row r="120" spans="1:16" x14ac:dyDescent="0.15">
      <c r="A120" s="6">
        <v>59.5</v>
      </c>
      <c r="B120" s="6">
        <v>118</v>
      </c>
      <c r="D120">
        <v>651.52941894531295</v>
      </c>
      <c r="E120">
        <v>558.60430908203102</v>
      </c>
      <c r="F120">
        <v>464.35574340820301</v>
      </c>
      <c r="G120">
        <v>462.43734741210898</v>
      </c>
      <c r="I120" s="7">
        <f t="shared" si="7"/>
        <v>187.17367553710994</v>
      </c>
      <c r="J120" s="7">
        <f t="shared" si="7"/>
        <v>96.166961669922046</v>
      </c>
      <c r="K120" s="7">
        <f t="shared" si="8"/>
        <v>119.85680236816452</v>
      </c>
      <c r="L120" s="8">
        <f t="shared" si="9"/>
        <v>1.2463407420477119</v>
      </c>
      <c r="M120" s="8">
        <f t="shared" si="12"/>
        <v>3.2146898477536237</v>
      </c>
      <c r="P120" s="6">
        <f t="shared" si="10"/>
        <v>-10.447026146190383</v>
      </c>
    </row>
    <row r="121" spans="1:16" x14ac:dyDescent="0.15">
      <c r="A121" s="6">
        <v>60</v>
      </c>
      <c r="B121" s="6">
        <v>119</v>
      </c>
      <c r="D121">
        <v>650.15093994140602</v>
      </c>
      <c r="E121">
        <v>558.60736083984398</v>
      </c>
      <c r="F121">
        <v>464.90295410156301</v>
      </c>
      <c r="G121">
        <v>463.23596191406301</v>
      </c>
      <c r="I121" s="7">
        <f t="shared" si="7"/>
        <v>185.24798583984301</v>
      </c>
      <c r="J121" s="7">
        <f t="shared" si="7"/>
        <v>95.371398925780966</v>
      </c>
      <c r="K121" s="7">
        <f t="shared" si="8"/>
        <v>118.48800659179633</v>
      </c>
      <c r="L121" s="8">
        <f t="shared" si="9"/>
        <v>1.24238511677914</v>
      </c>
      <c r="M121" s="8">
        <f t="shared" si="12"/>
        <v>3.2272749712724962</v>
      </c>
      <c r="P121" s="6">
        <f t="shared" si="10"/>
        <v>-10.096437040924098</v>
      </c>
    </row>
    <row r="122" spans="1:16" x14ac:dyDescent="0.15">
      <c r="A122" s="6">
        <v>60.5</v>
      </c>
      <c r="B122" s="6">
        <v>120</v>
      </c>
      <c r="D122">
        <v>650.02593994140602</v>
      </c>
      <c r="E122">
        <v>559.37347412109398</v>
      </c>
      <c r="F122">
        <v>464.81719970703102</v>
      </c>
      <c r="G122">
        <v>463.11660766601602</v>
      </c>
      <c r="I122" s="7">
        <f t="shared" si="7"/>
        <v>185.208740234375</v>
      </c>
      <c r="J122" s="7">
        <f t="shared" si="7"/>
        <v>96.256866455077954</v>
      </c>
      <c r="K122" s="7">
        <f t="shared" si="8"/>
        <v>117.82893371582044</v>
      </c>
      <c r="L122" s="8">
        <f t="shared" si="9"/>
        <v>1.224109386220358</v>
      </c>
      <c r="M122" s="8">
        <f t="shared" si="12"/>
        <v>3.2255399895011587</v>
      </c>
      <c r="P122" s="6">
        <f t="shared" si="10"/>
        <v>-10.144769161459454</v>
      </c>
    </row>
    <row r="123" spans="1:16" x14ac:dyDescent="0.15">
      <c r="A123" s="6">
        <v>61</v>
      </c>
      <c r="B123" s="6">
        <v>121</v>
      </c>
      <c r="D123">
        <v>651.66070556640602</v>
      </c>
      <c r="E123">
        <v>561.06121826171898</v>
      </c>
      <c r="F123">
        <v>464.20474243164102</v>
      </c>
      <c r="G123">
        <v>462.50848388671898</v>
      </c>
      <c r="I123" s="7">
        <f t="shared" si="7"/>
        <v>187.455963134765</v>
      </c>
      <c r="J123" s="7">
        <f t="shared" si="7"/>
        <v>98.552734375</v>
      </c>
      <c r="K123" s="7">
        <f t="shared" si="8"/>
        <v>118.46904907226501</v>
      </c>
      <c r="L123" s="8">
        <f t="shared" si="9"/>
        <v>1.2020878956182184</v>
      </c>
      <c r="M123" s="8">
        <f t="shared" si="12"/>
        <v>3.2200592476864638</v>
      </c>
      <c r="P123" s="6">
        <f t="shared" si="10"/>
        <v>-10.297448502756978</v>
      </c>
    </row>
    <row r="124" spans="1:16" x14ac:dyDescent="0.15">
      <c r="A124" s="6">
        <v>61.5</v>
      </c>
      <c r="B124" s="6">
        <v>122</v>
      </c>
      <c r="D124">
        <v>651.51153564453102</v>
      </c>
      <c r="E124">
        <v>561.582763671875</v>
      </c>
      <c r="F124">
        <v>464.32943725585898</v>
      </c>
      <c r="G124">
        <v>462.62985229492199</v>
      </c>
      <c r="I124" s="7">
        <f t="shared" si="7"/>
        <v>187.18209838867205</v>
      </c>
      <c r="J124" s="7">
        <f t="shared" si="7"/>
        <v>98.952911376953011</v>
      </c>
      <c r="K124" s="7">
        <f t="shared" si="8"/>
        <v>117.91506042480495</v>
      </c>
      <c r="L124" s="8">
        <f t="shared" si="9"/>
        <v>1.1916280055229218</v>
      </c>
      <c r="M124" s="8">
        <f t="shared" si="12"/>
        <v>3.2261401063786117</v>
      </c>
      <c r="P124" s="6">
        <f t="shared" si="10"/>
        <v>-10.128051451950611</v>
      </c>
    </row>
    <row r="125" spans="1:16" x14ac:dyDescent="0.15">
      <c r="A125" s="6">
        <v>62</v>
      </c>
      <c r="B125" s="6">
        <v>123</v>
      </c>
      <c r="D125">
        <v>649.60760498046898</v>
      </c>
      <c r="E125">
        <v>559.39440917968795</v>
      </c>
      <c r="F125">
        <v>464.77093505859398</v>
      </c>
      <c r="G125">
        <v>463.09228515625</v>
      </c>
      <c r="I125" s="7">
        <f t="shared" si="7"/>
        <v>184.836669921875</v>
      </c>
      <c r="J125" s="7">
        <f t="shared" si="7"/>
        <v>96.302124023437955</v>
      </c>
      <c r="K125" s="7">
        <f t="shared" si="8"/>
        <v>117.42518310546843</v>
      </c>
      <c r="L125" s="8">
        <f t="shared" si="9"/>
        <v>1.2193415700456365</v>
      </c>
      <c r="M125" s="8">
        <f t="shared" si="12"/>
        <v>3.2703944196887713</v>
      </c>
      <c r="P125" s="6">
        <f t="shared" si="10"/>
        <v>-8.8952403409339826</v>
      </c>
    </row>
    <row r="126" spans="1:16" x14ac:dyDescent="0.15">
      <c r="A126" s="6">
        <v>62.5</v>
      </c>
      <c r="B126" s="6">
        <v>124</v>
      </c>
      <c r="D126">
        <v>651.76177978515602</v>
      </c>
      <c r="E126">
        <v>560.945556640625</v>
      </c>
      <c r="F126">
        <v>463.91107177734398</v>
      </c>
      <c r="G126">
        <v>462.30099487304699</v>
      </c>
      <c r="I126" s="7">
        <f t="shared" si="7"/>
        <v>187.85070800781205</v>
      </c>
      <c r="J126" s="7">
        <f t="shared" si="7"/>
        <v>98.644561767578011</v>
      </c>
      <c r="K126" s="7">
        <f t="shared" si="8"/>
        <v>118.79951477050744</v>
      </c>
      <c r="L126" s="8">
        <f t="shared" si="9"/>
        <v>1.2043189471551168</v>
      </c>
      <c r="M126" s="8">
        <f t="shared" si="12"/>
        <v>3.2719125455856961</v>
      </c>
      <c r="P126" s="6">
        <f t="shared" si="10"/>
        <v>-8.852949266151418</v>
      </c>
    </row>
    <row r="127" spans="1:16" x14ac:dyDescent="0.15">
      <c r="A127" s="6">
        <v>63</v>
      </c>
      <c r="B127" s="6">
        <v>125</v>
      </c>
      <c r="D127">
        <v>651.31555175781295</v>
      </c>
      <c r="E127">
        <v>559.67401123046898</v>
      </c>
      <c r="F127">
        <v>464.25790405273398</v>
      </c>
      <c r="G127">
        <v>462.40850830078102</v>
      </c>
      <c r="I127" s="7">
        <f t="shared" si="7"/>
        <v>187.05764770507898</v>
      </c>
      <c r="J127" s="7">
        <f t="shared" si="7"/>
        <v>97.265502929687955</v>
      </c>
      <c r="K127" s="7">
        <f t="shared" si="8"/>
        <v>118.97179565429741</v>
      </c>
      <c r="L127" s="8">
        <f t="shared" si="9"/>
        <v>1.2231653779685967</v>
      </c>
      <c r="M127" s="8">
        <f t="shared" si="12"/>
        <v>3.3072997251866205</v>
      </c>
      <c r="P127" s="6">
        <f t="shared" si="10"/>
        <v>-7.8671536467774015</v>
      </c>
    </row>
    <row r="128" spans="1:16" x14ac:dyDescent="0.15">
      <c r="A128" s="6">
        <v>63.5</v>
      </c>
      <c r="B128" s="6">
        <v>126</v>
      </c>
      <c r="D128">
        <v>649.343017578125</v>
      </c>
      <c r="E128">
        <v>559.68359375</v>
      </c>
      <c r="F128">
        <v>464.92330932617199</v>
      </c>
      <c r="G128">
        <v>463.04013061523398</v>
      </c>
      <c r="I128" s="7">
        <f t="shared" si="7"/>
        <v>184.41970825195301</v>
      </c>
      <c r="J128" s="7">
        <f t="shared" si="7"/>
        <v>96.643463134766023</v>
      </c>
      <c r="K128" s="7">
        <f t="shared" si="8"/>
        <v>116.7692840576168</v>
      </c>
      <c r="L128" s="8">
        <f t="shared" si="9"/>
        <v>1.2082481346388219</v>
      </c>
      <c r="M128" s="8">
        <f t="shared" si="12"/>
        <v>3.3089232306442904</v>
      </c>
      <c r="P128" s="6">
        <f t="shared" si="10"/>
        <v>-7.8219269690299891</v>
      </c>
    </row>
    <row r="129" spans="1:16" x14ac:dyDescent="0.15">
      <c r="A129" s="6">
        <v>64</v>
      </c>
      <c r="B129" s="6">
        <v>127</v>
      </c>
      <c r="D129">
        <v>655.02288818359398</v>
      </c>
      <c r="E129">
        <v>560.63720703125</v>
      </c>
      <c r="F129">
        <v>463.64566040039102</v>
      </c>
      <c r="G129">
        <v>461.93576049804699</v>
      </c>
      <c r="I129" s="7">
        <f t="shared" si="7"/>
        <v>191.37722778320295</v>
      </c>
      <c r="J129" s="7">
        <f t="shared" si="7"/>
        <v>98.701446533203011</v>
      </c>
      <c r="K129" s="7">
        <f t="shared" si="8"/>
        <v>122.28621520996086</v>
      </c>
      <c r="L129" s="8">
        <f t="shared" si="9"/>
        <v>1.2389505879108262</v>
      </c>
      <c r="M129" s="8">
        <f t="shared" si="12"/>
        <v>3.3561664327037395</v>
      </c>
      <c r="P129" s="6">
        <f t="shared" si="10"/>
        <v>-6.5058531207996584</v>
      </c>
    </row>
    <row r="130" spans="1:16" x14ac:dyDescent="0.15">
      <c r="A130" s="6">
        <v>64.5</v>
      </c>
      <c r="B130" s="6">
        <v>128</v>
      </c>
      <c r="D130">
        <v>654.01806640625</v>
      </c>
      <c r="E130">
        <v>559.34625244140602</v>
      </c>
      <c r="F130">
        <v>464.04013061523398</v>
      </c>
      <c r="G130">
        <v>462.28042602539102</v>
      </c>
      <c r="I130" s="7">
        <f t="shared" ref="I130:J151" si="13">D130-F130</f>
        <v>189.97793579101602</v>
      </c>
      <c r="J130" s="7">
        <f t="shared" si="13"/>
        <v>97.065826416015</v>
      </c>
      <c r="K130" s="7">
        <f t="shared" ref="K130:K151" si="14">I130-0.7*J130</f>
        <v>122.03185729980552</v>
      </c>
      <c r="L130" s="8">
        <f t="shared" ref="L130:L151" si="15">K130/J130</f>
        <v>1.2572072149964342</v>
      </c>
      <c r="M130" s="8">
        <f t="shared" si="12"/>
        <v>3.3909638085767919</v>
      </c>
      <c r="P130" s="6">
        <f t="shared" si="10"/>
        <v>-5.5364879131675107</v>
      </c>
    </row>
    <row r="131" spans="1:16" x14ac:dyDescent="0.15">
      <c r="A131" s="6">
        <v>65</v>
      </c>
      <c r="B131" s="6">
        <v>129</v>
      </c>
      <c r="D131">
        <v>653.31164550781295</v>
      </c>
      <c r="E131">
        <v>557.91833496093795</v>
      </c>
      <c r="F131">
        <v>464.66680908203102</v>
      </c>
      <c r="G131">
        <v>462.95355224609398</v>
      </c>
      <c r="I131" s="7">
        <f t="shared" si="13"/>
        <v>188.64483642578193</v>
      </c>
      <c r="J131" s="7">
        <f t="shared" si="13"/>
        <v>94.964782714843977</v>
      </c>
      <c r="K131" s="7">
        <f t="shared" si="14"/>
        <v>122.16948852539115</v>
      </c>
      <c r="L131" s="8">
        <f t="shared" si="15"/>
        <v>1.2864715216822666</v>
      </c>
      <c r="M131" s="8">
        <f t="shared" si="12"/>
        <v>3.4367688640500695</v>
      </c>
      <c r="P131" s="6">
        <f t="shared" si="10"/>
        <v>-4.2604771222549349</v>
      </c>
    </row>
    <row r="132" spans="1:16" x14ac:dyDescent="0.15">
      <c r="A132" s="6">
        <v>65.5</v>
      </c>
      <c r="B132" s="6">
        <v>130</v>
      </c>
      <c r="D132">
        <v>653.88916015625</v>
      </c>
      <c r="E132">
        <v>558.17858886718795</v>
      </c>
      <c r="F132">
        <v>464.17510986328102</v>
      </c>
      <c r="G132">
        <v>462.43200683593801</v>
      </c>
      <c r="I132" s="7">
        <f t="shared" si="13"/>
        <v>189.71405029296898</v>
      </c>
      <c r="J132" s="7">
        <f t="shared" si="13"/>
        <v>95.746582031249943</v>
      </c>
      <c r="K132" s="7">
        <f t="shared" si="14"/>
        <v>122.69144287109403</v>
      </c>
      <c r="L132" s="8">
        <f t="shared" si="15"/>
        <v>1.2814185140420968</v>
      </c>
      <c r="M132" s="8">
        <f t="shared" si="12"/>
        <v>3.448256605197344</v>
      </c>
      <c r="P132" s="6">
        <f t="shared" si="10"/>
        <v>-3.9404582615489523</v>
      </c>
    </row>
    <row r="133" spans="1:16" x14ac:dyDescent="0.15">
      <c r="A133" s="6">
        <v>66</v>
      </c>
      <c r="B133" s="6">
        <v>131</v>
      </c>
      <c r="D133">
        <v>652.449462890625</v>
      </c>
      <c r="E133">
        <v>558.56207275390602</v>
      </c>
      <c r="F133">
        <v>463.544677734375</v>
      </c>
      <c r="G133">
        <v>461.85314941406301</v>
      </c>
      <c r="I133" s="7">
        <f t="shared" si="13"/>
        <v>188.90478515625</v>
      </c>
      <c r="J133" s="7">
        <f t="shared" si="13"/>
        <v>96.708923339843011</v>
      </c>
      <c r="K133" s="7">
        <f t="shared" si="14"/>
        <v>121.2085388183599</v>
      </c>
      <c r="L133" s="8">
        <f t="shared" si="15"/>
        <v>1.2533335563298875</v>
      </c>
      <c r="M133" s="8">
        <f t="shared" si="12"/>
        <v>3.4367123962725792</v>
      </c>
      <c r="P133" s="6">
        <f t="shared" si="10"/>
        <v>-4.2620501689999291</v>
      </c>
    </row>
    <row r="134" spans="1:16" x14ac:dyDescent="0.15">
      <c r="A134" s="6">
        <v>66.5</v>
      </c>
      <c r="B134" s="6">
        <v>132</v>
      </c>
      <c r="D134">
        <v>650.244140625</v>
      </c>
      <c r="E134">
        <v>559.44470214843795</v>
      </c>
      <c r="F134">
        <v>464.42904663085898</v>
      </c>
      <c r="G134">
        <v>462.69287109375</v>
      </c>
      <c r="I134" s="7">
        <f t="shared" si="13"/>
        <v>185.81509399414102</v>
      </c>
      <c r="J134" s="7">
        <f t="shared" si="13"/>
        <v>96.751831054687955</v>
      </c>
      <c r="K134" s="7">
        <f t="shared" si="14"/>
        <v>118.08881225585947</v>
      </c>
      <c r="L134" s="8">
        <f t="shared" si="15"/>
        <v>1.2205330996693076</v>
      </c>
      <c r="M134" s="8">
        <f t="shared" si="12"/>
        <v>3.4204526883994442</v>
      </c>
      <c r="P134" s="6">
        <f t="shared" ref="P134:P151" si="16">(M134-$O$2)/$O$2*100</f>
        <v>-4.715003723773167</v>
      </c>
    </row>
    <row r="135" spans="1:16" x14ac:dyDescent="0.15">
      <c r="A135" s="6">
        <v>67</v>
      </c>
      <c r="B135" s="6">
        <v>133</v>
      </c>
      <c r="D135">
        <v>649.66247558593795</v>
      </c>
      <c r="E135">
        <v>559.95428466796898</v>
      </c>
      <c r="F135">
        <v>464.02883911132801</v>
      </c>
      <c r="G135">
        <v>462.546630859375</v>
      </c>
      <c r="I135" s="7">
        <f t="shared" si="13"/>
        <v>185.63363647460994</v>
      </c>
      <c r="J135" s="7">
        <f t="shared" si="13"/>
        <v>97.407653808593977</v>
      </c>
      <c r="K135" s="7">
        <f t="shared" si="14"/>
        <v>117.44827880859417</v>
      </c>
      <c r="L135" s="8">
        <f t="shared" si="15"/>
        <v>1.2057397362160063</v>
      </c>
      <c r="M135" s="8">
        <f t="shared" si="12"/>
        <v>3.4222000737335874</v>
      </c>
      <c r="P135" s="6">
        <f t="shared" si="16"/>
        <v>-4.6663260719460693</v>
      </c>
    </row>
    <row r="136" spans="1:16" x14ac:dyDescent="0.15">
      <c r="A136" s="6">
        <v>67.5</v>
      </c>
      <c r="B136" s="6">
        <v>134</v>
      </c>
      <c r="D136">
        <v>651.062744140625</v>
      </c>
      <c r="E136">
        <v>561.81011962890602</v>
      </c>
      <c r="F136">
        <v>463.769775390625</v>
      </c>
      <c r="G136">
        <v>462.09939575195301</v>
      </c>
      <c r="I136" s="7">
        <f t="shared" si="13"/>
        <v>187.29296875</v>
      </c>
      <c r="J136" s="7">
        <f t="shared" si="13"/>
        <v>99.710723876953011</v>
      </c>
      <c r="K136" s="7">
        <f t="shared" si="14"/>
        <v>117.49546203613289</v>
      </c>
      <c r="L136" s="8">
        <f t="shared" si="15"/>
        <v>1.178363344158718</v>
      </c>
      <c r="M136" s="8">
        <f t="shared" si="12"/>
        <v>3.4113644304637436</v>
      </c>
      <c r="P136" s="6">
        <f t="shared" si="16"/>
        <v>-4.9681791664558252</v>
      </c>
    </row>
    <row r="137" spans="1:16" x14ac:dyDescent="0.15">
      <c r="A137" s="6">
        <v>68</v>
      </c>
      <c r="B137" s="6">
        <v>135</v>
      </c>
      <c r="D137">
        <v>651.92681884765602</v>
      </c>
      <c r="E137">
        <v>561.61236572265602</v>
      </c>
      <c r="F137">
        <v>463.79901123046898</v>
      </c>
      <c r="G137">
        <v>462.06384277343801</v>
      </c>
      <c r="I137" s="7">
        <f t="shared" si="13"/>
        <v>188.12780761718705</v>
      </c>
      <c r="J137" s="7">
        <f t="shared" si="13"/>
        <v>99.548522949218011</v>
      </c>
      <c r="K137" s="7">
        <f t="shared" si="14"/>
        <v>118.44384155273444</v>
      </c>
      <c r="L137" s="8">
        <f t="shared" si="15"/>
        <v>1.1898101352358121</v>
      </c>
      <c r="M137" s="8">
        <f t="shared" si="12"/>
        <v>3.4393519703282829</v>
      </c>
      <c r="P137" s="6">
        <f t="shared" si="16"/>
        <v>-4.188518438851589</v>
      </c>
    </row>
    <row r="138" spans="1:16" x14ac:dyDescent="0.15">
      <c r="A138" s="6">
        <v>68.5</v>
      </c>
      <c r="B138" s="6">
        <v>136</v>
      </c>
      <c r="D138">
        <v>652.08557128906295</v>
      </c>
      <c r="E138">
        <v>557.98388671875</v>
      </c>
      <c r="F138">
        <v>464.74822998046898</v>
      </c>
      <c r="G138">
        <v>463.05947875976602</v>
      </c>
      <c r="I138" s="7">
        <f t="shared" si="13"/>
        <v>187.33734130859398</v>
      </c>
      <c r="J138" s="7">
        <f t="shared" si="13"/>
        <v>94.924407958983977</v>
      </c>
      <c r="K138" s="7">
        <f t="shared" si="14"/>
        <v>120.8902557373052</v>
      </c>
      <c r="L138" s="8">
        <f t="shared" si="15"/>
        <v>1.2735423726797521</v>
      </c>
      <c r="M138" s="8">
        <f t="shared" si="12"/>
        <v>3.5396249565596669</v>
      </c>
      <c r="P138" s="6">
        <f t="shared" si="16"/>
        <v>-1.3951714786471843</v>
      </c>
    </row>
    <row r="139" spans="1:16" x14ac:dyDescent="0.15">
      <c r="A139" s="6">
        <v>69</v>
      </c>
      <c r="B139" s="6">
        <v>137</v>
      </c>
      <c r="D139">
        <v>651.01568603515602</v>
      </c>
      <c r="E139">
        <v>559.69683837890602</v>
      </c>
      <c r="F139">
        <v>463.61462402343801</v>
      </c>
      <c r="G139">
        <v>461.71856689453102</v>
      </c>
      <c r="I139" s="7">
        <f t="shared" si="13"/>
        <v>187.40106201171801</v>
      </c>
      <c r="J139" s="7">
        <f t="shared" si="13"/>
        <v>97.978271484375</v>
      </c>
      <c r="K139" s="7">
        <f t="shared" si="14"/>
        <v>118.81627197265551</v>
      </c>
      <c r="L139" s="8">
        <f t="shared" si="15"/>
        <v>1.2126798133155843</v>
      </c>
      <c r="M139" s="8">
        <f t="shared" si="12"/>
        <v>3.4953031459829438</v>
      </c>
      <c r="P139" s="6">
        <f t="shared" si="16"/>
        <v>-2.6298628895477942</v>
      </c>
    </row>
    <row r="140" spans="1:16" x14ac:dyDescent="0.15">
      <c r="A140" s="6">
        <v>69.5</v>
      </c>
      <c r="B140" s="6">
        <v>138</v>
      </c>
      <c r="D140">
        <v>647.86956787109398</v>
      </c>
      <c r="E140">
        <v>557.17901611328102</v>
      </c>
      <c r="F140">
        <v>464.42886352539102</v>
      </c>
      <c r="G140">
        <v>462.50137329101602</v>
      </c>
      <c r="I140" s="7">
        <f t="shared" si="13"/>
        <v>183.44070434570295</v>
      </c>
      <c r="J140" s="7">
        <f t="shared" si="13"/>
        <v>94.677642822265</v>
      </c>
      <c r="K140" s="7">
        <f t="shared" si="14"/>
        <v>117.16635437011746</v>
      </c>
      <c r="L140" s="8">
        <f t="shared" si="15"/>
        <v>1.2375292717211996</v>
      </c>
      <c r="M140" s="8">
        <f t="shared" si="12"/>
        <v>3.5366933531760041</v>
      </c>
      <c r="P140" s="6">
        <f t="shared" si="16"/>
        <v>-1.4768383932176059</v>
      </c>
    </row>
    <row r="141" spans="1:16" x14ac:dyDescent="0.15">
      <c r="A141" s="6">
        <v>70</v>
      </c>
      <c r="B141" s="6">
        <v>139</v>
      </c>
      <c r="D141">
        <v>651.21539306640602</v>
      </c>
      <c r="E141">
        <v>557.71234130859398</v>
      </c>
      <c r="F141">
        <v>463.68951416015602</v>
      </c>
      <c r="G141">
        <v>461.94030761718801</v>
      </c>
      <c r="I141" s="7">
        <f t="shared" si="13"/>
        <v>187.52587890625</v>
      </c>
      <c r="J141" s="7">
        <f t="shared" si="13"/>
        <v>95.772033691405966</v>
      </c>
      <c r="K141" s="7">
        <f t="shared" si="14"/>
        <v>120.48545532226582</v>
      </c>
      <c r="L141" s="8">
        <f t="shared" si="15"/>
        <v>1.2580442398298732</v>
      </c>
      <c r="M141" s="8">
        <f t="shared" si="12"/>
        <v>3.5737490700721222</v>
      </c>
      <c r="P141" s="6">
        <f t="shared" si="16"/>
        <v>-0.44456162516450237</v>
      </c>
    </row>
    <row r="142" spans="1:16" x14ac:dyDescent="0.15">
      <c r="A142" s="6">
        <v>70.5</v>
      </c>
      <c r="B142" s="6">
        <v>140</v>
      </c>
      <c r="D142">
        <v>647.609130859375</v>
      </c>
      <c r="E142">
        <v>557.54919433593795</v>
      </c>
      <c r="F142">
        <v>463.29287719726602</v>
      </c>
      <c r="G142">
        <v>461.64544677734398</v>
      </c>
      <c r="I142" s="7">
        <f t="shared" si="13"/>
        <v>184.31625366210898</v>
      </c>
      <c r="J142" s="7">
        <f t="shared" si="13"/>
        <v>95.903747558593977</v>
      </c>
      <c r="K142" s="7">
        <f t="shared" si="14"/>
        <v>117.1836303710932</v>
      </c>
      <c r="L142" s="8">
        <f t="shared" si="15"/>
        <v>1.2218879173569097</v>
      </c>
      <c r="M142" s="8">
        <f t="shared" si="12"/>
        <v>3.5541334963866031</v>
      </c>
      <c r="P142" s="6">
        <f t="shared" si="16"/>
        <v>-0.99100095230962959</v>
      </c>
    </row>
    <row r="143" spans="1:16" x14ac:dyDescent="0.15">
      <c r="A143" s="6">
        <v>71</v>
      </c>
      <c r="B143" s="6">
        <v>141</v>
      </c>
      <c r="D143">
        <v>649.25347900390602</v>
      </c>
      <c r="E143">
        <v>558.72650146484398</v>
      </c>
      <c r="F143">
        <v>464.47311401367199</v>
      </c>
      <c r="G143">
        <v>462.63674926757801</v>
      </c>
      <c r="I143" s="7">
        <f t="shared" si="13"/>
        <v>184.78036499023403</v>
      </c>
      <c r="J143" s="7">
        <f t="shared" si="13"/>
        <v>96.089752197265966</v>
      </c>
      <c r="K143" s="7">
        <f t="shared" si="14"/>
        <v>117.51753845214786</v>
      </c>
      <c r="L143" s="8">
        <f t="shared" si="15"/>
        <v>1.2229976221698653</v>
      </c>
      <c r="M143" s="8">
        <f t="shared" si="12"/>
        <v>3.5717839499870032</v>
      </c>
      <c r="P143" s="6">
        <f t="shared" si="16"/>
        <v>-0.49930480598029015</v>
      </c>
    </row>
    <row r="144" spans="1:16" x14ac:dyDescent="0.15">
      <c r="A144" s="6">
        <v>71.5</v>
      </c>
      <c r="B144" s="6">
        <v>142</v>
      </c>
      <c r="D144">
        <v>649.260009765625</v>
      </c>
      <c r="E144">
        <v>558.834716796875</v>
      </c>
      <c r="F144">
        <v>464.33914184570301</v>
      </c>
      <c r="G144">
        <v>462.68518066406301</v>
      </c>
      <c r="I144" s="7">
        <f t="shared" si="13"/>
        <v>184.92086791992199</v>
      </c>
      <c r="J144" s="7">
        <f t="shared" si="13"/>
        <v>96.149536132811988</v>
      </c>
      <c r="K144" s="7">
        <f t="shared" si="14"/>
        <v>117.61619262695361</v>
      </c>
      <c r="L144" s="8">
        <f t="shared" si="15"/>
        <v>1.2232632351391648</v>
      </c>
      <c r="M144" s="8">
        <f t="shared" si="12"/>
        <v>3.5885903117437477</v>
      </c>
      <c r="P144" s="6">
        <f t="shared" si="16"/>
        <v>-3.1122882915110714E-2</v>
      </c>
    </row>
    <row r="145" spans="1:16" x14ac:dyDescent="0.15">
      <c r="A145" s="6">
        <v>72</v>
      </c>
      <c r="B145" s="6">
        <v>143</v>
      </c>
      <c r="D145">
        <v>649.95080566406295</v>
      </c>
      <c r="E145">
        <v>559.40679931640602</v>
      </c>
      <c r="F145">
        <v>463.354736328125</v>
      </c>
      <c r="G145">
        <v>461.76779174804699</v>
      </c>
      <c r="I145" s="7">
        <f t="shared" si="13"/>
        <v>186.59606933593795</v>
      </c>
      <c r="J145" s="7">
        <f t="shared" si="13"/>
        <v>97.639007568359034</v>
      </c>
      <c r="K145" s="7">
        <f t="shared" si="14"/>
        <v>118.24876403808663</v>
      </c>
      <c r="L145" s="8">
        <f t="shared" si="15"/>
        <v>1.2110811752700199</v>
      </c>
      <c r="M145" s="8">
        <f t="shared" si="12"/>
        <v>3.5929490006620473</v>
      </c>
      <c r="P145" s="6">
        <f t="shared" si="16"/>
        <v>9.0298956585248294E-2</v>
      </c>
    </row>
    <row r="146" spans="1:16" x14ac:dyDescent="0.15">
      <c r="A146" s="6">
        <v>72.5</v>
      </c>
      <c r="B146" s="6">
        <v>144</v>
      </c>
      <c r="D146">
        <v>650.736083984375</v>
      </c>
      <c r="E146">
        <v>560.40026855468795</v>
      </c>
      <c r="F146">
        <v>463.75396728515602</v>
      </c>
      <c r="G146">
        <v>461.89486694335898</v>
      </c>
      <c r="I146" s="7">
        <f t="shared" si="13"/>
        <v>186.98211669921898</v>
      </c>
      <c r="J146" s="7">
        <f t="shared" si="13"/>
        <v>98.505401611328978</v>
      </c>
      <c r="K146" s="7">
        <f t="shared" si="14"/>
        <v>118.02833557128869</v>
      </c>
      <c r="L146" s="8">
        <f t="shared" si="15"/>
        <v>1.1981915066646904</v>
      </c>
      <c r="M146" s="8">
        <f t="shared" si="12"/>
        <v>3.5966000808441621</v>
      </c>
      <c r="P146" s="6">
        <f t="shared" si="16"/>
        <v>0.19200864043408586</v>
      </c>
    </row>
    <row r="147" spans="1:16" x14ac:dyDescent="0.15">
      <c r="A147" s="6">
        <v>73</v>
      </c>
      <c r="B147" s="6">
        <v>145</v>
      </c>
      <c r="D147">
        <v>649.03765869140602</v>
      </c>
      <c r="E147">
        <v>559.002197265625</v>
      </c>
      <c r="F147">
        <v>464.42272949218801</v>
      </c>
      <c r="G147">
        <v>462.78338623046898</v>
      </c>
      <c r="I147" s="7">
        <f t="shared" si="13"/>
        <v>184.61492919921801</v>
      </c>
      <c r="J147" s="7">
        <f t="shared" si="13"/>
        <v>96.218811035156023</v>
      </c>
      <c r="K147" s="7">
        <f t="shared" si="14"/>
        <v>117.2617614746088</v>
      </c>
      <c r="L147" s="8">
        <f t="shared" si="15"/>
        <v>1.2186989239740678</v>
      </c>
      <c r="M147" s="8">
        <f t="shared" si="12"/>
        <v>3.6336482469409845</v>
      </c>
      <c r="P147" s="6">
        <f t="shared" si="16"/>
        <v>1.2240750626796875</v>
      </c>
    </row>
    <row r="148" spans="1:16" x14ac:dyDescent="0.15">
      <c r="A148" s="6">
        <v>73.5</v>
      </c>
      <c r="B148" s="6">
        <v>146</v>
      </c>
      <c r="D148">
        <v>651.18273925781295</v>
      </c>
      <c r="E148">
        <v>559.5341796875</v>
      </c>
      <c r="F148">
        <v>463.42965698242199</v>
      </c>
      <c r="G148">
        <v>461.654541015625</v>
      </c>
      <c r="I148" s="7">
        <f t="shared" si="13"/>
        <v>187.75308227539097</v>
      </c>
      <c r="J148" s="7">
        <f t="shared" si="13"/>
        <v>97.879638671875</v>
      </c>
      <c r="K148" s="7">
        <f t="shared" si="14"/>
        <v>119.23733520507847</v>
      </c>
      <c r="L148" s="8">
        <f t="shared" si="15"/>
        <v>1.2182036716012157</v>
      </c>
      <c r="M148" s="8">
        <f t="shared" si="12"/>
        <v>3.6496937433555772</v>
      </c>
      <c r="P148" s="6">
        <f t="shared" si="16"/>
        <v>1.6710612383107546</v>
      </c>
    </row>
    <row r="149" spans="1:16" x14ac:dyDescent="0.15">
      <c r="A149" s="6">
        <v>74</v>
      </c>
      <c r="B149" s="6">
        <v>147</v>
      </c>
      <c r="D149">
        <v>652.32513427734398</v>
      </c>
      <c r="E149">
        <v>560.20556640625</v>
      </c>
      <c r="F149">
        <v>463.66857910156301</v>
      </c>
      <c r="G149">
        <v>461.84921264648398</v>
      </c>
      <c r="I149" s="7">
        <f t="shared" si="13"/>
        <v>188.65655517578097</v>
      </c>
      <c r="J149" s="7">
        <f t="shared" si="13"/>
        <v>98.356353759766023</v>
      </c>
      <c r="K149" s="7">
        <f t="shared" si="14"/>
        <v>119.80710754394475</v>
      </c>
      <c r="L149" s="8">
        <f t="shared" si="15"/>
        <v>1.2180922021222125</v>
      </c>
      <c r="M149" s="8">
        <f t="shared" si="12"/>
        <v>3.666123022664018</v>
      </c>
      <c r="P149" s="6">
        <f t="shared" si="16"/>
        <v>2.1287386162306974</v>
      </c>
    </row>
    <row r="150" spans="1:16" x14ac:dyDescent="0.15">
      <c r="A150" s="6">
        <v>74.5</v>
      </c>
      <c r="B150" s="6">
        <v>148</v>
      </c>
      <c r="D150">
        <v>654.03399658203102</v>
      </c>
      <c r="E150">
        <v>557.55334472656295</v>
      </c>
      <c r="F150">
        <v>464.70849609375</v>
      </c>
      <c r="G150">
        <v>462.97271728515602</v>
      </c>
      <c r="I150" s="7">
        <f t="shared" si="13"/>
        <v>189.32550048828102</v>
      </c>
      <c r="J150" s="7">
        <f t="shared" si="13"/>
        <v>94.580627441406932</v>
      </c>
      <c r="K150" s="7">
        <f t="shared" si="14"/>
        <v>123.11906127929618</v>
      </c>
      <c r="L150" s="8">
        <f t="shared" si="15"/>
        <v>1.3017365670952956</v>
      </c>
      <c r="M150" s="8">
        <f t="shared" si="12"/>
        <v>3.7663081364245463</v>
      </c>
      <c r="P150" s="6">
        <f t="shared" si="16"/>
        <v>4.9196376758730898</v>
      </c>
    </row>
    <row r="151" spans="1:16" x14ac:dyDescent="0.15">
      <c r="A151" s="6">
        <v>75</v>
      </c>
      <c r="B151" s="6">
        <v>149</v>
      </c>
      <c r="D151">
        <v>659.93487548828102</v>
      </c>
      <c r="E151">
        <v>558.11346435546898</v>
      </c>
      <c r="F151">
        <v>463.85098266601602</v>
      </c>
      <c r="G151">
        <v>462.05673217773398</v>
      </c>
      <c r="I151" s="7">
        <f t="shared" si="13"/>
        <v>196.083892822265</v>
      </c>
      <c r="J151" s="7">
        <f t="shared" si="13"/>
        <v>96.056732177735</v>
      </c>
      <c r="K151" s="7">
        <f t="shared" si="14"/>
        <v>128.8441802978505</v>
      </c>
      <c r="L151" s="8">
        <f t="shared" si="15"/>
        <v>1.3413342029942104</v>
      </c>
      <c r="M151" s="8">
        <f t="shared" si="12"/>
        <v>3.8224465211109058</v>
      </c>
      <c r="P151" s="6">
        <f t="shared" si="16"/>
        <v>6.4835083863012493</v>
      </c>
    </row>
    <row r="152" spans="1:16" x14ac:dyDescent="0.15">
      <c r="A152" s="18">
        <v>75.5</v>
      </c>
      <c r="B152" s="18">
        <v>150</v>
      </c>
      <c r="D152">
        <v>666.67095947265602</v>
      </c>
      <c r="E152">
        <v>559.00109863281295</v>
      </c>
      <c r="F152">
        <v>463.72293090820301</v>
      </c>
      <c r="G152">
        <v>461.98281860351602</v>
      </c>
      <c r="I152" s="19">
        <f t="shared" ref="I152:I193" si="17">D152-F152</f>
        <v>202.94802856445301</v>
      </c>
      <c r="J152" s="19">
        <f t="shared" ref="J152:J193" si="18">E152-G152</f>
        <v>97.018280029296932</v>
      </c>
      <c r="K152" s="19">
        <f t="shared" ref="K152:K193" si="19">I152-0.7*J152</f>
        <v>135.03523254394517</v>
      </c>
      <c r="L152" s="20">
        <f t="shared" ref="L152:L193" si="20">K152/J152</f>
        <v>1.3918534991876597</v>
      </c>
      <c r="M152" s="20">
        <f t="shared" ref="M152:M193" si="21">L152+ABS($N$2)*A152</f>
        <v>3.8895065660917991</v>
      </c>
      <c r="N152" s="18"/>
      <c r="O152" s="18"/>
      <c r="P152" s="18">
        <f t="shared" ref="P152:P193" si="22">(M152-$O$2)/$O$2*100</f>
        <v>8.3516284038530948</v>
      </c>
    </row>
    <row r="153" spans="1:16" x14ac:dyDescent="0.15">
      <c r="A153" s="18">
        <v>76</v>
      </c>
      <c r="B153" s="18">
        <v>151</v>
      </c>
      <c r="D153">
        <v>668.98059082031295</v>
      </c>
      <c r="E153">
        <v>557.280029296875</v>
      </c>
      <c r="F153">
        <v>465.05929565429699</v>
      </c>
      <c r="G153">
        <v>463.41659545898398</v>
      </c>
      <c r="I153" s="19">
        <f t="shared" si="17"/>
        <v>203.92129516601597</v>
      </c>
      <c r="J153" s="19">
        <f t="shared" si="18"/>
        <v>93.863433837891023</v>
      </c>
      <c r="K153" s="19">
        <f t="shared" si="19"/>
        <v>138.21689147949223</v>
      </c>
      <c r="L153" s="20">
        <f t="shared" si="20"/>
        <v>1.4725318031535353</v>
      </c>
      <c r="M153" s="20">
        <f t="shared" si="21"/>
        <v>3.9867256188451199</v>
      </c>
      <c r="N153" s="18"/>
      <c r="O153" s="18"/>
      <c r="P153" s="18">
        <f t="shared" si="22"/>
        <v>11.05990064834165</v>
      </c>
    </row>
    <row r="154" spans="1:16" x14ac:dyDescent="0.15">
      <c r="A154" s="18">
        <v>76.5</v>
      </c>
      <c r="B154" s="18">
        <v>152</v>
      </c>
      <c r="D154">
        <v>672.626953125</v>
      </c>
      <c r="E154">
        <v>556.42333984375</v>
      </c>
      <c r="F154">
        <v>463.83459472656301</v>
      </c>
      <c r="G154">
        <v>462.02371215820301</v>
      </c>
      <c r="I154" s="19">
        <f t="shared" si="17"/>
        <v>208.79235839843699</v>
      </c>
      <c r="J154" s="19">
        <f t="shared" si="18"/>
        <v>94.399627685546989</v>
      </c>
      <c r="K154" s="19">
        <f t="shared" si="19"/>
        <v>142.71261901855411</v>
      </c>
      <c r="L154" s="20">
        <f t="shared" si="20"/>
        <v>1.5117921809389092</v>
      </c>
      <c r="M154" s="20">
        <f t="shared" si="21"/>
        <v>4.0425267454179385</v>
      </c>
      <c r="N154" s="18"/>
      <c r="O154" s="18"/>
      <c r="P154" s="18">
        <f t="shared" si="22"/>
        <v>12.61437621695076</v>
      </c>
    </row>
    <row r="155" spans="1:16" x14ac:dyDescent="0.15">
      <c r="A155" s="18">
        <v>77</v>
      </c>
      <c r="B155" s="18">
        <v>153</v>
      </c>
      <c r="D155">
        <v>674.03155517578102</v>
      </c>
      <c r="E155">
        <v>555.57684326171898</v>
      </c>
      <c r="F155">
        <v>463.84408569335898</v>
      </c>
      <c r="G155">
        <v>461.89486694335898</v>
      </c>
      <c r="I155" s="19">
        <f t="shared" si="17"/>
        <v>210.18746948242205</v>
      </c>
      <c r="J155" s="19">
        <f t="shared" si="18"/>
        <v>93.68197631836</v>
      </c>
      <c r="K155" s="19">
        <f t="shared" si="19"/>
        <v>144.61008605957005</v>
      </c>
      <c r="L155" s="20">
        <f t="shared" si="20"/>
        <v>1.5436276191285798</v>
      </c>
      <c r="M155" s="20">
        <f t="shared" si="21"/>
        <v>4.0909029323950534</v>
      </c>
      <c r="N155" s="18"/>
      <c r="O155" s="18"/>
      <c r="P155" s="18">
        <f t="shared" si="22"/>
        <v>13.962012104915464</v>
      </c>
    </row>
    <row r="156" spans="1:16" x14ac:dyDescent="0.15">
      <c r="A156" s="18">
        <v>77.5</v>
      </c>
      <c r="B156" s="18">
        <v>154</v>
      </c>
      <c r="D156">
        <v>674.49279785156295</v>
      </c>
      <c r="E156">
        <v>553.79919433593795</v>
      </c>
      <c r="F156">
        <v>464.54446411132801</v>
      </c>
      <c r="G156">
        <v>462.90078735351602</v>
      </c>
      <c r="I156" s="19">
        <f t="shared" si="17"/>
        <v>209.94833374023494</v>
      </c>
      <c r="J156" s="19">
        <f t="shared" si="18"/>
        <v>90.898406982421932</v>
      </c>
      <c r="K156" s="19">
        <f t="shared" si="19"/>
        <v>146.31944885253961</v>
      </c>
      <c r="L156" s="20">
        <f t="shared" si="20"/>
        <v>1.6097031148283498</v>
      </c>
      <c r="M156" s="20">
        <f t="shared" si="21"/>
        <v>4.1735191768822686</v>
      </c>
      <c r="N156" s="18"/>
      <c r="O156" s="18"/>
      <c r="P156" s="18">
        <f t="shared" si="22"/>
        <v>16.263487747311729</v>
      </c>
    </row>
    <row r="157" spans="1:16" x14ac:dyDescent="0.15">
      <c r="A157" s="18">
        <v>78</v>
      </c>
      <c r="B157" s="18">
        <v>155</v>
      </c>
      <c r="D157">
        <v>669.46514892578102</v>
      </c>
      <c r="E157">
        <v>549.78460693359398</v>
      </c>
      <c r="F157">
        <v>464.40197753906301</v>
      </c>
      <c r="G157">
        <v>462.57489013671898</v>
      </c>
      <c r="I157" s="19">
        <f t="shared" si="17"/>
        <v>205.06317138671801</v>
      </c>
      <c r="J157" s="19">
        <f t="shared" si="18"/>
        <v>87.209716796875</v>
      </c>
      <c r="K157" s="19">
        <f t="shared" si="19"/>
        <v>144.01636962890552</v>
      </c>
      <c r="L157" s="20">
        <f t="shared" si="20"/>
        <v>1.6513798567233289</v>
      </c>
      <c r="M157" s="20">
        <f t="shared" si="21"/>
        <v>4.2317366675646921</v>
      </c>
      <c r="N157" s="18"/>
      <c r="O157" s="18"/>
      <c r="P157" s="18">
        <f t="shared" si="22"/>
        <v>17.885276992255726</v>
      </c>
    </row>
    <row r="158" spans="1:16" x14ac:dyDescent="0.15">
      <c r="A158" s="18">
        <v>78.5</v>
      </c>
      <c r="B158" s="18">
        <v>156</v>
      </c>
      <c r="D158">
        <v>668.51501464843795</v>
      </c>
      <c r="E158">
        <v>549.370849609375</v>
      </c>
      <c r="F158">
        <v>463.35256958007801</v>
      </c>
      <c r="G158">
        <v>461.57846069335898</v>
      </c>
      <c r="I158" s="19">
        <f t="shared" si="17"/>
        <v>205.16244506835994</v>
      </c>
      <c r="J158" s="19">
        <f t="shared" si="18"/>
        <v>87.792388916016023</v>
      </c>
      <c r="K158" s="19">
        <f t="shared" si="19"/>
        <v>143.70777282714874</v>
      </c>
      <c r="L158" s="20">
        <f t="shared" si="20"/>
        <v>1.6369046861752732</v>
      </c>
      <c r="M158" s="20">
        <f t="shared" si="21"/>
        <v>4.2338022458040809</v>
      </c>
      <c r="N158" s="18"/>
      <c r="O158" s="18"/>
      <c r="P158" s="18">
        <f t="shared" si="22"/>
        <v>17.942818678336032</v>
      </c>
    </row>
    <row r="159" spans="1:16" x14ac:dyDescent="0.15">
      <c r="A159" s="18">
        <v>79</v>
      </c>
      <c r="B159" s="18">
        <v>157</v>
      </c>
      <c r="D159">
        <v>667.81878662109398</v>
      </c>
      <c r="E159">
        <v>548.19818115234398</v>
      </c>
      <c r="F159">
        <v>463.80038452148398</v>
      </c>
      <c r="G159">
        <v>462.07409667968801</v>
      </c>
      <c r="I159" s="19">
        <f t="shared" si="17"/>
        <v>204.01840209961</v>
      </c>
      <c r="J159" s="19">
        <f t="shared" si="18"/>
        <v>86.124084472655966</v>
      </c>
      <c r="K159" s="19">
        <f t="shared" si="19"/>
        <v>143.73154296875083</v>
      </c>
      <c r="L159" s="20">
        <f t="shared" si="20"/>
        <v>1.6688890668484841</v>
      </c>
      <c r="M159" s="20">
        <f t="shared" si="21"/>
        <v>4.2823273752647371</v>
      </c>
      <c r="N159" s="18"/>
      <c r="O159" s="18"/>
      <c r="P159" s="18">
        <f t="shared" si="22"/>
        <v>19.29460372001882</v>
      </c>
    </row>
    <row r="160" spans="1:16" x14ac:dyDescent="0.15">
      <c r="A160" s="18">
        <v>79.5</v>
      </c>
      <c r="B160" s="18">
        <v>158</v>
      </c>
      <c r="D160">
        <v>664.82928466796898</v>
      </c>
      <c r="E160">
        <v>545.61016845703102</v>
      </c>
      <c r="F160">
        <v>464.11126708984398</v>
      </c>
      <c r="G160">
        <v>462.46957397460898</v>
      </c>
      <c r="I160" s="19">
        <f t="shared" si="17"/>
        <v>200.718017578125</v>
      </c>
      <c r="J160" s="19">
        <f t="shared" si="18"/>
        <v>83.140594482422046</v>
      </c>
      <c r="K160" s="19">
        <f t="shared" si="19"/>
        <v>142.51960144042957</v>
      </c>
      <c r="L160" s="20">
        <f t="shared" si="20"/>
        <v>1.7141999323875619</v>
      </c>
      <c r="M160" s="20">
        <f t="shared" si="21"/>
        <v>4.344178989591259</v>
      </c>
      <c r="N160" s="18"/>
      <c r="O160" s="18"/>
      <c r="P160" s="18">
        <f t="shared" si="22"/>
        <v>21.017630283365047</v>
      </c>
    </row>
    <row r="161" spans="1:16" x14ac:dyDescent="0.15">
      <c r="A161" s="18">
        <v>80</v>
      </c>
      <c r="B161" s="18">
        <v>159</v>
      </c>
      <c r="D161">
        <v>666.81750488281295</v>
      </c>
      <c r="E161">
        <v>546.467529296875</v>
      </c>
      <c r="F161">
        <v>462.72232055664102</v>
      </c>
      <c r="G161">
        <v>461.26303100585898</v>
      </c>
      <c r="I161" s="19">
        <f t="shared" si="17"/>
        <v>204.09518432617193</v>
      </c>
      <c r="J161" s="19">
        <f t="shared" si="18"/>
        <v>85.204498291016023</v>
      </c>
      <c r="K161" s="19">
        <f t="shared" si="19"/>
        <v>144.45203552246073</v>
      </c>
      <c r="L161" s="20">
        <f t="shared" si="20"/>
        <v>1.6953569168271458</v>
      </c>
      <c r="M161" s="20">
        <f t="shared" si="21"/>
        <v>4.3418767228182871</v>
      </c>
      <c r="N161" s="18"/>
      <c r="O161" s="18"/>
      <c r="P161" s="18">
        <f t="shared" si="22"/>
        <v>20.953495064762691</v>
      </c>
    </row>
    <row r="162" spans="1:16" x14ac:dyDescent="0.15">
      <c r="A162" s="18">
        <v>80.5</v>
      </c>
      <c r="B162" s="18">
        <v>160</v>
      </c>
      <c r="D162">
        <v>670.36193847656295</v>
      </c>
      <c r="E162">
        <v>546.52178955078102</v>
      </c>
      <c r="F162">
        <v>464.05117797851602</v>
      </c>
      <c r="G162">
        <v>462.04507446289102</v>
      </c>
      <c r="I162" s="19">
        <f t="shared" si="17"/>
        <v>206.31076049804693</v>
      </c>
      <c r="J162" s="19">
        <f t="shared" si="18"/>
        <v>84.47671508789</v>
      </c>
      <c r="K162" s="19">
        <f t="shared" si="19"/>
        <v>147.17705993652393</v>
      </c>
      <c r="L162" s="20">
        <f t="shared" si="20"/>
        <v>1.7422204424426326</v>
      </c>
      <c r="M162" s="20">
        <f t="shared" si="21"/>
        <v>4.4052809972212188</v>
      </c>
      <c r="N162" s="18"/>
      <c r="O162" s="18"/>
      <c r="P162" s="18">
        <f t="shared" si="22"/>
        <v>22.719774736126087</v>
      </c>
    </row>
    <row r="163" spans="1:16" x14ac:dyDescent="0.15">
      <c r="A163" s="18">
        <v>81</v>
      </c>
      <c r="B163" s="18">
        <v>161</v>
      </c>
      <c r="D163">
        <v>669.255859375</v>
      </c>
      <c r="E163">
        <v>544.76916503906295</v>
      </c>
      <c r="F163">
        <v>464.10574340820301</v>
      </c>
      <c r="G163">
        <v>462.17886352539102</v>
      </c>
      <c r="I163" s="19">
        <f t="shared" si="17"/>
        <v>205.15011596679699</v>
      </c>
      <c r="J163" s="19">
        <f t="shared" si="18"/>
        <v>82.590301513671932</v>
      </c>
      <c r="K163" s="19">
        <f t="shared" si="19"/>
        <v>147.33690490722665</v>
      </c>
      <c r="L163" s="20">
        <f t="shared" si="20"/>
        <v>1.7839492314098966</v>
      </c>
      <c r="M163" s="20">
        <f t="shared" si="21"/>
        <v>4.4635505349759272</v>
      </c>
      <c r="N163" s="18"/>
      <c r="O163" s="18"/>
      <c r="P163" s="18">
        <f t="shared" si="22"/>
        <v>24.343013878361656</v>
      </c>
    </row>
    <row r="164" spans="1:16" x14ac:dyDescent="0.15">
      <c r="A164" s="18">
        <v>81.5</v>
      </c>
      <c r="B164" s="18">
        <v>162</v>
      </c>
      <c r="D164">
        <v>671.265869140625</v>
      </c>
      <c r="E164">
        <v>546.13177490234398</v>
      </c>
      <c r="F164">
        <v>463.62332153320301</v>
      </c>
      <c r="G164">
        <v>461.93536376953102</v>
      </c>
      <c r="I164" s="19">
        <f t="shared" si="17"/>
        <v>207.64254760742199</v>
      </c>
      <c r="J164" s="19">
        <f t="shared" si="18"/>
        <v>84.196411132812955</v>
      </c>
      <c r="K164" s="19">
        <f t="shared" si="19"/>
        <v>148.70505981445291</v>
      </c>
      <c r="L164" s="20">
        <f t="shared" si="20"/>
        <v>1.7661686265924428</v>
      </c>
      <c r="M164" s="20">
        <f t="shared" si="21"/>
        <v>4.4623106789459186</v>
      </c>
      <c r="N164" s="18"/>
      <c r="O164" s="18"/>
      <c r="P164" s="18">
        <f t="shared" si="22"/>
        <v>24.308474684879137</v>
      </c>
    </row>
    <row r="165" spans="1:16" x14ac:dyDescent="0.15">
      <c r="A165" s="18">
        <v>82</v>
      </c>
      <c r="B165" s="18">
        <v>163</v>
      </c>
      <c r="D165">
        <v>674.63372802734398</v>
      </c>
      <c r="E165">
        <v>547.54113769531295</v>
      </c>
      <c r="F165">
        <v>463.09506225585898</v>
      </c>
      <c r="G165">
        <v>461.34466552734398</v>
      </c>
      <c r="I165" s="19">
        <f t="shared" si="17"/>
        <v>211.538665771485</v>
      </c>
      <c r="J165" s="19">
        <f t="shared" si="18"/>
        <v>86.196472167968977</v>
      </c>
      <c r="K165" s="19">
        <f t="shared" si="19"/>
        <v>151.20113525390673</v>
      </c>
      <c r="L165" s="20">
        <f t="shared" si="20"/>
        <v>1.7541452851952541</v>
      </c>
      <c r="M165" s="20">
        <f t="shared" si="21"/>
        <v>4.4668280863361742</v>
      </c>
      <c r="N165" s="18"/>
      <c r="O165" s="18"/>
      <c r="P165" s="18">
        <f t="shared" si="22"/>
        <v>24.434318011938903</v>
      </c>
    </row>
    <row r="166" spans="1:16" x14ac:dyDescent="0.15">
      <c r="A166" s="18">
        <v>82.5</v>
      </c>
      <c r="B166" s="18">
        <v>164</v>
      </c>
      <c r="D166">
        <v>670.69226074218795</v>
      </c>
      <c r="E166">
        <v>545.64849853515602</v>
      </c>
      <c r="F166">
        <v>463.67135620117199</v>
      </c>
      <c r="G166">
        <v>462.00573730468801</v>
      </c>
      <c r="I166" s="19">
        <f t="shared" si="17"/>
        <v>207.02090454101597</v>
      </c>
      <c r="J166" s="19">
        <f t="shared" si="18"/>
        <v>83.642761230468011</v>
      </c>
      <c r="K166" s="19">
        <f t="shared" si="19"/>
        <v>148.47097167968838</v>
      </c>
      <c r="L166" s="20">
        <f t="shared" si="20"/>
        <v>1.7750606208538917</v>
      </c>
      <c r="M166" s="20">
        <f t="shared" si="21"/>
        <v>4.5042841707822561</v>
      </c>
      <c r="N166" s="18"/>
      <c r="O166" s="18"/>
      <c r="P166" s="18">
        <f t="shared" si="22"/>
        <v>25.477747988056187</v>
      </c>
    </row>
    <row r="167" spans="1:16" x14ac:dyDescent="0.15">
      <c r="A167" s="18">
        <v>83</v>
      </c>
      <c r="B167" s="18">
        <v>165</v>
      </c>
      <c r="D167">
        <v>673.61236572265602</v>
      </c>
      <c r="E167">
        <v>545.280517578125</v>
      </c>
      <c r="F167">
        <v>464.80810546875</v>
      </c>
      <c r="G167">
        <v>462.88439941406301</v>
      </c>
      <c r="I167" s="19">
        <f t="shared" si="17"/>
        <v>208.80426025390602</v>
      </c>
      <c r="J167" s="19">
        <f t="shared" si="18"/>
        <v>82.396118164061988</v>
      </c>
      <c r="K167" s="19">
        <f t="shared" si="19"/>
        <v>151.12697753906264</v>
      </c>
      <c r="L167" s="20">
        <f t="shared" si="20"/>
        <v>1.8341516676568193</v>
      </c>
      <c r="M167" s="20">
        <f t="shared" si="21"/>
        <v>4.5799159663726288</v>
      </c>
      <c r="N167" s="18"/>
      <c r="O167" s="18"/>
      <c r="P167" s="18">
        <f t="shared" si="22"/>
        <v>27.584654885390069</v>
      </c>
    </row>
    <row r="168" spans="1:16" x14ac:dyDescent="0.15">
      <c r="A168" s="18">
        <v>83.5</v>
      </c>
      <c r="B168" s="18">
        <v>166</v>
      </c>
      <c r="D168">
        <v>674.92919921875</v>
      </c>
      <c r="E168">
        <v>544.47863769531295</v>
      </c>
      <c r="F168">
        <v>464.33477783203102</v>
      </c>
      <c r="G168">
        <v>462.66897583007801</v>
      </c>
      <c r="I168" s="19">
        <f t="shared" si="17"/>
        <v>210.59442138671898</v>
      </c>
      <c r="J168" s="19">
        <f t="shared" si="18"/>
        <v>81.809661865234943</v>
      </c>
      <c r="K168" s="19">
        <f t="shared" si="19"/>
        <v>153.32765808105452</v>
      </c>
      <c r="L168" s="20">
        <f t="shared" si="20"/>
        <v>1.8741998754820814</v>
      </c>
      <c r="M168" s="20">
        <f t="shared" si="21"/>
        <v>4.6365049229853348</v>
      </c>
      <c r="N168" s="18"/>
      <c r="O168" s="18"/>
      <c r="P168" s="18">
        <f t="shared" si="22"/>
        <v>29.161077368415384</v>
      </c>
    </row>
    <row r="169" spans="1:16" x14ac:dyDescent="0.15">
      <c r="A169" s="18">
        <v>84</v>
      </c>
      <c r="B169" s="18">
        <v>167</v>
      </c>
      <c r="D169">
        <v>673.58843994140602</v>
      </c>
      <c r="E169">
        <v>544.22039794921898</v>
      </c>
      <c r="F169">
        <v>464.28912353515602</v>
      </c>
      <c r="G169">
        <v>462.37805175781301</v>
      </c>
      <c r="I169" s="19">
        <f t="shared" si="17"/>
        <v>209.29931640625</v>
      </c>
      <c r="J169" s="19">
        <f t="shared" si="18"/>
        <v>81.842346191405966</v>
      </c>
      <c r="K169" s="19">
        <f t="shared" si="19"/>
        <v>152.00967407226582</v>
      </c>
      <c r="L169" s="20">
        <f t="shared" si="20"/>
        <v>1.8573474630939641</v>
      </c>
      <c r="M169" s="20">
        <f t="shared" si="21"/>
        <v>4.6361932593846626</v>
      </c>
      <c r="N169" s="18"/>
      <c r="O169" s="18"/>
      <c r="P169" s="18">
        <f t="shared" si="22"/>
        <v>29.152395223759441</v>
      </c>
    </row>
    <row r="170" spans="1:16" x14ac:dyDescent="0.15">
      <c r="A170" s="18">
        <v>84.5</v>
      </c>
      <c r="B170" s="18">
        <v>168</v>
      </c>
      <c r="D170">
        <v>680.39654541015602</v>
      </c>
      <c r="E170">
        <v>545.816650390625</v>
      </c>
      <c r="F170">
        <v>463.86581420898398</v>
      </c>
      <c r="G170">
        <v>462.28576660156301</v>
      </c>
      <c r="I170" s="19">
        <f t="shared" si="17"/>
        <v>216.53073120117205</v>
      </c>
      <c r="J170" s="19">
        <f t="shared" si="18"/>
        <v>83.530883789061988</v>
      </c>
      <c r="K170" s="19">
        <f t="shared" si="19"/>
        <v>158.05911254882867</v>
      </c>
      <c r="L170" s="20">
        <f t="shared" si="20"/>
        <v>1.8922236348889898</v>
      </c>
      <c r="M170" s="20">
        <f t="shared" si="21"/>
        <v>4.687610179967133</v>
      </c>
      <c r="N170" s="18"/>
      <c r="O170" s="18"/>
      <c r="P170" s="18">
        <f t="shared" si="22"/>
        <v>30.584738113006743</v>
      </c>
    </row>
    <row r="171" spans="1:16" x14ac:dyDescent="0.15">
      <c r="A171" s="18">
        <v>85</v>
      </c>
      <c r="B171" s="18">
        <v>169</v>
      </c>
      <c r="D171">
        <v>677.18621826171898</v>
      </c>
      <c r="E171">
        <v>544.70056152343795</v>
      </c>
      <c r="F171">
        <v>463.27688598632801</v>
      </c>
      <c r="G171">
        <v>461.80197143554699</v>
      </c>
      <c r="I171" s="19">
        <f t="shared" si="17"/>
        <v>213.90933227539097</v>
      </c>
      <c r="J171" s="19">
        <f t="shared" si="18"/>
        <v>82.898590087890966</v>
      </c>
      <c r="K171" s="19">
        <f t="shared" si="19"/>
        <v>155.8803192138673</v>
      </c>
      <c r="L171" s="20">
        <f t="shared" si="20"/>
        <v>1.8803735871575071</v>
      </c>
      <c r="M171" s="20">
        <f t="shared" si="21"/>
        <v>4.6923008810230948</v>
      </c>
      <c r="N171" s="18"/>
      <c r="O171" s="18"/>
      <c r="P171" s="18">
        <f t="shared" si="22"/>
        <v>30.715408954958761</v>
      </c>
    </row>
    <row r="172" spans="1:16" x14ac:dyDescent="0.15">
      <c r="A172" s="18">
        <v>85.5</v>
      </c>
      <c r="B172" s="18">
        <v>170</v>
      </c>
      <c r="D172">
        <v>685.85955810546898</v>
      </c>
      <c r="E172">
        <v>546.88763427734398</v>
      </c>
      <c r="F172">
        <v>463.34744262695301</v>
      </c>
      <c r="G172">
        <v>461.720947265625</v>
      </c>
      <c r="I172" s="19">
        <f t="shared" si="17"/>
        <v>222.51211547851597</v>
      </c>
      <c r="J172" s="19">
        <f t="shared" si="18"/>
        <v>85.166687011718977</v>
      </c>
      <c r="K172" s="19">
        <f t="shared" si="19"/>
        <v>162.89543457031269</v>
      </c>
      <c r="L172" s="20">
        <f t="shared" si="20"/>
        <v>1.9126660938202069</v>
      </c>
      <c r="M172" s="20">
        <f t="shared" si="21"/>
        <v>4.7411341364732396</v>
      </c>
      <c r="N172" s="18"/>
      <c r="O172" s="18"/>
      <c r="P172" s="18">
        <f t="shared" si="22"/>
        <v>32.075777592567498</v>
      </c>
    </row>
    <row r="173" spans="1:16" x14ac:dyDescent="0.15">
      <c r="A173" s="18">
        <v>86</v>
      </c>
      <c r="B173" s="18">
        <v>171</v>
      </c>
      <c r="D173">
        <v>681.30316162109398</v>
      </c>
      <c r="E173">
        <v>545.36975097656295</v>
      </c>
      <c r="F173">
        <v>463.09664916992199</v>
      </c>
      <c r="G173">
        <v>461.50988769531301</v>
      </c>
      <c r="I173" s="19">
        <f t="shared" si="17"/>
        <v>218.20651245117199</v>
      </c>
      <c r="J173" s="19">
        <f t="shared" si="18"/>
        <v>83.859863281249943</v>
      </c>
      <c r="K173" s="19">
        <f t="shared" si="19"/>
        <v>159.50460815429705</v>
      </c>
      <c r="L173" s="20">
        <f t="shared" si="20"/>
        <v>1.9020375411220156</v>
      </c>
      <c r="M173" s="20">
        <f t="shared" si="21"/>
        <v>4.7470463325624923</v>
      </c>
      <c r="N173" s="18"/>
      <c r="O173" s="18"/>
      <c r="P173" s="18">
        <f t="shared" si="22"/>
        <v>32.24047613795576</v>
      </c>
    </row>
    <row r="174" spans="1:16" x14ac:dyDescent="0.15">
      <c r="A174" s="18">
        <v>86.5</v>
      </c>
      <c r="B174" s="18">
        <v>172</v>
      </c>
      <c r="D174">
        <v>681.19079589843795</v>
      </c>
      <c r="E174">
        <v>545.04095458984398</v>
      </c>
      <c r="F174">
        <v>463.87350463867199</v>
      </c>
      <c r="G174">
        <v>462.287353515625</v>
      </c>
      <c r="I174" s="19">
        <f t="shared" si="17"/>
        <v>217.31729125976597</v>
      </c>
      <c r="J174" s="19">
        <f t="shared" si="18"/>
        <v>82.753601074218977</v>
      </c>
      <c r="K174" s="19">
        <f t="shared" si="19"/>
        <v>159.38977050781267</v>
      </c>
      <c r="L174" s="20">
        <f t="shared" si="20"/>
        <v>1.9260765506127189</v>
      </c>
      <c r="M174" s="20">
        <f t="shared" si="21"/>
        <v>4.7876260908406403</v>
      </c>
      <c r="N174" s="18"/>
      <c r="O174" s="18"/>
      <c r="P174" s="18">
        <f t="shared" si="22"/>
        <v>33.37092361630777</v>
      </c>
    </row>
    <row r="175" spans="1:16" x14ac:dyDescent="0.15">
      <c r="A175" s="18">
        <v>87</v>
      </c>
      <c r="B175" s="18">
        <v>173</v>
      </c>
      <c r="D175">
        <v>676.74957275390602</v>
      </c>
      <c r="E175">
        <v>543.06427001953102</v>
      </c>
      <c r="F175">
        <v>464.22293090820301</v>
      </c>
      <c r="G175">
        <v>462.46463012695301</v>
      </c>
      <c r="I175" s="19">
        <f t="shared" si="17"/>
        <v>212.52664184570301</v>
      </c>
      <c r="J175" s="19">
        <f t="shared" si="18"/>
        <v>80.599639892578011</v>
      </c>
      <c r="K175" s="19">
        <f t="shared" si="19"/>
        <v>156.10689392089841</v>
      </c>
      <c r="L175" s="20">
        <f t="shared" si="20"/>
        <v>1.9368187516588826</v>
      </c>
      <c r="M175" s="20">
        <f t="shared" si="21"/>
        <v>4.814909040674249</v>
      </c>
      <c r="N175" s="18"/>
      <c r="O175" s="18"/>
      <c r="P175" s="18">
        <f t="shared" si="22"/>
        <v>34.130956281608682</v>
      </c>
    </row>
    <row r="176" spans="1:16" x14ac:dyDescent="0.15">
      <c r="A176" s="18">
        <v>87.5</v>
      </c>
      <c r="B176" s="18">
        <v>174</v>
      </c>
      <c r="D176">
        <v>674.92919921875</v>
      </c>
      <c r="E176">
        <v>543.24871826171898</v>
      </c>
      <c r="F176">
        <v>463.58795166015602</v>
      </c>
      <c r="G176">
        <v>462.02313232421898</v>
      </c>
      <c r="I176" s="19">
        <f t="shared" si="17"/>
        <v>211.34124755859398</v>
      </c>
      <c r="J176" s="19">
        <f t="shared" si="18"/>
        <v>81.2255859375</v>
      </c>
      <c r="K176" s="19">
        <f t="shared" si="19"/>
        <v>154.48333740234398</v>
      </c>
      <c r="L176" s="20">
        <f t="shared" si="20"/>
        <v>1.9019048692515808</v>
      </c>
      <c r="M176" s="20">
        <f t="shared" si="21"/>
        <v>4.796535907054392</v>
      </c>
      <c r="N176" s="18"/>
      <c r="O176" s="18"/>
      <c r="P176" s="18">
        <f t="shared" si="22"/>
        <v>33.619128132519478</v>
      </c>
    </row>
    <row r="177" spans="1:16" x14ac:dyDescent="0.15">
      <c r="A177" s="18">
        <v>88</v>
      </c>
      <c r="B177" s="18">
        <v>175</v>
      </c>
      <c r="D177">
        <v>682.10736083984398</v>
      </c>
      <c r="E177">
        <v>545.23059082031295</v>
      </c>
      <c r="F177">
        <v>463.76818847656301</v>
      </c>
      <c r="G177">
        <v>462.07391357421898</v>
      </c>
      <c r="I177" s="19">
        <f t="shared" si="17"/>
        <v>218.33917236328097</v>
      </c>
      <c r="J177" s="19">
        <f t="shared" si="18"/>
        <v>83.156677246093977</v>
      </c>
      <c r="K177" s="19">
        <f t="shared" si="19"/>
        <v>160.12949829101518</v>
      </c>
      <c r="L177" s="20">
        <f t="shared" si="20"/>
        <v>1.9256360835237287</v>
      </c>
      <c r="M177" s="20">
        <f t="shared" si="21"/>
        <v>4.8368078701139847</v>
      </c>
      <c r="N177" s="18"/>
      <c r="O177" s="18"/>
      <c r="P177" s="18">
        <f t="shared" si="22"/>
        <v>34.741001229371243</v>
      </c>
    </row>
    <row r="178" spans="1:16" x14ac:dyDescent="0.15">
      <c r="A178" s="18">
        <v>88.5</v>
      </c>
      <c r="B178" s="18">
        <v>176</v>
      </c>
      <c r="D178">
        <v>681.9453125</v>
      </c>
      <c r="E178">
        <v>543.98846435546898</v>
      </c>
      <c r="F178">
        <v>464.40731811523398</v>
      </c>
      <c r="G178">
        <v>462.81283569335898</v>
      </c>
      <c r="I178" s="19">
        <f t="shared" si="17"/>
        <v>217.53799438476602</v>
      </c>
      <c r="J178" s="19">
        <f t="shared" si="18"/>
        <v>81.17562866211</v>
      </c>
      <c r="K178" s="19">
        <f t="shared" si="19"/>
        <v>160.71505432128902</v>
      </c>
      <c r="L178" s="20">
        <f t="shared" si="20"/>
        <v>1.9798436669983597</v>
      </c>
      <c r="M178" s="20">
        <f t="shared" si="21"/>
        <v>4.9075562023760604</v>
      </c>
      <c r="N178" s="18"/>
      <c r="O178" s="18"/>
      <c r="P178" s="18">
        <f t="shared" si="22"/>
        <v>36.711867424657115</v>
      </c>
    </row>
    <row r="179" spans="1:16" x14ac:dyDescent="0.15">
      <c r="A179" s="18">
        <v>89</v>
      </c>
      <c r="B179" s="18">
        <v>177</v>
      </c>
      <c r="D179">
        <v>674.70513916015602</v>
      </c>
      <c r="E179">
        <v>542.37933349609398</v>
      </c>
      <c r="F179">
        <v>463.84939575195301</v>
      </c>
      <c r="G179">
        <v>462.09783935546898</v>
      </c>
      <c r="I179" s="19">
        <f t="shared" si="17"/>
        <v>210.85574340820301</v>
      </c>
      <c r="J179" s="19">
        <f t="shared" si="18"/>
        <v>80.281494140625</v>
      </c>
      <c r="K179" s="19">
        <f t="shared" si="19"/>
        <v>154.65869750976552</v>
      </c>
      <c r="L179" s="20">
        <f t="shared" si="20"/>
        <v>1.926455145925134</v>
      </c>
      <c r="M179" s="20">
        <f t="shared" si="21"/>
        <v>4.8707084300902785</v>
      </c>
      <c r="N179" s="18"/>
      <c r="O179" s="18"/>
      <c r="P179" s="18">
        <f t="shared" si="22"/>
        <v>35.685383457506873</v>
      </c>
    </row>
    <row r="180" spans="1:16" x14ac:dyDescent="0.15">
      <c r="A180" s="18">
        <v>89.5</v>
      </c>
      <c r="B180" s="18">
        <v>178</v>
      </c>
      <c r="D180">
        <v>676.84735107421898</v>
      </c>
      <c r="E180">
        <v>543.71820068359398</v>
      </c>
      <c r="F180">
        <v>462.662841796875</v>
      </c>
      <c r="G180">
        <v>460.75732421875</v>
      </c>
      <c r="I180" s="19">
        <f t="shared" si="17"/>
        <v>214.18450927734398</v>
      </c>
      <c r="J180" s="19">
        <f t="shared" si="18"/>
        <v>82.960876464843977</v>
      </c>
      <c r="K180" s="19">
        <f t="shared" si="19"/>
        <v>156.1118957519532</v>
      </c>
      <c r="L180" s="20">
        <f t="shared" si="20"/>
        <v>1.8817532119264453</v>
      </c>
      <c r="M180" s="20">
        <f t="shared" si="21"/>
        <v>4.842547244879035</v>
      </c>
      <c r="N180" s="18"/>
      <c r="O180" s="18"/>
      <c r="P180" s="18">
        <f t="shared" si="22"/>
        <v>34.900885418084165</v>
      </c>
    </row>
    <row r="181" spans="1:16" x14ac:dyDescent="0.15">
      <c r="A181" s="18">
        <v>90</v>
      </c>
      <c r="B181" s="18">
        <v>179</v>
      </c>
      <c r="D181">
        <v>677.94989013671898</v>
      </c>
      <c r="E181">
        <v>543.3486328125</v>
      </c>
      <c r="F181">
        <v>463.33654785156301</v>
      </c>
      <c r="G181">
        <v>461.35809326171898</v>
      </c>
      <c r="I181" s="19">
        <f t="shared" si="17"/>
        <v>214.61334228515597</v>
      </c>
      <c r="J181" s="19">
        <f t="shared" si="18"/>
        <v>81.990539550781023</v>
      </c>
      <c r="K181" s="19">
        <f t="shared" si="19"/>
        <v>157.21996459960926</v>
      </c>
      <c r="L181" s="20">
        <f t="shared" si="20"/>
        <v>1.9175378703567956</v>
      </c>
      <c r="M181" s="20">
        <f t="shared" si="21"/>
        <v>4.8948726520968302</v>
      </c>
      <c r="N181" s="18"/>
      <c r="O181" s="18"/>
      <c r="P181" s="18">
        <f t="shared" si="22"/>
        <v>36.358536403525136</v>
      </c>
    </row>
    <row r="182" spans="1:16" x14ac:dyDescent="0.15">
      <c r="A182" s="18">
        <v>90.5</v>
      </c>
      <c r="B182" s="18">
        <v>180</v>
      </c>
      <c r="D182">
        <v>678.72735595703102</v>
      </c>
      <c r="E182">
        <v>543.28179931640602</v>
      </c>
      <c r="F182">
        <v>464.27371215820301</v>
      </c>
      <c r="G182">
        <v>462.31106567382801</v>
      </c>
      <c r="I182" s="19">
        <f t="shared" si="17"/>
        <v>214.45364379882801</v>
      </c>
      <c r="J182" s="19">
        <f t="shared" si="18"/>
        <v>80.970733642578011</v>
      </c>
      <c r="K182" s="19">
        <f t="shared" si="19"/>
        <v>157.77413024902341</v>
      </c>
      <c r="L182" s="20">
        <f t="shared" si="20"/>
        <v>1.9485327988439858</v>
      </c>
      <c r="M182" s="20">
        <f t="shared" si="21"/>
        <v>4.9424083293714647</v>
      </c>
      <c r="N182" s="18"/>
      <c r="O182" s="18"/>
      <c r="P182" s="18">
        <f t="shared" si="22"/>
        <v>37.682757857446475</v>
      </c>
    </row>
    <row r="183" spans="1:16" x14ac:dyDescent="0.15">
      <c r="A183" s="18">
        <v>91</v>
      </c>
      <c r="B183" s="18">
        <v>181</v>
      </c>
      <c r="D183">
        <v>676.074462890625</v>
      </c>
      <c r="E183">
        <v>542.562744140625</v>
      </c>
      <c r="F183">
        <v>464.011474609375</v>
      </c>
      <c r="G183">
        <v>462.33340454101602</v>
      </c>
      <c r="I183" s="19">
        <f t="shared" si="17"/>
        <v>212.06298828125</v>
      </c>
      <c r="J183" s="19">
        <f t="shared" si="18"/>
        <v>80.229339599608977</v>
      </c>
      <c r="K183" s="19">
        <f t="shared" si="19"/>
        <v>155.90245056152372</v>
      </c>
      <c r="L183" s="20">
        <f t="shared" si="20"/>
        <v>1.9432099446358095</v>
      </c>
      <c r="M183" s="20">
        <f t="shared" si="21"/>
        <v>4.9536262239507334</v>
      </c>
      <c r="N183" s="18"/>
      <c r="O183" s="18"/>
      <c r="P183" s="18">
        <f t="shared" si="22"/>
        <v>37.995259488250468</v>
      </c>
    </row>
    <row r="184" spans="1:16" x14ac:dyDescent="0.15">
      <c r="A184" s="18">
        <v>91.5</v>
      </c>
      <c r="B184" s="18">
        <v>182</v>
      </c>
      <c r="D184">
        <v>673.3388671875</v>
      </c>
      <c r="E184">
        <v>541.51678466796898</v>
      </c>
      <c r="F184">
        <v>463.25079345703102</v>
      </c>
      <c r="G184">
        <v>461.71286010742199</v>
      </c>
      <c r="I184" s="19">
        <f t="shared" si="17"/>
        <v>210.08807373046898</v>
      </c>
      <c r="J184" s="19">
        <f t="shared" si="18"/>
        <v>79.803924560546989</v>
      </c>
      <c r="K184" s="19">
        <f t="shared" si="19"/>
        <v>154.22532653808608</v>
      </c>
      <c r="L184" s="20">
        <f t="shared" si="20"/>
        <v>1.9325531593509013</v>
      </c>
      <c r="M184" s="20">
        <f t="shared" si="21"/>
        <v>4.9595101874532697</v>
      </c>
      <c r="N184" s="18"/>
      <c r="O184" s="18"/>
      <c r="P184" s="18">
        <f t="shared" si="22"/>
        <v>38.159171546537401</v>
      </c>
    </row>
    <row r="185" spans="1:16" x14ac:dyDescent="0.15">
      <c r="A185" s="18">
        <v>92</v>
      </c>
      <c r="B185" s="18">
        <v>183</v>
      </c>
      <c r="D185">
        <v>670.98260498046898</v>
      </c>
      <c r="E185">
        <v>541.71014404296898</v>
      </c>
      <c r="F185">
        <v>462.59524536132801</v>
      </c>
      <c r="G185">
        <v>460.788330078125</v>
      </c>
      <c r="I185" s="19">
        <f t="shared" si="17"/>
        <v>208.38735961914097</v>
      </c>
      <c r="J185" s="19">
        <f t="shared" si="18"/>
        <v>80.921813964843977</v>
      </c>
      <c r="K185" s="19">
        <f t="shared" si="19"/>
        <v>151.74208984375019</v>
      </c>
      <c r="L185" s="20">
        <f t="shared" si="20"/>
        <v>1.8751691590808095</v>
      </c>
      <c r="M185" s="20">
        <f t="shared" si="21"/>
        <v>4.9186669359706219</v>
      </c>
      <c r="N185" s="18"/>
      <c r="O185" s="18"/>
      <c r="P185" s="18">
        <f t="shared" si="22"/>
        <v>37.021383826615981</v>
      </c>
    </row>
    <row r="186" spans="1:16" x14ac:dyDescent="0.15">
      <c r="A186" s="18">
        <v>92.5</v>
      </c>
      <c r="B186" s="18">
        <v>184</v>
      </c>
      <c r="D186">
        <v>667.44665527343795</v>
      </c>
      <c r="E186">
        <v>538.534423828125</v>
      </c>
      <c r="F186">
        <v>462.78872680664102</v>
      </c>
      <c r="G186">
        <v>461.12844848632801</v>
      </c>
      <c r="I186" s="19">
        <f t="shared" si="17"/>
        <v>204.65792846679693</v>
      </c>
      <c r="J186" s="19">
        <f t="shared" si="18"/>
        <v>77.405975341796989</v>
      </c>
      <c r="K186" s="19">
        <f t="shared" si="19"/>
        <v>150.47374572753904</v>
      </c>
      <c r="L186" s="20">
        <f t="shared" si="20"/>
        <v>1.9439551670668966</v>
      </c>
      <c r="M186" s="20">
        <f t="shared" si="21"/>
        <v>5.003993692744154</v>
      </c>
      <c r="N186" s="18"/>
      <c r="O186" s="18"/>
      <c r="P186" s="18">
        <f t="shared" si="22"/>
        <v>39.398367355434502</v>
      </c>
    </row>
    <row r="187" spans="1:16" x14ac:dyDescent="0.15">
      <c r="A187" s="18">
        <v>93</v>
      </c>
      <c r="B187" s="18">
        <v>185</v>
      </c>
      <c r="D187">
        <v>663.97125244140602</v>
      </c>
      <c r="E187">
        <v>536.57318115234398</v>
      </c>
      <c r="F187">
        <v>463.28933715820301</v>
      </c>
      <c r="G187">
        <v>461.55554199218801</v>
      </c>
      <c r="I187" s="19">
        <f t="shared" si="17"/>
        <v>200.68191528320301</v>
      </c>
      <c r="J187" s="19">
        <f t="shared" si="18"/>
        <v>75.017639160155966</v>
      </c>
      <c r="K187" s="19">
        <f t="shared" si="19"/>
        <v>148.16956787109385</v>
      </c>
      <c r="L187" s="20">
        <f t="shared" si="20"/>
        <v>1.9751297098908303</v>
      </c>
      <c r="M187" s="20">
        <f t="shared" si="21"/>
        <v>5.0517089843555327</v>
      </c>
      <c r="N187" s="18"/>
      <c r="O187" s="18"/>
      <c r="P187" s="18">
        <f t="shared" si="22"/>
        <v>40.727592401852789</v>
      </c>
    </row>
    <row r="188" spans="1:16" x14ac:dyDescent="0.15">
      <c r="A188" s="18">
        <v>93.5</v>
      </c>
      <c r="B188" s="18">
        <v>186</v>
      </c>
      <c r="D188">
        <v>661.57183837890602</v>
      </c>
      <c r="E188">
        <v>536.41510009765602</v>
      </c>
      <c r="F188">
        <v>463.64208984375</v>
      </c>
      <c r="G188">
        <v>462.14407348632801</v>
      </c>
      <c r="I188" s="19">
        <f t="shared" si="17"/>
        <v>197.92974853515602</v>
      </c>
      <c r="J188" s="19">
        <f t="shared" si="18"/>
        <v>74.271026611328011</v>
      </c>
      <c r="K188" s="19">
        <f t="shared" si="19"/>
        <v>145.9400299072264</v>
      </c>
      <c r="L188" s="20">
        <f t="shared" si="20"/>
        <v>1.9649658361524149</v>
      </c>
      <c r="M188" s="20">
        <f t="shared" si="21"/>
        <v>5.0580858594045619</v>
      </c>
      <c r="N188" s="18"/>
      <c r="O188" s="18"/>
      <c r="P188" s="18">
        <f t="shared" si="22"/>
        <v>40.905235705431139</v>
      </c>
    </row>
    <row r="189" spans="1:16" x14ac:dyDescent="0.15">
      <c r="A189" s="18">
        <v>94</v>
      </c>
      <c r="B189" s="18">
        <v>187</v>
      </c>
      <c r="I189" s="19">
        <f t="shared" si="17"/>
        <v>0</v>
      </c>
      <c r="J189" s="19">
        <f t="shared" si="18"/>
        <v>0</v>
      </c>
      <c r="K189" s="19">
        <f t="shared" si="19"/>
        <v>0</v>
      </c>
      <c r="L189" s="20" t="e">
        <f t="shared" si="20"/>
        <v>#DIV/0!</v>
      </c>
      <c r="M189" s="20" t="e">
        <f t="shared" si="21"/>
        <v>#DIV/0!</v>
      </c>
      <c r="N189" s="18"/>
      <c r="O189" s="18"/>
      <c r="P189" s="18" t="e">
        <f t="shared" si="22"/>
        <v>#DIV/0!</v>
      </c>
    </row>
    <row r="190" spans="1:16" x14ac:dyDescent="0.15">
      <c r="A190" s="18">
        <v>94.5</v>
      </c>
      <c r="B190" s="18">
        <v>188</v>
      </c>
      <c r="I190" s="19">
        <f t="shared" si="17"/>
        <v>0</v>
      </c>
      <c r="J190" s="19">
        <f t="shared" si="18"/>
        <v>0</v>
      </c>
      <c r="K190" s="19">
        <f t="shared" si="19"/>
        <v>0</v>
      </c>
      <c r="L190" s="20" t="e">
        <f t="shared" si="20"/>
        <v>#DIV/0!</v>
      </c>
      <c r="M190" s="20" t="e">
        <f t="shared" si="21"/>
        <v>#DIV/0!</v>
      </c>
      <c r="N190" s="18"/>
      <c r="O190" s="18"/>
      <c r="P190" s="18" t="e">
        <f t="shared" si="22"/>
        <v>#DIV/0!</v>
      </c>
    </row>
    <row r="191" spans="1:16" x14ac:dyDescent="0.15">
      <c r="A191" s="18">
        <v>95</v>
      </c>
      <c r="B191" s="18">
        <v>189</v>
      </c>
      <c r="I191" s="19">
        <f t="shared" si="17"/>
        <v>0</v>
      </c>
      <c r="J191" s="19">
        <f t="shared" si="18"/>
        <v>0</v>
      </c>
      <c r="K191" s="19">
        <f t="shared" si="19"/>
        <v>0</v>
      </c>
      <c r="L191" s="20" t="e">
        <f t="shared" si="20"/>
        <v>#DIV/0!</v>
      </c>
      <c r="M191" s="20" t="e">
        <f t="shared" si="21"/>
        <v>#DIV/0!</v>
      </c>
      <c r="N191" s="18"/>
      <c r="O191" s="18"/>
      <c r="P191" s="18" t="e">
        <f t="shared" si="22"/>
        <v>#DIV/0!</v>
      </c>
    </row>
    <row r="192" spans="1:16" x14ac:dyDescent="0.15">
      <c r="A192" s="18">
        <v>95.5</v>
      </c>
      <c r="B192" s="18">
        <v>190</v>
      </c>
      <c r="I192" s="19">
        <f t="shared" si="17"/>
        <v>0</v>
      </c>
      <c r="J192" s="19">
        <f t="shared" si="18"/>
        <v>0</v>
      </c>
      <c r="K192" s="19">
        <f t="shared" si="19"/>
        <v>0</v>
      </c>
      <c r="L192" s="20" t="e">
        <f t="shared" si="20"/>
        <v>#DIV/0!</v>
      </c>
      <c r="M192" s="20" t="e">
        <f t="shared" si="21"/>
        <v>#DIV/0!</v>
      </c>
      <c r="N192" s="18"/>
      <c r="O192" s="18"/>
      <c r="P192" s="18" t="e">
        <f t="shared" si="22"/>
        <v>#DIV/0!</v>
      </c>
    </row>
    <row r="193" spans="1:16" x14ac:dyDescent="0.15">
      <c r="A193" s="18">
        <v>96</v>
      </c>
      <c r="B193" s="18">
        <v>191</v>
      </c>
      <c r="I193" s="19">
        <f t="shared" si="17"/>
        <v>0</v>
      </c>
      <c r="J193" s="19">
        <f t="shared" si="18"/>
        <v>0</v>
      </c>
      <c r="K193" s="19">
        <f t="shared" si="19"/>
        <v>0</v>
      </c>
      <c r="L193" s="20" t="e">
        <f t="shared" si="20"/>
        <v>#DIV/0!</v>
      </c>
      <c r="M193" s="20" t="e">
        <f t="shared" si="21"/>
        <v>#DIV/0!</v>
      </c>
      <c r="N193" s="18"/>
      <c r="O193" s="18"/>
      <c r="P193" s="18" t="e">
        <f t="shared" si="22"/>
        <v>#DIV/0!</v>
      </c>
    </row>
    <row r="194" spans="1:16" x14ac:dyDescent="0.15">
      <c r="I194" s="19"/>
      <c r="J194" s="19"/>
      <c r="K194" s="19"/>
      <c r="L194" s="20"/>
      <c r="M194" s="20"/>
      <c r="N194" s="18"/>
      <c r="O194" s="18"/>
      <c r="P194" s="18"/>
    </row>
    <row r="195" spans="1:16" x14ac:dyDescent="0.15">
      <c r="I195" s="7"/>
      <c r="J195" s="7"/>
      <c r="K195" s="7"/>
      <c r="L195" s="7"/>
    </row>
    <row r="196" spans="1:16" x14ac:dyDescent="0.15">
      <c r="I196" s="7"/>
      <c r="J196" s="7"/>
      <c r="K196" s="7"/>
      <c r="L196" s="7"/>
    </row>
    <row r="197" spans="1:16" x14ac:dyDescent="0.15">
      <c r="I197" s="7"/>
      <c r="J197" s="7"/>
      <c r="K197" s="7"/>
      <c r="L197" s="7"/>
    </row>
    <row r="198" spans="1:16" x14ac:dyDescent="0.15">
      <c r="I198" s="7"/>
      <c r="J198" s="7"/>
      <c r="K198" s="7"/>
      <c r="L198" s="7"/>
    </row>
    <row r="199" spans="1:16" x14ac:dyDescent="0.15">
      <c r="I199" s="7"/>
      <c r="J199" s="7"/>
      <c r="K199" s="7"/>
      <c r="L199" s="7"/>
    </row>
    <row r="200" spans="1:16" x14ac:dyDescent="0.15">
      <c r="I200" s="7"/>
      <c r="J200" s="7"/>
      <c r="K200" s="7"/>
      <c r="L200" s="7"/>
    </row>
    <row r="201" spans="1:16" x14ac:dyDescent="0.15">
      <c r="I201" s="7"/>
      <c r="J201" s="7"/>
      <c r="K201" s="7"/>
      <c r="L201" s="7"/>
    </row>
    <row r="202" spans="1:16" x14ac:dyDescent="0.15">
      <c r="I202" s="7"/>
      <c r="J202" s="7"/>
      <c r="K202" s="7"/>
      <c r="L202" s="7"/>
    </row>
    <row r="203" spans="1:16" x14ac:dyDescent="0.15">
      <c r="I203" s="7"/>
      <c r="J203" s="7"/>
      <c r="K203" s="7"/>
      <c r="L203" s="7"/>
    </row>
    <row r="204" spans="1:16" x14ac:dyDescent="0.15">
      <c r="I204" s="7"/>
      <c r="J204" s="7"/>
      <c r="K204" s="7"/>
      <c r="L204" s="7"/>
    </row>
    <row r="205" spans="1:16" x14ac:dyDescent="0.15">
      <c r="I205" s="7"/>
      <c r="J205" s="7"/>
      <c r="K205" s="7"/>
      <c r="L205" s="7"/>
    </row>
    <row r="206" spans="1:16" x14ac:dyDescent="0.15">
      <c r="I206" s="7"/>
      <c r="J206" s="7"/>
      <c r="K206" s="7"/>
      <c r="L206" s="7"/>
    </row>
    <row r="207" spans="1:16" x14ac:dyDescent="0.15">
      <c r="I207" s="7"/>
      <c r="J207" s="7"/>
      <c r="K207" s="7"/>
      <c r="L207" s="7"/>
    </row>
    <row r="208" spans="1:16" x14ac:dyDescent="0.15">
      <c r="I208" s="7"/>
      <c r="J208" s="7"/>
      <c r="K208" s="7"/>
      <c r="L208" s="7"/>
    </row>
    <row r="209" spans="9:12" x14ac:dyDescent="0.15">
      <c r="I209" s="7"/>
      <c r="J209" s="7"/>
      <c r="K209" s="7"/>
      <c r="L209" s="7"/>
    </row>
    <row r="210" spans="9:12" x14ac:dyDescent="0.15">
      <c r="I210" s="7"/>
      <c r="J210" s="7"/>
      <c r="K210" s="7"/>
      <c r="L210" s="7"/>
    </row>
    <row r="211" spans="9:12" x14ac:dyDescent="0.15">
      <c r="I211" s="7"/>
      <c r="J211" s="7"/>
      <c r="K211" s="7"/>
      <c r="L211" s="7"/>
    </row>
    <row r="212" spans="9:12" x14ac:dyDescent="0.15">
      <c r="I212" s="7"/>
      <c r="J212" s="7"/>
      <c r="K212" s="7"/>
      <c r="L212" s="7"/>
    </row>
    <row r="213" spans="9:12" x14ac:dyDescent="0.15">
      <c r="I213" s="7"/>
      <c r="J213" s="7"/>
      <c r="K213" s="7"/>
      <c r="L213" s="7"/>
    </row>
    <row r="214" spans="9:12" x14ac:dyDescent="0.15">
      <c r="I214" s="7"/>
      <c r="J214" s="7"/>
      <c r="K214" s="7"/>
      <c r="L214" s="7"/>
    </row>
    <row r="215" spans="9:12" x14ac:dyDescent="0.15">
      <c r="I215" s="7"/>
      <c r="J215" s="7"/>
      <c r="K215" s="7"/>
      <c r="L215" s="7"/>
    </row>
    <row r="216" spans="9:12" x14ac:dyDescent="0.15">
      <c r="I216" s="7"/>
      <c r="J216" s="7"/>
      <c r="K216" s="7"/>
      <c r="L216" s="7"/>
    </row>
    <row r="217" spans="9:12" x14ac:dyDescent="0.15">
      <c r="I217" s="7"/>
      <c r="J217" s="7"/>
      <c r="K217" s="7"/>
      <c r="L217" s="7"/>
    </row>
    <row r="218" spans="9:12" x14ac:dyDescent="0.15">
      <c r="I218" s="7"/>
      <c r="J218" s="7"/>
      <c r="K218" s="7"/>
      <c r="L218" s="7"/>
    </row>
    <row r="219" spans="9:12" x14ac:dyDescent="0.15">
      <c r="I219" s="7"/>
      <c r="J219" s="7"/>
      <c r="K219" s="7"/>
      <c r="L219" s="7"/>
    </row>
    <row r="220" spans="9:12" x14ac:dyDescent="0.15">
      <c r="I220" s="7"/>
      <c r="J220" s="7"/>
      <c r="K220" s="7"/>
      <c r="L220" s="7"/>
    </row>
    <row r="221" spans="9:12" x14ac:dyDescent="0.15">
      <c r="I221" s="7"/>
      <c r="J221" s="7"/>
      <c r="K221" s="7"/>
      <c r="L221" s="7"/>
    </row>
    <row r="222" spans="9:12" x14ac:dyDescent="0.15">
      <c r="I222" s="7"/>
      <c r="J222" s="7"/>
      <c r="K222" s="7"/>
      <c r="L222" s="7"/>
    </row>
    <row r="223" spans="9:12" x14ac:dyDescent="0.15">
      <c r="I223" s="7"/>
      <c r="J223" s="7"/>
      <c r="K223" s="7"/>
      <c r="L223" s="7"/>
    </row>
    <row r="224" spans="9:12" x14ac:dyDescent="0.15">
      <c r="I224" s="7"/>
      <c r="J224" s="7"/>
      <c r="K224" s="7"/>
      <c r="L224" s="7"/>
    </row>
    <row r="225" spans="9:12" x14ac:dyDescent="0.15">
      <c r="I225" s="7"/>
      <c r="J225" s="7"/>
      <c r="K225" s="7"/>
      <c r="L225" s="7"/>
    </row>
    <row r="226" spans="9:12" x14ac:dyDescent="0.15">
      <c r="I226" s="7"/>
      <c r="J226" s="7"/>
      <c r="K226" s="7"/>
      <c r="L226" s="7"/>
    </row>
    <row r="227" spans="9:12" x14ac:dyDescent="0.15">
      <c r="I227" s="7"/>
      <c r="J227" s="7"/>
      <c r="K227" s="7"/>
      <c r="L227" s="7"/>
    </row>
    <row r="228" spans="9:12" x14ac:dyDescent="0.15">
      <c r="I228" s="7"/>
      <c r="J228" s="7"/>
      <c r="K228" s="7"/>
      <c r="L228" s="7"/>
    </row>
    <row r="229" spans="9:12" x14ac:dyDescent="0.15">
      <c r="I229" s="7"/>
      <c r="J229" s="7"/>
      <c r="K229" s="7"/>
      <c r="L229" s="7"/>
    </row>
    <row r="230" spans="9:12" x14ac:dyDescent="0.15">
      <c r="I230" s="7"/>
      <c r="J230" s="7"/>
      <c r="K230" s="7"/>
      <c r="L230" s="7"/>
    </row>
    <row r="231" spans="9:12" x14ac:dyDescent="0.15">
      <c r="I231" s="7"/>
      <c r="J231" s="7"/>
      <c r="K231" s="7"/>
      <c r="L231" s="7"/>
    </row>
    <row r="232" spans="9:12" x14ac:dyDescent="0.15">
      <c r="I232" s="7"/>
      <c r="J232" s="7"/>
      <c r="K232" s="7"/>
      <c r="L232" s="7"/>
    </row>
    <row r="233" spans="9:12" x14ac:dyDescent="0.15">
      <c r="I233" s="7"/>
      <c r="J233" s="7"/>
      <c r="K233" s="7"/>
      <c r="L233" s="7"/>
    </row>
    <row r="234" spans="9:12" x14ac:dyDescent="0.15">
      <c r="I234" s="7"/>
      <c r="J234" s="7"/>
      <c r="K234" s="7"/>
      <c r="L234" s="7"/>
    </row>
    <row r="235" spans="9:12" x14ac:dyDescent="0.15">
      <c r="I235" s="7"/>
      <c r="J235" s="7"/>
      <c r="K235" s="7"/>
      <c r="L235" s="7"/>
    </row>
    <row r="236" spans="9:12" x14ac:dyDescent="0.15">
      <c r="I236" s="7"/>
      <c r="J236" s="7"/>
      <c r="K236" s="7"/>
      <c r="L236" s="7"/>
    </row>
    <row r="237" spans="9:12" x14ac:dyDescent="0.15">
      <c r="I237" s="7"/>
      <c r="J237" s="7"/>
      <c r="K237" s="7"/>
      <c r="L237" s="7"/>
    </row>
    <row r="238" spans="9:12" x14ac:dyDescent="0.15">
      <c r="I238" s="7"/>
      <c r="J238" s="7"/>
      <c r="K238" s="7"/>
      <c r="L238" s="7"/>
    </row>
    <row r="239" spans="9:12" x14ac:dyDescent="0.15">
      <c r="I239" s="7"/>
      <c r="J239" s="7"/>
      <c r="K239" s="7"/>
      <c r="L239" s="7"/>
    </row>
    <row r="240" spans="9:12" x14ac:dyDescent="0.15">
      <c r="I240" s="7"/>
      <c r="J240" s="7"/>
      <c r="K240" s="7"/>
      <c r="L240" s="7"/>
    </row>
    <row r="241" spans="9:12" x14ac:dyDescent="0.15">
      <c r="I241" s="7"/>
      <c r="J241" s="7"/>
      <c r="K241" s="7"/>
      <c r="L241" s="7"/>
    </row>
    <row r="242" spans="9:12" x14ac:dyDescent="0.15">
      <c r="I242" s="7"/>
      <c r="J242" s="7"/>
      <c r="K242" s="7"/>
      <c r="L242" s="7"/>
    </row>
    <row r="243" spans="9:12" x14ac:dyDescent="0.15">
      <c r="I243" s="7"/>
      <c r="J243" s="7"/>
      <c r="K243" s="7"/>
      <c r="L243" s="7"/>
    </row>
    <row r="244" spans="9:12" x14ac:dyDescent="0.15">
      <c r="I244" s="7"/>
      <c r="J244" s="7"/>
      <c r="K244" s="7"/>
      <c r="L244" s="7"/>
    </row>
    <row r="245" spans="9:12" x14ac:dyDescent="0.15">
      <c r="I245" s="7"/>
      <c r="J245" s="7"/>
      <c r="K245" s="7"/>
      <c r="L245" s="7"/>
    </row>
    <row r="246" spans="9:12" x14ac:dyDescent="0.15">
      <c r="I246" s="7"/>
      <c r="J246" s="7"/>
      <c r="K246" s="7"/>
      <c r="L246" s="7"/>
    </row>
    <row r="247" spans="9:12" x14ac:dyDescent="0.15">
      <c r="I247" s="7"/>
      <c r="J247" s="7"/>
      <c r="K247" s="7"/>
      <c r="L247" s="7"/>
    </row>
    <row r="248" spans="9:12" x14ac:dyDescent="0.15">
      <c r="I248" s="7"/>
      <c r="J248" s="7"/>
      <c r="K248" s="7"/>
      <c r="L248" s="7"/>
    </row>
    <row r="249" spans="9:12" x14ac:dyDescent="0.15">
      <c r="I249" s="7"/>
      <c r="J249" s="7"/>
      <c r="K249" s="7"/>
      <c r="L249" s="7"/>
    </row>
    <row r="250" spans="9:12" x14ac:dyDescent="0.15">
      <c r="I250" s="7"/>
      <c r="J250" s="7"/>
      <c r="K250" s="7"/>
      <c r="L250" s="7"/>
    </row>
    <row r="251" spans="9:12" x14ac:dyDescent="0.15">
      <c r="I251" s="7"/>
      <c r="J251" s="7"/>
      <c r="K251" s="7"/>
      <c r="L251" s="7"/>
    </row>
    <row r="252" spans="9:12" x14ac:dyDescent="0.15">
      <c r="I252" s="7"/>
      <c r="J252" s="7"/>
      <c r="K252" s="7"/>
      <c r="L252" s="7"/>
    </row>
    <row r="253" spans="9:12" x14ac:dyDescent="0.15">
      <c r="I253" s="7"/>
      <c r="J253" s="7"/>
      <c r="K253" s="7"/>
      <c r="L253" s="7"/>
    </row>
    <row r="254" spans="9:12" x14ac:dyDescent="0.15">
      <c r="I254" s="7"/>
      <c r="J254" s="7"/>
      <c r="K254" s="7"/>
      <c r="L254" s="7"/>
    </row>
    <row r="255" spans="9:12" x14ac:dyDescent="0.15">
      <c r="I255" s="7"/>
      <c r="J255" s="7"/>
      <c r="K255" s="7"/>
      <c r="L255" s="7"/>
    </row>
    <row r="256" spans="9:12" x14ac:dyDescent="0.15">
      <c r="I256" s="7"/>
      <c r="J256" s="7"/>
      <c r="K256" s="7"/>
      <c r="L256" s="7"/>
    </row>
    <row r="257" spans="9:12" x14ac:dyDescent="0.15">
      <c r="I257" s="7"/>
      <c r="J257" s="7"/>
      <c r="K257" s="7"/>
      <c r="L257" s="7"/>
    </row>
    <row r="258" spans="9:12" x14ac:dyDescent="0.15">
      <c r="I258" s="7"/>
      <c r="J258" s="7"/>
      <c r="K258" s="7"/>
      <c r="L258" s="7"/>
    </row>
    <row r="259" spans="9:12" x14ac:dyDescent="0.15">
      <c r="I259" s="7"/>
      <c r="J259" s="7"/>
      <c r="K259" s="7"/>
      <c r="L259" s="7"/>
    </row>
    <row r="260" spans="9:12" x14ac:dyDescent="0.15">
      <c r="I260" s="7"/>
      <c r="J260" s="7"/>
      <c r="K260" s="7"/>
      <c r="L260" s="7"/>
    </row>
    <row r="261" spans="9:12" x14ac:dyDescent="0.15">
      <c r="I261" s="7"/>
      <c r="J261" s="7"/>
      <c r="K261" s="7"/>
      <c r="L261" s="7"/>
    </row>
    <row r="262" spans="9:12" x14ac:dyDescent="0.15">
      <c r="I262" s="7"/>
      <c r="J262" s="7"/>
      <c r="K262" s="7"/>
      <c r="L262" s="7"/>
    </row>
    <row r="263" spans="9:12" x14ac:dyDescent="0.15">
      <c r="I263" s="7"/>
      <c r="J263" s="7"/>
      <c r="K263" s="7"/>
      <c r="L263" s="7"/>
    </row>
    <row r="264" spans="9:12" x14ac:dyDescent="0.15">
      <c r="I264" s="7"/>
      <c r="J264" s="7"/>
      <c r="K264" s="7"/>
      <c r="L264" s="7"/>
    </row>
    <row r="265" spans="9:12" x14ac:dyDescent="0.15">
      <c r="I265" s="7"/>
      <c r="J265" s="7"/>
      <c r="K265" s="7"/>
      <c r="L265" s="7"/>
    </row>
    <row r="266" spans="9:12" x14ac:dyDescent="0.15">
      <c r="I266" s="7"/>
      <c r="J266" s="7"/>
      <c r="K266" s="7"/>
      <c r="L266" s="7"/>
    </row>
    <row r="267" spans="9:12" x14ac:dyDescent="0.15">
      <c r="I267" s="7"/>
      <c r="J267" s="7"/>
      <c r="K267" s="7"/>
      <c r="L267" s="7"/>
    </row>
    <row r="268" spans="9:12" x14ac:dyDescent="0.15">
      <c r="I268" s="7"/>
      <c r="J268" s="7"/>
      <c r="K268" s="7"/>
      <c r="L268" s="7"/>
    </row>
    <row r="269" spans="9:12" x14ac:dyDescent="0.15">
      <c r="I269" s="7"/>
      <c r="J269" s="7"/>
      <c r="K269" s="7"/>
      <c r="L269" s="7"/>
    </row>
    <row r="270" spans="9:12" x14ac:dyDescent="0.15">
      <c r="I270" s="7"/>
      <c r="J270" s="7"/>
      <c r="K270" s="7"/>
      <c r="L270" s="7"/>
    </row>
    <row r="271" spans="9:12" x14ac:dyDescent="0.15">
      <c r="I271" s="7"/>
      <c r="J271" s="7"/>
      <c r="K271" s="7"/>
      <c r="L271" s="7"/>
    </row>
    <row r="272" spans="9:12" x14ac:dyDescent="0.15">
      <c r="I272" s="7"/>
      <c r="J272" s="7"/>
      <c r="K272" s="7"/>
      <c r="L272" s="7"/>
    </row>
    <row r="273" spans="9:12" x14ac:dyDescent="0.15">
      <c r="I273" s="7"/>
      <c r="J273" s="7"/>
      <c r="K273" s="7"/>
      <c r="L273" s="7"/>
    </row>
    <row r="274" spans="9:12" x14ac:dyDescent="0.15">
      <c r="I274" s="7"/>
      <c r="J274" s="7"/>
      <c r="K274" s="7"/>
      <c r="L274" s="7"/>
    </row>
    <row r="275" spans="9:12" x14ac:dyDescent="0.15">
      <c r="I275" s="7"/>
      <c r="J275" s="7"/>
      <c r="K275" s="7"/>
      <c r="L275" s="7"/>
    </row>
    <row r="276" spans="9:12" x14ac:dyDescent="0.15">
      <c r="I276" s="7"/>
      <c r="J276" s="7"/>
      <c r="K276" s="7"/>
      <c r="L276" s="7"/>
    </row>
    <row r="277" spans="9:12" x14ac:dyDescent="0.15">
      <c r="I277" s="7"/>
      <c r="J277" s="7"/>
      <c r="K277" s="7"/>
      <c r="L277" s="7"/>
    </row>
    <row r="278" spans="9:12" x14ac:dyDescent="0.15">
      <c r="I278" s="7"/>
      <c r="J278" s="7"/>
      <c r="K278" s="7"/>
      <c r="L278" s="7"/>
    </row>
    <row r="279" spans="9:12" x14ac:dyDescent="0.15">
      <c r="I279" s="7"/>
      <c r="J279" s="7"/>
      <c r="K279" s="7"/>
      <c r="L279" s="7"/>
    </row>
    <row r="280" spans="9:12" x14ac:dyDescent="0.15">
      <c r="I280" s="7"/>
      <c r="J280" s="7"/>
      <c r="K280" s="7"/>
      <c r="L280" s="7"/>
    </row>
    <row r="281" spans="9:12" x14ac:dyDescent="0.15">
      <c r="I281" s="7"/>
      <c r="J281" s="7"/>
      <c r="K281" s="7"/>
      <c r="L281" s="7"/>
    </row>
    <row r="282" spans="9:12" x14ac:dyDescent="0.15">
      <c r="I282" s="7"/>
      <c r="J282" s="7"/>
      <c r="K282" s="7"/>
      <c r="L282" s="7"/>
    </row>
    <row r="283" spans="9:12" x14ac:dyDescent="0.15">
      <c r="I283" s="7"/>
      <c r="J283" s="7"/>
      <c r="K283" s="7"/>
      <c r="L283" s="7"/>
    </row>
    <row r="284" spans="9:12" x14ac:dyDescent="0.15">
      <c r="I284" s="7"/>
      <c r="J284" s="7"/>
      <c r="K284" s="7"/>
      <c r="L284" s="7"/>
    </row>
    <row r="285" spans="9:12" x14ac:dyDescent="0.15">
      <c r="I285" s="7"/>
      <c r="J285" s="7"/>
      <c r="K285" s="7"/>
      <c r="L285" s="7"/>
    </row>
    <row r="286" spans="9:12" x14ac:dyDescent="0.15">
      <c r="I286" s="7"/>
      <c r="J286" s="7"/>
      <c r="K286" s="7"/>
      <c r="L286" s="7"/>
    </row>
    <row r="287" spans="9:12" x14ac:dyDescent="0.15">
      <c r="I287" s="7"/>
      <c r="J287" s="7"/>
      <c r="K287" s="7"/>
      <c r="L287" s="7"/>
    </row>
    <row r="288" spans="9:12" x14ac:dyDescent="0.15">
      <c r="I288" s="7"/>
      <c r="J288" s="7"/>
      <c r="K288" s="7"/>
      <c r="L288" s="7"/>
    </row>
    <row r="289" spans="9:12" x14ac:dyDescent="0.15">
      <c r="I289" s="7"/>
      <c r="J289" s="7"/>
      <c r="K289" s="7"/>
      <c r="L289" s="7"/>
    </row>
    <row r="290" spans="9:12" x14ac:dyDescent="0.15">
      <c r="I290" s="7"/>
      <c r="J290" s="7"/>
      <c r="K290" s="7"/>
      <c r="L290" s="7"/>
    </row>
    <row r="291" spans="9:12" x14ac:dyDescent="0.15">
      <c r="I291" s="7"/>
      <c r="J291" s="7"/>
      <c r="K291" s="7"/>
      <c r="L291" s="7"/>
    </row>
    <row r="292" spans="9:12" x14ac:dyDescent="0.15">
      <c r="I292" s="7"/>
      <c r="J292" s="7"/>
      <c r="K292" s="7"/>
      <c r="L292" s="7"/>
    </row>
    <row r="293" spans="9:12" x14ac:dyDescent="0.15">
      <c r="I293" s="7"/>
      <c r="J293" s="7"/>
      <c r="K293" s="7"/>
      <c r="L293" s="7"/>
    </row>
    <row r="294" spans="9:12" x14ac:dyDescent="0.15">
      <c r="I294" s="7"/>
      <c r="J294" s="7"/>
      <c r="K294" s="7"/>
      <c r="L294" s="7"/>
    </row>
    <row r="295" spans="9:12" x14ac:dyDescent="0.15">
      <c r="I295" s="7"/>
      <c r="J295" s="7"/>
      <c r="K295" s="7"/>
      <c r="L295" s="7"/>
    </row>
    <row r="296" spans="9:12" x14ac:dyDescent="0.15">
      <c r="I296" s="7"/>
      <c r="J296" s="7"/>
      <c r="K296" s="7"/>
      <c r="L296" s="7"/>
    </row>
    <row r="297" spans="9:12" x14ac:dyDescent="0.15">
      <c r="I297" s="7"/>
      <c r="J297" s="7"/>
      <c r="K297" s="7"/>
      <c r="L297" s="7"/>
    </row>
    <row r="298" spans="9:12" x14ac:dyDescent="0.15">
      <c r="I298" s="7"/>
      <c r="J298" s="7"/>
      <c r="K298" s="7"/>
      <c r="L298" s="7"/>
    </row>
    <row r="299" spans="9:12" x14ac:dyDescent="0.15">
      <c r="I299" s="7"/>
      <c r="J299" s="7"/>
      <c r="K299" s="7"/>
      <c r="L299" s="7"/>
    </row>
    <row r="300" spans="9:12" x14ac:dyDescent="0.15">
      <c r="I300" s="7"/>
      <c r="J300" s="7"/>
      <c r="K300" s="7"/>
      <c r="L300" s="7"/>
    </row>
    <row r="301" spans="9:12" x14ac:dyDescent="0.15">
      <c r="I301" s="7"/>
      <c r="J301" s="7"/>
      <c r="K301" s="7"/>
      <c r="L301" s="7"/>
    </row>
    <row r="302" spans="9:12" x14ac:dyDescent="0.15">
      <c r="I302" s="7"/>
      <c r="J302" s="7"/>
      <c r="K302" s="7"/>
      <c r="L302" s="7"/>
    </row>
    <row r="303" spans="9:12" x14ac:dyDescent="0.15">
      <c r="I303" s="7"/>
      <c r="J303" s="7"/>
      <c r="K303" s="7"/>
      <c r="L303" s="7"/>
    </row>
    <row r="304" spans="9:12" x14ac:dyDescent="0.15">
      <c r="I304" s="7"/>
      <c r="J304" s="7"/>
      <c r="K304" s="7"/>
      <c r="L304" s="7"/>
    </row>
    <row r="305" spans="9:12" x14ac:dyDescent="0.15">
      <c r="I305" s="7"/>
      <c r="J305" s="7"/>
      <c r="K305" s="7"/>
      <c r="L305" s="7"/>
    </row>
    <row r="306" spans="9:12" x14ac:dyDescent="0.15">
      <c r="I306" s="7"/>
      <c r="J306" s="7"/>
      <c r="K306" s="7"/>
      <c r="L306" s="7"/>
    </row>
    <row r="307" spans="9:12" x14ac:dyDescent="0.15">
      <c r="I307" s="7"/>
      <c r="J307" s="7"/>
      <c r="K307" s="7"/>
      <c r="L307" s="7"/>
    </row>
    <row r="308" spans="9:12" x14ac:dyDescent="0.15">
      <c r="I308" s="7"/>
      <c r="J308" s="7"/>
      <c r="K308" s="7"/>
      <c r="L308" s="7"/>
    </row>
    <row r="309" spans="9:12" x14ac:dyDescent="0.15">
      <c r="I309" s="7"/>
      <c r="J309" s="7"/>
      <c r="K309" s="7"/>
      <c r="L309" s="7"/>
    </row>
    <row r="310" spans="9:12" x14ac:dyDescent="0.15">
      <c r="I310" s="7"/>
      <c r="J310" s="7"/>
      <c r="K310" s="7"/>
      <c r="L310" s="7"/>
    </row>
    <row r="311" spans="9:12" x14ac:dyDescent="0.15">
      <c r="I311" s="7"/>
      <c r="J311" s="7"/>
      <c r="K311" s="7"/>
      <c r="L311" s="7"/>
    </row>
    <row r="312" spans="9:12" x14ac:dyDescent="0.15">
      <c r="I312" s="7"/>
      <c r="J312" s="7"/>
      <c r="K312" s="7"/>
      <c r="L312" s="7"/>
    </row>
    <row r="313" spans="9:12" x14ac:dyDescent="0.15">
      <c r="I313" s="7"/>
      <c r="J313" s="7"/>
      <c r="K313" s="7"/>
      <c r="L313" s="7"/>
    </row>
    <row r="314" spans="9:12" x14ac:dyDescent="0.15">
      <c r="I314" s="7"/>
      <c r="J314" s="7"/>
      <c r="K314" s="7"/>
      <c r="L314" s="7"/>
    </row>
    <row r="315" spans="9:12" x14ac:dyDescent="0.15">
      <c r="I315" s="7"/>
      <c r="J315" s="7"/>
      <c r="K315" s="7"/>
      <c r="L315" s="7"/>
    </row>
    <row r="316" spans="9:12" x14ac:dyDescent="0.15">
      <c r="I316" s="7"/>
      <c r="J316" s="7"/>
      <c r="K316" s="7"/>
      <c r="L316" s="7"/>
    </row>
    <row r="317" spans="9:12" x14ac:dyDescent="0.15">
      <c r="I317" s="7"/>
      <c r="J317" s="7"/>
      <c r="K317" s="7"/>
      <c r="L317" s="7"/>
    </row>
    <row r="318" spans="9:12" x14ac:dyDescent="0.15">
      <c r="I318" s="7"/>
      <c r="J318" s="7"/>
      <c r="K318" s="7"/>
      <c r="L318" s="7"/>
    </row>
    <row r="319" spans="9:12" x14ac:dyDescent="0.15">
      <c r="I319" s="7"/>
      <c r="J319" s="7"/>
      <c r="K319" s="7"/>
      <c r="L319" s="7"/>
    </row>
    <row r="320" spans="9:12" x14ac:dyDescent="0.15">
      <c r="I320" s="7"/>
      <c r="J320" s="7"/>
      <c r="K320" s="7"/>
      <c r="L320" s="7"/>
    </row>
    <row r="321" spans="9:12" x14ac:dyDescent="0.15">
      <c r="I321" s="7"/>
      <c r="J321" s="7"/>
      <c r="K321" s="7"/>
      <c r="L321" s="7"/>
    </row>
    <row r="322" spans="9:12" x14ac:dyDescent="0.15">
      <c r="I322" s="7"/>
      <c r="J322" s="7"/>
      <c r="K322" s="7"/>
      <c r="L322" s="7"/>
    </row>
    <row r="323" spans="9:12" x14ac:dyDescent="0.15">
      <c r="I323" s="7"/>
      <c r="J323" s="7"/>
      <c r="K323" s="7"/>
      <c r="L323" s="7"/>
    </row>
    <row r="324" spans="9:12" x14ac:dyDescent="0.15">
      <c r="I324" s="7"/>
      <c r="J324" s="7"/>
      <c r="K324" s="7"/>
      <c r="L324" s="7"/>
    </row>
    <row r="325" spans="9:12" x14ac:dyDescent="0.15">
      <c r="I325" s="7"/>
      <c r="J325" s="7"/>
      <c r="K325" s="7"/>
      <c r="L325" s="7"/>
    </row>
    <row r="326" spans="9:12" x14ac:dyDescent="0.15">
      <c r="I326" s="7"/>
      <c r="J326" s="7"/>
      <c r="K326" s="7"/>
      <c r="L326" s="7"/>
    </row>
    <row r="327" spans="9:12" x14ac:dyDescent="0.15">
      <c r="I327" s="7"/>
      <c r="J327" s="7"/>
      <c r="K327" s="7"/>
      <c r="L327" s="7"/>
    </row>
    <row r="328" spans="9:12" x14ac:dyDescent="0.15">
      <c r="I328" s="7"/>
      <c r="J328" s="7"/>
      <c r="K328" s="7"/>
      <c r="L328" s="7"/>
    </row>
    <row r="329" spans="9:12" x14ac:dyDescent="0.15">
      <c r="I329" s="7"/>
      <c r="J329" s="7"/>
      <c r="K329" s="7"/>
      <c r="L329" s="7"/>
    </row>
    <row r="330" spans="9:12" x14ac:dyDescent="0.15">
      <c r="I330" s="7"/>
      <c r="J330" s="7"/>
      <c r="K330" s="7"/>
      <c r="L330" s="7"/>
    </row>
    <row r="331" spans="9:12" x14ac:dyDescent="0.15">
      <c r="I331" s="7"/>
      <c r="J331" s="7"/>
      <c r="K331" s="7"/>
      <c r="L331" s="7"/>
    </row>
    <row r="332" spans="9:12" x14ac:dyDescent="0.15">
      <c r="I332" s="7"/>
      <c r="J332" s="7"/>
      <c r="K332" s="7"/>
      <c r="L332" s="7"/>
    </row>
    <row r="333" spans="9:12" x14ac:dyDescent="0.15">
      <c r="I333" s="7"/>
      <c r="J333" s="7"/>
      <c r="K333" s="7"/>
      <c r="L333" s="7"/>
    </row>
    <row r="334" spans="9:12" x14ac:dyDescent="0.15">
      <c r="I334" s="7"/>
      <c r="J334" s="7"/>
      <c r="K334" s="7"/>
      <c r="L334" s="7"/>
    </row>
    <row r="335" spans="9:12" x14ac:dyDescent="0.15">
      <c r="I335" s="7"/>
      <c r="J335" s="7"/>
      <c r="K335" s="7"/>
      <c r="L335" s="7"/>
    </row>
    <row r="336" spans="9:12" x14ac:dyDescent="0.15">
      <c r="I336" s="7"/>
      <c r="J336" s="7"/>
      <c r="K336" s="7"/>
      <c r="L336" s="7"/>
    </row>
    <row r="337" spans="9:12" x14ac:dyDescent="0.15">
      <c r="I337" s="7"/>
      <c r="J337" s="7"/>
      <c r="K337" s="7"/>
      <c r="L337" s="7"/>
    </row>
    <row r="338" spans="9:12" x14ac:dyDescent="0.15">
      <c r="I338" s="7"/>
      <c r="J338" s="7"/>
      <c r="K338" s="7"/>
      <c r="L338" s="7"/>
    </row>
    <row r="339" spans="9:12" x14ac:dyDescent="0.15">
      <c r="I339" s="7"/>
      <c r="J339" s="7"/>
      <c r="K339" s="7"/>
      <c r="L339" s="7"/>
    </row>
    <row r="340" spans="9:12" x14ac:dyDescent="0.15">
      <c r="I340" s="7"/>
      <c r="J340" s="7"/>
      <c r="K340" s="7"/>
      <c r="L340" s="7"/>
    </row>
    <row r="341" spans="9:12" x14ac:dyDescent="0.15">
      <c r="I341" s="7"/>
      <c r="J341" s="7"/>
      <c r="K341" s="7"/>
      <c r="L341" s="7"/>
    </row>
    <row r="342" spans="9:12" x14ac:dyDescent="0.15">
      <c r="I342" s="7"/>
      <c r="J342" s="7"/>
      <c r="K342" s="7"/>
      <c r="L342" s="7"/>
    </row>
    <row r="343" spans="9:12" x14ac:dyDescent="0.15">
      <c r="I343" s="7"/>
      <c r="J343" s="7"/>
      <c r="K343" s="7"/>
      <c r="L343" s="7"/>
    </row>
    <row r="344" spans="9:12" x14ac:dyDescent="0.15">
      <c r="I344" s="7"/>
      <c r="J344" s="7"/>
      <c r="K344" s="7"/>
      <c r="L344" s="7"/>
    </row>
    <row r="345" spans="9:12" x14ac:dyDescent="0.15">
      <c r="I345" s="7"/>
      <c r="J345" s="7"/>
      <c r="K345" s="7"/>
      <c r="L345" s="7"/>
    </row>
    <row r="346" spans="9:12" x14ac:dyDescent="0.15">
      <c r="I346" s="7"/>
      <c r="J346" s="7"/>
      <c r="K346" s="7"/>
      <c r="L346" s="7"/>
    </row>
    <row r="347" spans="9:12" x14ac:dyDescent="0.15">
      <c r="I347" s="7"/>
      <c r="J347" s="7"/>
      <c r="K347" s="7"/>
      <c r="L347" s="7"/>
    </row>
    <row r="348" spans="9:12" x14ac:dyDescent="0.15">
      <c r="I348" s="7"/>
      <c r="J348" s="7"/>
      <c r="K348" s="7"/>
      <c r="L348" s="7"/>
    </row>
    <row r="349" spans="9:12" x14ac:dyDescent="0.15">
      <c r="I349" s="7"/>
      <c r="J349" s="7"/>
      <c r="K349" s="7"/>
      <c r="L349" s="7"/>
    </row>
    <row r="350" spans="9:12" x14ac:dyDescent="0.15">
      <c r="I350" s="7"/>
      <c r="J350" s="7"/>
      <c r="K350" s="7"/>
      <c r="L350" s="7"/>
    </row>
    <row r="351" spans="9:12" x14ac:dyDescent="0.15">
      <c r="I351" s="7"/>
      <c r="J351" s="7"/>
      <c r="K351" s="7"/>
      <c r="L351" s="7"/>
    </row>
    <row r="352" spans="9:12" x14ac:dyDescent="0.15">
      <c r="I352" s="7"/>
      <c r="J352" s="7"/>
      <c r="K352" s="7"/>
      <c r="L352" s="7"/>
    </row>
    <row r="353" spans="9:12" x14ac:dyDescent="0.15">
      <c r="I353" s="7"/>
      <c r="J353" s="7"/>
      <c r="K353" s="7"/>
      <c r="L353" s="7"/>
    </row>
    <row r="354" spans="9:12" x14ac:dyDescent="0.15">
      <c r="I354" s="7"/>
      <c r="J354" s="7"/>
      <c r="K354" s="7"/>
      <c r="L354" s="7"/>
    </row>
    <row r="355" spans="9:12" x14ac:dyDescent="0.15">
      <c r="I355" s="7"/>
      <c r="J355" s="7"/>
      <c r="K355" s="7"/>
      <c r="L355" s="7"/>
    </row>
    <row r="356" spans="9:12" x14ac:dyDescent="0.15">
      <c r="I356" s="7"/>
      <c r="J356" s="7"/>
      <c r="K356" s="7"/>
      <c r="L356" s="7"/>
    </row>
    <row r="357" spans="9:12" x14ac:dyDescent="0.15">
      <c r="I357" s="7"/>
      <c r="J357" s="7"/>
      <c r="K357" s="7"/>
      <c r="L357" s="7"/>
    </row>
    <row r="358" spans="9:12" x14ac:dyDescent="0.15">
      <c r="I358" s="7"/>
      <c r="J358" s="7"/>
      <c r="K358" s="7"/>
      <c r="L358" s="7"/>
    </row>
    <row r="359" spans="9:12" x14ac:dyDescent="0.15">
      <c r="I359" s="7"/>
      <c r="J359" s="7"/>
      <c r="K359" s="7"/>
      <c r="L359" s="7"/>
    </row>
    <row r="360" spans="9:12" x14ac:dyDescent="0.15">
      <c r="I360" s="7"/>
      <c r="J360" s="7"/>
      <c r="K360" s="7"/>
      <c r="L360" s="7"/>
    </row>
    <row r="361" spans="9:12" x14ac:dyDescent="0.15">
      <c r="I361" s="7"/>
      <c r="J361" s="7"/>
      <c r="K361" s="7"/>
      <c r="L361" s="7"/>
    </row>
    <row r="362" spans="9:12" x14ac:dyDescent="0.15">
      <c r="I362" s="7"/>
      <c r="J362" s="7"/>
      <c r="K362" s="7"/>
      <c r="L362" s="7"/>
    </row>
    <row r="363" spans="9:12" x14ac:dyDescent="0.15">
      <c r="I363" s="7"/>
      <c r="J363" s="7"/>
      <c r="K363" s="7"/>
      <c r="L363" s="7"/>
    </row>
    <row r="364" spans="9:12" x14ac:dyDescent="0.15">
      <c r="I364" s="7"/>
      <c r="J364" s="7"/>
      <c r="K364" s="7"/>
      <c r="L364" s="7"/>
    </row>
    <row r="365" spans="9:12" x14ac:dyDescent="0.15">
      <c r="I365" s="7"/>
      <c r="J365" s="7"/>
      <c r="K365" s="7"/>
      <c r="L365" s="7"/>
    </row>
    <row r="366" spans="9:12" x14ac:dyDescent="0.15">
      <c r="I366" s="7"/>
      <c r="J366" s="7"/>
      <c r="K366" s="7"/>
      <c r="L366" s="7"/>
    </row>
    <row r="367" spans="9:12" x14ac:dyDescent="0.15">
      <c r="I367" s="7"/>
      <c r="J367" s="7"/>
      <c r="K367" s="7"/>
      <c r="L367" s="7"/>
    </row>
    <row r="368" spans="9:12" x14ac:dyDescent="0.15">
      <c r="I368" s="7"/>
      <c r="J368" s="7"/>
      <c r="K368" s="7"/>
      <c r="L368" s="7"/>
    </row>
    <row r="369" spans="9:12" x14ac:dyDescent="0.15">
      <c r="I369" s="7"/>
      <c r="J369" s="7"/>
      <c r="K369" s="7"/>
      <c r="L369" s="7"/>
    </row>
    <row r="370" spans="9:12" x14ac:dyDescent="0.15">
      <c r="I370" s="7"/>
      <c r="J370" s="7"/>
      <c r="K370" s="7"/>
      <c r="L370" s="7"/>
    </row>
    <row r="371" spans="9:12" x14ac:dyDescent="0.15">
      <c r="I371" s="7"/>
      <c r="J371" s="7"/>
      <c r="K371" s="7"/>
      <c r="L371" s="7"/>
    </row>
    <row r="372" spans="9:12" x14ac:dyDescent="0.15">
      <c r="I372" s="7"/>
      <c r="J372" s="7"/>
      <c r="K372" s="7"/>
      <c r="L372" s="7"/>
    </row>
    <row r="373" spans="9:12" x14ac:dyDescent="0.15">
      <c r="I373" s="7"/>
      <c r="J373" s="7"/>
      <c r="K373" s="7"/>
      <c r="L373" s="7"/>
    </row>
    <row r="374" spans="9:12" x14ac:dyDescent="0.15">
      <c r="I374" s="7"/>
      <c r="J374" s="7"/>
      <c r="K374" s="7"/>
      <c r="L374" s="7"/>
    </row>
    <row r="375" spans="9:12" x14ac:dyDescent="0.15">
      <c r="I375" s="7"/>
      <c r="J375" s="7"/>
      <c r="K375" s="7"/>
      <c r="L375" s="7"/>
    </row>
    <row r="376" spans="9:12" x14ac:dyDescent="0.15">
      <c r="I376" s="7"/>
      <c r="J376" s="7"/>
      <c r="K376" s="7"/>
      <c r="L376" s="7"/>
    </row>
    <row r="377" spans="9:12" x14ac:dyDescent="0.15">
      <c r="I377" s="7"/>
      <c r="J377" s="7"/>
      <c r="K377" s="7"/>
      <c r="L377" s="7"/>
    </row>
    <row r="378" spans="9:12" x14ac:dyDescent="0.15">
      <c r="I378" s="7"/>
      <c r="J378" s="7"/>
      <c r="K378" s="7"/>
      <c r="L378" s="7"/>
    </row>
    <row r="379" spans="9:12" x14ac:dyDescent="0.15">
      <c r="I379" s="7"/>
      <c r="J379" s="7"/>
      <c r="K379" s="7"/>
      <c r="L379" s="7"/>
    </row>
    <row r="380" spans="9:12" x14ac:dyDescent="0.15">
      <c r="I380" s="7"/>
      <c r="J380" s="7"/>
      <c r="K380" s="7"/>
      <c r="L380" s="7"/>
    </row>
    <row r="381" spans="9:12" x14ac:dyDescent="0.15">
      <c r="I381" s="7"/>
      <c r="J381" s="7"/>
      <c r="K381" s="7"/>
      <c r="L381" s="7"/>
    </row>
    <row r="382" spans="9:12" x14ac:dyDescent="0.15">
      <c r="I382" s="7"/>
      <c r="J382" s="7"/>
      <c r="K382" s="7"/>
      <c r="L382" s="7"/>
    </row>
    <row r="383" spans="9:12" x14ac:dyDescent="0.15">
      <c r="I383" s="7"/>
      <c r="J383" s="7"/>
      <c r="K383" s="7"/>
      <c r="L383" s="7"/>
    </row>
    <row r="384" spans="9:12" x14ac:dyDescent="0.15">
      <c r="I384" s="7"/>
      <c r="J384" s="7"/>
      <c r="K384" s="7"/>
      <c r="L384" s="7"/>
    </row>
    <row r="385" spans="9:12" x14ac:dyDescent="0.15">
      <c r="I385" s="7"/>
      <c r="J385" s="7"/>
      <c r="K385" s="7"/>
      <c r="L385" s="7"/>
    </row>
    <row r="386" spans="9:12" x14ac:dyDescent="0.15">
      <c r="I386" s="7"/>
      <c r="J386" s="7"/>
      <c r="K386" s="7"/>
      <c r="L386" s="7"/>
    </row>
    <row r="387" spans="9:12" x14ac:dyDescent="0.15">
      <c r="I387" s="7"/>
      <c r="J387" s="7"/>
      <c r="K387" s="7"/>
      <c r="L387" s="7"/>
    </row>
    <row r="388" spans="9:12" x14ac:dyDescent="0.15">
      <c r="I388" s="7"/>
      <c r="J388" s="7"/>
      <c r="K388" s="7"/>
      <c r="L388" s="7"/>
    </row>
    <row r="389" spans="9:12" x14ac:dyDescent="0.15">
      <c r="I389" s="7"/>
      <c r="J389" s="7"/>
      <c r="K389" s="7"/>
      <c r="L389" s="7"/>
    </row>
    <row r="390" spans="9:12" x14ac:dyDescent="0.15">
      <c r="I390" s="7"/>
      <c r="J390" s="7"/>
      <c r="K390" s="7"/>
      <c r="L390" s="7"/>
    </row>
    <row r="391" spans="9:12" x14ac:dyDescent="0.15">
      <c r="I391" s="7"/>
      <c r="J391" s="7"/>
      <c r="K391" s="7"/>
      <c r="L391" s="7"/>
    </row>
    <row r="392" spans="9:12" x14ac:dyDescent="0.15">
      <c r="I392" s="7"/>
      <c r="J392" s="7"/>
      <c r="K392" s="7"/>
      <c r="L392" s="7"/>
    </row>
    <row r="393" spans="9:12" x14ac:dyDescent="0.15">
      <c r="I393" s="7"/>
      <c r="J393" s="7"/>
      <c r="K393" s="7"/>
      <c r="L393" s="7"/>
    </row>
    <row r="394" spans="9:12" x14ac:dyDescent="0.15">
      <c r="I394" s="7"/>
      <c r="J394" s="7"/>
      <c r="K394" s="7"/>
      <c r="L394" s="7"/>
    </row>
    <row r="395" spans="9:12" x14ac:dyDescent="0.15">
      <c r="I395" s="7"/>
      <c r="J395" s="7"/>
      <c r="K395" s="7"/>
      <c r="L395" s="7"/>
    </row>
    <row r="396" spans="9:12" x14ac:dyDescent="0.15">
      <c r="I396" s="7"/>
      <c r="J396" s="7"/>
      <c r="K396" s="7"/>
      <c r="L396" s="7"/>
    </row>
    <row r="397" spans="9:12" x14ac:dyDescent="0.15">
      <c r="I397" s="7"/>
      <c r="J397" s="7"/>
      <c r="K397" s="7"/>
      <c r="L397" s="7"/>
    </row>
    <row r="398" spans="9:12" x14ac:dyDescent="0.15">
      <c r="I398" s="7"/>
      <c r="J398" s="7"/>
      <c r="K398" s="7"/>
      <c r="L398" s="7"/>
    </row>
    <row r="399" spans="9:12" x14ac:dyDescent="0.15">
      <c r="I399" s="7"/>
      <c r="J399" s="7"/>
      <c r="K399" s="7"/>
      <c r="L399" s="7"/>
    </row>
    <row r="400" spans="9:12" x14ac:dyDescent="0.15">
      <c r="I400" s="7"/>
      <c r="J400" s="7"/>
      <c r="K400" s="7"/>
      <c r="L400" s="7"/>
    </row>
    <row r="401" spans="9:12" x14ac:dyDescent="0.15">
      <c r="I401" s="7"/>
      <c r="J401" s="7"/>
      <c r="K401" s="7"/>
      <c r="L401" s="7"/>
    </row>
    <row r="402" spans="9:12" x14ac:dyDescent="0.15">
      <c r="I402" s="7"/>
      <c r="J402" s="7"/>
      <c r="K402" s="7"/>
      <c r="L402" s="7"/>
    </row>
    <row r="403" spans="9:12" x14ac:dyDescent="0.15">
      <c r="I403" s="7"/>
      <c r="J403" s="7"/>
      <c r="K403" s="7"/>
      <c r="L403" s="7"/>
    </row>
    <row r="404" spans="9:12" x14ac:dyDescent="0.15">
      <c r="I404" s="7"/>
      <c r="J404" s="7"/>
      <c r="K404" s="7"/>
      <c r="L404" s="7"/>
    </row>
    <row r="405" spans="9:12" x14ac:dyDescent="0.15">
      <c r="I405" s="7"/>
      <c r="J405" s="7"/>
      <c r="K405" s="7"/>
      <c r="L405" s="7"/>
    </row>
    <row r="406" spans="9:12" x14ac:dyDescent="0.15">
      <c r="I406" s="7"/>
      <c r="J406" s="7"/>
      <c r="K406" s="7"/>
      <c r="L406" s="7"/>
    </row>
    <row r="407" spans="9:12" x14ac:dyDescent="0.15">
      <c r="I407" s="7"/>
      <c r="J407" s="7"/>
      <c r="K407" s="7"/>
      <c r="L407" s="7"/>
    </row>
    <row r="408" spans="9:12" x14ac:dyDescent="0.15">
      <c r="I408" s="7"/>
      <c r="J408" s="7"/>
      <c r="K408" s="7"/>
      <c r="L408" s="7"/>
    </row>
    <row r="409" spans="9:12" x14ac:dyDescent="0.15">
      <c r="I409" s="7"/>
      <c r="J409" s="7"/>
      <c r="K409" s="7"/>
      <c r="L409" s="7"/>
    </row>
    <row r="410" spans="9:12" x14ac:dyDescent="0.15">
      <c r="I410" s="7"/>
      <c r="J410" s="7"/>
      <c r="K410" s="7"/>
      <c r="L410" s="7"/>
    </row>
    <row r="411" spans="9:12" x14ac:dyDescent="0.15">
      <c r="I411" s="7"/>
      <c r="J411" s="7"/>
      <c r="K411" s="7"/>
      <c r="L411" s="7"/>
    </row>
    <row r="412" spans="9:12" x14ac:dyDescent="0.15">
      <c r="I412" s="7"/>
      <c r="J412" s="7"/>
      <c r="K412" s="7"/>
      <c r="L412" s="7"/>
    </row>
    <row r="413" spans="9:12" x14ac:dyDescent="0.15">
      <c r="I413" s="7"/>
      <c r="J413" s="7"/>
      <c r="K413" s="7"/>
      <c r="L413" s="7"/>
    </row>
    <row r="414" spans="9:12" x14ac:dyDescent="0.15">
      <c r="I414" s="7"/>
      <c r="J414" s="7"/>
      <c r="K414" s="7"/>
      <c r="L414" s="7"/>
    </row>
    <row r="415" spans="9:12" x14ac:dyDescent="0.15">
      <c r="I415" s="7"/>
      <c r="J415" s="7"/>
      <c r="K415" s="7"/>
      <c r="L415" s="7"/>
    </row>
    <row r="416" spans="9:12" x14ac:dyDescent="0.15">
      <c r="I416" s="7"/>
      <c r="J416" s="7"/>
      <c r="K416" s="7"/>
      <c r="L416" s="7"/>
    </row>
    <row r="417" spans="9:12" x14ac:dyDescent="0.15">
      <c r="I417" s="7"/>
      <c r="J417" s="7"/>
      <c r="K417" s="7"/>
      <c r="L417" s="7"/>
    </row>
    <row r="418" spans="9:12" x14ac:dyDescent="0.15">
      <c r="I418" s="7"/>
      <c r="J418" s="7"/>
      <c r="K418" s="7"/>
      <c r="L418" s="7"/>
    </row>
    <row r="419" spans="9:12" x14ac:dyDescent="0.15">
      <c r="I419" s="7"/>
      <c r="J419" s="7"/>
      <c r="K419" s="7"/>
      <c r="L419" s="7"/>
    </row>
    <row r="420" spans="9:12" x14ac:dyDescent="0.15">
      <c r="I420" s="7"/>
      <c r="J420" s="7"/>
      <c r="K420" s="7"/>
      <c r="L420" s="7"/>
    </row>
    <row r="421" spans="9:12" x14ac:dyDescent="0.15">
      <c r="I421" s="7"/>
      <c r="J421" s="7"/>
      <c r="K421" s="7"/>
      <c r="L421" s="7"/>
    </row>
    <row r="422" spans="9:12" x14ac:dyDescent="0.15">
      <c r="I422" s="7"/>
      <c r="J422" s="7"/>
      <c r="K422" s="7"/>
      <c r="L422" s="7"/>
    </row>
    <row r="423" spans="9:12" x14ac:dyDescent="0.15">
      <c r="I423" s="7"/>
      <c r="J423" s="7"/>
      <c r="K423" s="7"/>
      <c r="L423" s="7"/>
    </row>
    <row r="424" spans="9:12" x14ac:dyDescent="0.15">
      <c r="I424" s="7"/>
      <c r="J424" s="7"/>
      <c r="K424" s="7"/>
      <c r="L424" s="7"/>
    </row>
    <row r="425" spans="9:12" x14ac:dyDescent="0.15">
      <c r="I425" s="7"/>
      <c r="J425" s="7"/>
      <c r="K425" s="7"/>
      <c r="L425" s="7"/>
    </row>
    <row r="426" spans="9:12" x14ac:dyDescent="0.15">
      <c r="I426" s="7"/>
      <c r="J426" s="7"/>
      <c r="K426" s="7"/>
      <c r="L426" s="7"/>
    </row>
    <row r="427" spans="9:12" x14ac:dyDescent="0.15">
      <c r="I427" s="7"/>
      <c r="J427" s="7"/>
      <c r="K427" s="7"/>
      <c r="L427" s="7"/>
    </row>
    <row r="428" spans="9:12" x14ac:dyDescent="0.15">
      <c r="I428" s="7"/>
      <c r="J428" s="7"/>
      <c r="K428" s="7"/>
      <c r="L428" s="7"/>
    </row>
    <row r="429" spans="9:12" x14ac:dyDescent="0.15">
      <c r="I429" s="7"/>
      <c r="J429" s="7"/>
      <c r="K429" s="7"/>
      <c r="L429" s="7"/>
    </row>
    <row r="430" spans="9:12" x14ac:dyDescent="0.15">
      <c r="I430" s="7"/>
      <c r="J430" s="7"/>
      <c r="K430" s="7"/>
      <c r="L430" s="7"/>
    </row>
    <row r="431" spans="9:12" x14ac:dyDescent="0.15">
      <c r="I431" s="7"/>
      <c r="J431" s="7"/>
      <c r="K431" s="7"/>
      <c r="L431" s="7"/>
    </row>
    <row r="432" spans="9:12" x14ac:dyDescent="0.15">
      <c r="I432" s="7"/>
      <c r="J432" s="7"/>
      <c r="K432" s="7"/>
      <c r="L432" s="7"/>
    </row>
    <row r="433" spans="9:12" x14ac:dyDescent="0.15">
      <c r="I433" s="7"/>
      <c r="J433" s="7"/>
      <c r="K433" s="7"/>
      <c r="L433" s="7"/>
    </row>
    <row r="434" spans="9:12" x14ac:dyDescent="0.15">
      <c r="I434" s="7"/>
      <c r="J434" s="7"/>
      <c r="K434" s="7"/>
      <c r="L434" s="7"/>
    </row>
    <row r="435" spans="9:12" x14ac:dyDescent="0.15">
      <c r="I435" s="7"/>
      <c r="J435" s="7"/>
      <c r="K435" s="7"/>
      <c r="L435" s="7"/>
    </row>
    <row r="436" spans="9:12" x14ac:dyDescent="0.15">
      <c r="I436" s="7"/>
      <c r="J436" s="7"/>
      <c r="K436" s="7"/>
      <c r="L436" s="7"/>
    </row>
    <row r="437" spans="9:12" x14ac:dyDescent="0.15">
      <c r="I437" s="7"/>
      <c r="J437" s="7"/>
      <c r="K437" s="7"/>
      <c r="L437" s="7"/>
    </row>
    <row r="438" spans="9:12" x14ac:dyDescent="0.15">
      <c r="I438" s="7"/>
      <c r="J438" s="7"/>
      <c r="K438" s="7"/>
      <c r="L438" s="7"/>
    </row>
    <row r="439" spans="9:12" x14ac:dyDescent="0.15">
      <c r="I439" s="7"/>
      <c r="J439" s="7"/>
      <c r="K439" s="7"/>
      <c r="L439" s="7"/>
    </row>
    <row r="440" spans="9:12" x14ac:dyDescent="0.15">
      <c r="I440" s="7"/>
      <c r="J440" s="7"/>
      <c r="K440" s="7"/>
      <c r="L440" s="7"/>
    </row>
    <row r="441" spans="9:12" x14ac:dyDescent="0.15">
      <c r="I441" s="7"/>
      <c r="J441" s="7"/>
      <c r="K441" s="7"/>
      <c r="L441" s="7"/>
    </row>
    <row r="442" spans="9:12" x14ac:dyDescent="0.15">
      <c r="I442" s="7"/>
      <c r="J442" s="7"/>
      <c r="K442" s="7"/>
      <c r="L442" s="7"/>
    </row>
    <row r="443" spans="9:12" x14ac:dyDescent="0.15">
      <c r="I443" s="7"/>
      <c r="J443" s="7"/>
      <c r="K443" s="7"/>
      <c r="L443" s="7"/>
    </row>
    <row r="444" spans="9:12" x14ac:dyDescent="0.15">
      <c r="I444" s="7"/>
      <c r="J444" s="7"/>
      <c r="K444" s="7"/>
      <c r="L444" s="7"/>
    </row>
    <row r="445" spans="9:12" x14ac:dyDescent="0.15">
      <c r="I445" s="7"/>
      <c r="J445" s="7"/>
      <c r="K445" s="7"/>
      <c r="L445" s="7"/>
    </row>
    <row r="446" spans="9:12" x14ac:dyDescent="0.15">
      <c r="I446" s="7"/>
      <c r="J446" s="7"/>
      <c r="K446" s="7"/>
      <c r="L446" s="7"/>
    </row>
    <row r="447" spans="9:12" x14ac:dyDescent="0.15">
      <c r="I447" s="7"/>
      <c r="J447" s="7"/>
      <c r="K447" s="7"/>
      <c r="L447" s="7"/>
    </row>
    <row r="448" spans="9:12" x14ac:dyDescent="0.15">
      <c r="I448" s="7"/>
      <c r="J448" s="7"/>
      <c r="K448" s="7"/>
      <c r="L448" s="7"/>
    </row>
    <row r="449" spans="9:12" x14ac:dyDescent="0.15">
      <c r="I449" s="7"/>
      <c r="J449" s="7"/>
      <c r="K449" s="7"/>
      <c r="L449" s="7"/>
    </row>
    <row r="450" spans="9:12" x14ac:dyDescent="0.15">
      <c r="I450" s="7"/>
      <c r="J450" s="7"/>
      <c r="K450" s="7"/>
      <c r="L450" s="7"/>
    </row>
    <row r="451" spans="9:12" x14ac:dyDescent="0.15">
      <c r="I451" s="7"/>
      <c r="J451" s="7"/>
      <c r="K451" s="7"/>
      <c r="L451" s="7"/>
    </row>
    <row r="452" spans="9:12" x14ac:dyDescent="0.15">
      <c r="I452" s="7"/>
      <c r="J452" s="7"/>
      <c r="K452" s="7"/>
      <c r="L452" s="7"/>
    </row>
    <row r="453" spans="9:12" x14ac:dyDescent="0.15">
      <c r="I453" s="7"/>
      <c r="J453" s="7"/>
      <c r="K453" s="7"/>
      <c r="L453" s="7"/>
    </row>
    <row r="454" spans="9:12" x14ac:dyDescent="0.15">
      <c r="I454" s="7"/>
      <c r="J454" s="7"/>
      <c r="K454" s="7"/>
      <c r="L454" s="7"/>
    </row>
    <row r="455" spans="9:12" x14ac:dyDescent="0.15">
      <c r="I455" s="7"/>
      <c r="J455" s="7"/>
      <c r="K455" s="7"/>
      <c r="L455" s="7"/>
    </row>
    <row r="456" spans="9:12" x14ac:dyDescent="0.15">
      <c r="I456" s="7"/>
      <c r="J456" s="7"/>
      <c r="K456" s="7"/>
      <c r="L456" s="7"/>
    </row>
    <row r="457" spans="9:12" x14ac:dyDescent="0.15">
      <c r="I457" s="7"/>
      <c r="J457" s="7"/>
      <c r="K457" s="7"/>
      <c r="L457" s="7"/>
    </row>
    <row r="458" spans="9:12" x14ac:dyDescent="0.15">
      <c r="I458" s="7"/>
      <c r="J458" s="7"/>
      <c r="K458" s="7"/>
      <c r="L458" s="7"/>
    </row>
    <row r="459" spans="9:12" x14ac:dyDescent="0.15">
      <c r="I459" s="7"/>
      <c r="J459" s="7"/>
      <c r="K459" s="7"/>
      <c r="L459" s="7"/>
    </row>
    <row r="460" spans="9:12" x14ac:dyDescent="0.15">
      <c r="I460" s="7"/>
      <c r="J460" s="7"/>
      <c r="K460" s="7"/>
      <c r="L460" s="7"/>
    </row>
    <row r="461" spans="9:12" x14ac:dyDescent="0.15">
      <c r="I461" s="7"/>
      <c r="J461" s="7"/>
      <c r="K461" s="7"/>
      <c r="L461" s="7"/>
    </row>
    <row r="462" spans="9:12" x14ac:dyDescent="0.15">
      <c r="I462" s="7"/>
      <c r="J462" s="7"/>
      <c r="K462" s="7"/>
      <c r="L462" s="7"/>
    </row>
    <row r="463" spans="9:12" x14ac:dyDescent="0.15">
      <c r="I463" s="7"/>
      <c r="J463" s="7"/>
      <c r="K463" s="7"/>
      <c r="L463" s="7"/>
    </row>
    <row r="464" spans="9:12" x14ac:dyDescent="0.15">
      <c r="I464" s="7"/>
      <c r="J464" s="7"/>
      <c r="K464" s="7"/>
      <c r="L464" s="7"/>
    </row>
    <row r="465" spans="9:12" x14ac:dyDescent="0.15">
      <c r="I465" s="7"/>
      <c r="J465" s="7"/>
      <c r="K465" s="7"/>
      <c r="L465" s="7"/>
    </row>
    <row r="466" spans="9:12" x14ac:dyDescent="0.15">
      <c r="I466" s="7"/>
      <c r="J466" s="7"/>
      <c r="K466" s="7"/>
      <c r="L466" s="7"/>
    </row>
    <row r="467" spans="9:12" x14ac:dyDescent="0.15">
      <c r="I467" s="7"/>
      <c r="J467" s="7"/>
      <c r="K467" s="7"/>
      <c r="L467" s="7"/>
    </row>
    <row r="468" spans="9:12" x14ac:dyDescent="0.15">
      <c r="I468" s="7"/>
      <c r="J468" s="7"/>
      <c r="K468" s="7"/>
      <c r="L468" s="7"/>
    </row>
    <row r="469" spans="9:12" x14ac:dyDescent="0.15">
      <c r="I469" s="7"/>
      <c r="J469" s="7"/>
      <c r="K469" s="7"/>
      <c r="L469" s="7"/>
    </row>
    <row r="470" spans="9:12" x14ac:dyDescent="0.15">
      <c r="I470" s="7"/>
      <c r="J470" s="7"/>
      <c r="K470" s="7"/>
      <c r="L470" s="7"/>
    </row>
    <row r="471" spans="9:12" x14ac:dyDescent="0.15">
      <c r="I471" s="7"/>
      <c r="J471" s="7"/>
      <c r="K471" s="7"/>
      <c r="L471" s="7"/>
    </row>
    <row r="472" spans="9:12" x14ac:dyDescent="0.15">
      <c r="I472" s="7"/>
      <c r="J472" s="7"/>
      <c r="K472" s="7"/>
      <c r="L472" s="7"/>
    </row>
    <row r="473" spans="9:12" x14ac:dyDescent="0.15">
      <c r="I473" s="7"/>
      <c r="J473" s="7"/>
      <c r="K473" s="7"/>
      <c r="L473" s="7"/>
    </row>
    <row r="474" spans="9:12" x14ac:dyDescent="0.15">
      <c r="I474" s="7"/>
      <c r="J474" s="7"/>
      <c r="K474" s="7"/>
      <c r="L474" s="7"/>
    </row>
    <row r="475" spans="9:12" x14ac:dyDescent="0.15">
      <c r="I475" s="7"/>
      <c r="J475" s="7"/>
      <c r="K475" s="7"/>
      <c r="L475" s="7"/>
    </row>
    <row r="476" spans="9:12" x14ac:dyDescent="0.15">
      <c r="I476" s="7"/>
      <c r="J476" s="7"/>
      <c r="K476" s="7"/>
      <c r="L476" s="7"/>
    </row>
    <row r="477" spans="9:12" x14ac:dyDescent="0.15">
      <c r="I477" s="7"/>
      <c r="J477" s="7"/>
      <c r="K477" s="7"/>
      <c r="L477" s="7"/>
    </row>
    <row r="478" spans="9:12" x14ac:dyDescent="0.15">
      <c r="I478" s="7"/>
      <c r="J478" s="7"/>
      <c r="K478" s="7"/>
      <c r="L478" s="7"/>
    </row>
    <row r="479" spans="9:12" x14ac:dyDescent="0.15">
      <c r="I479" s="7"/>
      <c r="J479" s="7"/>
      <c r="K479" s="7"/>
      <c r="L479" s="7"/>
    </row>
    <row r="480" spans="9:12" x14ac:dyDescent="0.15">
      <c r="I480" s="7"/>
      <c r="J480" s="7"/>
      <c r="K480" s="7"/>
      <c r="L480" s="7"/>
    </row>
    <row r="481" spans="9:12" x14ac:dyDescent="0.15">
      <c r="I481" s="7"/>
      <c r="J481" s="7"/>
      <c r="K481" s="7"/>
      <c r="L481" s="7"/>
    </row>
    <row r="482" spans="9:12" x14ac:dyDescent="0.15">
      <c r="I482" s="7"/>
      <c r="J482" s="7"/>
      <c r="K482" s="7"/>
      <c r="L482" s="7"/>
    </row>
    <row r="483" spans="9:12" x14ac:dyDescent="0.15">
      <c r="I483" s="7"/>
      <c r="J483" s="7"/>
      <c r="K483" s="7"/>
      <c r="L483" s="7"/>
    </row>
    <row r="484" spans="9:12" x14ac:dyDescent="0.15">
      <c r="I484" s="7"/>
      <c r="J484" s="7"/>
      <c r="K484" s="7"/>
      <c r="L484" s="7"/>
    </row>
    <row r="485" spans="9:12" x14ac:dyDescent="0.15">
      <c r="I485" s="7"/>
      <c r="J485" s="7"/>
      <c r="K485" s="7"/>
      <c r="L485" s="7"/>
    </row>
    <row r="486" spans="9:12" x14ac:dyDescent="0.15">
      <c r="I486" s="7"/>
      <c r="J486" s="7"/>
      <c r="K486" s="7"/>
      <c r="L486" s="7"/>
    </row>
    <row r="487" spans="9:12" x14ac:dyDescent="0.15">
      <c r="I487" s="7"/>
      <c r="J487" s="7"/>
      <c r="K487" s="7"/>
      <c r="L487" s="7"/>
    </row>
    <row r="488" spans="9:12" x14ac:dyDescent="0.15">
      <c r="I488" s="7"/>
      <c r="J488" s="7"/>
      <c r="K488" s="7"/>
      <c r="L488" s="7"/>
    </row>
    <row r="489" spans="9:12" x14ac:dyDescent="0.15">
      <c r="I489" s="7"/>
      <c r="J489" s="7"/>
      <c r="K489" s="7"/>
      <c r="L489" s="7"/>
    </row>
    <row r="490" spans="9:12" x14ac:dyDescent="0.15">
      <c r="I490" s="7"/>
      <c r="J490" s="7"/>
      <c r="K490" s="7"/>
      <c r="L490" s="7"/>
    </row>
    <row r="491" spans="9:12" x14ac:dyDescent="0.15">
      <c r="I491" s="7"/>
      <c r="J491" s="7"/>
      <c r="K491" s="7"/>
      <c r="L491" s="7"/>
    </row>
    <row r="492" spans="9:12" x14ac:dyDescent="0.15">
      <c r="I492" s="7"/>
      <c r="J492" s="7"/>
      <c r="K492" s="7"/>
      <c r="L492" s="7"/>
    </row>
    <row r="493" spans="9:12" x14ac:dyDescent="0.15">
      <c r="I493" s="7"/>
      <c r="J493" s="7"/>
      <c r="K493" s="7"/>
      <c r="L493" s="7"/>
    </row>
    <row r="494" spans="9:12" x14ac:dyDescent="0.15">
      <c r="I494" s="7"/>
      <c r="J494" s="7"/>
      <c r="K494" s="7"/>
      <c r="L494" s="7"/>
    </row>
    <row r="495" spans="9:12" x14ac:dyDescent="0.15">
      <c r="I495" s="7"/>
      <c r="J495" s="7"/>
      <c r="K495" s="7"/>
      <c r="L495" s="7"/>
    </row>
    <row r="496" spans="9:12" x14ac:dyDescent="0.15">
      <c r="I496" s="7"/>
      <c r="J496" s="7"/>
      <c r="K496" s="7"/>
      <c r="L496" s="7"/>
    </row>
    <row r="497" spans="9:12" x14ac:dyDescent="0.15">
      <c r="I497" s="7"/>
      <c r="J497" s="7"/>
      <c r="K497" s="7"/>
      <c r="L497" s="7"/>
    </row>
    <row r="498" spans="9:12" x14ac:dyDescent="0.15">
      <c r="I498" s="7"/>
      <c r="J498" s="7"/>
      <c r="K498" s="7"/>
      <c r="L498" s="7"/>
    </row>
    <row r="499" spans="9:12" x14ac:dyDescent="0.15">
      <c r="I499" s="7"/>
      <c r="J499" s="7"/>
      <c r="K499" s="7"/>
      <c r="L499" s="7"/>
    </row>
    <row r="500" spans="9:12" x14ac:dyDescent="0.15">
      <c r="I500" s="7"/>
      <c r="J500" s="7"/>
      <c r="K500" s="7"/>
      <c r="L500" s="7"/>
    </row>
    <row r="501" spans="9:12" x14ac:dyDescent="0.15">
      <c r="I501" s="7"/>
      <c r="J501" s="7"/>
      <c r="K501" s="7"/>
      <c r="L501" s="7"/>
    </row>
    <row r="502" spans="9:12" x14ac:dyDescent="0.15">
      <c r="I502" s="7"/>
      <c r="J502" s="7"/>
      <c r="K502" s="7"/>
      <c r="L502" s="7"/>
    </row>
    <row r="503" spans="9:12" x14ac:dyDescent="0.15">
      <c r="I503" s="7"/>
      <c r="J503" s="7"/>
      <c r="K503" s="7"/>
      <c r="L503" s="7"/>
    </row>
    <row r="504" spans="9:12" x14ac:dyDescent="0.15">
      <c r="I504" s="7"/>
      <c r="J504" s="7"/>
      <c r="K504" s="7"/>
      <c r="L504" s="7"/>
    </row>
    <row r="505" spans="9:12" x14ac:dyDescent="0.15">
      <c r="I505" s="7"/>
      <c r="J505" s="7"/>
      <c r="K505" s="7"/>
      <c r="L505" s="7"/>
    </row>
    <row r="506" spans="9:12" x14ac:dyDescent="0.15">
      <c r="I506" s="7"/>
      <c r="J506" s="7"/>
      <c r="K506" s="7"/>
      <c r="L506" s="7"/>
    </row>
    <row r="507" spans="9:12" x14ac:dyDescent="0.15">
      <c r="I507" s="7"/>
      <c r="J507" s="7"/>
      <c r="K507" s="7"/>
      <c r="L507" s="7"/>
    </row>
    <row r="508" spans="9:12" x14ac:dyDescent="0.15">
      <c r="I508" s="7"/>
      <c r="J508" s="7"/>
      <c r="K508" s="7"/>
      <c r="L508" s="7"/>
    </row>
    <row r="509" spans="9:12" x14ac:dyDescent="0.15">
      <c r="I509" s="7"/>
      <c r="J509" s="7"/>
      <c r="K509" s="7"/>
      <c r="L509" s="7"/>
    </row>
    <row r="510" spans="9:12" x14ac:dyDescent="0.15">
      <c r="I510" s="7"/>
      <c r="J510" s="7"/>
      <c r="K510" s="7"/>
      <c r="L510" s="7"/>
    </row>
    <row r="511" spans="9:12" x14ac:dyDescent="0.15">
      <c r="I511" s="7"/>
      <c r="J511" s="7"/>
      <c r="K511" s="7"/>
      <c r="L511" s="7"/>
    </row>
    <row r="512" spans="9:12" x14ac:dyDescent="0.15">
      <c r="I512" s="7"/>
      <c r="J512" s="7"/>
      <c r="K512" s="7"/>
      <c r="L512" s="7"/>
    </row>
    <row r="513" spans="9:12" x14ac:dyDescent="0.15">
      <c r="I513" s="7"/>
      <c r="J513" s="7"/>
      <c r="K513" s="7"/>
      <c r="L513" s="7"/>
    </row>
    <row r="514" spans="9:12" x14ac:dyDescent="0.15">
      <c r="I514" s="7"/>
      <c r="J514" s="7"/>
      <c r="K514" s="7"/>
      <c r="L514" s="7"/>
    </row>
    <row r="515" spans="9:12" x14ac:dyDescent="0.15">
      <c r="I515" s="7"/>
      <c r="J515" s="7"/>
      <c r="K515" s="7"/>
      <c r="L515" s="7"/>
    </row>
    <row r="516" spans="9:12" x14ac:dyDescent="0.15">
      <c r="I516" s="7"/>
      <c r="J516" s="7"/>
      <c r="K516" s="7"/>
      <c r="L516" s="7"/>
    </row>
    <row r="517" spans="9:12" x14ac:dyDescent="0.15">
      <c r="I517" s="7"/>
      <c r="J517" s="7"/>
      <c r="K517" s="7"/>
      <c r="L517" s="7"/>
    </row>
    <row r="518" spans="9:12" x14ac:dyDescent="0.15">
      <c r="I518" s="7"/>
      <c r="J518" s="7"/>
      <c r="K518" s="7"/>
      <c r="L518" s="7"/>
    </row>
    <row r="519" spans="9:12" x14ac:dyDescent="0.15">
      <c r="I519" s="7"/>
      <c r="J519" s="7"/>
      <c r="K519" s="7"/>
      <c r="L519" s="7"/>
    </row>
    <row r="520" spans="9:12" x14ac:dyDescent="0.15">
      <c r="I520" s="7"/>
      <c r="J520" s="7"/>
      <c r="K520" s="7"/>
      <c r="L520" s="7"/>
    </row>
    <row r="521" spans="9:12" x14ac:dyDescent="0.15">
      <c r="I521" s="7"/>
      <c r="J521" s="7"/>
      <c r="K521" s="7"/>
      <c r="L521" s="7"/>
    </row>
    <row r="522" spans="9:12" x14ac:dyDescent="0.15">
      <c r="I522" s="7"/>
      <c r="J522" s="7"/>
      <c r="K522" s="7"/>
      <c r="L522" s="7"/>
    </row>
    <row r="523" spans="9:12" x14ac:dyDescent="0.15">
      <c r="I523" s="7"/>
      <c r="J523" s="7"/>
      <c r="K523" s="7"/>
      <c r="L523" s="7"/>
    </row>
    <row r="524" spans="9:12" x14ac:dyDescent="0.15">
      <c r="I524" s="7"/>
      <c r="J524" s="7"/>
      <c r="K524" s="7"/>
      <c r="L524" s="7"/>
    </row>
    <row r="525" spans="9:12" x14ac:dyDescent="0.15">
      <c r="I525" s="7"/>
      <c r="J525" s="7"/>
      <c r="K525" s="7"/>
      <c r="L525" s="7"/>
    </row>
    <row r="526" spans="9:12" x14ac:dyDescent="0.15">
      <c r="I526" s="7"/>
      <c r="J526" s="7"/>
      <c r="K526" s="7"/>
      <c r="L526" s="7"/>
    </row>
    <row r="527" spans="9:12" x14ac:dyDescent="0.15">
      <c r="I527" s="7"/>
      <c r="J527" s="7"/>
      <c r="K527" s="7"/>
      <c r="L527" s="7"/>
    </row>
    <row r="528" spans="9:12" x14ac:dyDescent="0.15">
      <c r="I528" s="7"/>
      <c r="J528" s="7"/>
      <c r="K528" s="7"/>
      <c r="L528" s="7"/>
    </row>
    <row r="529" spans="9:12" x14ac:dyDescent="0.15">
      <c r="I529" s="7"/>
      <c r="J529" s="7"/>
      <c r="K529" s="7"/>
      <c r="L529" s="7"/>
    </row>
    <row r="530" spans="9:12" x14ac:dyDescent="0.15">
      <c r="I530" s="7"/>
      <c r="J530" s="7"/>
      <c r="K530" s="7"/>
      <c r="L530" s="7"/>
    </row>
    <row r="531" spans="9:12" x14ac:dyDescent="0.15">
      <c r="I531" s="7"/>
      <c r="J531" s="7"/>
      <c r="K531" s="7"/>
      <c r="L531" s="7"/>
    </row>
    <row r="532" spans="9:12" x14ac:dyDescent="0.15">
      <c r="I532" s="7"/>
      <c r="J532" s="7"/>
      <c r="K532" s="7"/>
      <c r="L532" s="7"/>
    </row>
    <row r="533" spans="9:12" x14ac:dyDescent="0.15">
      <c r="I533" s="7"/>
      <c r="J533" s="7"/>
      <c r="K533" s="7"/>
      <c r="L533" s="7"/>
    </row>
    <row r="534" spans="9:12" x14ac:dyDescent="0.15">
      <c r="I534" s="7"/>
      <c r="J534" s="7"/>
      <c r="K534" s="7"/>
      <c r="L534" s="7"/>
    </row>
    <row r="535" spans="9:12" x14ac:dyDescent="0.15">
      <c r="I535" s="7"/>
      <c r="J535" s="7"/>
      <c r="K535" s="7"/>
      <c r="L535" s="7"/>
    </row>
    <row r="536" spans="9:12" x14ac:dyDescent="0.15">
      <c r="I536" s="7"/>
      <c r="J536" s="7"/>
      <c r="K536" s="7"/>
      <c r="L536" s="7"/>
    </row>
    <row r="537" spans="9:12" x14ac:dyDescent="0.15">
      <c r="I537" s="7"/>
      <c r="J537" s="7"/>
      <c r="K537" s="7"/>
      <c r="L537" s="7"/>
    </row>
    <row r="538" spans="9:12" x14ac:dyDescent="0.15">
      <c r="I538" s="7"/>
      <c r="J538" s="7"/>
      <c r="K538" s="7"/>
      <c r="L538" s="7"/>
    </row>
    <row r="539" spans="9:12" x14ac:dyDescent="0.15">
      <c r="I539" s="7"/>
      <c r="J539" s="7"/>
      <c r="K539" s="7"/>
      <c r="L539" s="7"/>
    </row>
    <row r="540" spans="9:12" x14ac:dyDescent="0.15">
      <c r="I540" s="7"/>
      <c r="J540" s="7"/>
      <c r="K540" s="7"/>
      <c r="L540" s="7"/>
    </row>
    <row r="541" spans="9:12" x14ac:dyDescent="0.15">
      <c r="I541" s="7"/>
      <c r="J541" s="7"/>
      <c r="K541" s="7"/>
      <c r="L541" s="7"/>
    </row>
    <row r="542" spans="9:12" x14ac:dyDescent="0.15">
      <c r="I542" s="7"/>
      <c r="J542" s="7"/>
      <c r="K542" s="7"/>
      <c r="L542" s="7"/>
    </row>
    <row r="543" spans="9:12" x14ac:dyDescent="0.15">
      <c r="I543" s="7"/>
      <c r="J543" s="7"/>
      <c r="K543" s="7"/>
      <c r="L543" s="7"/>
    </row>
    <row r="544" spans="9:12" x14ac:dyDescent="0.15">
      <c r="I544" s="7"/>
      <c r="J544" s="7"/>
      <c r="K544" s="7"/>
      <c r="L544" s="7"/>
    </row>
    <row r="545" spans="9:12" x14ac:dyDescent="0.15">
      <c r="I545" s="7"/>
      <c r="J545" s="7"/>
      <c r="K545" s="7"/>
      <c r="L545" s="7"/>
    </row>
    <row r="546" spans="9:12" x14ac:dyDescent="0.15">
      <c r="I546" s="7"/>
      <c r="J546" s="7"/>
      <c r="K546" s="7"/>
      <c r="L546" s="7"/>
    </row>
    <row r="547" spans="9:12" x14ac:dyDescent="0.15">
      <c r="I547" s="7"/>
      <c r="J547" s="7"/>
      <c r="K547" s="7"/>
      <c r="L547" s="7"/>
    </row>
    <row r="548" spans="9:12" x14ac:dyDescent="0.15">
      <c r="I548" s="7"/>
      <c r="J548" s="7"/>
      <c r="K548" s="7"/>
      <c r="L548" s="7"/>
    </row>
    <row r="549" spans="9:12" x14ac:dyDescent="0.15">
      <c r="I549" s="7"/>
      <c r="J549" s="7"/>
      <c r="K549" s="7"/>
      <c r="L549" s="7"/>
    </row>
    <row r="550" spans="9:12" x14ac:dyDescent="0.15">
      <c r="I550" s="7"/>
      <c r="J550" s="7"/>
      <c r="K550" s="7"/>
      <c r="L550" s="7"/>
    </row>
    <row r="551" spans="9:12" x14ac:dyDescent="0.15">
      <c r="I551" s="7"/>
      <c r="J551" s="7"/>
      <c r="K551" s="7"/>
      <c r="L551" s="7"/>
    </row>
    <row r="552" spans="9:12" x14ac:dyDescent="0.15">
      <c r="I552" s="7"/>
      <c r="J552" s="7"/>
      <c r="K552" s="7"/>
      <c r="L552" s="7"/>
    </row>
    <row r="553" spans="9:12" x14ac:dyDescent="0.15">
      <c r="I553" s="7"/>
      <c r="J553" s="7"/>
      <c r="K553" s="7"/>
      <c r="L553" s="7"/>
    </row>
    <row r="554" spans="9:12" x14ac:dyDescent="0.15">
      <c r="I554" s="7"/>
      <c r="J554" s="7"/>
      <c r="K554" s="7"/>
      <c r="L554" s="7"/>
    </row>
    <row r="555" spans="9:12" x14ac:dyDescent="0.15">
      <c r="I555" s="7"/>
      <c r="J555" s="7"/>
      <c r="K555" s="7"/>
      <c r="L555" s="7"/>
    </row>
    <row r="556" spans="9:12" x14ac:dyDescent="0.15">
      <c r="I556" s="7"/>
      <c r="J556" s="7"/>
      <c r="K556" s="7"/>
      <c r="L556" s="7"/>
    </row>
    <row r="557" spans="9:12" x14ac:dyDescent="0.15">
      <c r="I557" s="7"/>
      <c r="J557" s="7"/>
      <c r="K557" s="7"/>
      <c r="L557" s="7"/>
    </row>
    <row r="558" spans="9:12" x14ac:dyDescent="0.15">
      <c r="I558" s="7"/>
      <c r="J558" s="7"/>
      <c r="K558" s="7"/>
      <c r="L558" s="7"/>
    </row>
    <row r="559" spans="9:12" x14ac:dyDescent="0.15">
      <c r="I559" s="7"/>
      <c r="J559" s="7"/>
      <c r="K559" s="7"/>
      <c r="L559" s="7"/>
    </row>
    <row r="560" spans="9:12" x14ac:dyDescent="0.15">
      <c r="I560" s="7"/>
      <c r="J560" s="7"/>
      <c r="K560" s="7"/>
      <c r="L560" s="7"/>
    </row>
    <row r="561" spans="9:12" x14ac:dyDescent="0.15">
      <c r="I561" s="7"/>
      <c r="J561" s="7"/>
      <c r="K561" s="7"/>
      <c r="L561" s="7"/>
    </row>
    <row r="562" spans="9:12" x14ac:dyDescent="0.15">
      <c r="I562" s="7"/>
      <c r="J562" s="7"/>
      <c r="K562" s="7"/>
      <c r="L562" s="7"/>
    </row>
    <row r="563" spans="9:12" x14ac:dyDescent="0.15">
      <c r="I563" s="7"/>
      <c r="J563" s="7"/>
      <c r="K563" s="7"/>
      <c r="L563" s="7"/>
    </row>
    <row r="564" spans="9:12" x14ac:dyDescent="0.15">
      <c r="I564" s="7"/>
      <c r="J564" s="7"/>
      <c r="K564" s="7"/>
      <c r="L564" s="7"/>
    </row>
    <row r="565" spans="9:12" x14ac:dyDescent="0.15">
      <c r="I565" s="7"/>
      <c r="J565" s="7"/>
      <c r="K565" s="7"/>
      <c r="L565" s="7"/>
    </row>
    <row r="566" spans="9:12" x14ac:dyDescent="0.15">
      <c r="I566" s="7"/>
      <c r="J566" s="7"/>
      <c r="K566" s="7"/>
      <c r="L566" s="7"/>
    </row>
    <row r="567" spans="9:12" x14ac:dyDescent="0.15">
      <c r="I567" s="7"/>
      <c r="J567" s="7"/>
      <c r="K567" s="7"/>
      <c r="L567" s="7"/>
    </row>
    <row r="568" spans="9:12" x14ac:dyDescent="0.15">
      <c r="I568" s="7"/>
      <c r="J568" s="7"/>
      <c r="K568" s="7"/>
      <c r="L568" s="7"/>
    </row>
    <row r="569" spans="9:12" x14ac:dyDescent="0.15">
      <c r="I569" s="7"/>
      <c r="J569" s="7"/>
      <c r="K569" s="7"/>
      <c r="L569" s="7"/>
    </row>
    <row r="570" spans="9:12" x14ac:dyDescent="0.15">
      <c r="I570" s="7"/>
      <c r="J570" s="7"/>
      <c r="K570" s="7"/>
      <c r="L570" s="7"/>
    </row>
    <row r="571" spans="9:12" x14ac:dyDescent="0.15">
      <c r="I571" s="7"/>
      <c r="J571" s="7"/>
      <c r="K571" s="7"/>
      <c r="L571" s="7"/>
    </row>
    <row r="572" spans="9:12" x14ac:dyDescent="0.15">
      <c r="I572" s="7"/>
      <c r="J572" s="7"/>
      <c r="K572" s="7"/>
      <c r="L572" s="7"/>
    </row>
    <row r="573" spans="9:12" x14ac:dyDescent="0.15">
      <c r="I573" s="7"/>
      <c r="J573" s="7"/>
      <c r="K573" s="7"/>
      <c r="L573" s="7"/>
    </row>
    <row r="574" spans="9:12" x14ac:dyDescent="0.15">
      <c r="I574" s="7"/>
      <c r="J574" s="7"/>
      <c r="K574" s="7"/>
      <c r="L574" s="7"/>
    </row>
    <row r="575" spans="9:12" x14ac:dyDescent="0.15">
      <c r="I575" s="7"/>
      <c r="J575" s="7"/>
      <c r="K575" s="7"/>
      <c r="L575" s="7"/>
    </row>
    <row r="576" spans="9:12" x14ac:dyDescent="0.15">
      <c r="I576" s="7"/>
      <c r="J576" s="7"/>
      <c r="K576" s="7"/>
      <c r="L576" s="7"/>
    </row>
    <row r="577" spans="9:12" x14ac:dyDescent="0.15">
      <c r="I577" s="7"/>
      <c r="J577" s="7"/>
      <c r="K577" s="7"/>
      <c r="L577" s="7"/>
    </row>
    <row r="578" spans="9:12" x14ac:dyDescent="0.15">
      <c r="I578" s="7"/>
      <c r="J578" s="7"/>
      <c r="K578" s="7"/>
      <c r="L578" s="7"/>
    </row>
    <row r="579" spans="9:12" x14ac:dyDescent="0.15">
      <c r="I579" s="7"/>
      <c r="J579" s="7"/>
      <c r="K579" s="7"/>
      <c r="L579" s="7"/>
    </row>
    <row r="580" spans="9:12" x14ac:dyDescent="0.15">
      <c r="I580" s="7"/>
      <c r="J580" s="7"/>
      <c r="K580" s="7"/>
      <c r="L580" s="7"/>
    </row>
    <row r="581" spans="9:12" x14ac:dyDescent="0.15">
      <c r="I581" s="7"/>
      <c r="J581" s="7"/>
      <c r="K581" s="7"/>
      <c r="L581" s="7"/>
    </row>
    <row r="582" spans="9:12" x14ac:dyDescent="0.15">
      <c r="I582" s="7"/>
      <c r="J582" s="7"/>
      <c r="K582" s="7"/>
      <c r="L582" s="7"/>
    </row>
    <row r="583" spans="9:12" x14ac:dyDescent="0.15">
      <c r="I583" s="7"/>
      <c r="J583" s="7"/>
      <c r="K583" s="7"/>
      <c r="L583" s="7"/>
    </row>
    <row r="584" spans="9:12" x14ac:dyDescent="0.15">
      <c r="I584" s="7"/>
      <c r="J584" s="7"/>
      <c r="K584" s="7"/>
      <c r="L584" s="7"/>
    </row>
    <row r="585" spans="9:12" x14ac:dyDescent="0.15">
      <c r="I585" s="7"/>
      <c r="J585" s="7"/>
      <c r="K585" s="7"/>
      <c r="L585" s="7"/>
    </row>
    <row r="586" spans="9:12" x14ac:dyDescent="0.15">
      <c r="I586" s="7"/>
      <c r="J586" s="7"/>
      <c r="K586" s="7"/>
      <c r="L586" s="7"/>
    </row>
    <row r="587" spans="9:12" x14ac:dyDescent="0.15">
      <c r="I587" s="7"/>
      <c r="J587" s="7"/>
      <c r="K587" s="7"/>
      <c r="L587" s="7"/>
    </row>
    <row r="588" spans="9:12" x14ac:dyDescent="0.15">
      <c r="I588" s="7"/>
      <c r="J588" s="7"/>
      <c r="K588" s="7"/>
      <c r="L588" s="7"/>
    </row>
    <row r="589" spans="9:12" x14ac:dyDescent="0.15">
      <c r="I589" s="7"/>
      <c r="J589" s="7"/>
      <c r="K589" s="7"/>
      <c r="L589" s="7"/>
    </row>
    <row r="590" spans="9:12" x14ac:dyDescent="0.15">
      <c r="I590" s="7"/>
      <c r="J590" s="7"/>
      <c r="K590" s="7"/>
      <c r="L590" s="7"/>
    </row>
    <row r="591" spans="9:12" x14ac:dyDescent="0.15">
      <c r="I591" s="7"/>
      <c r="J591" s="7"/>
      <c r="K591" s="7"/>
      <c r="L591" s="7"/>
    </row>
    <row r="592" spans="9:12" x14ac:dyDescent="0.15">
      <c r="I592" s="7"/>
      <c r="J592" s="7"/>
      <c r="K592" s="7"/>
      <c r="L592" s="7"/>
    </row>
    <row r="593" spans="9:12" x14ac:dyDescent="0.15">
      <c r="I593" s="7"/>
      <c r="J593" s="7"/>
      <c r="K593" s="7"/>
      <c r="L593" s="7"/>
    </row>
    <row r="594" spans="9:12" x14ac:dyDescent="0.15">
      <c r="I594" s="7"/>
      <c r="J594" s="7"/>
      <c r="K594" s="7"/>
      <c r="L594" s="7"/>
    </row>
    <row r="595" spans="9:12" x14ac:dyDescent="0.15">
      <c r="I595" s="7"/>
      <c r="J595" s="7"/>
      <c r="K595" s="7"/>
      <c r="L595" s="7"/>
    </row>
    <row r="596" spans="9:12" x14ac:dyDescent="0.15">
      <c r="I596" s="7"/>
      <c r="J596" s="7"/>
      <c r="K596" s="7"/>
      <c r="L596" s="7"/>
    </row>
    <row r="597" spans="9:12" x14ac:dyDescent="0.15">
      <c r="I597" s="7"/>
      <c r="J597" s="7"/>
      <c r="K597" s="7"/>
      <c r="L597" s="7"/>
    </row>
    <row r="598" spans="9:12" x14ac:dyDescent="0.15">
      <c r="I598" s="7"/>
      <c r="J598" s="7"/>
      <c r="K598" s="7"/>
      <c r="L598" s="7"/>
    </row>
    <row r="599" spans="9:12" x14ac:dyDescent="0.15">
      <c r="I599" s="7"/>
      <c r="J599" s="7"/>
      <c r="K599" s="7"/>
      <c r="L599" s="7"/>
    </row>
    <row r="600" spans="9:12" x14ac:dyDescent="0.15">
      <c r="I600" s="7"/>
      <c r="J600" s="7"/>
      <c r="K600" s="7"/>
      <c r="L600" s="7"/>
    </row>
    <row r="601" spans="9:12" x14ac:dyDescent="0.15">
      <c r="I601" s="7"/>
      <c r="J601" s="7"/>
      <c r="K601" s="7"/>
      <c r="L601" s="7"/>
    </row>
    <row r="602" spans="9:12" x14ac:dyDescent="0.15">
      <c r="I602" s="7"/>
      <c r="J602" s="7"/>
      <c r="K602" s="7"/>
      <c r="L602" s="7"/>
    </row>
    <row r="603" spans="9:12" x14ac:dyDescent="0.15">
      <c r="I603" s="7"/>
      <c r="J603" s="7"/>
      <c r="K603" s="7"/>
      <c r="L603" s="7"/>
    </row>
    <row r="604" spans="9:12" x14ac:dyDescent="0.15">
      <c r="I604" s="7"/>
      <c r="J604" s="7"/>
      <c r="K604" s="7"/>
      <c r="L604" s="7"/>
    </row>
    <row r="605" spans="9:12" x14ac:dyDescent="0.15">
      <c r="I605" s="7"/>
      <c r="J605" s="7"/>
      <c r="K605" s="7"/>
      <c r="L605" s="7"/>
    </row>
    <row r="606" spans="9:12" x14ac:dyDescent="0.15">
      <c r="I606" s="7"/>
      <c r="J606" s="7"/>
      <c r="K606" s="7"/>
      <c r="L606" s="7"/>
    </row>
    <row r="607" spans="9:12" x14ac:dyDescent="0.15">
      <c r="I607" s="7"/>
      <c r="J607" s="7"/>
      <c r="K607" s="7"/>
      <c r="L607" s="7"/>
    </row>
    <row r="608" spans="9:12" x14ac:dyDescent="0.15">
      <c r="I608" s="7"/>
      <c r="J608" s="7"/>
      <c r="K608" s="7"/>
      <c r="L608" s="7"/>
    </row>
    <row r="609" spans="9:12" x14ac:dyDescent="0.15">
      <c r="I609" s="7"/>
      <c r="J609" s="7"/>
      <c r="K609" s="7"/>
      <c r="L609" s="7"/>
    </row>
    <row r="610" spans="9:12" x14ac:dyDescent="0.15">
      <c r="I610" s="7"/>
      <c r="J610" s="7"/>
      <c r="K610" s="7"/>
      <c r="L610" s="7"/>
    </row>
    <row r="611" spans="9:12" x14ac:dyDescent="0.15">
      <c r="I611" s="7"/>
      <c r="J611" s="7"/>
      <c r="K611" s="7"/>
      <c r="L611" s="7"/>
    </row>
    <row r="612" spans="9:12" x14ac:dyDescent="0.15">
      <c r="I612" s="7"/>
      <c r="J612" s="7"/>
      <c r="K612" s="7"/>
      <c r="L612" s="7"/>
    </row>
    <row r="613" spans="9:12" x14ac:dyDescent="0.15">
      <c r="I613" s="7"/>
      <c r="J613" s="7"/>
      <c r="K613" s="7"/>
      <c r="L613" s="7"/>
    </row>
    <row r="614" spans="9:12" x14ac:dyDescent="0.15">
      <c r="I614" s="7"/>
      <c r="J614" s="7"/>
      <c r="K614" s="7"/>
      <c r="L614" s="7"/>
    </row>
    <row r="615" spans="9:12" x14ac:dyDescent="0.15">
      <c r="I615" s="7"/>
      <c r="J615" s="7"/>
      <c r="K615" s="7"/>
      <c r="L615" s="7"/>
    </row>
    <row r="616" spans="9:12" x14ac:dyDescent="0.15">
      <c r="I616" s="7"/>
      <c r="J616" s="7"/>
      <c r="K616" s="7"/>
      <c r="L616" s="7"/>
    </row>
    <row r="617" spans="9:12" x14ac:dyDescent="0.15">
      <c r="I617" s="7"/>
      <c r="J617" s="7"/>
      <c r="K617" s="7"/>
      <c r="L617" s="7"/>
    </row>
    <row r="618" spans="9:12" x14ac:dyDescent="0.15">
      <c r="I618" s="7"/>
      <c r="J618" s="7"/>
      <c r="K618" s="7"/>
      <c r="L618" s="7"/>
    </row>
    <row r="619" spans="9:12" x14ac:dyDescent="0.15">
      <c r="I619" s="7"/>
      <c r="J619" s="7"/>
      <c r="K619" s="7"/>
      <c r="L619" s="7"/>
    </row>
    <row r="620" spans="9:12" x14ac:dyDescent="0.15">
      <c r="I620" s="7"/>
      <c r="J620" s="7"/>
      <c r="K620" s="7"/>
      <c r="L620" s="7"/>
    </row>
    <row r="621" spans="9:12" x14ac:dyDescent="0.15">
      <c r="I621" s="7"/>
      <c r="J621" s="7"/>
      <c r="K621" s="7"/>
      <c r="L621" s="7"/>
    </row>
    <row r="622" spans="9:12" x14ac:dyDescent="0.15">
      <c r="I622" s="7"/>
      <c r="J622" s="7"/>
      <c r="K622" s="7"/>
      <c r="L622" s="7"/>
    </row>
    <row r="623" spans="9:12" x14ac:dyDescent="0.15">
      <c r="I623" s="7"/>
      <c r="J623" s="7"/>
      <c r="K623" s="7"/>
      <c r="L623" s="7"/>
    </row>
    <row r="624" spans="9:12" x14ac:dyDescent="0.15">
      <c r="I624" s="7"/>
      <c r="J624" s="7"/>
      <c r="K624" s="7"/>
      <c r="L624" s="7"/>
    </row>
    <row r="625" spans="9:12" x14ac:dyDescent="0.15">
      <c r="I625" s="7"/>
      <c r="J625" s="7"/>
      <c r="K625" s="7"/>
      <c r="L625" s="7"/>
    </row>
    <row r="626" spans="9:12" x14ac:dyDescent="0.15">
      <c r="I626" s="7"/>
      <c r="J626" s="7"/>
      <c r="K626" s="7"/>
      <c r="L626" s="7"/>
    </row>
    <row r="627" spans="9:12" x14ac:dyDescent="0.15">
      <c r="I627" s="7"/>
      <c r="J627" s="7"/>
      <c r="K627" s="7"/>
      <c r="L627" s="7"/>
    </row>
    <row r="628" spans="9:12" x14ac:dyDescent="0.15">
      <c r="I628" s="7"/>
      <c r="J628" s="7"/>
      <c r="K628" s="7"/>
      <c r="L628" s="7"/>
    </row>
    <row r="629" spans="9:12" x14ac:dyDescent="0.15">
      <c r="I629" s="7"/>
      <c r="J629" s="7"/>
      <c r="K629" s="7"/>
      <c r="L629" s="7"/>
    </row>
    <row r="630" spans="9:12" x14ac:dyDescent="0.15">
      <c r="I630" s="7"/>
      <c r="J630" s="7"/>
      <c r="K630" s="7"/>
      <c r="L630" s="7"/>
    </row>
    <row r="631" spans="9:12" x14ac:dyDescent="0.15">
      <c r="I631" s="7"/>
      <c r="J631" s="7"/>
      <c r="K631" s="7"/>
      <c r="L631" s="7"/>
    </row>
    <row r="632" spans="9:12" x14ac:dyDescent="0.15">
      <c r="I632" s="7"/>
      <c r="J632" s="7"/>
      <c r="K632" s="7"/>
      <c r="L632" s="7"/>
    </row>
    <row r="633" spans="9:12" x14ac:dyDescent="0.15">
      <c r="I633" s="7"/>
      <c r="J633" s="7"/>
      <c r="K633" s="7"/>
      <c r="L633" s="7"/>
    </row>
    <row r="634" spans="9:12" x14ac:dyDescent="0.15">
      <c r="I634" s="7"/>
      <c r="J634" s="7"/>
      <c r="K634" s="7"/>
      <c r="L634" s="7"/>
    </row>
    <row r="635" spans="9:12" x14ac:dyDescent="0.15">
      <c r="I635" s="7"/>
      <c r="J635" s="7"/>
      <c r="K635" s="7"/>
      <c r="L635" s="7"/>
    </row>
    <row r="636" spans="9:12" x14ac:dyDescent="0.15">
      <c r="I636" s="7"/>
      <c r="J636" s="7"/>
      <c r="K636" s="7"/>
      <c r="L636" s="7"/>
    </row>
    <row r="637" spans="9:12" x14ac:dyDescent="0.15">
      <c r="I637" s="7"/>
      <c r="J637" s="7"/>
      <c r="K637" s="7"/>
      <c r="L637" s="7"/>
    </row>
    <row r="638" spans="9:12" x14ac:dyDescent="0.15">
      <c r="I638" s="7"/>
      <c r="J638" s="7"/>
      <c r="K638" s="7"/>
      <c r="L638" s="7"/>
    </row>
    <row r="639" spans="9:12" x14ac:dyDescent="0.15">
      <c r="I639" s="7"/>
      <c r="J639" s="7"/>
      <c r="K639" s="7"/>
      <c r="L639" s="7"/>
    </row>
    <row r="640" spans="9:12" x14ac:dyDescent="0.15">
      <c r="I640" s="7"/>
      <c r="J640" s="7"/>
      <c r="K640" s="7"/>
      <c r="L640" s="7"/>
    </row>
    <row r="641" spans="9:12" x14ac:dyDescent="0.15">
      <c r="I641" s="7"/>
      <c r="J641" s="7"/>
      <c r="K641" s="7"/>
      <c r="L641" s="7"/>
    </row>
    <row r="642" spans="9:12" x14ac:dyDescent="0.15">
      <c r="I642" s="7"/>
      <c r="J642" s="7"/>
      <c r="K642" s="7"/>
      <c r="L642" s="7"/>
    </row>
    <row r="643" spans="9:12" x14ac:dyDescent="0.15">
      <c r="I643" s="7"/>
      <c r="J643" s="7"/>
      <c r="K643" s="7"/>
      <c r="L643" s="7"/>
    </row>
    <row r="644" spans="9:12" x14ac:dyDescent="0.15">
      <c r="I644" s="7"/>
      <c r="J644" s="7"/>
      <c r="K644" s="7"/>
      <c r="L644" s="7"/>
    </row>
    <row r="645" spans="9:12" x14ac:dyDescent="0.15">
      <c r="I645" s="7"/>
      <c r="J645" s="7"/>
      <c r="K645" s="7"/>
      <c r="L645" s="7"/>
    </row>
    <row r="646" spans="9:12" x14ac:dyDescent="0.15">
      <c r="I646" s="7"/>
      <c r="J646" s="7"/>
      <c r="K646" s="7"/>
      <c r="L646" s="7"/>
    </row>
    <row r="647" spans="9:12" x14ac:dyDescent="0.15">
      <c r="I647" s="7"/>
      <c r="J647" s="7"/>
      <c r="K647" s="7"/>
      <c r="L647" s="7"/>
    </row>
    <row r="648" spans="9:12" x14ac:dyDescent="0.15">
      <c r="I648" s="7"/>
      <c r="J648" s="7"/>
      <c r="K648" s="7"/>
      <c r="L648" s="7"/>
    </row>
    <row r="649" spans="9:12" x14ac:dyDescent="0.15">
      <c r="I649" s="7"/>
      <c r="J649" s="7"/>
      <c r="K649" s="7"/>
      <c r="L649" s="7"/>
    </row>
    <row r="650" spans="9:12" x14ac:dyDescent="0.15">
      <c r="I650" s="7"/>
      <c r="J650" s="7"/>
      <c r="K650" s="7"/>
      <c r="L650" s="7"/>
    </row>
    <row r="651" spans="9:12" x14ac:dyDescent="0.15">
      <c r="I651" s="7"/>
      <c r="J651" s="7"/>
      <c r="K651" s="7"/>
      <c r="L651" s="7"/>
    </row>
    <row r="652" spans="9:12" x14ac:dyDescent="0.15">
      <c r="I652" s="7"/>
      <c r="J652" s="7"/>
      <c r="K652" s="7"/>
      <c r="L652" s="7"/>
    </row>
    <row r="653" spans="9:12" x14ac:dyDescent="0.15">
      <c r="I653" s="7"/>
      <c r="J653" s="7"/>
      <c r="K653" s="7"/>
      <c r="L653" s="7"/>
    </row>
    <row r="654" spans="9:12" x14ac:dyDescent="0.15">
      <c r="I654" s="7"/>
      <c r="J654" s="7"/>
      <c r="K654" s="7"/>
      <c r="L654" s="7"/>
    </row>
    <row r="655" spans="9:12" x14ac:dyDescent="0.15">
      <c r="I655" s="7"/>
      <c r="J655" s="7"/>
      <c r="K655" s="7"/>
      <c r="L655" s="7"/>
    </row>
    <row r="656" spans="9:12" x14ac:dyDescent="0.15">
      <c r="I656" s="7"/>
      <c r="J656" s="7"/>
      <c r="K656" s="7"/>
      <c r="L656" s="7"/>
    </row>
    <row r="657" spans="9:12" x14ac:dyDescent="0.15">
      <c r="I657" s="7"/>
      <c r="J657" s="7"/>
      <c r="K657" s="7"/>
      <c r="L657" s="7"/>
    </row>
    <row r="658" spans="9:12" x14ac:dyDescent="0.15">
      <c r="I658" s="7"/>
      <c r="J658" s="7"/>
      <c r="K658" s="7"/>
      <c r="L658" s="7"/>
    </row>
    <row r="659" spans="9:12" x14ac:dyDescent="0.15">
      <c r="I659" s="7"/>
      <c r="J659" s="7"/>
      <c r="K659" s="7"/>
      <c r="L659" s="7"/>
    </row>
    <row r="660" spans="9:12" x14ac:dyDescent="0.15">
      <c r="I660" s="7"/>
      <c r="J660" s="7"/>
      <c r="K660" s="7"/>
      <c r="L660" s="7"/>
    </row>
    <row r="661" spans="9:12" x14ac:dyDescent="0.15">
      <c r="I661" s="7"/>
      <c r="J661" s="7"/>
      <c r="K661" s="7"/>
      <c r="L661" s="7"/>
    </row>
    <row r="662" spans="9:12" x14ac:dyDescent="0.15">
      <c r="I662" s="7"/>
      <c r="J662" s="7"/>
      <c r="K662" s="7"/>
      <c r="L662" s="7"/>
    </row>
    <row r="663" spans="9:12" x14ac:dyDescent="0.15">
      <c r="I663" s="7"/>
      <c r="J663" s="7"/>
      <c r="K663" s="7"/>
      <c r="L663" s="7"/>
    </row>
    <row r="664" spans="9:12" x14ac:dyDescent="0.15">
      <c r="I664" s="7"/>
      <c r="J664" s="7"/>
      <c r="K664" s="7"/>
      <c r="L664" s="7"/>
    </row>
    <row r="665" spans="9:12" x14ac:dyDescent="0.15">
      <c r="I665" s="7"/>
      <c r="J665" s="7"/>
      <c r="K665" s="7"/>
      <c r="L665" s="7"/>
    </row>
    <row r="666" spans="9:12" x14ac:dyDescent="0.15">
      <c r="I666" s="7"/>
      <c r="J666" s="7"/>
      <c r="K666" s="7"/>
      <c r="L666" s="7"/>
    </row>
    <row r="667" spans="9:12" x14ac:dyDescent="0.15">
      <c r="I667" s="7"/>
      <c r="J667" s="7"/>
      <c r="K667" s="7"/>
      <c r="L667" s="7"/>
    </row>
    <row r="668" spans="9:12" x14ac:dyDescent="0.15">
      <c r="I668" s="7"/>
      <c r="J668" s="7"/>
      <c r="K668" s="7"/>
      <c r="L668" s="7"/>
    </row>
    <row r="669" spans="9:12" x14ac:dyDescent="0.15">
      <c r="I669" s="7"/>
      <c r="J669" s="7"/>
      <c r="K669" s="7"/>
      <c r="L669" s="7"/>
    </row>
    <row r="670" spans="9:12" x14ac:dyDescent="0.15">
      <c r="I670" s="7"/>
      <c r="J670" s="7"/>
      <c r="K670" s="7"/>
      <c r="L670" s="7"/>
    </row>
    <row r="671" spans="9:12" x14ac:dyDescent="0.15">
      <c r="I671" s="7"/>
      <c r="J671" s="7"/>
      <c r="K671" s="7"/>
      <c r="L671" s="7"/>
    </row>
    <row r="672" spans="9:12" x14ac:dyDescent="0.15">
      <c r="I672" s="7"/>
      <c r="J672" s="7"/>
      <c r="K672" s="7"/>
      <c r="L672" s="7"/>
    </row>
    <row r="673" spans="9:12" x14ac:dyDescent="0.15">
      <c r="I673" s="7"/>
      <c r="J673" s="7"/>
      <c r="K673" s="7"/>
      <c r="L673" s="7"/>
    </row>
    <row r="674" spans="9:12" x14ac:dyDescent="0.15">
      <c r="I674" s="7"/>
      <c r="J674" s="7"/>
      <c r="K674" s="7"/>
      <c r="L674" s="7"/>
    </row>
    <row r="675" spans="9:12" x14ac:dyDescent="0.15">
      <c r="I675" s="7"/>
      <c r="J675" s="7"/>
      <c r="K675" s="7"/>
      <c r="L675" s="7"/>
    </row>
    <row r="676" spans="9:12" x14ac:dyDescent="0.15">
      <c r="I676" s="7"/>
      <c r="J676" s="7"/>
      <c r="K676" s="7"/>
      <c r="L676" s="7"/>
    </row>
    <row r="677" spans="9:12" x14ac:dyDescent="0.15">
      <c r="I677" s="7"/>
      <c r="J677" s="7"/>
      <c r="K677" s="7"/>
      <c r="L677" s="7"/>
    </row>
    <row r="678" spans="9:12" x14ac:dyDescent="0.15">
      <c r="I678" s="7"/>
      <c r="J678" s="7"/>
      <c r="K678" s="7"/>
      <c r="L678" s="7"/>
    </row>
    <row r="679" spans="9:12" x14ac:dyDescent="0.15">
      <c r="I679" s="7"/>
      <c r="J679" s="7"/>
      <c r="K679" s="7"/>
      <c r="L679" s="7"/>
    </row>
    <row r="680" spans="9:12" x14ac:dyDescent="0.15">
      <c r="I680" s="7"/>
      <c r="J680" s="7"/>
      <c r="K680" s="7"/>
      <c r="L680" s="7"/>
    </row>
    <row r="681" spans="9:12" x14ac:dyDescent="0.15">
      <c r="I681" s="7"/>
      <c r="J681" s="7"/>
      <c r="K681" s="7"/>
      <c r="L681" s="7"/>
    </row>
    <row r="682" spans="9:12" x14ac:dyDescent="0.15">
      <c r="I682" s="7"/>
      <c r="J682" s="7"/>
      <c r="K682" s="7"/>
      <c r="L682" s="7"/>
    </row>
    <row r="683" spans="9:12" x14ac:dyDescent="0.15">
      <c r="I683" s="7"/>
      <c r="J683" s="7"/>
      <c r="K683" s="7"/>
      <c r="L683" s="7"/>
    </row>
    <row r="684" spans="9:12" x14ac:dyDescent="0.15">
      <c r="I684" s="7"/>
      <c r="J684" s="7"/>
      <c r="K684" s="7"/>
      <c r="L684" s="7"/>
    </row>
    <row r="685" spans="9:12" x14ac:dyDescent="0.15">
      <c r="I685" s="7"/>
      <c r="J685" s="7"/>
      <c r="K685" s="7"/>
      <c r="L685" s="7"/>
    </row>
    <row r="686" spans="9:12" x14ac:dyDescent="0.15">
      <c r="I686" s="7"/>
      <c r="J686" s="7"/>
      <c r="K686" s="7"/>
      <c r="L686" s="7"/>
    </row>
    <row r="687" spans="9:12" x14ac:dyDescent="0.15">
      <c r="I687" s="7"/>
      <c r="J687" s="7"/>
      <c r="K687" s="7"/>
      <c r="L687" s="7"/>
    </row>
    <row r="688" spans="9:12" x14ac:dyDescent="0.15">
      <c r="I688" s="7"/>
      <c r="J688" s="7"/>
      <c r="K688" s="7"/>
      <c r="L688" s="7"/>
    </row>
    <row r="689" spans="9:12" x14ac:dyDescent="0.15">
      <c r="I689" s="7"/>
      <c r="J689" s="7"/>
      <c r="K689" s="7"/>
      <c r="L689" s="7"/>
    </row>
    <row r="690" spans="9:12" x14ac:dyDescent="0.15">
      <c r="I690" s="7"/>
      <c r="J690" s="7"/>
      <c r="K690" s="7"/>
      <c r="L690" s="7"/>
    </row>
    <row r="691" spans="9:12" x14ac:dyDescent="0.15">
      <c r="I691" s="7"/>
      <c r="J691" s="7"/>
      <c r="K691" s="7"/>
      <c r="L691" s="7"/>
    </row>
    <row r="692" spans="9:12" x14ac:dyDescent="0.15">
      <c r="I692" s="7"/>
      <c r="J692" s="7"/>
      <c r="K692" s="7"/>
      <c r="L692" s="7"/>
    </row>
    <row r="693" spans="9:12" x14ac:dyDescent="0.15">
      <c r="I693" s="7"/>
      <c r="J693" s="7"/>
      <c r="K693" s="7"/>
      <c r="L693" s="7"/>
    </row>
    <row r="694" spans="9:12" x14ac:dyDescent="0.15">
      <c r="I694" s="7"/>
      <c r="J694" s="7"/>
      <c r="K694" s="7"/>
      <c r="L694" s="7"/>
    </row>
    <row r="695" spans="9:12" x14ac:dyDescent="0.15">
      <c r="I695" s="7"/>
      <c r="J695" s="7"/>
      <c r="K695" s="7"/>
      <c r="L695" s="7"/>
    </row>
    <row r="696" spans="9:12" x14ac:dyDescent="0.15">
      <c r="I696" s="7"/>
      <c r="J696" s="7"/>
      <c r="K696" s="7"/>
      <c r="L696" s="7"/>
    </row>
    <row r="697" spans="9:12" x14ac:dyDescent="0.15">
      <c r="I697" s="7"/>
      <c r="J697" s="7"/>
      <c r="K697" s="7"/>
      <c r="L697" s="7"/>
    </row>
    <row r="698" spans="9:12" x14ac:dyDescent="0.15">
      <c r="I698" s="7"/>
      <c r="J698" s="7"/>
      <c r="K698" s="7"/>
      <c r="L698" s="7"/>
    </row>
    <row r="699" spans="9:12" x14ac:dyDescent="0.15">
      <c r="I699" s="7"/>
      <c r="J699" s="7"/>
      <c r="K699" s="7"/>
      <c r="L699" s="7"/>
    </row>
    <row r="700" spans="9:12" x14ac:dyDescent="0.15">
      <c r="I700" s="7"/>
      <c r="J700" s="7"/>
      <c r="K700" s="7"/>
      <c r="L700" s="7"/>
    </row>
    <row r="701" spans="9:12" x14ac:dyDescent="0.15">
      <c r="I701" s="7"/>
      <c r="J701" s="7"/>
      <c r="K701" s="7"/>
      <c r="L701" s="7"/>
    </row>
    <row r="702" spans="9:12" x14ac:dyDescent="0.15">
      <c r="I702" s="7"/>
      <c r="J702" s="7"/>
      <c r="K702" s="7"/>
      <c r="L702" s="7"/>
    </row>
    <row r="703" spans="9:12" x14ac:dyDescent="0.15">
      <c r="I703" s="7"/>
      <c r="J703" s="7"/>
      <c r="K703" s="7"/>
      <c r="L703" s="7"/>
    </row>
    <row r="704" spans="9:12" x14ac:dyDescent="0.15">
      <c r="I704" s="7"/>
      <c r="J704" s="7"/>
      <c r="K704" s="7"/>
      <c r="L704" s="7"/>
    </row>
    <row r="705" spans="9:12" x14ac:dyDescent="0.15">
      <c r="I705" s="7"/>
      <c r="J705" s="7"/>
      <c r="K705" s="7"/>
      <c r="L705" s="7"/>
    </row>
    <row r="706" spans="9:12" x14ac:dyDescent="0.15">
      <c r="I706" s="7"/>
      <c r="J706" s="7"/>
      <c r="K706" s="7"/>
      <c r="L706" s="7"/>
    </row>
    <row r="707" spans="9:12" x14ac:dyDescent="0.15">
      <c r="I707" s="7"/>
      <c r="J707" s="7"/>
      <c r="K707" s="7"/>
      <c r="L707" s="7"/>
    </row>
    <row r="708" spans="9:12" x14ac:dyDescent="0.15">
      <c r="I708" s="7"/>
      <c r="J708" s="7"/>
      <c r="K708" s="7"/>
      <c r="L708" s="7"/>
    </row>
    <row r="709" spans="9:12" x14ac:dyDescent="0.15">
      <c r="I709" s="7"/>
      <c r="J709" s="7"/>
      <c r="K709" s="7"/>
      <c r="L709" s="7"/>
    </row>
    <row r="710" spans="9:12" x14ac:dyDescent="0.15">
      <c r="I710" s="7"/>
      <c r="J710" s="7"/>
      <c r="K710" s="7"/>
      <c r="L710" s="7"/>
    </row>
    <row r="711" spans="9:12" x14ac:dyDescent="0.15">
      <c r="I711" s="7"/>
      <c r="J711" s="7"/>
      <c r="K711" s="7"/>
      <c r="L711" s="7"/>
    </row>
    <row r="712" spans="9:12" x14ac:dyDescent="0.15">
      <c r="I712" s="7"/>
      <c r="J712" s="7"/>
      <c r="K712" s="7"/>
      <c r="L712" s="7"/>
    </row>
    <row r="713" spans="9:12" x14ac:dyDescent="0.15">
      <c r="I713" s="7"/>
      <c r="J713" s="7"/>
      <c r="K713" s="7"/>
      <c r="L713" s="7"/>
    </row>
    <row r="714" spans="9:12" x14ac:dyDescent="0.15">
      <c r="I714" s="7"/>
      <c r="J714" s="7"/>
      <c r="K714" s="7"/>
      <c r="L714" s="7"/>
    </row>
    <row r="715" spans="9:12" x14ac:dyDescent="0.15">
      <c r="I715" s="7"/>
      <c r="J715" s="7"/>
      <c r="K715" s="7"/>
      <c r="L715" s="7"/>
    </row>
    <row r="716" spans="9:12" x14ac:dyDescent="0.15">
      <c r="I716" s="7"/>
      <c r="J716" s="7"/>
      <c r="K716" s="7"/>
      <c r="L716" s="7"/>
    </row>
    <row r="717" spans="9:12" x14ac:dyDescent="0.15">
      <c r="I717" s="7"/>
      <c r="J717" s="7"/>
      <c r="K717" s="7"/>
      <c r="L717" s="7"/>
    </row>
    <row r="718" spans="9:12" x14ac:dyDescent="0.15">
      <c r="I718" s="7"/>
      <c r="J718" s="7"/>
      <c r="K718" s="7"/>
      <c r="L718" s="7"/>
    </row>
    <row r="719" spans="9:12" x14ac:dyDescent="0.15">
      <c r="I719" s="7"/>
      <c r="J719" s="7"/>
      <c r="K719" s="7"/>
      <c r="L719" s="7"/>
    </row>
    <row r="720" spans="9:12" x14ac:dyDescent="0.15">
      <c r="I720" s="7"/>
      <c r="J720" s="7"/>
      <c r="K720" s="7"/>
      <c r="L720" s="7"/>
    </row>
    <row r="721" spans="9:12" x14ac:dyDescent="0.15">
      <c r="I721" s="7"/>
      <c r="J721" s="7"/>
      <c r="K721" s="7"/>
      <c r="L721" s="7"/>
    </row>
    <row r="722" spans="9:12" x14ac:dyDescent="0.15">
      <c r="I722" s="7"/>
      <c r="J722" s="7"/>
      <c r="K722" s="7"/>
      <c r="L722" s="7"/>
    </row>
    <row r="723" spans="9:12" x14ac:dyDescent="0.15">
      <c r="I723" s="7"/>
      <c r="J723" s="7"/>
      <c r="K723" s="7"/>
      <c r="L723" s="7"/>
    </row>
    <row r="724" spans="9:12" x14ac:dyDescent="0.15">
      <c r="I724" s="7"/>
      <c r="J724" s="7"/>
      <c r="K724" s="7"/>
      <c r="L724" s="7"/>
    </row>
    <row r="725" spans="9:12" x14ac:dyDescent="0.15">
      <c r="I725" s="7"/>
      <c r="J725" s="7"/>
      <c r="K725" s="7"/>
      <c r="L725" s="7"/>
    </row>
    <row r="726" spans="9:12" x14ac:dyDescent="0.15">
      <c r="I726" s="7"/>
      <c r="J726" s="7"/>
      <c r="K726" s="7"/>
      <c r="L726" s="7"/>
    </row>
    <row r="727" spans="9:12" x14ac:dyDescent="0.15">
      <c r="I727" s="7"/>
      <c r="J727" s="7"/>
      <c r="K727" s="7"/>
      <c r="L727" s="7"/>
    </row>
    <row r="728" spans="9:12" x14ac:dyDescent="0.15">
      <c r="I728" s="7"/>
      <c r="J728" s="7"/>
      <c r="K728" s="7"/>
      <c r="L728" s="7"/>
    </row>
    <row r="729" spans="9:12" x14ac:dyDescent="0.15">
      <c r="I729" s="7"/>
      <c r="J729" s="7"/>
      <c r="K729" s="7"/>
      <c r="L729" s="7"/>
    </row>
    <row r="730" spans="9:12" x14ac:dyDescent="0.15">
      <c r="I730" s="7"/>
      <c r="J730" s="7"/>
      <c r="K730" s="7"/>
      <c r="L730" s="7"/>
    </row>
    <row r="731" spans="9:12" x14ac:dyDescent="0.15">
      <c r="I731" s="7"/>
      <c r="J731" s="7"/>
      <c r="K731" s="7"/>
      <c r="L731" s="7"/>
    </row>
    <row r="732" spans="9:12" x14ac:dyDescent="0.15">
      <c r="I732" s="7"/>
      <c r="J732" s="7"/>
      <c r="K732" s="7"/>
      <c r="L732" s="7"/>
    </row>
    <row r="733" spans="9:12" x14ac:dyDescent="0.15">
      <c r="I733" s="7"/>
      <c r="J733" s="7"/>
      <c r="K733" s="7"/>
      <c r="L733" s="7"/>
    </row>
    <row r="734" spans="9:12" x14ac:dyDescent="0.15">
      <c r="I734" s="7"/>
      <c r="J734" s="7"/>
      <c r="K734" s="7"/>
      <c r="L734" s="7"/>
    </row>
    <row r="735" spans="9:12" x14ac:dyDescent="0.15">
      <c r="I735" s="7"/>
      <c r="J735" s="7"/>
      <c r="K735" s="7"/>
      <c r="L735" s="7"/>
    </row>
    <row r="736" spans="9:12" x14ac:dyDescent="0.15">
      <c r="I736" s="7"/>
      <c r="J736" s="7"/>
      <c r="K736" s="7"/>
      <c r="L736" s="7"/>
    </row>
    <row r="737" spans="9:12" x14ac:dyDescent="0.15">
      <c r="I737" s="7"/>
      <c r="J737" s="7"/>
      <c r="K737" s="7"/>
      <c r="L737" s="7"/>
    </row>
    <row r="738" spans="9:12" x14ac:dyDescent="0.15">
      <c r="I738" s="7"/>
      <c r="J738" s="7"/>
      <c r="K738" s="7"/>
      <c r="L738" s="7"/>
    </row>
    <row r="739" spans="9:12" x14ac:dyDescent="0.15">
      <c r="I739" s="7"/>
      <c r="J739" s="7"/>
      <c r="K739" s="7"/>
      <c r="L739" s="7"/>
    </row>
    <row r="740" spans="9:12" x14ac:dyDescent="0.15">
      <c r="I740" s="7"/>
      <c r="J740" s="7"/>
      <c r="K740" s="7"/>
      <c r="L740" s="7"/>
    </row>
    <row r="741" spans="9:12" x14ac:dyDescent="0.15">
      <c r="I741" s="7"/>
      <c r="J741" s="7"/>
      <c r="K741" s="7"/>
      <c r="L741" s="7"/>
    </row>
    <row r="742" spans="9:12" x14ac:dyDescent="0.15">
      <c r="I742" s="7"/>
      <c r="J742" s="7"/>
      <c r="K742" s="7"/>
      <c r="L742" s="7"/>
    </row>
    <row r="743" spans="9:12" x14ac:dyDescent="0.15">
      <c r="I743" s="7"/>
      <c r="J743" s="7"/>
      <c r="K743" s="7"/>
      <c r="L743" s="7"/>
    </row>
    <row r="744" spans="9:12" x14ac:dyDescent="0.15">
      <c r="I744" s="7"/>
      <c r="J744" s="7"/>
      <c r="K744" s="7"/>
      <c r="L744" s="7"/>
    </row>
    <row r="745" spans="9:12" x14ac:dyDescent="0.15">
      <c r="I745" s="7"/>
      <c r="J745" s="7"/>
      <c r="K745" s="7"/>
      <c r="L745" s="7"/>
    </row>
    <row r="746" spans="9:12" x14ac:dyDescent="0.15">
      <c r="I746" s="7"/>
      <c r="J746" s="7"/>
      <c r="K746" s="7"/>
      <c r="L746" s="7"/>
    </row>
    <row r="747" spans="9:12" x14ac:dyDescent="0.15">
      <c r="I747" s="7"/>
      <c r="J747" s="7"/>
      <c r="K747" s="7"/>
      <c r="L747" s="7"/>
    </row>
    <row r="748" spans="9:12" x14ac:dyDescent="0.15">
      <c r="I748" s="7"/>
      <c r="J748" s="7"/>
      <c r="K748" s="7"/>
      <c r="L748" s="7"/>
    </row>
    <row r="749" spans="9:12" x14ac:dyDescent="0.15">
      <c r="I749" s="7"/>
      <c r="J749" s="7"/>
      <c r="K749" s="7"/>
      <c r="L749" s="7"/>
    </row>
    <row r="750" spans="9:12" x14ac:dyDescent="0.15">
      <c r="I750" s="7"/>
      <c r="J750" s="7"/>
      <c r="K750" s="7"/>
      <c r="L750" s="7"/>
    </row>
    <row r="751" spans="9:12" x14ac:dyDescent="0.15">
      <c r="I751" s="7"/>
      <c r="J751" s="7"/>
      <c r="K751" s="7"/>
      <c r="L751" s="7"/>
    </row>
    <row r="752" spans="9:12" x14ac:dyDescent="0.15">
      <c r="I752" s="7"/>
      <c r="J752" s="7"/>
      <c r="K752" s="7"/>
      <c r="L752" s="7"/>
    </row>
    <row r="753" spans="9:12" x14ac:dyDescent="0.15">
      <c r="I753" s="7"/>
      <c r="J753" s="7"/>
      <c r="K753" s="7"/>
      <c r="L753" s="7"/>
    </row>
    <row r="754" spans="9:12" x14ac:dyDescent="0.15">
      <c r="I754" s="7"/>
      <c r="J754" s="7"/>
      <c r="K754" s="7"/>
      <c r="L754" s="7"/>
    </row>
    <row r="755" spans="9:12" x14ac:dyDescent="0.15">
      <c r="I755" s="7"/>
      <c r="J755" s="7"/>
      <c r="K755" s="7"/>
      <c r="L755" s="7"/>
    </row>
    <row r="756" spans="9:12" x14ac:dyDescent="0.15">
      <c r="I756" s="7"/>
      <c r="J756" s="7"/>
      <c r="K756" s="7"/>
      <c r="L756" s="7"/>
    </row>
    <row r="757" spans="9:12" x14ac:dyDescent="0.15">
      <c r="I757" s="7"/>
      <c r="J757" s="7"/>
      <c r="K757" s="7"/>
      <c r="L757" s="7"/>
    </row>
    <row r="758" spans="9:12" x14ac:dyDescent="0.15">
      <c r="I758" s="7"/>
      <c r="J758" s="7"/>
      <c r="K758" s="7"/>
      <c r="L758" s="7"/>
    </row>
    <row r="759" spans="9:12" x14ac:dyDescent="0.15">
      <c r="I759" s="7"/>
      <c r="J759" s="7"/>
      <c r="K759" s="7"/>
      <c r="L759" s="7"/>
    </row>
    <row r="760" spans="9:12" x14ac:dyDescent="0.15">
      <c r="I760" s="7"/>
      <c r="J760" s="7"/>
      <c r="K760" s="7"/>
      <c r="L760" s="7"/>
    </row>
    <row r="761" spans="9:12" x14ac:dyDescent="0.15">
      <c r="I761" s="7"/>
      <c r="J761" s="7"/>
      <c r="K761" s="7"/>
      <c r="L761" s="7"/>
    </row>
    <row r="762" spans="9:12" x14ac:dyDescent="0.15">
      <c r="I762" s="7"/>
      <c r="J762" s="7"/>
      <c r="K762" s="7"/>
      <c r="L762" s="7"/>
    </row>
    <row r="763" spans="9:12" x14ac:dyDescent="0.15">
      <c r="I763" s="7"/>
      <c r="J763" s="7"/>
      <c r="K763" s="7"/>
      <c r="L763" s="7"/>
    </row>
    <row r="764" spans="9:12" x14ac:dyDescent="0.15">
      <c r="I764" s="7"/>
      <c r="J764" s="7"/>
      <c r="K764" s="7"/>
      <c r="L764" s="7"/>
    </row>
    <row r="765" spans="9:12" x14ac:dyDescent="0.15">
      <c r="I765" s="7"/>
      <c r="J765" s="7"/>
      <c r="K765" s="7"/>
      <c r="L765" s="7"/>
    </row>
    <row r="766" spans="9:12" x14ac:dyDescent="0.15">
      <c r="I766" s="7"/>
      <c r="J766" s="7"/>
      <c r="K766" s="7"/>
      <c r="L766" s="7"/>
    </row>
    <row r="767" spans="9:12" x14ac:dyDescent="0.15">
      <c r="I767" s="7"/>
      <c r="J767" s="7"/>
      <c r="K767" s="7"/>
      <c r="L767" s="7"/>
    </row>
    <row r="768" spans="9:12" x14ac:dyDescent="0.15">
      <c r="I768" s="7"/>
      <c r="J768" s="7"/>
      <c r="K768" s="7"/>
      <c r="L768" s="7"/>
    </row>
    <row r="769" spans="9:12" x14ac:dyDescent="0.15">
      <c r="I769" s="7"/>
      <c r="J769" s="7"/>
      <c r="K769" s="7"/>
      <c r="L769" s="7"/>
    </row>
    <row r="770" spans="9:12" x14ac:dyDescent="0.15">
      <c r="I770" s="7"/>
      <c r="J770" s="7"/>
      <c r="K770" s="7"/>
      <c r="L770" s="7"/>
    </row>
    <row r="771" spans="9:12" x14ac:dyDescent="0.15">
      <c r="I771" s="7"/>
      <c r="J771" s="7"/>
      <c r="K771" s="7"/>
      <c r="L771" s="7"/>
    </row>
    <row r="772" spans="9:12" x14ac:dyDescent="0.15">
      <c r="I772" s="7"/>
      <c r="J772" s="7"/>
      <c r="K772" s="7"/>
      <c r="L772" s="7"/>
    </row>
    <row r="773" spans="9:12" x14ac:dyDescent="0.15">
      <c r="I773" s="7"/>
      <c r="J773" s="7"/>
      <c r="K773" s="7"/>
      <c r="L773" s="7"/>
    </row>
    <row r="774" spans="9:12" x14ac:dyDescent="0.15">
      <c r="I774" s="7"/>
      <c r="J774" s="7"/>
      <c r="K774" s="7"/>
      <c r="L774" s="7"/>
    </row>
    <row r="775" spans="9:12" x14ac:dyDescent="0.15">
      <c r="I775" s="7"/>
      <c r="J775" s="7"/>
      <c r="K775" s="7"/>
      <c r="L775" s="7"/>
    </row>
    <row r="776" spans="9:12" x14ac:dyDescent="0.15">
      <c r="I776" s="7"/>
      <c r="J776" s="7"/>
      <c r="K776" s="7"/>
      <c r="L776" s="7"/>
    </row>
    <row r="777" spans="9:12" x14ac:dyDescent="0.15">
      <c r="I777" s="7"/>
      <c r="J777" s="7"/>
      <c r="K777" s="7"/>
      <c r="L777" s="7"/>
    </row>
    <row r="778" spans="9:12" x14ac:dyDescent="0.15">
      <c r="I778" s="7"/>
      <c r="J778" s="7"/>
      <c r="K778" s="7"/>
      <c r="L778" s="7"/>
    </row>
    <row r="779" spans="9:12" x14ac:dyDescent="0.15">
      <c r="I779" s="7"/>
      <c r="J779" s="7"/>
      <c r="K779" s="7"/>
      <c r="L779" s="7"/>
    </row>
    <row r="780" spans="9:12" x14ac:dyDescent="0.15">
      <c r="I780" s="7"/>
      <c r="J780" s="7"/>
      <c r="K780" s="7"/>
      <c r="L780" s="7"/>
    </row>
    <row r="781" spans="9:12" x14ac:dyDescent="0.15">
      <c r="I781" s="7"/>
      <c r="J781" s="7"/>
      <c r="K781" s="7"/>
      <c r="L781" s="7"/>
    </row>
    <row r="782" spans="9:12" x14ac:dyDescent="0.15">
      <c r="I782" s="7"/>
      <c r="J782" s="7"/>
      <c r="K782" s="7"/>
      <c r="L782" s="7"/>
    </row>
    <row r="783" spans="9:12" x14ac:dyDescent="0.15">
      <c r="I783" s="7"/>
      <c r="J783" s="7"/>
      <c r="K783" s="7"/>
      <c r="L783" s="7"/>
    </row>
    <row r="784" spans="9:12" x14ac:dyDescent="0.15">
      <c r="I784" s="7"/>
      <c r="J784" s="7"/>
      <c r="K784" s="7"/>
      <c r="L784" s="7"/>
    </row>
    <row r="785" spans="9:12" x14ac:dyDescent="0.15">
      <c r="I785" s="7"/>
      <c r="J785" s="7"/>
      <c r="K785" s="7"/>
      <c r="L785" s="7"/>
    </row>
    <row r="786" spans="9:12" x14ac:dyDescent="0.15">
      <c r="I786" s="7"/>
      <c r="J786" s="7"/>
      <c r="K786" s="7"/>
      <c r="L786" s="7"/>
    </row>
    <row r="787" spans="9:12" x14ac:dyDescent="0.15">
      <c r="I787" s="7"/>
      <c r="J787" s="7"/>
      <c r="K787" s="7"/>
      <c r="L787" s="7"/>
    </row>
    <row r="788" spans="9:12" x14ac:dyDescent="0.15">
      <c r="I788" s="7"/>
      <c r="J788" s="7"/>
      <c r="K788" s="7"/>
      <c r="L788" s="7"/>
    </row>
    <row r="789" spans="9:12" x14ac:dyDescent="0.15">
      <c r="I789" s="7"/>
      <c r="J789" s="7"/>
      <c r="K789" s="7"/>
      <c r="L789" s="7"/>
    </row>
    <row r="790" spans="9:12" x14ac:dyDescent="0.15">
      <c r="I790" s="7"/>
      <c r="J790" s="7"/>
      <c r="K790" s="7"/>
      <c r="L790" s="7"/>
    </row>
    <row r="791" spans="9:12" x14ac:dyDescent="0.15">
      <c r="I791" s="7"/>
      <c r="J791" s="7"/>
      <c r="K791" s="7"/>
      <c r="L791" s="7"/>
    </row>
    <row r="792" spans="9:12" x14ac:dyDescent="0.15">
      <c r="I792" s="7"/>
      <c r="J792" s="7"/>
      <c r="K792" s="7"/>
      <c r="L792" s="7"/>
    </row>
    <row r="793" spans="9:12" x14ac:dyDescent="0.15">
      <c r="I793" s="7"/>
      <c r="J793" s="7"/>
      <c r="K793" s="7"/>
      <c r="L793" s="7"/>
    </row>
    <row r="794" spans="9:12" x14ac:dyDescent="0.15">
      <c r="I794" s="7"/>
      <c r="J794" s="7"/>
      <c r="K794" s="7"/>
      <c r="L794" s="7"/>
    </row>
    <row r="795" spans="9:12" x14ac:dyDescent="0.15">
      <c r="I795" s="7"/>
      <c r="J795" s="7"/>
      <c r="K795" s="7"/>
      <c r="L795" s="7"/>
    </row>
    <row r="796" spans="9:12" x14ac:dyDescent="0.15">
      <c r="I796" s="7"/>
      <c r="J796" s="7"/>
      <c r="K796" s="7"/>
      <c r="L796" s="7"/>
    </row>
    <row r="797" spans="9:12" x14ac:dyDescent="0.15">
      <c r="I797" s="7"/>
      <c r="J797" s="7"/>
      <c r="K797" s="7"/>
      <c r="L797" s="7"/>
    </row>
    <row r="798" spans="9:12" x14ac:dyDescent="0.15">
      <c r="I798" s="7"/>
      <c r="J798" s="7"/>
      <c r="K798" s="7"/>
      <c r="L798" s="7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info</vt:lpstr>
      <vt:lpstr>6711</vt:lpstr>
      <vt:lpstr>6712</vt:lpstr>
      <vt:lpstr>6713</vt:lpstr>
      <vt:lpstr>6714</vt:lpstr>
      <vt:lpstr>6717</vt:lpstr>
      <vt:lpstr>6831</vt:lpstr>
      <vt:lpstr>6836</vt:lpstr>
      <vt:lpstr>6840</vt:lpstr>
      <vt:lpstr>6845</vt:lpstr>
      <vt:lpstr>7018</vt:lpstr>
      <vt:lpstr>7019</vt:lpstr>
      <vt:lpstr>7021</vt:lpstr>
      <vt:lpstr>7022</vt:lpstr>
      <vt:lpstr>7029</vt:lpstr>
      <vt:lpstr>7031</vt:lpstr>
      <vt:lpstr>7033</vt:lpstr>
      <vt:lpstr>summary</vt:lpstr>
      <vt:lpstr>graph</vt:lpstr>
      <vt:lpstr>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Hallem Lab</dc:creator>
  <cp:lastModifiedBy>Microsoft Office User</cp:lastModifiedBy>
  <cp:lastPrinted>2012-10-18T19:24:37Z</cp:lastPrinted>
  <dcterms:created xsi:type="dcterms:W3CDTF">2012-10-02T20:44:29Z</dcterms:created>
  <dcterms:modified xsi:type="dcterms:W3CDTF">2021-07-02T20:24:23Z</dcterms:modified>
</cp:coreProperties>
</file>