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PNAS submission/Proofs/"/>
    </mc:Choice>
  </mc:AlternateContent>
  <xr:revisionPtr revIDLastSave="0" documentId="8_{36BF554E-DD9A-1747-B1DE-4D2189B6F486}" xr6:coauthVersionLast="47" xr6:coauthVersionMax="47" xr10:uidLastSave="{00000000-0000-0000-0000-000000000000}"/>
  <bookViews>
    <workbookView xWindow="0" yWindow="460" windowWidth="28800" windowHeight="15940" tabRatio="811" xr2:uid="{6D04A509-07D0-FA42-B542-2DB07166C187}"/>
  </bookViews>
  <sheets>
    <sheet name="Fig. 1" sheetId="1" r:id="rId1"/>
    <sheet name="Fig. 2" sheetId="2" r:id="rId2"/>
    <sheet name="Fig. 3" sheetId="16" r:id="rId3"/>
    <sheet name="Fig. 4" sheetId="29" r:id="rId4"/>
    <sheet name="Fig. 5" sheetId="28" r:id="rId5"/>
    <sheet name="Fig. 6" sheetId="17" r:id="rId6"/>
    <sheet name="Fig. S1" sheetId="19" r:id="rId7"/>
    <sheet name="Fig. S2" sheetId="20" r:id="rId8"/>
    <sheet name="Fig. S3" sheetId="21" r:id="rId9"/>
    <sheet name="Fig. S4" sheetId="22" r:id="rId10"/>
    <sheet name="Fig. S5" sheetId="30" r:id="rId11"/>
    <sheet name="Fig.  S7" sheetId="26" r:id="rId12"/>
    <sheet name="Fig. S9" sheetId="23" r:id="rId13"/>
    <sheet name="Fig. S10" sheetId="32" r:id="rId14"/>
    <sheet name="Fig. S11" sheetId="3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2" l="1"/>
  <c r="B58" i="2"/>
  <c r="C57" i="2"/>
  <c r="B57" i="2"/>
  <c r="C56" i="2"/>
  <c r="B56" i="2"/>
  <c r="C55" i="2"/>
  <c r="B55" i="2"/>
  <c r="C24" i="30"/>
  <c r="B24" i="30"/>
  <c r="C23" i="30"/>
  <c r="B23" i="30"/>
  <c r="C22" i="30"/>
  <c r="B22" i="30"/>
  <c r="C21" i="30"/>
  <c r="B21" i="30"/>
  <c r="C25" i="29"/>
  <c r="C24" i="29"/>
  <c r="C23" i="29"/>
  <c r="C22" i="29"/>
  <c r="B25" i="29"/>
  <c r="B24" i="29"/>
  <c r="B23" i="29"/>
  <c r="B22" i="29"/>
  <c r="C67" i="29"/>
  <c r="B67" i="29"/>
  <c r="C66" i="29"/>
  <c r="B66" i="29"/>
  <c r="C65" i="29"/>
  <c r="B65" i="29"/>
  <c r="C64" i="29"/>
  <c r="B64" i="29"/>
  <c r="B51" i="1"/>
  <c r="C51" i="1"/>
  <c r="B52" i="1"/>
  <c r="C52" i="1"/>
  <c r="B53" i="1"/>
  <c r="C53" i="1"/>
  <c r="B54" i="1"/>
  <c r="C54" i="1"/>
  <c r="E181" i="28"/>
  <c r="D181" i="28"/>
  <c r="C181" i="28"/>
  <c r="B181" i="28"/>
  <c r="E180" i="28"/>
  <c r="D180" i="28"/>
  <c r="C180" i="28"/>
  <c r="B180" i="28"/>
  <c r="E179" i="28"/>
  <c r="D179" i="28"/>
  <c r="C179" i="28"/>
  <c r="B179" i="28"/>
  <c r="E178" i="28"/>
  <c r="D178" i="28"/>
  <c r="C178" i="28"/>
  <c r="B178" i="28"/>
  <c r="E144" i="28"/>
  <c r="D144" i="28"/>
  <c r="C144" i="28"/>
  <c r="B144" i="28"/>
  <c r="E143" i="28"/>
  <c r="D143" i="28"/>
  <c r="C143" i="28"/>
  <c r="B143" i="28"/>
  <c r="E142" i="28"/>
  <c r="D142" i="28"/>
  <c r="C142" i="28"/>
  <c r="B142" i="28"/>
  <c r="E141" i="28"/>
  <c r="D141" i="28"/>
  <c r="C141" i="28"/>
  <c r="B141" i="28"/>
  <c r="E107" i="28"/>
  <c r="D107" i="28"/>
  <c r="C107" i="28"/>
  <c r="B107" i="28"/>
  <c r="E106" i="28"/>
  <c r="D106" i="28"/>
  <c r="C106" i="28"/>
  <c r="B106" i="28"/>
  <c r="E105" i="28"/>
  <c r="D105" i="28"/>
  <c r="C105" i="28"/>
  <c r="B105" i="28"/>
  <c r="E104" i="28"/>
  <c r="D104" i="28"/>
  <c r="C104" i="28"/>
  <c r="B104" i="28"/>
  <c r="E68" i="28"/>
  <c r="D68" i="28"/>
  <c r="C68" i="28"/>
  <c r="B68" i="28"/>
  <c r="E67" i="28"/>
  <c r="D67" i="28"/>
  <c r="C67" i="28"/>
  <c r="B67" i="28"/>
  <c r="E66" i="28"/>
  <c r="D66" i="28"/>
  <c r="C66" i="28"/>
  <c r="B66" i="28"/>
  <c r="E65" i="28"/>
  <c r="D65" i="28"/>
  <c r="C65" i="28"/>
  <c r="B65" i="28"/>
  <c r="E30" i="28"/>
  <c r="D30" i="28"/>
  <c r="C30" i="28"/>
  <c r="B30" i="28"/>
  <c r="E29" i="28"/>
  <c r="D29" i="28"/>
  <c r="C29" i="28"/>
  <c r="B29" i="28"/>
  <c r="E28" i="28"/>
  <c r="D28" i="28"/>
  <c r="C28" i="28"/>
  <c r="B28" i="28"/>
  <c r="E27" i="28"/>
  <c r="D27" i="28"/>
  <c r="C27" i="28"/>
  <c r="B27" i="28"/>
  <c r="C264" i="17"/>
  <c r="D264" i="17"/>
  <c r="E264" i="17"/>
  <c r="C265" i="17"/>
  <c r="D265" i="17"/>
  <c r="E265" i="17"/>
  <c r="C266" i="17"/>
  <c r="D266" i="17"/>
  <c r="E266" i="17"/>
  <c r="C267" i="17"/>
  <c r="D267" i="17"/>
  <c r="E267" i="17"/>
  <c r="B267" i="17"/>
  <c r="B266" i="17"/>
  <c r="B265" i="17"/>
  <c r="B264" i="17"/>
  <c r="C213" i="17"/>
  <c r="D213" i="17"/>
  <c r="E213" i="17"/>
  <c r="C214" i="17"/>
  <c r="D214" i="17"/>
  <c r="E214" i="17"/>
  <c r="C215" i="17"/>
  <c r="D215" i="17"/>
  <c r="E215" i="17"/>
  <c r="C216" i="17"/>
  <c r="D216" i="17"/>
  <c r="E216" i="17"/>
  <c r="B216" i="17"/>
  <c r="B215" i="17"/>
  <c r="B214" i="17"/>
  <c r="B213" i="17"/>
  <c r="C164" i="17"/>
  <c r="D164" i="17"/>
  <c r="E164" i="17"/>
  <c r="C165" i="17"/>
  <c r="D165" i="17"/>
  <c r="E165" i="17"/>
  <c r="C166" i="17"/>
  <c r="D166" i="17"/>
  <c r="E166" i="17"/>
  <c r="C167" i="17"/>
  <c r="D167" i="17"/>
  <c r="E167" i="17"/>
  <c r="B167" i="17"/>
  <c r="B166" i="17"/>
  <c r="B165" i="17"/>
  <c r="B164" i="17"/>
  <c r="C107" i="17"/>
  <c r="D107" i="17"/>
  <c r="E107" i="17"/>
  <c r="C108" i="17"/>
  <c r="D108" i="17"/>
  <c r="E108" i="17"/>
  <c r="C109" i="17"/>
  <c r="D109" i="17"/>
  <c r="E109" i="17"/>
  <c r="C110" i="17"/>
  <c r="D110" i="17"/>
  <c r="E110" i="17"/>
  <c r="B110" i="17"/>
  <c r="B109" i="17"/>
  <c r="B108" i="17"/>
  <c r="B107" i="17"/>
  <c r="C82" i="23"/>
  <c r="D82" i="23"/>
  <c r="E82" i="23"/>
  <c r="C83" i="23"/>
  <c r="D83" i="23"/>
  <c r="E83" i="23"/>
  <c r="C84" i="23"/>
  <c r="D84" i="23"/>
  <c r="E84" i="23"/>
  <c r="C85" i="23"/>
  <c r="D85" i="23"/>
  <c r="E85" i="23"/>
  <c r="B85" i="23"/>
  <c r="B84" i="23"/>
  <c r="B83" i="23"/>
  <c r="B82" i="23"/>
  <c r="C33" i="23"/>
  <c r="D33" i="23"/>
  <c r="E33" i="23"/>
  <c r="C34" i="23"/>
  <c r="D34" i="23"/>
  <c r="E34" i="23"/>
  <c r="C35" i="23"/>
  <c r="D35" i="23"/>
  <c r="E35" i="23"/>
  <c r="C36" i="23"/>
  <c r="D36" i="23"/>
  <c r="E36" i="23"/>
  <c r="B36" i="23"/>
  <c r="B35" i="23"/>
  <c r="B34" i="23"/>
  <c r="B33" i="23"/>
  <c r="C50" i="20"/>
  <c r="D50" i="20"/>
  <c r="E50" i="20"/>
  <c r="C51" i="20"/>
  <c r="D51" i="20"/>
  <c r="E51" i="20"/>
  <c r="C52" i="20"/>
  <c r="D52" i="20"/>
  <c r="E52" i="20"/>
  <c r="C53" i="20"/>
  <c r="D53" i="20"/>
  <c r="E53" i="20"/>
  <c r="B53" i="20"/>
  <c r="B52" i="20"/>
  <c r="B51" i="20"/>
  <c r="B50" i="20"/>
  <c r="C60" i="19"/>
  <c r="C61" i="19"/>
  <c r="C62" i="19"/>
  <c r="C63" i="19"/>
  <c r="B63" i="19"/>
  <c r="B62" i="19"/>
  <c r="B61" i="19"/>
  <c r="B60" i="19"/>
  <c r="C26" i="19"/>
  <c r="C27" i="19"/>
  <c r="C28" i="19"/>
  <c r="C29" i="19"/>
  <c r="B29" i="19"/>
  <c r="B28" i="19"/>
  <c r="B27" i="19"/>
  <c r="B26" i="19"/>
  <c r="C33" i="26"/>
  <c r="D33" i="26"/>
  <c r="E33" i="26"/>
  <c r="C34" i="26"/>
  <c r="D34" i="26"/>
  <c r="E34" i="26"/>
  <c r="C35" i="26"/>
  <c r="D35" i="26"/>
  <c r="E35" i="26"/>
  <c r="C36" i="26"/>
  <c r="D36" i="26"/>
  <c r="E36" i="26"/>
  <c r="B36" i="26"/>
  <c r="B35" i="26"/>
  <c r="B34" i="26"/>
  <c r="B33" i="26"/>
  <c r="C24" i="22" l="1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27" i="22"/>
  <c r="B26" i="22"/>
  <c r="B25" i="22"/>
  <c r="B24" i="22"/>
  <c r="C24" i="21"/>
  <c r="D24" i="21"/>
  <c r="E24" i="21"/>
  <c r="F24" i="21"/>
  <c r="G24" i="21"/>
  <c r="C25" i="21"/>
  <c r="D25" i="21"/>
  <c r="E25" i="21"/>
  <c r="F25" i="21"/>
  <c r="G25" i="21"/>
  <c r="C26" i="21"/>
  <c r="D26" i="21"/>
  <c r="E26" i="21"/>
  <c r="F26" i="21"/>
  <c r="G26" i="21"/>
  <c r="C27" i="21"/>
  <c r="D27" i="21"/>
  <c r="E27" i="21"/>
  <c r="F27" i="21"/>
  <c r="G27" i="21"/>
  <c r="B27" i="21"/>
  <c r="B26" i="21"/>
  <c r="B25" i="21"/>
  <c r="B24" i="21"/>
  <c r="C20" i="20"/>
  <c r="C21" i="20"/>
  <c r="C22" i="20"/>
  <c r="C23" i="20"/>
  <c r="B23" i="20"/>
  <c r="B22" i="20"/>
  <c r="B21" i="20"/>
  <c r="B20" i="20"/>
  <c r="C111" i="16"/>
  <c r="D111" i="16"/>
  <c r="C112" i="16"/>
  <c r="D112" i="16"/>
  <c r="C113" i="16"/>
  <c r="D113" i="16"/>
  <c r="C114" i="16"/>
  <c r="D114" i="16"/>
  <c r="B114" i="16"/>
  <c r="B113" i="16"/>
  <c r="B112" i="16"/>
  <c r="B111" i="16"/>
  <c r="C53" i="16"/>
  <c r="D53" i="16"/>
  <c r="C54" i="16"/>
  <c r="D54" i="16"/>
  <c r="C55" i="16"/>
  <c r="D55" i="16"/>
  <c r="C56" i="16"/>
  <c r="D56" i="16"/>
  <c r="B56" i="16"/>
  <c r="B55" i="16"/>
  <c r="B54" i="16"/>
  <c r="B53" i="16"/>
  <c r="C23" i="1"/>
  <c r="D23" i="1"/>
  <c r="C24" i="1"/>
  <c r="D24" i="1"/>
  <c r="C25" i="1"/>
  <c r="D25" i="1"/>
  <c r="C26" i="1"/>
  <c r="D26" i="1"/>
  <c r="B26" i="1"/>
  <c r="B25" i="1"/>
  <c r="B24" i="1"/>
  <c r="B23" i="1"/>
  <c r="C82" i="2"/>
  <c r="C83" i="2"/>
  <c r="C84" i="2"/>
  <c r="C85" i="2"/>
  <c r="B85" i="2"/>
  <c r="B84" i="2"/>
  <c r="B83" i="2"/>
  <c r="B82" i="2"/>
  <c r="C20" i="2"/>
  <c r="C21" i="2"/>
  <c r="C22" i="2"/>
  <c r="C23" i="2"/>
  <c r="B23" i="2"/>
  <c r="B22" i="2"/>
  <c r="B21" i="2"/>
  <c r="B20" i="2"/>
  <c r="C32" i="17"/>
  <c r="D32" i="17"/>
  <c r="E32" i="17"/>
  <c r="C33" i="17"/>
  <c r="D33" i="17"/>
  <c r="E33" i="17"/>
  <c r="C34" i="17"/>
  <c r="D34" i="17"/>
  <c r="E34" i="17"/>
  <c r="C35" i="17"/>
  <c r="D35" i="17"/>
  <c r="E35" i="17"/>
  <c r="B35" i="17"/>
  <c r="B34" i="17"/>
  <c r="B33" i="17"/>
  <c r="B32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B72" i="17"/>
  <c r="B71" i="17"/>
  <c r="B70" i="17"/>
  <c r="B69" i="17"/>
</calcChain>
</file>

<file path=xl/sharedStrings.xml><?xml version="1.0" encoding="utf-8"?>
<sst xmlns="http://schemas.openxmlformats.org/spreadsheetml/2006/main" count="3897" uniqueCount="727">
  <si>
    <t>Number of values</t>
  </si>
  <si>
    <t>Number of rows (Row Factor)</t>
  </si>
  <si>
    <t>Number of columns (Column Factor)</t>
  </si>
  <si>
    <t>Data summary</t>
  </si>
  <si>
    <t>95% CI of difference</t>
  </si>
  <si>
    <t>SE of difference</t>
  </si>
  <si>
    <t>Dauers</t>
  </si>
  <si>
    <t>Difference between predicted means</t>
  </si>
  <si>
    <t>Starved adults</t>
  </si>
  <si>
    <t>Fed adults</t>
  </si>
  <si>
    <t>Predicted (LS) mean of wild type</t>
  </si>
  <si>
    <t>Difference between column means</t>
  </si>
  <si>
    <t>DF</t>
  </si>
  <si>
    <t>t</t>
  </si>
  <si>
    <t>N2</t>
  </si>
  <si>
    <t>N1</t>
  </si>
  <si>
    <t>SE of diff.</t>
  </si>
  <si>
    <t>Predicted (LS) mean diff.</t>
  </si>
  <si>
    <t>Predicted (LS) mean 2</t>
  </si>
  <si>
    <t>Predicted (LS) mean 1</t>
  </si>
  <si>
    <t>Test details</t>
  </si>
  <si>
    <t>Residual</t>
  </si>
  <si>
    <t>P&lt;0.0001</t>
  </si>
  <si>
    <t>Column Factor</t>
  </si>
  <si>
    <t>Row Factor</t>
  </si>
  <si>
    <t>&lt;0.0001</t>
  </si>
  <si>
    <t>****</t>
  </si>
  <si>
    <t>Yes</t>
  </si>
  <si>
    <t>Interaction</t>
  </si>
  <si>
    <t>Power</t>
  </si>
  <si>
    <t>ns</t>
  </si>
  <si>
    <t>No</t>
  </si>
  <si>
    <t>P value</t>
  </si>
  <si>
    <t>F (DFn, DFd)</t>
  </si>
  <si>
    <t>MS</t>
  </si>
  <si>
    <t>SS (Type III)</t>
  </si>
  <si>
    <t>ANOVA table</t>
  </si>
  <si>
    <t>Effect size</t>
  </si>
  <si>
    <t>Adjusted P Value</t>
  </si>
  <si>
    <t>Summary</t>
  </si>
  <si>
    <t>Below threshold?</t>
  </si>
  <si>
    <t>95.00% CI of diff.</t>
  </si>
  <si>
    <t>Šídák's multiple comparisons test</t>
  </si>
  <si>
    <t>Significant?</t>
  </si>
  <si>
    <t>P value summary</t>
  </si>
  <si>
    <t>% of total variation</t>
  </si>
  <si>
    <t>Source of Variation</t>
  </si>
  <si>
    <t>Alpha</t>
  </si>
  <si>
    <t>Number of comparisons per family</t>
  </si>
  <si>
    <t>Number of families</t>
  </si>
  <si>
    <t>Ordinary</t>
  </si>
  <si>
    <t>Two-way ANOVA</t>
  </si>
  <si>
    <t>Compare each cell mean with the other cell mean in that row</t>
  </si>
  <si>
    <t>Table Analyzed</t>
  </si>
  <si>
    <t>wild
type</t>
  </si>
  <si>
    <t>Power Analysis</t>
  </si>
  <si>
    <t>Multiple Comparisons</t>
  </si>
  <si>
    <t>ANOVA Results</t>
  </si>
  <si>
    <t>Statistics</t>
  </si>
  <si>
    <t>Data (Chemotaxis Index)</t>
  </si>
  <si>
    <t>Predicted (LS) mean of AIB-</t>
  </si>
  <si>
    <t>***</t>
  </si>
  <si>
    <t>**</t>
  </si>
  <si>
    <t>AIB-</t>
  </si>
  <si>
    <t>Number of values (total)</t>
  </si>
  <si>
    <t>Number of treatments (columns)</t>
  </si>
  <si>
    <t>Upper 95% CI</t>
  </si>
  <si>
    <t>Lower 95% CI</t>
  </si>
  <si>
    <t>Significant diff. among means (P &lt; 0.05)?</t>
  </si>
  <si>
    <t>Std. Error of Mean</t>
  </si>
  <si>
    <t>Std. Deviation</t>
  </si>
  <si>
    <t>W (DFn, DFd)</t>
  </si>
  <si>
    <t>Mean</t>
  </si>
  <si>
    <t>Welch's ANOVA test</t>
  </si>
  <si>
    <t>n2</t>
  </si>
  <si>
    <t>n1</t>
  </si>
  <si>
    <t>Mean Diff.</t>
  </si>
  <si>
    <t>Mean 2</t>
  </si>
  <si>
    <t>Mean 1</t>
  </si>
  <si>
    <t>Maximum</t>
  </si>
  <si>
    <t>75% Percentile</t>
  </si>
  <si>
    <t>Median</t>
  </si>
  <si>
    <t>25% Percentile</t>
  </si>
  <si>
    <t>F* (DFn, DFd)</t>
  </si>
  <si>
    <t>Minimum</t>
  </si>
  <si>
    <t>A-C</t>
  </si>
  <si>
    <t>*</t>
  </si>
  <si>
    <t>Brown-Forsythe ANOVA test</t>
  </si>
  <si>
    <t>A-B</t>
  </si>
  <si>
    <t>Dunnett's T3 multiple comparisons test</t>
  </si>
  <si>
    <t>Mean ranks</t>
  </si>
  <si>
    <t>dauers vs. starved adults</t>
  </si>
  <si>
    <t>fed adults vs. starved adults</t>
  </si>
  <si>
    <t>fed adults vs. dauers</t>
  </si>
  <si>
    <t>Z</t>
  </si>
  <si>
    <t>Mean rank diff.</t>
  </si>
  <si>
    <t>Mean rank 2</t>
  </si>
  <si>
    <t>Mean rank 1</t>
  </si>
  <si>
    <t>Kruskal-Wallis statistic</t>
  </si>
  <si>
    <t>B-C</t>
  </si>
  <si>
    <t>&gt;0.9999</t>
  </si>
  <si>
    <t>Number of groups</t>
  </si>
  <si>
    <t>Do the medians vary signif. (P &lt; 0.05)?</t>
  </si>
  <si>
    <t>Dunn's multiple comparisons test</t>
  </si>
  <si>
    <t>Approximate</t>
  </si>
  <si>
    <t>Exact or approximate P value?</t>
  </si>
  <si>
    <t>Kruskal-Wallis test</t>
  </si>
  <si>
    <t>Fig 1a</t>
  </si>
  <si>
    <t>Difference: Hodges-Lehmann</t>
  </si>
  <si>
    <t>Difference: Actual</t>
  </si>
  <si>
    <t>-6.455, n=14</t>
  </si>
  <si>
    <t>Median of column B</t>
  </si>
  <si>
    <t>-6.120, n=11</t>
  </si>
  <si>
    <t>Median of column A</t>
  </si>
  <si>
    <t>Difference between medians</t>
  </si>
  <si>
    <t>Mann-Whitney U</t>
  </si>
  <si>
    <t>149.5 , 175.5</t>
  </si>
  <si>
    <t>Sum of ranks in column A,B</t>
  </si>
  <si>
    <t>Two-tailed</t>
  </si>
  <si>
    <t>One- or two-tailed P value?</t>
  </si>
  <si>
    <t>Significantly different (P &lt; 0.05)?</t>
  </si>
  <si>
    <t>Exact</t>
  </si>
  <si>
    <t>Mann Whitney test</t>
  </si>
  <si>
    <t>Column A</t>
  </si>
  <si>
    <t>Sample size group 2</t>
  </si>
  <si>
    <t>vs.</t>
  </si>
  <si>
    <t>Sample size group 1</t>
  </si>
  <si>
    <t>Column B</t>
  </si>
  <si>
    <t>Effect size d</t>
  </si>
  <si>
    <t>Fig. 2d: AIY min responses</t>
  </si>
  <si>
    <t>Mann-Whitney test results</t>
  </si>
  <si>
    <t>Descriptive statistics</t>
  </si>
  <si>
    <t>Sample size, column B</t>
  </si>
  <si>
    <t>Sample size, column A</t>
  </si>
  <si>
    <t>Data analyzed</t>
  </si>
  <si>
    <t>1.081, 13, 14</t>
  </si>
  <si>
    <t>F, DFn, Dfd</t>
  </si>
  <si>
    <t>F test to compare variances</t>
  </si>
  <si>
    <t>R squared (eta squared)</t>
  </si>
  <si>
    <t>-3.975 to 3.508</t>
  </si>
  <si>
    <t>95% confidence interval</t>
  </si>
  <si>
    <t>-0.2338 ± 1.822</t>
  </si>
  <si>
    <t>Difference between means (B - A) ± SEM</t>
  </si>
  <si>
    <t>Mean of column B</t>
  </si>
  <si>
    <t>Mean of column A</t>
  </si>
  <si>
    <t>How big is the difference?</t>
  </si>
  <si>
    <t>t=0.1283, df=26.68</t>
  </si>
  <si>
    <t>Welch-corrected t, df</t>
  </si>
  <si>
    <t>Unpaired t test with Welch's correction</t>
  </si>
  <si>
    <t>Fig. 2b: RIG max analyses</t>
  </si>
  <si>
    <t>Welch's t-test results</t>
  </si>
  <si>
    <t>Total sample size</t>
  </si>
  <si>
    <t>Effect size f</t>
  </si>
  <si>
    <t>che-7(lf)</t>
  </si>
  <si>
    <t>wild type</t>
  </si>
  <si>
    <t>Multiple comparisons</t>
  </si>
  <si>
    <t>ANOVA results</t>
  </si>
  <si>
    <t>Data (%R/R0(max))</t>
  </si>
  <si>
    <t>Starved adults vs. Dauers</t>
  </si>
  <si>
    <t>Fed adults vs. Dauers</t>
  </si>
  <si>
    <t>Fed adults vs. Starved adults</t>
  </si>
  <si>
    <t>Fig. 3b: AIB max responses</t>
  </si>
  <si>
    <t xml:space="preserve">Multiple comparisons </t>
  </si>
  <si>
    <t>Kruskal-Wliis test results</t>
  </si>
  <si>
    <t>44.83%</t>
  </si>
  <si>
    <t>0.00%</t>
  </si>
  <si>
    <t>Row 2</t>
  </si>
  <si>
    <t>48.39%</t>
  </si>
  <si>
    <t>46.43%</t>
  </si>
  <si>
    <t>31.03%</t>
  </si>
  <si>
    <t>24.14%</t>
  </si>
  <si>
    <t>Row 1</t>
  </si>
  <si>
    <t>29.03%</t>
  </si>
  <si>
    <t>22.58%</t>
  </si>
  <si>
    <t>53.57%</t>
  </si>
  <si>
    <t>Non-inhibitory</t>
  </si>
  <si>
    <t>Inhibitory</t>
  </si>
  <si>
    <t>Percentage of grand total</t>
  </si>
  <si>
    <t>59.09%</t>
  </si>
  <si>
    <t>62.50%</t>
  </si>
  <si>
    <t>40.91%</t>
  </si>
  <si>
    <t>100.00%</t>
  </si>
  <si>
    <t>37.50%</t>
  </si>
  <si>
    <t>Percentage of column total</t>
  </si>
  <si>
    <t>56.25%</t>
  </si>
  <si>
    <t>43.75%</t>
  </si>
  <si>
    <t>Percentage of row total</t>
  </si>
  <si>
    <t>Total</t>
  </si>
  <si>
    <t>Starved adults vs dauers</t>
  </si>
  <si>
    <t>Statistically significant (P &lt; 0.05)?</t>
  </si>
  <si>
    <t>Two-sided</t>
  </si>
  <si>
    <t>One- or two-sided</t>
  </si>
  <si>
    <t>Fed adults vs dauers</t>
  </si>
  <si>
    <t>Fisher's exact test</t>
  </si>
  <si>
    <t>Test</t>
  </si>
  <si>
    <t>P value and statistical significance</t>
  </si>
  <si>
    <t>Fed adults vs starved adults</t>
  </si>
  <si>
    <t>AVE starved vs dauers (inhb vs non-inhb)</t>
  </si>
  <si>
    <t>AVE fed adults vs dauers (inhb vs non-inhb)</t>
  </si>
  <si>
    <t>AVE fed adults vs starved adults (inhb vs non-inhb)</t>
  </si>
  <si>
    <t>Silent</t>
  </si>
  <si>
    <t>Excitatory</t>
  </si>
  <si>
    <t>Data (% animals)</t>
  </si>
  <si>
    <t>starved adults vs. dauers</t>
  </si>
  <si>
    <t>dauers</t>
  </si>
  <si>
    <t>starved adults</t>
  </si>
  <si>
    <t>fed adults</t>
  </si>
  <si>
    <t>13.82 (2.000, 25.42)</t>
  </si>
  <si>
    <t>7.174 to 26.27</t>
  </si>
  <si>
    <t>7.424 to 26.51</t>
  </si>
  <si>
    <t>-1.802 to 2.286</t>
  </si>
  <si>
    <t>27.32 (2.000, 16.47)</t>
  </si>
  <si>
    <t>Fig. 4b: AVE min responses</t>
  </si>
  <si>
    <t>daf-2(e1370)</t>
  </si>
  <si>
    <r>
      <t xml:space="preserve">Predicted (LS) mean of </t>
    </r>
    <r>
      <rPr>
        <i/>
        <sz val="12"/>
        <rFont val="Arial"/>
        <family val="2"/>
      </rPr>
      <t>daf-2(e1370)</t>
    </r>
  </si>
  <si>
    <r>
      <t xml:space="preserve">wild type - </t>
    </r>
    <r>
      <rPr>
        <i/>
        <sz val="12"/>
        <rFont val="Arial"/>
        <family val="2"/>
      </rPr>
      <t>daf-2(e1370)</t>
    </r>
  </si>
  <si>
    <t>Sample size 1</t>
  </si>
  <si>
    <t xml:space="preserve">Sample size 2 </t>
  </si>
  <si>
    <t>Difference between row means</t>
  </si>
  <si>
    <t>Interaction CI</t>
  </si>
  <si>
    <t>Mean diff, A1 - B1</t>
  </si>
  <si>
    <t>Mean diff, A2 - B2</t>
  </si>
  <si>
    <t>(A1 -B1) - (A2 - B2)</t>
  </si>
  <si>
    <t>(B1 - A1) - (B2 - A2)</t>
  </si>
  <si>
    <t>Predicted (LS) mean of Dauers</t>
  </si>
  <si>
    <t>P=0.0018</t>
  </si>
  <si>
    <t>Range</t>
  </si>
  <si>
    <t>Compare cell means regardless of rows and columns</t>
  </si>
  <si>
    <t>Sample size 2</t>
  </si>
  <si>
    <t>F (1, 52) = 5.121</t>
  </si>
  <si>
    <t>P=0.0278</t>
  </si>
  <si>
    <t>F (1, 52) = 4.498</t>
  </si>
  <si>
    <t>P=0.0387</t>
  </si>
  <si>
    <t>F (1, 52) = 1.735</t>
  </si>
  <si>
    <t>P=0.1936</t>
  </si>
  <si>
    <t>-1.135 to 5.474</t>
  </si>
  <si>
    <t>Predicted (LS) mean of Fed adults</t>
  </si>
  <si>
    <t>-6.797 to -0.1882</t>
  </si>
  <si>
    <t>0.8440 to 14.06</t>
  </si>
  <si>
    <t>-14.06 to -0.8440</t>
  </si>
  <si>
    <t>0.6445 to 11.15</t>
  </si>
  <si>
    <t>-7.030 to 3.916</t>
  </si>
  <si>
    <t>F (1, 61) = 9.042</t>
  </si>
  <si>
    <t>P=0.0038</t>
  </si>
  <si>
    <t>F (1, 61) = 12.63</t>
  </si>
  <si>
    <t>P=0.0007</t>
  </si>
  <si>
    <t>F (1, 61) = 4.492</t>
  </si>
  <si>
    <t>P=0.0381</t>
  </si>
  <si>
    <t>0.3443 to 11.83</t>
  </si>
  <si>
    <t>-15.95 to -4.463</t>
  </si>
  <si>
    <t>-28.75 to -5.786</t>
  </si>
  <si>
    <t>5.786 to 28.75</t>
  </si>
  <si>
    <t>-12.57 to 7.472</t>
  </si>
  <si>
    <t>6.178 to 23.26</t>
  </si>
  <si>
    <t>Fig S2b: BAG max responses (dauers vs starved adults)</t>
  </si>
  <si>
    <t>t=3.335, df=27.99</t>
  </si>
  <si>
    <t>20.58 ± 6.169</t>
  </si>
  <si>
    <t>7.938 to 33.21</t>
  </si>
  <si>
    <t>1.358, 15, 13</t>
  </si>
  <si>
    <t>Welch's t-test</t>
  </si>
  <si>
    <t>Power analysis</t>
  </si>
  <si>
    <t>RIG (BAG-)</t>
  </si>
  <si>
    <t>BAG-</t>
  </si>
  <si>
    <t>t=6.068, df=15.81</t>
  </si>
  <si>
    <t>-7.771 ± 1.281</t>
  </si>
  <si>
    <t>-10.49 to -5.054</t>
  </si>
  <si>
    <t>19.03, 14, 11</t>
  </si>
  <si>
    <t>Air</t>
  </si>
  <si>
    <t>Fed vs starved vs dauers</t>
  </si>
  <si>
    <t>F (2, 86) = 12.14</t>
  </si>
  <si>
    <t>F (2, 86) = 19.22</t>
  </si>
  <si>
    <t>F (1, 86) = 22.01</t>
  </si>
  <si>
    <t>Predicted (LS) mean of CO2</t>
  </si>
  <si>
    <t>Predicted (LS) mean of Air control</t>
  </si>
  <si>
    <t>4.458 to 11.01</t>
  </si>
  <si>
    <t>Number of columns (Fed vs starved vs dauers)</t>
  </si>
  <si>
    <t>-3.435 to 10.28</t>
  </si>
  <si>
    <t>-6.230 to 7.052</t>
  </si>
  <si>
    <t>12.03 to 26.73</t>
  </si>
  <si>
    <t>Predicted (LS) mean of Air Control</t>
  </si>
  <si>
    <t>F (2, 76) = 6.876</t>
  </si>
  <si>
    <t>F (2, 76) = 31.75</t>
  </si>
  <si>
    <t>F (1, 76) = 5.821</t>
  </si>
  <si>
    <t>P=0.0182</t>
  </si>
  <si>
    <t>-6.284 to -0.6006</t>
  </si>
  <si>
    <t>-5.317 to 6.725</t>
  </si>
  <si>
    <t>-7.041 to 6.036</t>
  </si>
  <si>
    <t>-16.02 to -5.032</t>
  </si>
  <si>
    <t xml:space="preserve">Power </t>
  </si>
  <si>
    <t>Data (Mean speed)</t>
  </si>
  <si>
    <t>20-40s</t>
  </si>
  <si>
    <t>50-70s</t>
  </si>
  <si>
    <t xml:space="preserve">Air </t>
  </si>
  <si>
    <t>F (1, 66) = 9.440</t>
  </si>
  <si>
    <t>P=0.0031</t>
  </si>
  <si>
    <t>F (1, 66) = 19.80</t>
  </si>
  <si>
    <t>F (1, 66) = 23.75</t>
  </si>
  <si>
    <t>60.05 to 172.1</t>
  </si>
  <si>
    <t>0-20s:Air vs. 30-50s:Air</t>
  </si>
  <si>
    <t>-80.03 to 39.79</t>
  </si>
  <si>
    <t>-49.85 to 62.23</t>
  </si>
  <si>
    <t>-192.3 to -80.17</t>
  </si>
  <si>
    <t>-161.8 to -58.02</t>
  </si>
  <si>
    <t>-29.73 to 82.35</t>
  </si>
  <si>
    <r>
      <t>0-20s:Air vs. 0-20s:CO</t>
    </r>
    <r>
      <rPr>
        <vertAlign val="subscript"/>
        <sz val="11"/>
        <rFont val="Arial"/>
        <family val="2"/>
      </rPr>
      <t>2</t>
    </r>
  </si>
  <si>
    <r>
      <t>0-20s:Air vs. 30-50s:CO</t>
    </r>
    <r>
      <rPr>
        <vertAlign val="subscript"/>
        <sz val="11"/>
        <rFont val="Arial"/>
        <family val="2"/>
      </rPr>
      <t>2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</si>
  <si>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30-50s:Air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</si>
  <si>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30-50s:CO</t>
    </r>
    <r>
      <rPr>
        <vertAlign val="subscript"/>
        <sz val="11"/>
        <rFont val="Arial"/>
        <family val="2"/>
      </rPr>
      <t>2</t>
    </r>
  </si>
  <si>
    <r>
      <t>30-50s:Air vs. 30-50s:CO</t>
    </r>
    <r>
      <rPr>
        <vertAlign val="subscript"/>
        <sz val="11"/>
        <rFont val="Arial"/>
        <family val="2"/>
      </rPr>
      <t>2</t>
    </r>
  </si>
  <si>
    <t>Sample size, Air</t>
  </si>
  <si>
    <t>F (1, 76) = 0.04681</t>
  </si>
  <si>
    <t>P=0.8293</t>
  </si>
  <si>
    <t>F (1, 76) = 0.02591</t>
  </si>
  <si>
    <t>P=0.8726</t>
  </si>
  <si>
    <t>F (1, 76) = 148.1</t>
  </si>
  <si>
    <t>83.78 to 158.5</t>
  </si>
  <si>
    <t>-38.08 to 45.46</t>
  </si>
  <si>
    <t>83.24 to 158.0</t>
  </si>
  <si>
    <t>-154.8 to -80.09</t>
  </si>
  <si>
    <t>-32.90 to 31.81</t>
  </si>
  <si>
    <t>79.55 to 154.3</t>
  </si>
  <si>
    <t>Forward movement</t>
  </si>
  <si>
    <t>Forward time ratio (Starved adults &amp; dauers, Air &amp; CO2)</t>
  </si>
  <si>
    <t>F (1, 71) = 27.82</t>
  </si>
  <si>
    <t>F (1, 71) = 42.44</t>
  </si>
  <si>
    <t>F (1, 71) = 209.2</t>
  </si>
  <si>
    <t>0.2099 to 0.5211</t>
  </si>
  <si>
    <t>Starved adults:Air vs. Dauers:Air</t>
  </si>
  <si>
    <t>-0.1170 to 0.2157</t>
  </si>
  <si>
    <t>0.6856 to 0.9832</t>
  </si>
  <si>
    <t>-0.4718 to -0.1606</t>
  </si>
  <si>
    <t>0.3322 to 0.6056</t>
  </si>
  <si>
    <t>0.6363 to 0.9339</t>
  </si>
  <si>
    <t>Reverse movement</t>
  </si>
  <si>
    <t>F (1, 71) = 3.862</t>
  </si>
  <si>
    <t>P=0.0533</t>
  </si>
  <si>
    <t>F (1, 71) = 7.168</t>
  </si>
  <si>
    <t>P=0.0092</t>
  </si>
  <si>
    <t>F (1, 71) = 37.02</t>
  </si>
  <si>
    <t>-0.2687 to -0.09294</t>
  </si>
  <si>
    <t>-0.07796 to 0.1100</t>
  </si>
  <si>
    <t>-0.1606 to 0.007506</t>
  </si>
  <si>
    <t>0.1089 to 0.2847</t>
  </si>
  <si>
    <t>0.02710 to 0.1815</t>
  </si>
  <si>
    <t>-0.1766 to -0.008494</t>
  </si>
  <si>
    <t>Paused movement</t>
  </si>
  <si>
    <t>F (1, 71) = 55.64</t>
  </si>
  <si>
    <t>F (1, 71) = 88.47</t>
  </si>
  <si>
    <t>F (1, 71) = 168.8</t>
  </si>
  <si>
    <t>-0.3203 to -0.05502</t>
  </si>
  <si>
    <t>-0.2078 to 0.07580</t>
  </si>
  <si>
    <t>-0.8863 to -0.6326</t>
  </si>
  <si>
    <t>-0.01098 to 0.2543</t>
  </si>
  <si>
    <t>-0.6883 to -0.4553</t>
  </si>
  <si>
    <t>-0.8203 to -0.5666</t>
  </si>
  <si>
    <t>Forward movement (starved adults)</t>
  </si>
  <si>
    <t>wild type, Air vs CO2</t>
  </si>
  <si>
    <t>AIB-, Air vs CO2</t>
  </si>
  <si>
    <t>wild type vs AIB-, CO2</t>
  </si>
  <si>
    <t>F (1, 86) = 7.228</t>
  </si>
  <si>
    <t>P=0.0086</t>
  </si>
  <si>
    <t>F (1, 86) = 15.73</t>
  </si>
  <si>
    <t>P=0.0002</t>
  </si>
  <si>
    <t>F (1, 86) = 71.28</t>
  </si>
  <si>
    <t>wild type:Air vs. wild type:CO2</t>
  </si>
  <si>
    <t>0.2357 to 0.4843</t>
  </si>
  <si>
    <t>wild type:Air vs. AIB-:Air</t>
  </si>
  <si>
    <t>-0.1671 to 0.08444</t>
  </si>
  <si>
    <t>wild type:Air vs. AIB-:CO2</t>
  </si>
  <si>
    <t>0.02425 to 0.2653</t>
  </si>
  <si>
    <t>wild type:CO2 vs. AIB-:Air</t>
  </si>
  <si>
    <t>-0.5271 to -0.2756</t>
  </si>
  <si>
    <t>wild type:CO2 vs. AIB-:CO2</t>
  </si>
  <si>
    <t>-0.3358 to -0.09472</t>
  </si>
  <si>
    <t>AIB-:Air vs. AIB-:CO2</t>
  </si>
  <si>
    <t>0.06407 to 0.3081</t>
  </si>
  <si>
    <t>Reverse movement (starved adults)</t>
  </si>
  <si>
    <t>F (1, 86) = 2.430</t>
  </si>
  <si>
    <t>P=0.1227</t>
  </si>
  <si>
    <t>F (1, 86) = 10.14</t>
  </si>
  <si>
    <t>P=0.0020</t>
  </si>
  <si>
    <t>F (1, 86) = 71.72</t>
  </si>
  <si>
    <t>-0.2433 to -0.1085</t>
  </si>
  <si>
    <t>-0.03969 to 0.09675</t>
  </si>
  <si>
    <t>-0.1581 to -0.02732</t>
  </si>
  <si>
    <t>0.1362 to 0.2727</t>
  </si>
  <si>
    <t>0.01785 to 0.1486</t>
  </si>
  <si>
    <t>-0.1874 to -0.05503</t>
  </si>
  <si>
    <t>SD</t>
  </si>
  <si>
    <t>N</t>
  </si>
  <si>
    <t>Data - straight line distance (mm)</t>
  </si>
  <si>
    <t>F (24, 47) = 1.417</t>
  </si>
  <si>
    <t>P=0.1516</t>
  </si>
  <si>
    <t>F (3, 47) = 19.60</t>
  </si>
  <si>
    <t>Compare column means (main column effect)</t>
  </si>
  <si>
    <r>
      <t>Air vs. CO</t>
    </r>
    <r>
      <rPr>
        <vertAlign val="subscript"/>
        <sz val="12"/>
        <rFont val="Arial"/>
        <family val="2"/>
      </rPr>
      <t>2</t>
    </r>
  </si>
  <si>
    <t>-149.8 to 3309</t>
  </si>
  <si>
    <t>Air vs. Air</t>
  </si>
  <si>
    <t>-1108 to 2464</t>
  </si>
  <si>
    <t>2652 to 6111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</si>
  <si>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</t>
    </r>
  </si>
  <si>
    <t>-2631 to 827.8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</si>
  <si>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CO</t>
    </r>
    <r>
      <rPr>
        <vertAlign val="subscript"/>
        <sz val="12"/>
        <rFont val="Arial"/>
        <family val="2"/>
      </rPr>
      <t>2</t>
    </r>
  </si>
  <si>
    <t>1255 to 4348</t>
  </si>
  <si>
    <t>1974 to 5433</t>
  </si>
  <si>
    <t>Data (Fluorescence intensity)</t>
  </si>
  <si>
    <t>t=1.721, df=35.92</t>
  </si>
  <si>
    <t>68.78 ± 39.97</t>
  </si>
  <si>
    <t>-12.28 to 149.8</t>
  </si>
  <si>
    <t>1.129, 19, 17</t>
  </si>
  <si>
    <t>406 , 297</t>
  </si>
  <si>
    <t>1056, n=19</t>
  </si>
  <si>
    <t>922.3, n=18</t>
  </si>
  <si>
    <t>Mann-Whitney test</t>
  </si>
  <si>
    <t>Fed adult Air</t>
  </si>
  <si>
    <t>Dauer Air</t>
  </si>
  <si>
    <t>-4.767 to -2.144</t>
  </si>
  <si>
    <t>-1.182 to 1.397</t>
  </si>
  <si>
    <t>-5.014 to -2.436</t>
  </si>
  <si>
    <t>2.312 to 4.814</t>
  </si>
  <si>
    <t>Fed adult Air vs. Dauer Air</t>
  </si>
  <si>
    <t>-1.520 to 0.9808</t>
  </si>
  <si>
    <t>-5.012 to -2.654</t>
  </si>
  <si>
    <t>F (13, 34) = 1.012</t>
  </si>
  <si>
    <t>P=0.4619</t>
  </si>
  <si>
    <t>F (3, 34) = 45.53</t>
  </si>
  <si>
    <t>Data (Distance travelled in reverse)</t>
  </si>
  <si>
    <t>WT (Air)</t>
  </si>
  <si>
    <t>AIB- (Air)</t>
  </si>
  <si>
    <t>F (23, 62) = 1.214</t>
  </si>
  <si>
    <t>P=0.2676</t>
  </si>
  <si>
    <t>F (3, 62) = 13.74</t>
  </si>
  <si>
    <r>
      <t>Air (wt) vs. CO</t>
    </r>
    <r>
      <rPr>
        <vertAlign val="subscript"/>
        <sz val="12"/>
        <rFont val="Arial"/>
        <family val="2"/>
      </rPr>
      <t>2</t>
    </r>
  </si>
  <si>
    <t>Air (wt) vs. Air (AIB-)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</si>
  <si>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 (AIB-)</t>
    </r>
  </si>
  <si>
    <r>
      <t>Air (AIB-) vs. CO</t>
    </r>
    <r>
      <rPr>
        <vertAlign val="subscript"/>
        <sz val="12"/>
        <rFont val="Arial"/>
        <family val="2"/>
      </rPr>
      <t>2</t>
    </r>
  </si>
  <si>
    <t>-1440 to -384.6</t>
  </si>
  <si>
    <t>-247.9 to 824.0</t>
  </si>
  <si>
    <t>-841.2 to 214.1</t>
  </si>
  <si>
    <t>664.3 to 1736</t>
  </si>
  <si>
    <t>71.00 to 1126</t>
  </si>
  <si>
    <t>-1138 to -65.69</t>
  </si>
  <si>
    <t>F (33, 80) = 0.9917</t>
  </si>
  <si>
    <t>P=0.4951</t>
  </si>
  <si>
    <t>F (3, 80) = 38.73</t>
  </si>
  <si>
    <t>-1003 to -56.73</t>
  </si>
  <si>
    <t>-355.3 to 611.3</t>
  </si>
  <si>
    <t>-1959 to -1012</t>
  </si>
  <si>
    <t>211.1 to 1105</t>
  </si>
  <si>
    <t>-1369 to -541.6</t>
  </si>
  <si>
    <t>-2060 to -1166</t>
  </si>
  <si>
    <t>Paused movement (starved adults)</t>
  </si>
  <si>
    <t>F (1, 86) = 9.438</t>
  </si>
  <si>
    <t>P=0.0028</t>
  </si>
  <si>
    <t>F (1, 86) = 13.96</t>
  </si>
  <si>
    <t>P=0.0003</t>
  </si>
  <si>
    <t>F (1, 86) = 43.92</t>
  </si>
  <si>
    <t>Predicted (LS) mean of Air</t>
  </si>
  <si>
    <t>-0.1659 to -0.08936</t>
  </si>
  <si>
    <t>0.03369 to 0.1103</t>
  </si>
  <si>
    <t>-0.1949 to -0.04176</t>
  </si>
  <si>
    <t>0.04176 to 0.1949</t>
  </si>
  <si>
    <t>-0.2608 to -0.1128</t>
  </si>
  <si>
    <t>-0.06209 to 0.08771</t>
  </si>
  <si>
    <t>-0.1274 to 0.01610</t>
  </si>
  <si>
    <t>0.1247 to 0.2745</t>
  </si>
  <si>
    <t>0.05938 to 0.2029</t>
  </si>
  <si>
    <t>-0.1412 to 0.004194</t>
  </si>
  <si>
    <t>Forward movement (dauers)</t>
  </si>
  <si>
    <t>F (1, 113) = 1.271</t>
  </si>
  <si>
    <t>P=0.2620</t>
  </si>
  <si>
    <t>F (1, 113) = 2.986</t>
  </si>
  <si>
    <t>P=0.0867</t>
  </si>
  <si>
    <t>F (1, 113) = 461.8</t>
  </si>
  <si>
    <t>0.6241 to 0.7509</t>
  </si>
  <si>
    <t>-0.1187 to 0.008104</t>
  </si>
  <si>
    <t>-0.05463 to 0.1989</t>
  </si>
  <si>
    <t>-0.1989 to 0.05463</t>
  </si>
  <si>
    <t>0.5993 to 0.8479</t>
  </si>
  <si>
    <t>-0.1490 to 0.1106</t>
  </si>
  <si>
    <t>0.5087 to 0.7558</t>
  </si>
  <si>
    <t>-0.8615 to -0.6241</t>
  </si>
  <si>
    <t>-0.2032 to 0.02047</t>
  </si>
  <si>
    <t>0.5335 to 0.7694</t>
  </si>
  <si>
    <t>F (1, 113) = 25.17</t>
  </si>
  <si>
    <t>F (1, 113) = 14.47</t>
  </si>
  <si>
    <t>F (1, 113) = 79.85</t>
  </si>
  <si>
    <t>-0.1695 to -0.1080</t>
  </si>
  <si>
    <t>-0.08983 to -0.02830</t>
  </si>
  <si>
    <t>0.09428 to 0.2173</t>
  </si>
  <si>
    <t>-0.2173 to -0.09428</t>
  </si>
  <si>
    <t>-0.1212 to -0.0005279</t>
  </si>
  <si>
    <t>-0.04418 to 0.08186</t>
  </si>
  <si>
    <t>-0.2578 to -0.1379</t>
  </si>
  <si>
    <t>0.02206 to 0.1373</t>
  </si>
  <si>
    <t>-0.1912 to -0.08270</t>
  </si>
  <si>
    <t>-0.2739 to -0.1594</t>
  </si>
  <si>
    <t>Reverse movement (dauers)</t>
  </si>
  <si>
    <t>Paused movement (dauers)</t>
  </si>
  <si>
    <t>F (1, 113) = 9.528</t>
  </si>
  <si>
    <t>P=0.0025</t>
  </si>
  <si>
    <t>F (1, 113) = 9.449</t>
  </si>
  <si>
    <t>P=0.0026</t>
  </si>
  <si>
    <t>F (1, 113) = 221.7</t>
  </si>
  <si>
    <t>-0.6221 to -0.4760</t>
  </si>
  <si>
    <t>0.04030 to 0.1864</t>
  </si>
  <si>
    <t>-0.3738 to -0.08154</t>
  </si>
  <si>
    <t>0.08154 to 0.3738</t>
  </si>
  <si>
    <t>-0.8061 to -0.5196</t>
  </si>
  <si>
    <t>-0.1501 to 0.1492</t>
  </si>
  <si>
    <t>-0.5781 to -0.2933</t>
  </si>
  <si>
    <t>0.5255 to 0.7993</t>
  </si>
  <si>
    <t>0.09830 to 0.3561</t>
  </si>
  <si>
    <t>-0.5712 to -0.2993</t>
  </si>
  <si>
    <r>
      <t>CO</t>
    </r>
    <r>
      <rPr>
        <vertAlign val="subscript"/>
        <sz val="12"/>
        <rFont val="Arial"/>
        <family val="2"/>
      </rPr>
      <t>2</t>
    </r>
  </si>
  <si>
    <r>
      <t>Pause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</si>
  <si>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Starved adults:Air vs. Starved adults:CO</t>
    </r>
    <r>
      <rPr>
        <vertAlign val="subscript"/>
        <sz val="11"/>
        <rFont val="Arial"/>
        <family val="2"/>
      </rPr>
      <t>2</t>
    </r>
  </si>
  <si>
    <r>
      <t>Starved adults:Air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</si>
  <si>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</si>
  <si>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Dauers:Air</t>
    </r>
  </si>
  <si>
    <r>
      <t>Dauers:Air vs. Dauers:CO</t>
    </r>
    <r>
      <rPr>
        <vertAlign val="subscript"/>
        <sz val="11"/>
        <rFont val="Arial"/>
        <family val="2"/>
      </rPr>
      <t>2</t>
    </r>
  </si>
  <si>
    <r>
      <t>20-40s, Air vs CO</t>
    </r>
    <r>
      <rPr>
        <vertAlign val="subscript"/>
        <sz val="12"/>
        <rFont val="Arial"/>
        <family val="2"/>
      </rPr>
      <t>2</t>
    </r>
  </si>
  <si>
    <r>
      <t>Sample size, CO</t>
    </r>
    <r>
      <rPr>
        <vertAlign val="subscript"/>
        <sz val="12"/>
        <color theme="1"/>
        <rFont val="Arial"/>
        <family val="2"/>
      </rPr>
      <t>2</t>
    </r>
  </si>
  <si>
    <r>
      <t>50-70s, Air vs CO</t>
    </r>
    <r>
      <rPr>
        <vertAlign val="subscript"/>
        <sz val="12"/>
        <rFont val="Arial"/>
        <family val="2"/>
      </rPr>
      <t>2</t>
    </r>
  </si>
  <si>
    <r>
      <t>Starved adults, Air vs CO</t>
    </r>
    <r>
      <rPr>
        <vertAlign val="subscript"/>
        <sz val="12"/>
        <color theme="1"/>
        <rFont val="Arial"/>
        <family val="2"/>
      </rPr>
      <t>2</t>
    </r>
  </si>
  <si>
    <r>
      <t>Dauers, Air vs CO</t>
    </r>
    <r>
      <rPr>
        <vertAlign val="subscript"/>
        <sz val="12"/>
        <color theme="1"/>
        <rFont val="Arial"/>
        <family val="2"/>
      </rPr>
      <t>2</t>
    </r>
  </si>
  <si>
    <r>
      <t>Starved adults vs dauers, CO</t>
    </r>
    <r>
      <rPr>
        <vertAlign val="subscript"/>
        <sz val="12"/>
        <color theme="1"/>
        <rFont val="Arial"/>
        <family val="2"/>
      </rPr>
      <t>2</t>
    </r>
  </si>
  <si>
    <r>
      <t>Reverse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</si>
  <si>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</si>
  <si>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</si>
  <si>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(min))</t>
    </r>
  </si>
  <si>
    <r>
      <t>wild type:Air vs. wild type:CO</t>
    </r>
    <r>
      <rPr>
        <vertAlign val="subscript"/>
        <sz val="11"/>
        <rFont val="Arial"/>
        <family val="2"/>
      </rPr>
      <t>2</t>
    </r>
  </si>
  <si>
    <r>
      <t>wild type:Air vs. AIB-:CO</t>
    </r>
    <r>
      <rPr>
        <vertAlign val="subscript"/>
        <sz val="11"/>
        <rFont val="Arial"/>
        <family val="2"/>
      </rPr>
      <t>2</t>
    </r>
  </si>
  <si>
    <r>
      <t>wild type:CO2 vs. AIB-:CO</t>
    </r>
    <r>
      <rPr>
        <vertAlign val="subscript"/>
        <sz val="11"/>
        <rFont val="Arial"/>
        <family val="2"/>
      </rPr>
      <t>2</t>
    </r>
  </si>
  <si>
    <r>
      <t>AIB-:Air vs. AIB-:CO</t>
    </r>
    <r>
      <rPr>
        <vertAlign val="subscript"/>
        <sz val="11"/>
        <rFont val="Arial"/>
        <family val="2"/>
      </rPr>
      <t>2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</si>
  <si>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AIB-:Air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</si>
  <si>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AIB-:CO</t>
    </r>
    <r>
      <rPr>
        <vertAlign val="subscript"/>
        <sz val="11"/>
        <rFont val="Arial"/>
        <family val="2"/>
      </rPr>
      <t>2</t>
    </r>
  </si>
  <si>
    <r>
      <t>wild type, Air vs CO</t>
    </r>
    <r>
      <rPr>
        <vertAlign val="subscript"/>
        <sz val="12"/>
        <color theme="1"/>
        <rFont val="Arial"/>
        <family val="2"/>
      </rPr>
      <t>2</t>
    </r>
  </si>
  <si>
    <r>
      <t>AIB-, Air vs CO</t>
    </r>
    <r>
      <rPr>
        <vertAlign val="subscript"/>
        <sz val="12"/>
        <color theme="1"/>
        <rFont val="Arial"/>
        <family val="2"/>
      </rPr>
      <t>2</t>
    </r>
  </si>
  <si>
    <r>
      <t>wild type vs AIB-, CO</t>
    </r>
    <r>
      <rPr>
        <vertAlign val="subscript"/>
        <sz val="12"/>
        <color theme="1"/>
        <rFont val="Arial"/>
        <family val="2"/>
      </rPr>
      <t>2</t>
    </r>
  </si>
  <si>
    <r>
      <t>Pause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</si>
  <si>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Reverse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</si>
  <si>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Predicted (LS) mean of CO</t>
    </r>
    <r>
      <rPr>
        <vertAlign val="subscript"/>
        <sz val="11"/>
        <rFont val="Arial"/>
        <family val="2"/>
      </rPr>
      <t>2</t>
    </r>
  </si>
  <si>
    <r>
      <t>Forward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</si>
  <si>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Forward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</si>
  <si>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wild type, Air vs CO</t>
    </r>
    <r>
      <rPr>
        <vertAlign val="subscript"/>
        <sz val="11"/>
        <color theme="1"/>
        <rFont val="Arial"/>
        <family val="2"/>
      </rPr>
      <t>2</t>
    </r>
  </si>
  <si>
    <r>
      <t>AIB-, Air vs CO</t>
    </r>
    <r>
      <rPr>
        <vertAlign val="subscript"/>
        <sz val="11"/>
        <color theme="1"/>
        <rFont val="Arial"/>
        <family val="2"/>
      </rPr>
      <t>2</t>
    </r>
  </si>
  <si>
    <r>
      <t>wild type vs AIB-, CO</t>
    </r>
    <r>
      <rPr>
        <vertAlign val="subscript"/>
        <sz val="11"/>
        <color theme="1"/>
        <rFont val="Arial"/>
        <family val="2"/>
      </rPr>
      <t>2</t>
    </r>
  </si>
  <si>
    <r>
      <t>Reverse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</si>
  <si>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Pause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</si>
  <si>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Fig. 5d: RIG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</si>
  <si>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Fig. 5f: AIB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</si>
  <si>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CO</t>
    </r>
    <r>
      <rPr>
        <vertAlign val="subscript"/>
        <sz val="12"/>
        <color theme="1"/>
        <rFont val="Arial"/>
        <family val="2"/>
      </rPr>
      <t>2</t>
    </r>
  </si>
  <si>
    <r>
      <t>Straight line distance, starved adults vs dauers, Air vs CO</t>
    </r>
    <r>
      <rPr>
        <vertAlign val="subscript"/>
        <sz val="12"/>
        <rFont val="Arial"/>
        <family val="2"/>
      </rPr>
      <t>2</t>
    </r>
  </si>
  <si>
    <r>
      <t>P</t>
    </r>
    <r>
      <rPr>
        <i/>
        <sz val="12"/>
        <rFont val="Arial"/>
        <family val="2"/>
      </rPr>
      <t>gcy-9::GFP</t>
    </r>
    <r>
      <rPr>
        <sz val="12"/>
        <rFont val="Arial"/>
        <family val="2"/>
      </rPr>
      <t xml:space="preserve"> dauers vs s.adults (Mean b/g sub)</t>
    </r>
  </si>
  <si>
    <r>
      <t>P</t>
    </r>
    <r>
      <rPr>
        <i/>
        <sz val="12"/>
        <rFont val="Arial"/>
        <family val="2"/>
      </rPr>
      <t>flp-17::YC3.60</t>
    </r>
    <r>
      <rPr>
        <sz val="12"/>
        <rFont val="Arial"/>
        <family val="2"/>
      </rPr>
      <t xml:space="preserve"> dauers vs starved adults (Mean b/g sub)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</si>
  <si>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(min))</t>
    </r>
  </si>
  <si>
    <r>
      <t>Fed adult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</si>
  <si>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</si>
  <si>
    <r>
      <t>AIY fed adults and dauers,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</si>
  <si>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Fed adult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</si>
  <si>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CO</t>
    </r>
    <r>
      <rPr>
        <vertAlign val="subscript"/>
        <sz val="12"/>
        <rFont val="Arial"/>
        <family val="2"/>
      </rPr>
      <t>2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</si>
  <si>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</si>
  <si>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 Air vs. Dauer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</si>
  <si>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</si>
  <si>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</si>
  <si>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Dauers,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</si>
  <si>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Fig. S6a: AIB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</si>
  <si>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</si>
  <si>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Predicted (LS) mean of CO</t>
    </r>
    <r>
      <rPr>
        <vertAlign val="subscript"/>
        <sz val="12"/>
        <rFont val="Arial"/>
        <family val="2"/>
      </rPr>
      <t>2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</si>
  <si>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</si>
  <si>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Number of rows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</si>
  <si>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</si>
  <si>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Fig. S8b: AVE min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</si>
  <si>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WT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</si>
  <si>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AIB-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</si>
  <si>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Distance travelled in reverse, wt v AIB- starved adults, Air vs CO</t>
    </r>
    <r>
      <rPr>
        <vertAlign val="subscript"/>
        <sz val="12"/>
        <rFont val="Arial"/>
        <family val="2"/>
      </rPr>
      <t>2</t>
    </r>
  </si>
  <si>
    <r>
      <t>WT,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</si>
  <si>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AIB-,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</si>
  <si>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WT vs AIB-, CO</t>
    </r>
    <r>
      <rPr>
        <vertAlign val="subscript"/>
        <sz val="12"/>
        <color theme="1"/>
        <rFont val="Arial"/>
        <family val="2"/>
      </rPr>
      <t>2</t>
    </r>
  </si>
  <si>
    <r>
      <t>Distance travelled in reverse, wt v AIB- dauers, Air vs CO</t>
    </r>
    <r>
      <rPr>
        <vertAlign val="subscript"/>
        <sz val="12"/>
        <rFont val="Arial"/>
        <family val="2"/>
      </rPr>
      <t>2</t>
    </r>
  </si>
  <si>
    <t>Fig. 4C</t>
  </si>
  <si>
    <t>Fig. 4F</t>
  </si>
  <si>
    <t>Fig. 1A</t>
  </si>
  <si>
    <t>Fig. 5C</t>
  </si>
  <si>
    <t>Fig. 5D</t>
  </si>
  <si>
    <t>Fig. 5E</t>
  </si>
  <si>
    <t>Fig. 5F</t>
  </si>
  <si>
    <t>Fig. 5G</t>
  </si>
  <si>
    <t>Fig. 6C</t>
  </si>
  <si>
    <t>Fig. 6D</t>
  </si>
  <si>
    <t>Fig. 6E</t>
  </si>
  <si>
    <t>Fig. 6F</t>
  </si>
  <si>
    <t>Fig. 6G</t>
  </si>
  <si>
    <t>Fig. 6H</t>
  </si>
  <si>
    <t>Fig. 3e: AIB WT vs che-7 dauers max responses</t>
  </si>
  <si>
    <t xml:space="preserve">Sample size group 1           </t>
  </si>
  <si>
    <t>t=3.309, df=28.45</t>
  </si>
  <si>
    <t>-15.95 ± 4.820</t>
  </si>
  <si>
    <t>-25.82 to -6.084</t>
  </si>
  <si>
    <t>2.102, 16, 14</t>
  </si>
  <si>
    <t>Fig. S5C</t>
  </si>
  <si>
    <t>Fig.  S7D</t>
  </si>
  <si>
    <t>Fig. S1B</t>
  </si>
  <si>
    <t>Fig. S1D</t>
  </si>
  <si>
    <t>Fig. S2C</t>
  </si>
  <si>
    <t>Fig. S2F</t>
  </si>
  <si>
    <t>Fig. S3C</t>
  </si>
  <si>
    <t>Fig. S4C</t>
  </si>
  <si>
    <t>AIB fed vs dauers (ex vs non-ex)</t>
  </si>
  <si>
    <t>Non-excitatory</t>
  </si>
  <si>
    <t>35.29%</t>
  </si>
  <si>
    <t>64.71%</t>
  </si>
  <si>
    <t>61.54%</t>
  </si>
  <si>
    <t>38.46%</t>
  </si>
  <si>
    <t>42.86%</t>
  </si>
  <si>
    <t>68.75%</t>
  </si>
  <si>
    <t>57.14%</t>
  </si>
  <si>
    <t>31.25%</t>
  </si>
  <si>
    <t>20.00%</t>
  </si>
  <si>
    <t>36.67%</t>
  </si>
  <si>
    <t>26.67%</t>
  </si>
  <si>
    <t>16.67%</t>
  </si>
  <si>
    <t>AIB starved vs dauers (ex vs non-ex)</t>
  </si>
  <si>
    <t>13.33%</t>
  </si>
  <si>
    <t>86.67%</t>
  </si>
  <si>
    <t>72.22%</t>
  </si>
  <si>
    <t>80.00%</t>
  </si>
  <si>
    <t>27.78%</t>
  </si>
  <si>
    <t>7.14%</t>
  </si>
  <si>
    <t>28.57%</t>
  </si>
  <si>
    <t>17.86%</t>
  </si>
  <si>
    <t>AIB fed vs starved (ex vs non-ex)</t>
  </si>
  <si>
    <t>75.00%</t>
  </si>
  <si>
    <t>45.83%</t>
  </si>
  <si>
    <t>25.00%</t>
  </si>
  <si>
    <t>54.17%</t>
  </si>
  <si>
    <t>18.75%</t>
  </si>
  <si>
    <t>34.38%</t>
  </si>
  <si>
    <t>6.25%</t>
  </si>
  <si>
    <t>40.63%</t>
  </si>
  <si>
    <t>Stared adult sample size</t>
  </si>
  <si>
    <t>Dauer sample size</t>
  </si>
  <si>
    <t>Fed adult sample size</t>
  </si>
  <si>
    <t>Starved adult sample size</t>
  </si>
  <si>
    <t>Fig. 2C</t>
  </si>
  <si>
    <t>Fig. 3C</t>
  </si>
  <si>
    <t>Fig. 3D</t>
  </si>
  <si>
    <t>Fig. 3G</t>
  </si>
  <si>
    <t>Fig. 3H</t>
  </si>
  <si>
    <t>Fig. S9A</t>
  </si>
  <si>
    <t>Fig. S9B</t>
  </si>
  <si>
    <t>Fig. S10A</t>
  </si>
  <si>
    <t>Data</t>
  </si>
  <si>
    <t>F (1, 80) = 10.38</t>
  </si>
  <si>
    <t>F (1, 80) = 27.55</t>
  </si>
  <si>
    <t>F (1, 80) = 107.0</t>
  </si>
  <si>
    <t>-0.3454 to -0.1082</t>
  </si>
  <si>
    <t>wild type:Air vs. AIB::NaChBac:Air</t>
  </si>
  <si>
    <t>-0.1861 to 0.05692</t>
  </si>
  <si>
    <r>
      <t>wild type:Air vs. AIB::NaChBac:CO</t>
    </r>
    <r>
      <rPr>
        <vertAlign val="subscript"/>
        <sz val="11"/>
        <rFont val="Arial"/>
        <family val="2"/>
      </rPr>
      <t>2</t>
    </r>
  </si>
  <si>
    <t>-0.6181 to -0.3751</t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</si>
  <si>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AIB::NaChBac:Air</t>
    </r>
  </si>
  <si>
    <t>0.04072 to 0.2837</t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</si>
  <si>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AIB::NaChBac:CO</t>
    </r>
    <r>
      <rPr>
        <vertAlign val="subscript"/>
        <sz val="11"/>
        <rFont val="Arial"/>
        <family val="2"/>
      </rPr>
      <t>2</t>
    </r>
  </si>
  <si>
    <t>-0.3913 to -0.1483</t>
  </si>
  <si>
    <r>
      <t>AIB::NaChBac:Air vs. AIB::NaChBac:CO</t>
    </r>
    <r>
      <rPr>
        <vertAlign val="subscript"/>
        <sz val="11"/>
        <rFont val="Arial"/>
        <family val="2"/>
      </rPr>
      <t>2</t>
    </r>
  </si>
  <si>
    <t>-0.5564 to -0.3076</t>
  </si>
  <si>
    <r>
      <t>AIB::NaChBac, Air vs CO</t>
    </r>
    <r>
      <rPr>
        <vertAlign val="subscript"/>
        <sz val="12"/>
        <color theme="1"/>
        <rFont val="Arial"/>
        <family val="2"/>
      </rPr>
      <t>2</t>
    </r>
  </si>
  <si>
    <r>
      <t>wild type vs AIB::NaChBac, CO</t>
    </r>
    <r>
      <rPr>
        <vertAlign val="subscript"/>
        <sz val="12"/>
        <color theme="1"/>
        <rFont val="Arial"/>
        <family val="2"/>
      </rPr>
      <t>2</t>
    </r>
  </si>
  <si>
    <t>AIB::NaChBac</t>
  </si>
  <si>
    <t>Fig. S10B</t>
  </si>
  <si>
    <t>F (1, 80) = 12.15</t>
  </si>
  <si>
    <t>P=0.0008</t>
  </si>
  <si>
    <t>F (1, 80) = 0.3113</t>
  </si>
  <si>
    <t>P=0.5784</t>
  </si>
  <si>
    <t>F (1, 80) = 24.21</t>
  </si>
  <si>
    <t>-0.2663 to -0.1028</t>
  </si>
  <si>
    <t>-0.1480 to 0.01949</t>
  </si>
  <si>
    <t>-0.1795 to -0.01201</t>
  </si>
  <si>
    <t>0.03651 to 0.2040</t>
  </si>
  <si>
    <t>0.005012 to 0.1725</t>
  </si>
  <si>
    <t>-0.1172 to 0.05423</t>
  </si>
  <si>
    <t>Fig. S10C</t>
  </si>
  <si>
    <t>F (1, 80) = 0.3620</t>
  </si>
  <si>
    <t>P=0.5491</t>
  </si>
  <si>
    <t>F (1, 80) = 13.75</t>
  </si>
  <si>
    <t>P=0.0004</t>
  </si>
  <si>
    <t>F (1, 80) = 107.6</t>
  </si>
  <si>
    <t>0.2537 to 0.5663</t>
  </si>
  <si>
    <t>-0.02975 to 0.2905</t>
  </si>
  <si>
    <t>0.4308 to 0.7510</t>
  </si>
  <si>
    <t>-0.4397 to -0.1195</t>
  </si>
  <si>
    <t>0.02075 to 0.3410</t>
  </si>
  <si>
    <t>0.2966 to 0.6244</t>
  </si>
  <si>
    <t>Data (reverse movement)</t>
  </si>
  <si>
    <t>293.5 , 567.5</t>
  </si>
  <si>
    <t>0.07000, n=19</t>
  </si>
  <si>
    <t>0.1850, n=22</t>
  </si>
  <si>
    <t>Fig. S11A</t>
  </si>
  <si>
    <t>Data (paused movement)</t>
  </si>
  <si>
    <t>503 , 358</t>
  </si>
  <si>
    <t>0.9100, n=19</t>
  </si>
  <si>
    <t>0.7700, n=22</t>
  </si>
  <si>
    <t>Data (forward movement)</t>
  </si>
  <si>
    <t>t=1.849, df=31.33</t>
  </si>
  <si>
    <t>0.03907 ± 0.02113</t>
  </si>
  <si>
    <t>-0.004008 to 0.08214</t>
  </si>
  <si>
    <t>4.230, 21, 18</t>
  </si>
  <si>
    <t>Fig. S11B</t>
  </si>
  <si>
    <t>Fig. S11C</t>
  </si>
  <si>
    <t>Fig. 2G</t>
  </si>
  <si>
    <t>Fig. 2D</t>
  </si>
  <si>
    <t>Fig. 2d: RIG min analyses</t>
  </si>
  <si>
    <t>299 , 136</t>
  </si>
  <si>
    <t>-1.827, n=14</t>
  </si>
  <si>
    <t>-6.175, n=15</t>
  </si>
  <si>
    <r>
      <t>wild type (CO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</si>
  <si>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r>
      <rPr>
        <i/>
        <sz val="12"/>
        <color theme="1"/>
        <rFont val="Arial"/>
        <family val="2"/>
      </rPr>
      <t>daf-2(e1370)</t>
    </r>
    <r>
      <rPr>
        <sz val="12"/>
        <color theme="1"/>
        <rFont val="Arial"/>
        <family val="2"/>
      </rPr>
      <t xml:space="preserve"> (CO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</si>
  <si>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r>
      <t xml:space="preserve">Reverse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</si>
  <si>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wild type vs </t>
    </r>
    <r>
      <rPr>
        <i/>
        <sz val="12"/>
        <color theme="1"/>
        <rFont val="Arial"/>
        <family val="2"/>
      </rPr>
      <t>daf-2</t>
    </r>
    <r>
      <rPr>
        <sz val="12"/>
        <color theme="1"/>
        <rFont val="Arial"/>
        <family val="2"/>
      </rPr>
      <t>, CO</t>
    </r>
    <r>
      <rPr>
        <vertAlign val="subscript"/>
        <sz val="12"/>
        <color theme="1"/>
        <rFont val="Arial"/>
        <family val="2"/>
      </rPr>
      <t>2</t>
    </r>
  </si>
  <si>
    <r>
      <t xml:space="preserve">Idle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</si>
  <si>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Reverse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</si>
  <si>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Pause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</si>
  <si>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Forward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</si>
  <si>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Forward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</si>
  <si>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>Fig.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</si>
</sst>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3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vertAlign val="subscript"/>
      <sz val="1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vertAlign val="subscript"/>
      <sz val="12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i/>
      <sz val="12"/>
      <color theme="1"/>
      <name val="Arial"/>
      <family val="2"/>
    </font>
    <font>
      <b/>
      <sz val="18"/>
      <color rgb="FF000000"/>
      <name val="Arial"/>
      <family val="2"/>
    </font>
    <font>
      <sz val="11"/>
      <name val="Arial"/>
    </font>
    <font>
      <i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DB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2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9" fontId="10" fillId="0" borderId="0" xfId="0" applyNumberFormat="1" applyFont="1"/>
    <xf numFmtId="0" fontId="15" fillId="10" borderId="0" xfId="0" applyFont="1" applyFill="1"/>
    <xf numFmtId="2" fontId="4" fillId="9" borderId="0" xfId="0" applyNumberFormat="1" applyFont="1" applyFill="1"/>
    <xf numFmtId="0" fontId="6" fillId="0" borderId="0" xfId="0" applyFont="1" applyAlignment="1">
      <alignment vertical="center"/>
    </xf>
    <xf numFmtId="0" fontId="6" fillId="6" borderId="0" xfId="0" applyFont="1" applyFill="1"/>
    <xf numFmtId="2" fontId="6" fillId="9" borderId="0" xfId="0" applyNumberFormat="1" applyFont="1" applyFill="1"/>
    <xf numFmtId="0" fontId="6" fillId="0" borderId="0" xfId="0" applyFont="1" applyAlignment="1">
      <alignment wrapText="1"/>
    </xf>
    <xf numFmtId="2" fontId="6" fillId="0" borderId="0" xfId="0" applyNumberFormat="1" applyFont="1"/>
    <xf numFmtId="0" fontId="17" fillId="10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2" fontId="1" fillId="8" borderId="0" xfId="0" applyNumberFormat="1" applyFont="1" applyFill="1"/>
    <xf numFmtId="2" fontId="6" fillId="8" borderId="0" xfId="0" applyNumberFormat="1" applyFont="1" applyFill="1"/>
    <xf numFmtId="0" fontId="7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6" borderId="0" xfId="0" applyFont="1" applyFill="1"/>
    <xf numFmtId="2" fontId="4" fillId="8" borderId="0" xfId="0" applyNumberFormat="1" applyFont="1" applyFill="1"/>
    <xf numFmtId="0" fontId="5" fillId="10" borderId="0" xfId="0" applyFont="1" applyFill="1"/>
    <xf numFmtId="0" fontId="8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left"/>
    </xf>
    <xf numFmtId="0" fontId="29" fillId="0" borderId="0" xfId="0" applyFont="1"/>
    <xf numFmtId="0" fontId="7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CB9B-7324-DF48-95E5-6C18FE1261A1}">
  <dimension ref="A1:AB62"/>
  <sheetViews>
    <sheetView tabSelected="1" topLeftCell="B1" zoomScale="50" zoomScaleNormal="60" workbookViewId="0">
      <selection activeCell="L58" sqref="L58"/>
    </sheetView>
  </sheetViews>
  <sheetFormatPr baseColWidth="10" defaultColWidth="10.83203125" defaultRowHeight="16" x14ac:dyDescent="0.2"/>
  <cols>
    <col min="1" max="2" width="10.83203125" style="17"/>
    <col min="3" max="3" width="12.83203125" style="17" customWidth="1"/>
    <col min="4" max="6" width="10.83203125" style="17"/>
    <col min="7" max="7" width="13.83203125" style="17" customWidth="1"/>
    <col min="8" max="8" width="10.83203125" style="17"/>
    <col min="9" max="9" width="34.33203125" style="17" customWidth="1"/>
    <col min="10" max="10" width="17.1640625" style="17" customWidth="1"/>
    <col min="11" max="11" width="15.33203125" style="17" customWidth="1"/>
    <col min="12" max="12" width="39.6640625" style="17" customWidth="1"/>
    <col min="13" max="13" width="21" style="17" customWidth="1"/>
    <col min="14" max="14" width="41.33203125" style="17" customWidth="1"/>
    <col min="15" max="15" width="22.6640625" style="17" customWidth="1"/>
    <col min="16" max="16" width="36.1640625" style="17" customWidth="1"/>
    <col min="17" max="17" width="40.1640625" style="17" customWidth="1"/>
    <col min="18" max="18" width="20.33203125" style="17" customWidth="1"/>
    <col min="19" max="19" width="22" style="17" customWidth="1"/>
    <col min="20" max="20" width="32" style="17" customWidth="1"/>
    <col min="21" max="21" width="15.33203125" style="17" customWidth="1"/>
    <col min="22" max="22" width="21.1640625" style="17" customWidth="1"/>
    <col min="23" max="24" width="10.83203125" style="17"/>
    <col min="25" max="25" width="18.5" style="17" customWidth="1"/>
    <col min="26" max="26" width="19.1640625" style="17" customWidth="1"/>
    <col min="27" max="27" width="21.5" style="17" customWidth="1"/>
    <col min="28" max="28" width="17" style="17" customWidth="1"/>
    <col min="29" max="29" width="10.83203125" style="17"/>
    <col min="30" max="30" width="16.5" style="17" customWidth="1"/>
    <col min="31" max="16384" width="10.83203125" style="17"/>
  </cols>
  <sheetData>
    <row r="1" spans="1:28" ht="23" x14ac:dyDescent="0.25">
      <c r="B1" s="57" t="s">
        <v>583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8" x14ac:dyDescent="0.2">
      <c r="B2" s="58" t="s">
        <v>59</v>
      </c>
      <c r="C2" s="58"/>
      <c r="D2" s="58"/>
      <c r="E2" s="19"/>
      <c r="F2" s="19"/>
      <c r="G2" s="19"/>
      <c r="H2" s="19"/>
      <c r="I2" s="40" t="s">
        <v>58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8" x14ac:dyDescent="0.2">
      <c r="A3" s="6"/>
      <c r="B3" s="7" t="s">
        <v>9</v>
      </c>
      <c r="C3" s="7" t="s">
        <v>8</v>
      </c>
      <c r="D3" s="7" t="s">
        <v>6</v>
      </c>
      <c r="E3" s="7"/>
      <c r="F3" s="2"/>
      <c r="G3" s="1"/>
      <c r="H3" s="1"/>
      <c r="I3" s="59" t="s">
        <v>57</v>
      </c>
      <c r="J3" s="59"/>
      <c r="K3" s="6"/>
      <c r="L3" s="59" t="s">
        <v>56</v>
      </c>
      <c r="M3" s="59"/>
      <c r="N3" s="59"/>
      <c r="O3" s="59"/>
      <c r="P3" s="59"/>
      <c r="Q3" s="59"/>
      <c r="R3" s="59"/>
      <c r="T3" s="41" t="s">
        <v>55</v>
      </c>
      <c r="U3" s="41"/>
    </row>
    <row r="4" spans="1:28" x14ac:dyDescent="0.2">
      <c r="A4" s="5"/>
      <c r="B4" s="42">
        <v>-1</v>
      </c>
      <c r="C4" s="42">
        <v>0.84</v>
      </c>
      <c r="D4" s="42">
        <v>0.41</v>
      </c>
      <c r="E4" s="42"/>
      <c r="F4" s="2"/>
      <c r="G4" s="1"/>
      <c r="H4" s="1"/>
      <c r="I4" s="2" t="s">
        <v>53</v>
      </c>
      <c r="J4" s="1" t="s">
        <v>107</v>
      </c>
      <c r="K4" s="5"/>
      <c r="L4" s="2" t="s">
        <v>49</v>
      </c>
      <c r="M4" s="1">
        <v>1</v>
      </c>
      <c r="N4" s="1"/>
      <c r="O4" s="1"/>
      <c r="P4" s="1"/>
      <c r="Q4" s="1"/>
      <c r="R4" s="1"/>
      <c r="T4" s="2" t="s">
        <v>37</v>
      </c>
      <c r="U4" s="17">
        <v>3.6456430000000002</v>
      </c>
    </row>
    <row r="5" spans="1:28" x14ac:dyDescent="0.2">
      <c r="B5" s="42">
        <v>-0.9</v>
      </c>
      <c r="C5" s="42">
        <v>0.83</v>
      </c>
      <c r="D5" s="42">
        <v>0.61</v>
      </c>
      <c r="E5" s="42"/>
      <c r="F5" s="2"/>
      <c r="G5" s="1"/>
      <c r="H5" s="1"/>
      <c r="I5" s="2"/>
      <c r="J5" s="1"/>
      <c r="L5" s="2" t="s">
        <v>48</v>
      </c>
      <c r="M5" s="1">
        <v>3</v>
      </c>
      <c r="N5" s="1"/>
      <c r="O5" s="1"/>
      <c r="P5" s="1"/>
      <c r="Q5" s="1"/>
      <c r="R5" s="1"/>
      <c r="T5" s="2" t="s">
        <v>29</v>
      </c>
      <c r="U5" s="17">
        <v>0.98958829999999998</v>
      </c>
    </row>
    <row r="6" spans="1:28" x14ac:dyDescent="0.2">
      <c r="B6" s="42">
        <v>-0.92</v>
      </c>
      <c r="C6" s="42">
        <v>0.48</v>
      </c>
      <c r="D6" s="42">
        <v>0.76</v>
      </c>
      <c r="E6" s="42"/>
      <c r="F6" s="2"/>
      <c r="G6" s="1"/>
      <c r="H6" s="1"/>
      <c r="I6" s="2" t="s">
        <v>106</v>
      </c>
      <c r="J6" s="1"/>
      <c r="L6" s="2" t="s">
        <v>47</v>
      </c>
      <c r="M6" s="1">
        <v>0.05</v>
      </c>
      <c r="N6" s="1"/>
      <c r="O6" s="1"/>
      <c r="P6" s="1"/>
      <c r="Q6" s="1"/>
      <c r="R6" s="1"/>
      <c r="T6" s="17" t="s">
        <v>151</v>
      </c>
      <c r="U6" s="17">
        <v>6</v>
      </c>
    </row>
    <row r="7" spans="1:28" x14ac:dyDescent="0.2">
      <c r="B7" s="42">
        <v>-0.93</v>
      </c>
      <c r="C7" s="42">
        <v>0.82</v>
      </c>
      <c r="D7" s="42">
        <v>0.78</v>
      </c>
      <c r="E7" s="42"/>
      <c r="F7" s="2"/>
      <c r="G7" s="1"/>
      <c r="H7" s="1"/>
      <c r="I7" s="2" t="s">
        <v>32</v>
      </c>
      <c r="J7" s="1" t="s">
        <v>25</v>
      </c>
      <c r="L7" s="2"/>
      <c r="M7" s="1"/>
      <c r="N7" s="1"/>
      <c r="O7" s="1"/>
      <c r="P7" s="1"/>
      <c r="Q7" s="1"/>
      <c r="R7" s="1"/>
    </row>
    <row r="8" spans="1:28" x14ac:dyDescent="0.2">
      <c r="B8" s="42">
        <v>-1</v>
      </c>
      <c r="C8" s="42">
        <v>0.65</v>
      </c>
      <c r="D8" s="42">
        <v>0.47</v>
      </c>
      <c r="E8" s="42"/>
      <c r="F8" s="2"/>
      <c r="G8" s="1"/>
      <c r="H8" s="1"/>
      <c r="I8" s="2" t="s">
        <v>105</v>
      </c>
      <c r="J8" s="1" t="s">
        <v>104</v>
      </c>
      <c r="L8" s="2" t="s">
        <v>103</v>
      </c>
      <c r="M8" s="1" t="s">
        <v>95</v>
      </c>
      <c r="N8" s="1" t="s">
        <v>43</v>
      </c>
      <c r="O8" s="1" t="s">
        <v>39</v>
      </c>
      <c r="P8" s="1" t="s">
        <v>38</v>
      </c>
      <c r="Q8" s="1"/>
      <c r="R8" s="1"/>
    </row>
    <row r="9" spans="1:28" x14ac:dyDescent="0.2">
      <c r="B9" s="42">
        <v>-1</v>
      </c>
      <c r="C9" s="42">
        <v>0.45</v>
      </c>
      <c r="D9" s="42">
        <v>0.54</v>
      </c>
      <c r="E9" s="42"/>
      <c r="F9" s="2"/>
      <c r="G9" s="1"/>
      <c r="H9" s="1"/>
      <c r="I9" s="2" t="s">
        <v>44</v>
      </c>
      <c r="J9" s="1" t="s">
        <v>26</v>
      </c>
      <c r="L9" s="2" t="s">
        <v>93</v>
      </c>
      <c r="M9" s="1">
        <v>-27.5</v>
      </c>
      <c r="N9" s="1" t="s">
        <v>27</v>
      </c>
      <c r="O9" s="1" t="s">
        <v>26</v>
      </c>
      <c r="P9" s="1" t="s">
        <v>25</v>
      </c>
      <c r="Q9" s="1" t="s">
        <v>88</v>
      </c>
      <c r="R9" s="1"/>
    </row>
    <row r="10" spans="1:28" x14ac:dyDescent="0.2">
      <c r="B10" s="42">
        <v>-0.84</v>
      </c>
      <c r="C10" s="42">
        <v>0.55000000000000004</v>
      </c>
      <c r="D10" s="42">
        <v>0.28999999999999998</v>
      </c>
      <c r="E10" s="42"/>
      <c r="F10" s="2"/>
      <c r="G10" s="1"/>
      <c r="H10" s="1"/>
      <c r="I10" s="2" t="s">
        <v>102</v>
      </c>
      <c r="J10" s="1" t="s">
        <v>27</v>
      </c>
      <c r="L10" s="2" t="s">
        <v>92</v>
      </c>
      <c r="M10" s="1">
        <v>-24.31</v>
      </c>
      <c r="N10" s="1" t="s">
        <v>27</v>
      </c>
      <c r="O10" s="1" t="s">
        <v>26</v>
      </c>
      <c r="P10" s="1" t="s">
        <v>25</v>
      </c>
      <c r="Q10" s="1" t="s">
        <v>85</v>
      </c>
      <c r="R10" s="1"/>
    </row>
    <row r="11" spans="1:28" x14ac:dyDescent="0.2">
      <c r="B11" s="42">
        <v>-0.93</v>
      </c>
      <c r="C11" s="42">
        <v>0.56000000000000005</v>
      </c>
      <c r="D11" s="42">
        <v>0.65</v>
      </c>
      <c r="E11" s="42"/>
      <c r="F11" s="2"/>
      <c r="G11" s="1"/>
      <c r="H11" s="1"/>
      <c r="I11" s="2" t="s">
        <v>101</v>
      </c>
      <c r="J11" s="1">
        <v>3</v>
      </c>
      <c r="L11" s="2" t="s">
        <v>91</v>
      </c>
      <c r="M11" s="1">
        <v>3.1880000000000002</v>
      </c>
      <c r="N11" s="1" t="s">
        <v>31</v>
      </c>
      <c r="O11" s="1" t="s">
        <v>30</v>
      </c>
      <c r="P11" s="1" t="s">
        <v>100</v>
      </c>
      <c r="Q11" s="1" t="s">
        <v>99</v>
      </c>
      <c r="R11" s="1"/>
    </row>
    <row r="12" spans="1:28" x14ac:dyDescent="0.2">
      <c r="B12" s="42">
        <v>-0.94</v>
      </c>
      <c r="C12" s="42">
        <v>0.68</v>
      </c>
      <c r="D12" s="42">
        <v>0.43</v>
      </c>
      <c r="E12" s="42"/>
      <c r="F12" s="42"/>
      <c r="G12" s="42"/>
      <c r="H12" s="42"/>
      <c r="I12" s="2" t="s">
        <v>98</v>
      </c>
      <c r="J12" s="1">
        <v>35.06</v>
      </c>
      <c r="L12" s="2"/>
      <c r="M12" s="1"/>
      <c r="N12" s="1"/>
      <c r="O12" s="1"/>
      <c r="P12" s="1"/>
      <c r="Q12" s="1"/>
      <c r="R12" s="1"/>
    </row>
    <row r="13" spans="1:28" x14ac:dyDescent="0.2">
      <c r="B13" s="42">
        <v>-0.52</v>
      </c>
      <c r="C13" s="42">
        <v>0.52</v>
      </c>
      <c r="D13" s="42">
        <v>0.85</v>
      </c>
      <c r="E13" s="42"/>
      <c r="F13" s="42"/>
      <c r="G13" s="42"/>
      <c r="H13" s="42"/>
      <c r="L13" s="2" t="s">
        <v>20</v>
      </c>
      <c r="M13" s="1" t="s">
        <v>97</v>
      </c>
      <c r="N13" s="1" t="s">
        <v>96</v>
      </c>
      <c r="O13" s="1" t="s">
        <v>95</v>
      </c>
      <c r="P13" s="1" t="s">
        <v>75</v>
      </c>
      <c r="Q13" s="1" t="s">
        <v>74</v>
      </c>
      <c r="R13" s="1" t="s">
        <v>94</v>
      </c>
    </row>
    <row r="14" spans="1:28" x14ac:dyDescent="0.2">
      <c r="B14" s="42">
        <v>-1</v>
      </c>
      <c r="C14" s="42">
        <v>0.75</v>
      </c>
      <c r="D14" s="42">
        <v>1</v>
      </c>
      <c r="E14" s="42"/>
      <c r="F14" s="42"/>
      <c r="G14" s="42"/>
      <c r="H14" s="42"/>
      <c r="L14" s="2" t="s">
        <v>93</v>
      </c>
      <c r="M14" s="1">
        <v>9.5</v>
      </c>
      <c r="N14" s="1">
        <v>37</v>
      </c>
      <c r="O14" s="1">
        <v>-27.5</v>
      </c>
      <c r="P14" s="1">
        <v>18</v>
      </c>
      <c r="Q14" s="1">
        <v>18</v>
      </c>
      <c r="R14" s="1">
        <v>5.4470000000000001</v>
      </c>
    </row>
    <row r="15" spans="1:28" x14ac:dyDescent="0.2">
      <c r="B15" s="42">
        <v>-1</v>
      </c>
      <c r="C15" s="42">
        <v>0.28999999999999998</v>
      </c>
      <c r="D15" s="42">
        <v>0.71</v>
      </c>
      <c r="E15" s="42"/>
      <c r="F15" s="42"/>
      <c r="G15" s="42"/>
      <c r="H15" s="42"/>
      <c r="L15" s="2" t="s">
        <v>92</v>
      </c>
      <c r="M15" s="1">
        <v>9.5</v>
      </c>
      <c r="N15" s="1">
        <v>33.81</v>
      </c>
      <c r="O15" s="1">
        <v>-24.31</v>
      </c>
      <c r="P15" s="1">
        <v>18</v>
      </c>
      <c r="Q15" s="1">
        <v>16</v>
      </c>
      <c r="R15" s="1">
        <v>4.6719999999999997</v>
      </c>
    </row>
    <row r="16" spans="1:28" x14ac:dyDescent="0.2">
      <c r="B16" s="42">
        <v>-0.96</v>
      </c>
      <c r="C16" s="42">
        <v>0.93</v>
      </c>
      <c r="D16" s="42">
        <v>0.7</v>
      </c>
      <c r="E16" s="42"/>
      <c r="F16" s="42"/>
      <c r="G16" s="42"/>
      <c r="H16" s="42"/>
      <c r="L16" s="2" t="s">
        <v>91</v>
      </c>
      <c r="M16" s="1">
        <v>37</v>
      </c>
      <c r="N16" s="1">
        <v>33.81</v>
      </c>
      <c r="O16" s="1">
        <v>3.1880000000000002</v>
      </c>
      <c r="P16" s="1">
        <v>18</v>
      </c>
      <c r="Q16" s="1">
        <v>16</v>
      </c>
      <c r="R16" s="1">
        <v>0.61250000000000004</v>
      </c>
    </row>
    <row r="17" spans="1:13" x14ac:dyDescent="0.2">
      <c r="B17" s="42">
        <v>-0.81</v>
      </c>
      <c r="C17" s="42">
        <v>0.16</v>
      </c>
      <c r="D17" s="42">
        <v>0.41</v>
      </c>
      <c r="E17" s="42"/>
      <c r="F17" s="42"/>
      <c r="G17" s="42"/>
      <c r="H17" s="42"/>
    </row>
    <row r="18" spans="1:13" x14ac:dyDescent="0.2">
      <c r="B18" s="42">
        <v>-0.8</v>
      </c>
      <c r="C18" s="42">
        <v>0.82</v>
      </c>
      <c r="D18" s="42">
        <v>0.93</v>
      </c>
      <c r="E18" s="42"/>
      <c r="F18" s="42"/>
      <c r="G18" s="42"/>
      <c r="H18" s="42"/>
    </row>
    <row r="19" spans="1:13" x14ac:dyDescent="0.2">
      <c r="B19" s="42">
        <v>-0.7</v>
      </c>
      <c r="C19" s="42">
        <v>0.88</v>
      </c>
      <c r="D19" s="42">
        <v>0.27</v>
      </c>
      <c r="E19" s="42"/>
      <c r="F19" s="42"/>
      <c r="G19" s="42"/>
      <c r="H19" s="42"/>
    </row>
    <row r="20" spans="1:13" x14ac:dyDescent="0.2">
      <c r="B20" s="42">
        <v>-0.79</v>
      </c>
      <c r="C20" s="42">
        <v>0.96</v>
      </c>
      <c r="D20" s="42"/>
      <c r="E20" s="42"/>
      <c r="F20" s="42"/>
      <c r="G20" s="42"/>
      <c r="H20" s="42"/>
    </row>
    <row r="21" spans="1:13" x14ac:dyDescent="0.2">
      <c r="B21" s="42">
        <v>-0.94</v>
      </c>
      <c r="C21" s="42">
        <v>0.93</v>
      </c>
      <c r="D21" s="42"/>
      <c r="E21" s="42"/>
      <c r="F21" s="42"/>
      <c r="G21" s="42"/>
      <c r="H21" s="42"/>
    </row>
    <row r="22" spans="1:13" x14ac:dyDescent="0.2">
      <c r="B22" s="1"/>
      <c r="C22" s="1"/>
      <c r="D22" s="1"/>
      <c r="E22" s="1"/>
      <c r="F22" s="1"/>
      <c r="G22" s="1"/>
      <c r="H22" s="1"/>
    </row>
    <row r="23" spans="1:13" x14ac:dyDescent="0.2">
      <c r="A23" s="32" t="s">
        <v>72</v>
      </c>
      <c r="B23" s="29">
        <f>AVERAGE(B4:B21)</f>
        <v>-0.88777777777777767</v>
      </c>
      <c r="C23" s="29">
        <f>AVERAGE(C4:C21)</f>
        <v>0.67222222222222228</v>
      </c>
      <c r="D23" s="29">
        <f>AVERAGE(D4:D21)</f>
        <v>0.61312499999999992</v>
      </c>
    </row>
    <row r="24" spans="1:13" x14ac:dyDescent="0.2">
      <c r="A24" s="32" t="s">
        <v>81</v>
      </c>
      <c r="B24" s="29">
        <f>MEDIAN(B4:B21)</f>
        <v>-0.93</v>
      </c>
      <c r="C24" s="29">
        <f>MEDIAN(C4:C21)</f>
        <v>0.71500000000000008</v>
      </c>
      <c r="D24" s="29">
        <f>MEDIAN(D4:D21)</f>
        <v>0.63</v>
      </c>
    </row>
    <row r="25" spans="1:13" x14ac:dyDescent="0.2">
      <c r="A25" s="32" t="s">
        <v>388</v>
      </c>
      <c r="B25" s="29">
        <f>STDEV(B4:B21)</f>
        <v>0.12707364958283365</v>
      </c>
      <c r="C25" s="29">
        <f>STDEV(C4:C21)</f>
        <v>0.23107308636409829</v>
      </c>
      <c r="D25" s="29">
        <f>STDEV(D4:D21)</f>
        <v>0.22180227681428358</v>
      </c>
    </row>
    <row r="26" spans="1:13" x14ac:dyDescent="0.2">
      <c r="A26" s="32" t="s">
        <v>389</v>
      </c>
      <c r="B26" s="29">
        <f>COUNT(B4:B21)</f>
        <v>18</v>
      </c>
      <c r="C26" s="29">
        <f>COUNT(C4:C21)</f>
        <v>18</v>
      </c>
      <c r="D26" s="29">
        <f>COUNT(D4:D21)</f>
        <v>16</v>
      </c>
    </row>
    <row r="31" spans="1:13" ht="23" x14ac:dyDescent="0.25">
      <c r="B31" s="62" t="s">
        <v>726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 ht="18" x14ac:dyDescent="0.25">
      <c r="B32" s="61" t="s">
        <v>528</v>
      </c>
      <c r="C32" s="61"/>
      <c r="E32" s="61" t="s">
        <v>58</v>
      </c>
      <c r="F32" s="61"/>
      <c r="G32" s="61"/>
      <c r="H32" s="61"/>
      <c r="I32" s="61"/>
      <c r="J32" s="61"/>
      <c r="K32" s="61"/>
      <c r="L32" s="61"/>
      <c r="M32" s="61"/>
    </row>
    <row r="33" spans="2:13" x14ac:dyDescent="0.2">
      <c r="B33" s="11" t="s">
        <v>6</v>
      </c>
      <c r="C33" s="11" t="s">
        <v>8</v>
      </c>
      <c r="E33" s="60" t="s">
        <v>131</v>
      </c>
      <c r="F33" s="60"/>
      <c r="G33" s="60"/>
      <c r="I33" s="60" t="s">
        <v>259</v>
      </c>
      <c r="J33" s="60"/>
      <c r="L33" s="60" t="s">
        <v>260</v>
      </c>
      <c r="M33" s="60"/>
    </row>
    <row r="34" spans="2:13" x14ac:dyDescent="0.2">
      <c r="B34" s="1">
        <v>22.89</v>
      </c>
      <c r="C34" s="1">
        <v>42.9</v>
      </c>
      <c r="E34" s="11"/>
      <c r="F34" s="11" t="s">
        <v>6</v>
      </c>
      <c r="G34" s="11" t="s">
        <v>8</v>
      </c>
      <c r="I34" s="2" t="s">
        <v>53</v>
      </c>
      <c r="J34" s="1" t="s">
        <v>254</v>
      </c>
      <c r="L34" s="17" t="s">
        <v>128</v>
      </c>
      <c r="M34" s="27">
        <v>1.2143440000000001</v>
      </c>
    </row>
    <row r="35" spans="2:13" x14ac:dyDescent="0.2">
      <c r="B35" s="1">
        <v>21.93</v>
      </c>
      <c r="C35" s="1">
        <v>49.79</v>
      </c>
      <c r="E35" s="2" t="s">
        <v>0</v>
      </c>
      <c r="F35" s="1">
        <v>14</v>
      </c>
      <c r="G35" s="1">
        <v>16</v>
      </c>
      <c r="I35" s="2"/>
      <c r="J35" s="1"/>
      <c r="L35" s="17" t="s">
        <v>260</v>
      </c>
      <c r="M35" s="27">
        <v>0.81126900000000002</v>
      </c>
    </row>
    <row r="36" spans="2:13" x14ac:dyDescent="0.2">
      <c r="B36" s="1">
        <v>20.079999999999998</v>
      </c>
      <c r="C36" s="1">
        <v>41.93</v>
      </c>
      <c r="E36" s="2"/>
      <c r="F36" s="1"/>
      <c r="G36" s="1"/>
      <c r="I36" s="2" t="s">
        <v>127</v>
      </c>
      <c r="J36" s="1" t="s">
        <v>8</v>
      </c>
      <c r="L36" s="17" t="s">
        <v>216</v>
      </c>
      <c r="M36" s="17">
        <v>12</v>
      </c>
    </row>
    <row r="37" spans="2:13" x14ac:dyDescent="0.2">
      <c r="B37" s="1">
        <v>48.18</v>
      </c>
      <c r="C37" s="1">
        <v>39.74</v>
      </c>
      <c r="E37" s="2" t="s">
        <v>84</v>
      </c>
      <c r="F37" s="1">
        <v>20.079999999999998</v>
      </c>
      <c r="G37" s="1">
        <v>39.74</v>
      </c>
      <c r="I37" s="2" t="s">
        <v>125</v>
      </c>
      <c r="J37" s="1" t="s">
        <v>125</v>
      </c>
      <c r="L37" s="17" t="s">
        <v>228</v>
      </c>
      <c r="M37" s="17">
        <v>12</v>
      </c>
    </row>
    <row r="38" spans="2:13" x14ac:dyDescent="0.2">
      <c r="B38" s="1">
        <v>32.89</v>
      </c>
      <c r="C38" s="1">
        <v>70.2</v>
      </c>
      <c r="E38" s="2" t="s">
        <v>82</v>
      </c>
      <c r="F38" s="1">
        <v>22.65</v>
      </c>
      <c r="G38" s="1">
        <v>43.83</v>
      </c>
      <c r="I38" s="2" t="s">
        <v>123</v>
      </c>
      <c r="J38" s="1" t="s">
        <v>6</v>
      </c>
    </row>
    <row r="39" spans="2:13" x14ac:dyDescent="0.2">
      <c r="B39" s="1">
        <v>42.78</v>
      </c>
      <c r="C39" s="1">
        <v>62.19</v>
      </c>
      <c r="E39" s="2" t="s">
        <v>81</v>
      </c>
      <c r="F39" s="1">
        <v>36.659999999999997</v>
      </c>
      <c r="G39" s="1">
        <v>53.67</v>
      </c>
      <c r="I39" s="2"/>
      <c r="J39" s="1"/>
    </row>
    <row r="40" spans="2:13" x14ac:dyDescent="0.2">
      <c r="B40" s="1">
        <v>58.25</v>
      </c>
      <c r="C40" s="1">
        <v>45.14</v>
      </c>
      <c r="E40" s="2" t="s">
        <v>80</v>
      </c>
      <c r="F40" s="1">
        <v>49.74</v>
      </c>
      <c r="G40" s="1">
        <v>70.69</v>
      </c>
      <c r="I40" s="2" t="s">
        <v>148</v>
      </c>
      <c r="J40" s="1"/>
    </row>
    <row r="41" spans="2:13" x14ac:dyDescent="0.2">
      <c r="B41" s="1">
        <v>38.6</v>
      </c>
      <c r="C41" s="1">
        <v>44.65</v>
      </c>
      <c r="E41" s="2" t="s">
        <v>79</v>
      </c>
      <c r="F41" s="1">
        <v>72.58</v>
      </c>
      <c r="G41" s="1">
        <v>97.24</v>
      </c>
      <c r="I41" s="2" t="s">
        <v>32</v>
      </c>
      <c r="J41" s="1">
        <v>2.3999999999999998E-3</v>
      </c>
    </row>
    <row r="42" spans="2:13" x14ac:dyDescent="0.2">
      <c r="B42" s="1">
        <v>54.43</v>
      </c>
      <c r="C42" s="1">
        <v>70.849999999999994</v>
      </c>
      <c r="E42" s="2"/>
      <c r="F42" s="1"/>
      <c r="G42" s="1"/>
      <c r="I42" s="2" t="s">
        <v>44</v>
      </c>
      <c r="J42" s="1" t="s">
        <v>62</v>
      </c>
    </row>
    <row r="43" spans="2:13" x14ac:dyDescent="0.2">
      <c r="B43" s="1">
        <v>34.72</v>
      </c>
      <c r="C43" s="1">
        <v>92.11</v>
      </c>
      <c r="E43" s="2" t="s">
        <v>72</v>
      </c>
      <c r="F43" s="1">
        <v>38.54</v>
      </c>
      <c r="G43" s="1">
        <v>59.11</v>
      </c>
      <c r="I43" s="2" t="s">
        <v>120</v>
      </c>
      <c r="J43" s="1" t="s">
        <v>27</v>
      </c>
    </row>
    <row r="44" spans="2:13" x14ac:dyDescent="0.2">
      <c r="B44" s="1">
        <v>21.48</v>
      </c>
      <c r="C44" s="1">
        <v>97.24</v>
      </c>
      <c r="E44" s="2" t="s">
        <v>70</v>
      </c>
      <c r="F44" s="1">
        <v>15.6</v>
      </c>
      <c r="G44" s="1">
        <v>18.18</v>
      </c>
      <c r="I44" s="2" t="s">
        <v>119</v>
      </c>
      <c r="J44" s="1" t="s">
        <v>118</v>
      </c>
    </row>
    <row r="45" spans="2:13" x14ac:dyDescent="0.2">
      <c r="B45" s="1">
        <v>72.58</v>
      </c>
      <c r="C45" s="1">
        <v>49.97</v>
      </c>
      <c r="E45" s="2" t="s">
        <v>69</v>
      </c>
      <c r="F45" s="1">
        <v>4.1710000000000003</v>
      </c>
      <c r="G45" s="1">
        <v>4.5460000000000003</v>
      </c>
      <c r="I45" s="2" t="s">
        <v>147</v>
      </c>
      <c r="J45" s="1" t="s">
        <v>255</v>
      </c>
    </row>
    <row r="46" spans="2:13" x14ac:dyDescent="0.2">
      <c r="B46" s="1">
        <v>39.590000000000003</v>
      </c>
      <c r="C46" s="1">
        <v>59.25</v>
      </c>
      <c r="E46" s="2"/>
      <c r="F46" s="1"/>
      <c r="G46" s="1"/>
      <c r="I46" s="2"/>
      <c r="J46" s="1"/>
    </row>
    <row r="47" spans="2:13" x14ac:dyDescent="0.2">
      <c r="B47" s="1">
        <v>31.14</v>
      </c>
      <c r="C47" s="1">
        <v>43.55</v>
      </c>
      <c r="E47" s="2" t="s">
        <v>67</v>
      </c>
      <c r="F47" s="1">
        <v>29.53</v>
      </c>
      <c r="G47" s="1">
        <v>49.42</v>
      </c>
      <c r="I47" s="2" t="s">
        <v>145</v>
      </c>
      <c r="J47" s="1"/>
    </row>
    <row r="48" spans="2:13" x14ac:dyDescent="0.2">
      <c r="B48" s="1"/>
      <c r="C48" s="1">
        <v>78.95</v>
      </c>
      <c r="E48" s="2" t="s">
        <v>66</v>
      </c>
      <c r="F48" s="1">
        <v>47.55</v>
      </c>
      <c r="G48" s="1">
        <v>68.8</v>
      </c>
      <c r="I48" s="2" t="s">
        <v>144</v>
      </c>
      <c r="J48" s="1">
        <v>38.54</v>
      </c>
    </row>
    <row r="49" spans="1:10" x14ac:dyDescent="0.2">
      <c r="B49" s="1"/>
      <c r="C49" s="1">
        <v>57.36</v>
      </c>
      <c r="E49" s="2"/>
      <c r="F49" s="1"/>
      <c r="G49" s="1"/>
      <c r="I49" s="2" t="s">
        <v>143</v>
      </c>
      <c r="J49" s="1">
        <v>59.11</v>
      </c>
    </row>
    <row r="50" spans="1:10" x14ac:dyDescent="0.2">
      <c r="I50" s="2" t="s">
        <v>142</v>
      </c>
      <c r="J50" s="1" t="s">
        <v>256</v>
      </c>
    </row>
    <row r="51" spans="1:10" x14ac:dyDescent="0.2">
      <c r="A51" s="28" t="s">
        <v>72</v>
      </c>
      <c r="B51" s="29">
        <f>AVERAGE(B34:B49)</f>
        <v>38.538571428571423</v>
      </c>
      <c r="C51" s="29">
        <f>AVERAGE(C34:C49)</f>
        <v>59.113750000000003</v>
      </c>
      <c r="I51" s="2" t="s">
        <v>140</v>
      </c>
      <c r="J51" s="1" t="s">
        <v>257</v>
      </c>
    </row>
    <row r="52" spans="1:10" x14ac:dyDescent="0.2">
      <c r="A52" s="28" t="s">
        <v>81</v>
      </c>
      <c r="B52" s="29">
        <f>MEDIAN(B34:B49)</f>
        <v>36.659999999999997</v>
      </c>
      <c r="C52" s="29">
        <f>MEDIAN(C34:C49)</f>
        <v>53.664999999999999</v>
      </c>
      <c r="I52" s="2" t="s">
        <v>138</v>
      </c>
      <c r="J52" s="1">
        <v>0.28439999999999999</v>
      </c>
    </row>
    <row r="53" spans="1:10" x14ac:dyDescent="0.2">
      <c r="A53" s="28" t="s">
        <v>388</v>
      </c>
      <c r="B53" s="29">
        <f>STDEV(B34:B49)</f>
        <v>15.604771882168155</v>
      </c>
      <c r="C53" s="29">
        <f>STDEV(C34:C49)</f>
        <v>18.183853597812156</v>
      </c>
      <c r="I53" s="2"/>
      <c r="J53" s="1"/>
    </row>
    <row r="54" spans="1:10" x14ac:dyDescent="0.2">
      <c r="A54" s="28" t="s">
        <v>389</v>
      </c>
      <c r="B54" s="29">
        <f>COUNT(B34:B49)</f>
        <v>14</v>
      </c>
      <c r="C54" s="29">
        <f>COUNT(C34:C49)</f>
        <v>16</v>
      </c>
      <c r="I54" s="2" t="s">
        <v>137</v>
      </c>
      <c r="J54" s="1"/>
    </row>
    <row r="55" spans="1:10" x14ac:dyDescent="0.2">
      <c r="I55" s="2" t="s">
        <v>136</v>
      </c>
      <c r="J55" s="1" t="s">
        <v>258</v>
      </c>
    </row>
    <row r="56" spans="1:10" x14ac:dyDescent="0.2">
      <c r="I56" s="2" t="s">
        <v>32</v>
      </c>
      <c r="J56" s="1">
        <v>0.58589999999999998</v>
      </c>
    </row>
    <row r="57" spans="1:10" x14ac:dyDescent="0.2">
      <c r="I57" s="2" t="s">
        <v>44</v>
      </c>
      <c r="J57" s="1" t="s">
        <v>30</v>
      </c>
    </row>
    <row r="58" spans="1:10" x14ac:dyDescent="0.2">
      <c r="I58" s="2" t="s">
        <v>120</v>
      </c>
      <c r="J58" s="1" t="s">
        <v>31</v>
      </c>
    </row>
    <row r="59" spans="1:10" x14ac:dyDescent="0.2">
      <c r="I59" s="2"/>
      <c r="J59" s="1"/>
    </row>
    <row r="60" spans="1:10" x14ac:dyDescent="0.2">
      <c r="I60" s="2" t="s">
        <v>134</v>
      </c>
      <c r="J60" s="1"/>
    </row>
    <row r="61" spans="1:10" x14ac:dyDescent="0.2">
      <c r="I61" s="2" t="s">
        <v>133</v>
      </c>
      <c r="J61" s="1">
        <v>14</v>
      </c>
    </row>
    <row r="62" spans="1:10" x14ac:dyDescent="0.2">
      <c r="I62" s="2" t="s">
        <v>132</v>
      </c>
      <c r="J62" s="1">
        <v>16</v>
      </c>
    </row>
  </sheetData>
  <mergeCells count="10">
    <mergeCell ref="B1:AB1"/>
    <mergeCell ref="B2:D2"/>
    <mergeCell ref="L3:R3"/>
    <mergeCell ref="I3:J3"/>
    <mergeCell ref="I33:J33"/>
    <mergeCell ref="L33:M33"/>
    <mergeCell ref="B32:C32"/>
    <mergeCell ref="B31:M31"/>
    <mergeCell ref="E32:M32"/>
    <mergeCell ref="E33:G33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CA76-EA05-224E-95B4-118851EBF961}">
  <dimension ref="A1:AA35"/>
  <sheetViews>
    <sheetView zoomScale="50" zoomScaleNormal="70" workbookViewId="0">
      <selection activeCell="P41" sqref="P41"/>
    </sheetView>
  </sheetViews>
  <sheetFormatPr baseColWidth="10" defaultColWidth="10.83203125" defaultRowHeight="16" x14ac:dyDescent="0.2"/>
  <cols>
    <col min="1" max="8" width="10.83203125" style="17"/>
    <col min="9" max="9" width="39.83203125" style="17" customWidth="1"/>
    <col min="10" max="10" width="17.33203125" style="17" customWidth="1"/>
    <col min="11" max="11" width="10.83203125" style="17"/>
    <col min="12" max="12" width="18" style="17" customWidth="1"/>
    <col min="13" max="13" width="19.6640625" style="17" customWidth="1"/>
    <col min="14" max="15" width="10.83203125" style="17"/>
    <col min="16" max="16" width="31.83203125" style="17" customWidth="1"/>
    <col min="17" max="17" width="23.5" style="17" customWidth="1"/>
    <col min="18" max="18" width="22" style="17" customWidth="1"/>
    <col min="19" max="19" width="24.33203125" style="17" customWidth="1"/>
    <col min="20" max="20" width="10.83203125" style="17"/>
    <col min="21" max="21" width="17.1640625" style="17" customWidth="1"/>
    <col min="22" max="25" width="10.83203125" style="17"/>
    <col min="26" max="26" width="18.33203125" style="17" customWidth="1"/>
    <col min="27" max="16384" width="10.83203125" style="17"/>
  </cols>
  <sheetData>
    <row r="1" spans="2:27" x14ac:dyDescent="0.2">
      <c r="C1" s="1"/>
      <c r="I1" s="2"/>
      <c r="J1" s="1"/>
      <c r="K1" s="1"/>
      <c r="L1" s="1"/>
      <c r="M1" s="1"/>
      <c r="N1" s="1"/>
    </row>
    <row r="2" spans="2:27" x14ac:dyDescent="0.2">
      <c r="C2" s="1"/>
      <c r="I2" s="2"/>
      <c r="J2" s="1"/>
      <c r="K2" s="1"/>
      <c r="L2" s="1"/>
      <c r="M2" s="1"/>
      <c r="N2" s="1"/>
    </row>
    <row r="3" spans="2:27" ht="23" x14ac:dyDescent="0.25">
      <c r="B3" s="62" t="s">
        <v>608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2:27" ht="18" x14ac:dyDescent="0.25">
      <c r="B4" s="61" t="s">
        <v>556</v>
      </c>
      <c r="C4" s="61"/>
      <c r="D4" s="61"/>
      <c r="E4" s="61"/>
      <c r="F4" s="61"/>
      <c r="G4" s="61"/>
      <c r="I4" s="61" t="s">
        <v>58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2:27" x14ac:dyDescent="0.2">
      <c r="B5" s="69" t="s">
        <v>9</v>
      </c>
      <c r="C5" s="69"/>
      <c r="D5" s="69" t="s">
        <v>8</v>
      </c>
      <c r="E5" s="69"/>
      <c r="F5" s="69" t="s">
        <v>6</v>
      </c>
      <c r="G5" s="69"/>
      <c r="I5" s="60" t="s">
        <v>156</v>
      </c>
      <c r="J5" s="60"/>
      <c r="K5" s="60"/>
      <c r="L5" s="60"/>
      <c r="M5" s="60"/>
      <c r="N5" s="60"/>
      <c r="P5" s="60" t="s">
        <v>155</v>
      </c>
      <c r="Q5" s="60"/>
      <c r="R5" s="60"/>
      <c r="S5" s="60"/>
      <c r="T5" s="60"/>
      <c r="U5" s="60"/>
      <c r="V5" s="60"/>
      <c r="W5" s="60"/>
      <c r="X5" s="60"/>
      <c r="Z5" s="60" t="s">
        <v>55</v>
      </c>
      <c r="AA5" s="60"/>
    </row>
    <row r="6" spans="2:27" ht="18" x14ac:dyDescent="0.25">
      <c r="B6" s="19" t="s">
        <v>552</v>
      </c>
      <c r="C6" s="19" t="s">
        <v>267</v>
      </c>
      <c r="D6" s="19" t="s">
        <v>552</v>
      </c>
      <c r="E6" s="19" t="s">
        <v>267</v>
      </c>
      <c r="F6" s="19" t="s">
        <v>552</v>
      </c>
      <c r="G6" s="19" t="s">
        <v>267</v>
      </c>
      <c r="I6" s="2" t="s">
        <v>53</v>
      </c>
      <c r="J6" s="1" t="s">
        <v>573</v>
      </c>
      <c r="K6" s="1"/>
      <c r="L6" s="1"/>
      <c r="M6" s="1"/>
      <c r="N6" s="1"/>
      <c r="P6" s="2" t="s">
        <v>52</v>
      </c>
      <c r="Q6" s="1"/>
      <c r="R6" s="1"/>
      <c r="S6" s="1"/>
      <c r="T6" s="1"/>
      <c r="U6" s="1"/>
      <c r="V6" s="1"/>
      <c r="W6" s="1"/>
      <c r="X6" s="1"/>
      <c r="Z6" s="69" t="s">
        <v>9</v>
      </c>
      <c r="AA6" s="69"/>
    </row>
    <row r="7" spans="2:27" x14ac:dyDescent="0.2">
      <c r="B7" s="1">
        <v>-0.73</v>
      </c>
      <c r="C7" s="1">
        <v>0.22</v>
      </c>
      <c r="D7" s="1">
        <v>-3.37</v>
      </c>
      <c r="E7" s="1">
        <v>-1.59</v>
      </c>
      <c r="F7" s="1">
        <v>-18.739999999999998</v>
      </c>
      <c r="G7" s="1">
        <v>-21.75</v>
      </c>
      <c r="I7" s="2"/>
      <c r="J7" s="1"/>
      <c r="K7" s="1"/>
      <c r="L7" s="1"/>
      <c r="M7" s="1"/>
      <c r="N7" s="1"/>
      <c r="P7" s="2"/>
      <c r="Q7" s="1"/>
      <c r="R7" s="1"/>
      <c r="S7" s="1"/>
      <c r="T7" s="1"/>
      <c r="U7" s="1"/>
      <c r="V7" s="1"/>
      <c r="W7" s="1"/>
      <c r="X7" s="1"/>
      <c r="Z7" s="17" t="s">
        <v>128</v>
      </c>
      <c r="AA7" s="17">
        <v>0.22545200000000001</v>
      </c>
    </row>
    <row r="8" spans="2:27" x14ac:dyDescent="0.2">
      <c r="B8" s="1">
        <v>-1.1100000000000001</v>
      </c>
      <c r="C8" s="1">
        <v>-1.91</v>
      </c>
      <c r="D8" s="1">
        <v>-2.09</v>
      </c>
      <c r="E8" s="1">
        <v>-3.19</v>
      </c>
      <c r="F8" s="1">
        <v>0.48</v>
      </c>
      <c r="G8" s="1">
        <v>-11.9</v>
      </c>
      <c r="I8" s="2" t="s">
        <v>51</v>
      </c>
      <c r="J8" s="1" t="s">
        <v>50</v>
      </c>
      <c r="K8" s="1"/>
      <c r="L8" s="1"/>
      <c r="M8" s="1"/>
      <c r="N8" s="1"/>
      <c r="P8" s="2" t="s">
        <v>49</v>
      </c>
      <c r="Q8" s="1">
        <v>1</v>
      </c>
      <c r="R8" s="1"/>
      <c r="S8" s="1"/>
      <c r="T8" s="1"/>
      <c r="U8" s="1"/>
      <c r="V8" s="1"/>
      <c r="W8" s="1"/>
      <c r="X8" s="1"/>
      <c r="Z8" s="17" t="s">
        <v>288</v>
      </c>
      <c r="AA8" s="17">
        <v>0.80025429999999997</v>
      </c>
    </row>
    <row r="9" spans="2:27" x14ac:dyDescent="0.2">
      <c r="B9" s="1">
        <v>-2.65</v>
      </c>
      <c r="C9" s="1">
        <v>-0.99</v>
      </c>
      <c r="D9" s="1">
        <v>-0.14000000000000001</v>
      </c>
      <c r="E9" s="1">
        <v>-5.62</v>
      </c>
      <c r="F9" s="1">
        <v>-9.64</v>
      </c>
      <c r="G9" s="1">
        <v>-7.65</v>
      </c>
      <c r="I9" s="2" t="s">
        <v>47</v>
      </c>
      <c r="J9" s="1">
        <v>0.05</v>
      </c>
      <c r="K9" s="1"/>
      <c r="L9" s="1"/>
      <c r="M9" s="1"/>
      <c r="N9" s="1"/>
      <c r="P9" s="2" t="s">
        <v>48</v>
      </c>
      <c r="Q9" s="1">
        <v>3</v>
      </c>
      <c r="R9" s="1"/>
      <c r="S9" s="1"/>
      <c r="T9" s="1"/>
      <c r="U9" s="1"/>
      <c r="V9" s="1"/>
      <c r="W9" s="1"/>
      <c r="X9" s="1"/>
      <c r="Z9" s="17" t="s">
        <v>216</v>
      </c>
      <c r="AA9" s="17">
        <v>310</v>
      </c>
    </row>
    <row r="10" spans="2:27" x14ac:dyDescent="0.2">
      <c r="B10" s="1">
        <v>-1.51</v>
      </c>
      <c r="C10" s="1">
        <v>-14.18</v>
      </c>
      <c r="D10" s="1">
        <v>-2.2799999999999998</v>
      </c>
      <c r="E10" s="1">
        <v>-0.38</v>
      </c>
      <c r="F10" s="1">
        <v>-30.32</v>
      </c>
      <c r="G10" s="1">
        <v>-6.05</v>
      </c>
      <c r="I10" s="2"/>
      <c r="J10" s="1"/>
      <c r="K10" s="1"/>
      <c r="L10" s="1"/>
      <c r="M10" s="1"/>
      <c r="N10" s="1"/>
      <c r="P10" s="2" t="s">
        <v>47</v>
      </c>
      <c r="Q10" s="1">
        <v>0.05</v>
      </c>
      <c r="R10" s="1"/>
      <c r="S10" s="1"/>
      <c r="T10" s="1"/>
      <c r="U10" s="1"/>
      <c r="V10" s="1"/>
      <c r="W10" s="1"/>
      <c r="X10" s="1"/>
      <c r="Z10" s="17" t="s">
        <v>228</v>
      </c>
      <c r="AA10" s="17">
        <v>310</v>
      </c>
    </row>
    <row r="11" spans="2:27" x14ac:dyDescent="0.2">
      <c r="B11" s="1">
        <v>-3.12</v>
      </c>
      <c r="C11" s="1">
        <v>-2.16</v>
      </c>
      <c r="D11" s="1">
        <v>-5.0999999999999996</v>
      </c>
      <c r="E11" s="1">
        <v>-1.95</v>
      </c>
      <c r="F11" s="1">
        <v>-19.079999999999998</v>
      </c>
      <c r="G11" s="1">
        <v>-11.29</v>
      </c>
      <c r="I11" s="2" t="s">
        <v>46</v>
      </c>
      <c r="J11" s="1" t="s">
        <v>45</v>
      </c>
      <c r="K11" s="1" t="s">
        <v>32</v>
      </c>
      <c r="L11" s="1" t="s">
        <v>44</v>
      </c>
      <c r="M11" s="1" t="s">
        <v>43</v>
      </c>
      <c r="N11" s="1"/>
      <c r="P11" s="2"/>
      <c r="Q11" s="1"/>
      <c r="R11" s="1"/>
      <c r="S11" s="1"/>
      <c r="T11" s="1"/>
      <c r="U11" s="1"/>
      <c r="V11" s="1"/>
      <c r="W11" s="1"/>
      <c r="X11" s="1"/>
    </row>
    <row r="12" spans="2:27" x14ac:dyDescent="0.2">
      <c r="B12" s="1">
        <v>-0.92</v>
      </c>
      <c r="C12" s="1">
        <v>-7.15</v>
      </c>
      <c r="D12" s="1">
        <v>-1.49</v>
      </c>
      <c r="E12" s="1">
        <v>-1.1399999999999999</v>
      </c>
      <c r="F12" s="1">
        <v>-36.25</v>
      </c>
      <c r="G12" s="1">
        <v>-11.07</v>
      </c>
      <c r="I12" s="2" t="s">
        <v>28</v>
      </c>
      <c r="J12" s="1">
        <v>8.4939999999999998</v>
      </c>
      <c r="K12" s="42">
        <v>1.8E-3</v>
      </c>
      <c r="L12" s="1" t="s">
        <v>62</v>
      </c>
      <c r="M12" s="1" t="s">
        <v>27</v>
      </c>
      <c r="N12" s="1"/>
      <c r="P12" s="2" t="s">
        <v>42</v>
      </c>
      <c r="Q12" s="1" t="s">
        <v>17</v>
      </c>
      <c r="R12" s="1" t="s">
        <v>41</v>
      </c>
      <c r="S12" s="1" t="s">
        <v>40</v>
      </c>
      <c r="T12" s="1" t="s">
        <v>39</v>
      </c>
      <c r="U12" s="1" t="s">
        <v>38</v>
      </c>
      <c r="V12" s="1"/>
      <c r="W12" s="1"/>
      <c r="X12" s="1"/>
      <c r="Z12" s="69" t="s">
        <v>8</v>
      </c>
      <c r="AA12" s="69"/>
    </row>
    <row r="13" spans="2:27" x14ac:dyDescent="0.2">
      <c r="B13" s="1">
        <v>-4.24</v>
      </c>
      <c r="C13" s="1">
        <v>-1.88</v>
      </c>
      <c r="D13" s="1">
        <v>-2.2799999999999998</v>
      </c>
      <c r="E13" s="1">
        <v>-4.4000000000000004</v>
      </c>
      <c r="F13" s="1">
        <v>-27.83</v>
      </c>
      <c r="G13" s="1">
        <v>-14.54</v>
      </c>
      <c r="I13" s="2" t="s">
        <v>24</v>
      </c>
      <c r="J13" s="1">
        <v>39.22</v>
      </c>
      <c r="K13" s="42" t="s">
        <v>25</v>
      </c>
      <c r="L13" s="1" t="s">
        <v>26</v>
      </c>
      <c r="M13" s="1" t="s">
        <v>27</v>
      </c>
      <c r="N13" s="1"/>
      <c r="P13" s="2"/>
      <c r="Q13" s="1"/>
      <c r="R13" s="1"/>
      <c r="S13" s="1"/>
      <c r="T13" s="1"/>
      <c r="U13" s="1"/>
      <c r="V13" s="1"/>
      <c r="W13" s="1"/>
      <c r="X13" s="1"/>
      <c r="Z13" s="17" t="s">
        <v>128</v>
      </c>
      <c r="AA13" s="17">
        <v>0.28952420000000001</v>
      </c>
    </row>
    <row r="14" spans="2:27" ht="18" x14ac:dyDescent="0.25">
      <c r="B14" s="1">
        <v>-5.81</v>
      </c>
      <c r="C14" s="1">
        <v>-2.5499999999999998</v>
      </c>
      <c r="D14" s="1">
        <v>-3.56</v>
      </c>
      <c r="E14" s="1">
        <v>-2.81</v>
      </c>
      <c r="F14" s="1">
        <v>-39.94</v>
      </c>
      <c r="G14" s="1">
        <v>-13.95</v>
      </c>
      <c r="I14" s="2" t="s">
        <v>23</v>
      </c>
      <c r="J14" s="1">
        <v>3.5950000000000002</v>
      </c>
      <c r="K14" s="42">
        <v>1.8200000000000001E-2</v>
      </c>
      <c r="L14" s="1" t="s">
        <v>86</v>
      </c>
      <c r="M14" s="1" t="s">
        <v>27</v>
      </c>
      <c r="N14" s="1"/>
      <c r="P14" s="2" t="s">
        <v>572</v>
      </c>
      <c r="Q14" s="1"/>
      <c r="R14" s="1"/>
      <c r="S14" s="1"/>
      <c r="T14" s="1"/>
      <c r="U14" s="1"/>
      <c r="V14" s="1"/>
      <c r="W14" s="1"/>
      <c r="X14" s="1"/>
      <c r="Z14" s="17" t="s">
        <v>288</v>
      </c>
      <c r="AA14" s="17">
        <v>0.80159729999999996</v>
      </c>
    </row>
    <row r="15" spans="2:27" x14ac:dyDescent="0.2">
      <c r="B15" s="1">
        <v>-5.43</v>
      </c>
      <c r="C15" s="1">
        <v>-3.47</v>
      </c>
      <c r="D15" s="1">
        <v>-3.99</v>
      </c>
      <c r="E15" s="1">
        <v>-3.33</v>
      </c>
      <c r="F15" s="1">
        <v>-19.420000000000002</v>
      </c>
      <c r="G15" s="1">
        <v>-6.04</v>
      </c>
      <c r="I15" s="2"/>
      <c r="J15" s="1"/>
      <c r="K15" s="1"/>
      <c r="L15" s="1"/>
      <c r="M15" s="1"/>
      <c r="N15" s="1"/>
      <c r="P15" s="2" t="s">
        <v>9</v>
      </c>
      <c r="Q15" s="1">
        <v>0.70399999999999996</v>
      </c>
      <c r="R15" s="1" t="s">
        <v>285</v>
      </c>
      <c r="S15" s="1" t="s">
        <v>31</v>
      </c>
      <c r="T15" s="1" t="s">
        <v>30</v>
      </c>
      <c r="U15" s="1">
        <v>0.98880000000000001</v>
      </c>
      <c r="V15" s="1"/>
      <c r="W15" s="1"/>
      <c r="X15" s="1"/>
      <c r="Z15" s="17" t="s">
        <v>216</v>
      </c>
      <c r="AA15" s="17">
        <v>189</v>
      </c>
    </row>
    <row r="16" spans="2:27" x14ac:dyDescent="0.2">
      <c r="B16" s="1">
        <v>-0.22</v>
      </c>
      <c r="C16" s="1">
        <v>-1.03</v>
      </c>
      <c r="D16" s="1">
        <v>-0.33</v>
      </c>
      <c r="E16" s="1">
        <v>-1.44</v>
      </c>
      <c r="F16" s="1">
        <v>-6.04</v>
      </c>
      <c r="G16" s="1">
        <v>-0.81</v>
      </c>
      <c r="I16" s="2" t="s">
        <v>36</v>
      </c>
      <c r="J16" s="1" t="s">
        <v>35</v>
      </c>
      <c r="K16" s="1" t="s">
        <v>12</v>
      </c>
      <c r="L16" s="1" t="s">
        <v>34</v>
      </c>
      <c r="M16" s="1" t="s">
        <v>33</v>
      </c>
      <c r="N16" s="1" t="s">
        <v>32</v>
      </c>
      <c r="P16" s="2" t="s">
        <v>8</v>
      </c>
      <c r="Q16" s="1">
        <v>-0.50270000000000004</v>
      </c>
      <c r="R16" s="1" t="s">
        <v>286</v>
      </c>
      <c r="S16" s="1" t="s">
        <v>31</v>
      </c>
      <c r="T16" s="1" t="s">
        <v>30</v>
      </c>
      <c r="U16" s="1">
        <v>0.99670000000000003</v>
      </c>
      <c r="V16" s="1"/>
      <c r="W16" s="1"/>
      <c r="X16" s="1"/>
      <c r="Z16" s="17" t="s">
        <v>228</v>
      </c>
      <c r="AA16" s="17">
        <v>189</v>
      </c>
    </row>
    <row r="17" spans="1:27" x14ac:dyDescent="0.2">
      <c r="B17" s="1">
        <v>-4.63</v>
      </c>
      <c r="C17" s="1">
        <v>-1.31</v>
      </c>
      <c r="D17" s="1">
        <v>-5.0199999999999996</v>
      </c>
      <c r="E17" s="1"/>
      <c r="F17" s="1">
        <v>6.37</v>
      </c>
      <c r="G17" s="1">
        <v>-11.13</v>
      </c>
      <c r="I17" s="2" t="s">
        <v>28</v>
      </c>
      <c r="J17" s="1">
        <v>557.5</v>
      </c>
      <c r="K17" s="1">
        <v>2</v>
      </c>
      <c r="L17" s="1">
        <v>278.8</v>
      </c>
      <c r="M17" s="1" t="s">
        <v>280</v>
      </c>
      <c r="N17" s="1" t="s">
        <v>225</v>
      </c>
      <c r="P17" s="2" t="s">
        <v>6</v>
      </c>
      <c r="Q17" s="1">
        <v>-10.53</v>
      </c>
      <c r="R17" s="1" t="s">
        <v>287</v>
      </c>
      <c r="S17" s="1" t="s">
        <v>27</v>
      </c>
      <c r="T17" s="1" t="s">
        <v>26</v>
      </c>
      <c r="U17" s="42" t="s">
        <v>25</v>
      </c>
      <c r="V17" s="1"/>
      <c r="W17" s="1"/>
      <c r="X17" s="1"/>
    </row>
    <row r="18" spans="1:27" x14ac:dyDescent="0.2">
      <c r="B18" s="1">
        <v>-3.83</v>
      </c>
      <c r="C18" s="1">
        <v>-6.19</v>
      </c>
      <c r="D18" s="1">
        <v>-4.18</v>
      </c>
      <c r="E18" s="1"/>
      <c r="F18" s="1">
        <v>-20.09</v>
      </c>
      <c r="G18" s="1">
        <v>-2.77</v>
      </c>
      <c r="I18" s="2" t="s">
        <v>24</v>
      </c>
      <c r="J18" s="1">
        <v>2574</v>
      </c>
      <c r="K18" s="1">
        <v>2</v>
      </c>
      <c r="L18" s="1">
        <v>1287</v>
      </c>
      <c r="M18" s="1" t="s">
        <v>281</v>
      </c>
      <c r="N18" s="1" t="s">
        <v>22</v>
      </c>
      <c r="P18" s="2"/>
      <c r="Q18" s="1"/>
      <c r="R18" s="1"/>
      <c r="S18" s="1"/>
      <c r="T18" s="1"/>
      <c r="U18" s="1"/>
      <c r="V18" s="1"/>
      <c r="W18" s="1"/>
      <c r="X18" s="1"/>
      <c r="Z18" s="69" t="s">
        <v>6</v>
      </c>
      <c r="AA18" s="69"/>
    </row>
    <row r="19" spans="1:27" x14ac:dyDescent="0.2">
      <c r="B19" s="1">
        <v>-2.4</v>
      </c>
      <c r="C19" s="1"/>
      <c r="D19" s="1">
        <v>-6.31</v>
      </c>
      <c r="E19" s="1"/>
      <c r="F19" s="1">
        <v>-27.07</v>
      </c>
      <c r="G19" s="1">
        <v>-11.43</v>
      </c>
      <c r="I19" s="2" t="s">
        <v>23</v>
      </c>
      <c r="J19" s="1">
        <v>236</v>
      </c>
      <c r="K19" s="1">
        <v>1</v>
      </c>
      <c r="L19" s="1">
        <v>236</v>
      </c>
      <c r="M19" s="1" t="s">
        <v>282</v>
      </c>
      <c r="N19" s="1" t="s">
        <v>283</v>
      </c>
      <c r="P19" s="2"/>
      <c r="Q19" s="1"/>
      <c r="R19" s="1"/>
      <c r="S19" s="1"/>
      <c r="T19" s="1"/>
      <c r="U19" s="1"/>
      <c r="V19" s="1"/>
      <c r="W19" s="1"/>
      <c r="X19" s="1"/>
      <c r="Z19" s="17" t="s">
        <v>128</v>
      </c>
      <c r="AA19" s="17">
        <v>1.091593</v>
      </c>
    </row>
    <row r="20" spans="1:27" x14ac:dyDescent="0.2">
      <c r="B20" s="1">
        <v>-0.76</v>
      </c>
      <c r="C20" s="1"/>
      <c r="D20" s="1"/>
      <c r="E20" s="1"/>
      <c r="F20" s="1">
        <v>-26.2</v>
      </c>
      <c r="G20" s="1">
        <v>-8.17</v>
      </c>
      <c r="I20" s="2" t="s">
        <v>21</v>
      </c>
      <c r="J20" s="1">
        <v>3081</v>
      </c>
      <c r="K20" s="1">
        <v>76</v>
      </c>
      <c r="L20" s="1">
        <v>40.54</v>
      </c>
      <c r="M20" s="1"/>
      <c r="N20" s="1"/>
      <c r="P20" s="2" t="s">
        <v>20</v>
      </c>
      <c r="Q20" s="1" t="s">
        <v>19</v>
      </c>
      <c r="R20" s="1" t="s">
        <v>18</v>
      </c>
      <c r="S20" s="1" t="s">
        <v>17</v>
      </c>
      <c r="T20" s="1" t="s">
        <v>16</v>
      </c>
      <c r="U20" s="1" t="s">
        <v>15</v>
      </c>
      <c r="V20" s="1" t="s">
        <v>14</v>
      </c>
      <c r="W20" s="1" t="s">
        <v>13</v>
      </c>
      <c r="X20" s="1" t="s">
        <v>12</v>
      </c>
      <c r="Z20" s="17" t="s">
        <v>288</v>
      </c>
      <c r="AA20" s="17">
        <v>0.82266419999999996</v>
      </c>
    </row>
    <row r="21" spans="1:27" x14ac:dyDescent="0.2">
      <c r="B21" s="1">
        <v>-5.33</v>
      </c>
      <c r="C21" s="1"/>
      <c r="D21" s="1"/>
      <c r="E21" s="1"/>
      <c r="F21" s="1">
        <v>-25.96</v>
      </c>
      <c r="G21" s="1">
        <v>-3.06</v>
      </c>
      <c r="I21" s="2"/>
      <c r="J21" s="1"/>
      <c r="K21" s="1"/>
      <c r="L21" s="1"/>
      <c r="M21" s="1"/>
      <c r="N21" s="1"/>
      <c r="P21" s="2"/>
      <c r="Q21" s="1"/>
      <c r="R21" s="1"/>
      <c r="S21" s="1"/>
      <c r="T21" s="1"/>
      <c r="U21" s="1"/>
      <c r="V21" s="1"/>
      <c r="W21" s="1"/>
      <c r="X21" s="1"/>
      <c r="Z21" s="17" t="s">
        <v>216</v>
      </c>
      <c r="AA21" s="17">
        <v>15</v>
      </c>
    </row>
    <row r="22" spans="1:27" ht="18" x14ac:dyDescent="0.25">
      <c r="C22" s="1"/>
      <c r="E22" s="1"/>
      <c r="F22" s="1">
        <v>-17.25</v>
      </c>
      <c r="G22" s="1">
        <v>-6.92</v>
      </c>
      <c r="I22" s="2" t="s">
        <v>11</v>
      </c>
      <c r="J22" s="1"/>
      <c r="K22" s="1"/>
      <c r="L22" s="1"/>
      <c r="M22" s="1"/>
      <c r="N22" s="1"/>
      <c r="P22" s="2" t="s">
        <v>572</v>
      </c>
      <c r="Q22" s="1"/>
      <c r="R22" s="1"/>
      <c r="S22" s="1"/>
      <c r="T22" s="1"/>
      <c r="U22" s="1"/>
      <c r="V22" s="1"/>
      <c r="W22" s="1"/>
      <c r="X22" s="1"/>
      <c r="Z22" s="17" t="s">
        <v>228</v>
      </c>
      <c r="AA22" s="17">
        <v>15</v>
      </c>
    </row>
    <row r="23" spans="1:27" x14ac:dyDescent="0.2">
      <c r="C23" s="1"/>
      <c r="E23" s="1"/>
      <c r="F23" s="1"/>
      <c r="G23" s="1"/>
      <c r="I23" s="2" t="s">
        <v>272</v>
      </c>
      <c r="J23" s="1">
        <v>-8.5820000000000007</v>
      </c>
      <c r="K23" s="1"/>
      <c r="L23" s="1"/>
      <c r="M23" s="1"/>
      <c r="N23" s="1"/>
      <c r="P23" s="2" t="s">
        <v>9</v>
      </c>
      <c r="Q23" s="1">
        <v>-2.8460000000000001</v>
      </c>
      <c r="R23" s="1">
        <v>-3.55</v>
      </c>
      <c r="S23" s="1">
        <v>0.70399999999999996</v>
      </c>
      <c r="T23" s="1">
        <v>2.4660000000000002</v>
      </c>
      <c r="U23" s="1">
        <v>15</v>
      </c>
      <c r="V23" s="1">
        <v>12</v>
      </c>
      <c r="W23" s="1">
        <v>0.28549999999999998</v>
      </c>
      <c r="X23" s="1">
        <v>76</v>
      </c>
    </row>
    <row r="24" spans="1:27" x14ac:dyDescent="0.2">
      <c r="A24" s="28" t="s">
        <v>72</v>
      </c>
      <c r="B24" s="29">
        <f>AVERAGE(B7:B22)</f>
        <v>-2.8459999999999992</v>
      </c>
      <c r="C24" s="29">
        <f t="shared" ref="C24:G24" si="0">AVERAGE(C7:C22)</f>
        <v>-3.5500000000000003</v>
      </c>
      <c r="D24" s="29">
        <f t="shared" si="0"/>
        <v>-3.0876923076923077</v>
      </c>
      <c r="E24" s="29">
        <f t="shared" si="0"/>
        <v>-2.5850000000000004</v>
      </c>
      <c r="F24" s="29">
        <f t="shared" si="0"/>
        <v>-19.811249999999998</v>
      </c>
      <c r="G24" s="29">
        <f t="shared" si="0"/>
        <v>-9.2831249999999983</v>
      </c>
      <c r="I24" s="2" t="s">
        <v>279</v>
      </c>
      <c r="J24" s="1">
        <v>-5.1390000000000002</v>
      </c>
      <c r="K24" s="1"/>
      <c r="L24" s="1"/>
      <c r="M24" s="1"/>
      <c r="N24" s="1"/>
      <c r="P24" s="2" t="s">
        <v>8</v>
      </c>
      <c r="Q24" s="1">
        <v>-3.0880000000000001</v>
      </c>
      <c r="R24" s="1">
        <v>-2.585</v>
      </c>
      <c r="S24" s="1">
        <v>-0.50270000000000004</v>
      </c>
      <c r="T24" s="1">
        <v>2.6779999999999999</v>
      </c>
      <c r="U24" s="1">
        <v>13</v>
      </c>
      <c r="V24" s="1">
        <v>10</v>
      </c>
      <c r="W24" s="1">
        <v>0.18770000000000001</v>
      </c>
      <c r="X24" s="1">
        <v>76</v>
      </c>
    </row>
    <row r="25" spans="1:27" x14ac:dyDescent="0.2">
      <c r="A25" s="28" t="s">
        <v>81</v>
      </c>
      <c r="B25" s="29">
        <f>MEDIAN(B7:B22)</f>
        <v>-2.65</v>
      </c>
      <c r="C25" s="29">
        <f t="shared" ref="C25:G25" si="1">MEDIAN(C7:C22)</f>
        <v>-2.0350000000000001</v>
      </c>
      <c r="D25" s="29">
        <f t="shared" si="1"/>
        <v>-3.37</v>
      </c>
      <c r="E25" s="29">
        <f t="shared" si="1"/>
        <v>-2.38</v>
      </c>
      <c r="F25" s="29">
        <f t="shared" si="1"/>
        <v>-19.755000000000003</v>
      </c>
      <c r="G25" s="29">
        <f t="shared" si="1"/>
        <v>-9.620000000000001</v>
      </c>
      <c r="I25" s="2" t="s">
        <v>7</v>
      </c>
      <c r="J25" s="1">
        <v>-3.4420000000000002</v>
      </c>
      <c r="K25" s="1"/>
      <c r="L25" s="1"/>
      <c r="M25" s="1"/>
      <c r="N25" s="1"/>
      <c r="P25" s="2" t="s">
        <v>6</v>
      </c>
      <c r="Q25" s="1">
        <v>-19.809999999999999</v>
      </c>
      <c r="R25" s="1">
        <v>-9.2829999999999995</v>
      </c>
      <c r="S25" s="1">
        <v>-10.53</v>
      </c>
      <c r="T25" s="1">
        <v>2.2509999999999999</v>
      </c>
      <c r="U25" s="1">
        <v>16</v>
      </c>
      <c r="V25" s="1">
        <v>16</v>
      </c>
      <c r="W25" s="1">
        <v>4.6769999999999996</v>
      </c>
      <c r="X25" s="1">
        <v>76</v>
      </c>
    </row>
    <row r="26" spans="1:27" x14ac:dyDescent="0.2">
      <c r="A26" s="28" t="s">
        <v>388</v>
      </c>
      <c r="B26" s="29">
        <f>STDEV(B7:B22)</f>
        <v>1.9322814051197175</v>
      </c>
      <c r="C26" s="29">
        <f t="shared" ref="C26:G26" si="2">STDEV(C7:C22)</f>
        <v>3.9712374989072705</v>
      </c>
      <c r="D26" s="29">
        <f t="shared" si="2"/>
        <v>1.862413997326023</v>
      </c>
      <c r="E26" s="29">
        <f t="shared" si="2"/>
        <v>1.6031722025756023</v>
      </c>
      <c r="F26" s="29">
        <f t="shared" si="2"/>
        <v>12.596860389266315</v>
      </c>
      <c r="G26" s="29">
        <f t="shared" si="2"/>
        <v>5.2302284446602689</v>
      </c>
      <c r="I26" s="2" t="s">
        <v>5</v>
      </c>
      <c r="J26" s="1">
        <v>1.427</v>
      </c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2">
      <c r="A27" s="28" t="s">
        <v>389</v>
      </c>
      <c r="B27" s="29">
        <f>COUNT(B7:B22)</f>
        <v>15</v>
      </c>
      <c r="C27" s="29">
        <f t="shared" ref="C27:G27" si="3">COUNT(C7:C22)</f>
        <v>12</v>
      </c>
      <c r="D27" s="29">
        <f t="shared" si="3"/>
        <v>13</v>
      </c>
      <c r="E27" s="29">
        <f t="shared" si="3"/>
        <v>10</v>
      </c>
      <c r="F27" s="29">
        <f t="shared" si="3"/>
        <v>16</v>
      </c>
      <c r="G27" s="29">
        <f t="shared" si="3"/>
        <v>16</v>
      </c>
      <c r="I27" s="2" t="s">
        <v>4</v>
      </c>
      <c r="J27" s="42" t="s">
        <v>284</v>
      </c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2">
      <c r="C28" s="1"/>
      <c r="E28" s="1"/>
      <c r="I28" s="2"/>
      <c r="J28" s="1"/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x14ac:dyDescent="0.2">
      <c r="C29" s="1"/>
      <c r="E29" s="1"/>
      <c r="I29" s="2" t="s">
        <v>3</v>
      </c>
      <c r="J29" s="1"/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2">
      <c r="C30" s="1"/>
      <c r="E30" s="1"/>
      <c r="I30" s="2" t="s">
        <v>2</v>
      </c>
      <c r="J30" s="1">
        <v>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2">
      <c r="C31" s="1"/>
      <c r="E31" s="1"/>
      <c r="I31" s="2" t="s">
        <v>1</v>
      </c>
      <c r="J31" s="1">
        <v>3</v>
      </c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1:27" x14ac:dyDescent="0.2">
      <c r="C32" s="1"/>
      <c r="E32" s="1"/>
      <c r="I32" s="2" t="s">
        <v>0</v>
      </c>
      <c r="J32" s="1">
        <v>82</v>
      </c>
      <c r="K32" s="1"/>
      <c r="L32" s="1"/>
      <c r="M32" s="1"/>
      <c r="N32" s="1"/>
      <c r="P32" s="2"/>
      <c r="Q32" s="1"/>
      <c r="R32" s="1"/>
      <c r="S32" s="1"/>
      <c r="T32" s="1"/>
      <c r="U32" s="1"/>
      <c r="V32" s="1"/>
      <c r="W32" s="1"/>
      <c r="X32" s="1"/>
    </row>
    <row r="33" spans="3:24" x14ac:dyDescent="0.2">
      <c r="C33" s="1"/>
      <c r="E33" s="1"/>
      <c r="I33" s="2"/>
      <c r="J33" s="1"/>
      <c r="K33" s="1"/>
      <c r="L33" s="1"/>
      <c r="M33" s="1"/>
      <c r="N33" s="1"/>
      <c r="P33" s="2"/>
      <c r="Q33" s="1"/>
      <c r="R33" s="1"/>
      <c r="S33" s="1"/>
      <c r="T33" s="1"/>
      <c r="U33" s="1"/>
      <c r="V33" s="1"/>
      <c r="W33" s="1"/>
      <c r="X33" s="1"/>
    </row>
    <row r="34" spans="3:24" x14ac:dyDescent="0.2">
      <c r="C34" s="1"/>
      <c r="E34" s="1"/>
      <c r="I34" s="2"/>
      <c r="J34" s="1"/>
      <c r="K34" s="1"/>
      <c r="L34" s="1"/>
      <c r="M34" s="1"/>
      <c r="N34" s="1"/>
    </row>
    <row r="35" spans="3:24" x14ac:dyDescent="0.2">
      <c r="C35" s="1"/>
      <c r="E35" s="1"/>
    </row>
  </sheetData>
  <mergeCells count="12">
    <mergeCell ref="Z18:AA18"/>
    <mergeCell ref="B5:C5"/>
    <mergeCell ref="D5:E5"/>
    <mergeCell ref="F5:G5"/>
    <mergeCell ref="I5:N5"/>
    <mergeCell ref="P5:X5"/>
    <mergeCell ref="Z5:AA5"/>
    <mergeCell ref="B3:AA3"/>
    <mergeCell ref="B4:G4"/>
    <mergeCell ref="I4:AA4"/>
    <mergeCell ref="Z6:AA6"/>
    <mergeCell ref="Z12:AA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A811-F95E-C443-95E9-CD265F61E3DB}">
  <dimension ref="A1:W45"/>
  <sheetViews>
    <sheetView zoomScale="57" workbookViewId="0">
      <selection activeCell="I42" sqref="I42"/>
    </sheetView>
  </sheetViews>
  <sheetFormatPr baseColWidth="10" defaultColWidth="10.6640625" defaultRowHeight="16" x14ac:dyDescent="0.2"/>
  <cols>
    <col min="5" max="5" width="35.83203125" customWidth="1"/>
    <col min="6" max="6" width="20" customWidth="1"/>
  </cols>
  <sheetData>
    <row r="1" spans="2:23" s="17" customFormat="1" ht="23" x14ac:dyDescent="0.25">
      <c r="B1" s="62" t="s">
        <v>601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2:23" s="17" customFormat="1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2:23" s="17" customFormat="1" ht="23" x14ac:dyDescent="0.25">
      <c r="B3" s="69" t="s">
        <v>6</v>
      </c>
      <c r="C3" s="69"/>
      <c r="D3" s="37"/>
      <c r="E3" s="60" t="s">
        <v>156</v>
      </c>
      <c r="F3" s="60"/>
      <c r="G3" s="60"/>
      <c r="H3" s="60"/>
      <c r="I3" s="60"/>
      <c r="J3" s="60"/>
      <c r="K3" s="37"/>
      <c r="L3" s="60" t="s">
        <v>155</v>
      </c>
      <c r="M3" s="60"/>
      <c r="N3" s="60"/>
      <c r="O3" s="60"/>
      <c r="P3" s="60"/>
      <c r="Q3" s="60"/>
      <c r="R3" s="60"/>
      <c r="S3" s="60"/>
      <c r="T3" s="60"/>
      <c r="U3" s="37"/>
      <c r="V3" s="60" t="s">
        <v>55</v>
      </c>
      <c r="W3" s="60"/>
    </row>
    <row r="4" spans="2:23" s="17" customFormat="1" x14ac:dyDescent="0.2">
      <c r="B4" s="11" t="s">
        <v>54</v>
      </c>
      <c r="C4" s="8" t="s">
        <v>213</v>
      </c>
      <c r="E4" s="2" t="s">
        <v>53</v>
      </c>
      <c r="F4" s="1" t="s">
        <v>550</v>
      </c>
      <c r="G4" s="1"/>
      <c r="H4" s="1"/>
      <c r="I4" s="1"/>
      <c r="J4" s="1"/>
      <c r="L4" s="2" t="s">
        <v>52</v>
      </c>
      <c r="M4" s="1"/>
      <c r="N4" s="1"/>
      <c r="O4" s="1"/>
      <c r="P4" s="1"/>
      <c r="Q4" s="1"/>
      <c r="R4" s="1"/>
      <c r="S4" s="1"/>
      <c r="T4" s="1"/>
      <c r="V4" s="69" t="s">
        <v>9</v>
      </c>
      <c r="W4" s="69"/>
    </row>
    <row r="5" spans="2:23" s="17" customFormat="1" x14ac:dyDescent="0.2">
      <c r="B5" s="9">
        <v>9.1531000000000002</v>
      </c>
      <c r="C5" s="9">
        <v>6.7779999999999996</v>
      </c>
      <c r="E5" s="2"/>
      <c r="F5" s="1"/>
      <c r="G5" s="1"/>
      <c r="H5" s="1"/>
      <c r="I5" s="1"/>
      <c r="J5" s="1"/>
      <c r="L5" s="2"/>
      <c r="M5" s="1"/>
      <c r="N5" s="1"/>
      <c r="O5" s="1"/>
      <c r="P5" s="1"/>
      <c r="Q5" s="1"/>
      <c r="R5" s="1"/>
      <c r="S5" s="1"/>
      <c r="T5" s="1"/>
      <c r="V5" s="17" t="s">
        <v>128</v>
      </c>
      <c r="W5" s="17">
        <v>1.181181</v>
      </c>
    </row>
    <row r="6" spans="2:23" s="17" customFormat="1" x14ac:dyDescent="0.2">
      <c r="B6" s="9">
        <v>13.5762</v>
      </c>
      <c r="C6" s="9">
        <v>10.481199999999999</v>
      </c>
      <c r="E6" s="2" t="s">
        <v>51</v>
      </c>
      <c r="F6" s="1" t="s">
        <v>50</v>
      </c>
      <c r="G6" s="1"/>
      <c r="H6" s="1"/>
      <c r="I6" s="1"/>
      <c r="J6" s="1"/>
      <c r="L6" s="2" t="s">
        <v>49</v>
      </c>
      <c r="M6" s="1">
        <v>1</v>
      </c>
      <c r="N6" s="1"/>
      <c r="O6" s="1"/>
      <c r="P6" s="1"/>
      <c r="Q6" s="1"/>
      <c r="R6" s="1"/>
      <c r="S6" s="1"/>
      <c r="T6" s="1"/>
      <c r="V6" s="17" t="s">
        <v>29</v>
      </c>
      <c r="W6" s="17">
        <v>0.82357349999999996</v>
      </c>
    </row>
    <row r="7" spans="2:23" s="17" customFormat="1" x14ac:dyDescent="0.2">
      <c r="B7" s="9">
        <v>8.2405000000000008</v>
      </c>
      <c r="C7" s="9">
        <v>7.9447999999999999</v>
      </c>
      <c r="E7" s="2" t="s">
        <v>47</v>
      </c>
      <c r="F7" s="1">
        <v>0.05</v>
      </c>
      <c r="G7" s="1"/>
      <c r="H7" s="1"/>
      <c r="I7" s="1"/>
      <c r="J7" s="1"/>
      <c r="L7" s="2" t="s">
        <v>48</v>
      </c>
      <c r="M7" s="1">
        <v>2</v>
      </c>
      <c r="N7" s="1"/>
      <c r="O7" s="1"/>
      <c r="P7" s="1"/>
      <c r="Q7" s="1"/>
      <c r="R7" s="1"/>
      <c r="S7" s="1"/>
      <c r="T7" s="1"/>
      <c r="V7" s="17" t="s">
        <v>216</v>
      </c>
      <c r="W7" s="17">
        <v>13</v>
      </c>
    </row>
    <row r="8" spans="2:23" s="17" customFormat="1" x14ac:dyDescent="0.2">
      <c r="B8" s="9">
        <v>10.6182</v>
      </c>
      <c r="C8" s="9">
        <v>32.814500000000002</v>
      </c>
      <c r="E8" s="2"/>
      <c r="F8" s="1"/>
      <c r="G8" s="1"/>
      <c r="H8" s="1"/>
      <c r="I8" s="1"/>
      <c r="J8" s="1"/>
      <c r="L8" s="2" t="s">
        <v>47</v>
      </c>
      <c r="M8" s="1">
        <v>0.05</v>
      </c>
      <c r="N8" s="1"/>
      <c r="O8" s="1"/>
      <c r="P8" s="1"/>
      <c r="Q8" s="1"/>
      <c r="R8" s="1"/>
      <c r="S8" s="1"/>
      <c r="T8" s="1"/>
      <c r="V8" s="17" t="s">
        <v>217</v>
      </c>
      <c r="W8" s="17">
        <v>13</v>
      </c>
    </row>
    <row r="9" spans="2:23" s="17" customFormat="1" x14ac:dyDescent="0.2">
      <c r="B9" s="9">
        <v>8.4634</v>
      </c>
      <c r="C9" s="9">
        <v>11.362</v>
      </c>
      <c r="E9" s="2" t="s">
        <v>46</v>
      </c>
      <c r="F9" s="1" t="s">
        <v>45</v>
      </c>
      <c r="G9" s="1" t="s">
        <v>32</v>
      </c>
      <c r="H9" s="1" t="s">
        <v>44</v>
      </c>
      <c r="I9" s="1" t="s">
        <v>43</v>
      </c>
      <c r="J9" s="1"/>
      <c r="L9" s="2"/>
      <c r="M9" s="1"/>
      <c r="N9" s="1"/>
      <c r="O9" s="1"/>
      <c r="P9" s="1"/>
      <c r="Q9" s="1"/>
      <c r="R9" s="1"/>
      <c r="S9" s="1"/>
      <c r="T9" s="1"/>
    </row>
    <row r="10" spans="2:23" s="17" customFormat="1" x14ac:dyDescent="0.2">
      <c r="B10" s="9">
        <v>20.8017</v>
      </c>
      <c r="C10" s="9">
        <v>28.485700000000001</v>
      </c>
      <c r="E10" s="2" t="s">
        <v>28</v>
      </c>
      <c r="F10" s="1">
        <v>8.0410000000000004</v>
      </c>
      <c r="G10" s="1">
        <v>2.7799999999999998E-2</v>
      </c>
      <c r="H10" s="1" t="s">
        <v>86</v>
      </c>
      <c r="I10" s="1" t="s">
        <v>27</v>
      </c>
      <c r="J10" s="1"/>
      <c r="L10" s="2" t="s">
        <v>42</v>
      </c>
      <c r="M10" s="1" t="s">
        <v>17</v>
      </c>
      <c r="N10" s="1" t="s">
        <v>41</v>
      </c>
      <c r="O10" s="1" t="s">
        <v>40</v>
      </c>
      <c r="P10" s="1" t="s">
        <v>39</v>
      </c>
      <c r="Q10" s="1" t="s">
        <v>38</v>
      </c>
      <c r="R10" s="1"/>
      <c r="S10" s="1"/>
      <c r="T10" s="1"/>
      <c r="V10" s="69" t="s">
        <v>6</v>
      </c>
      <c r="W10" s="69"/>
    </row>
    <row r="11" spans="2:23" s="17" customFormat="1" x14ac:dyDescent="0.2">
      <c r="B11" s="9">
        <v>9.234</v>
      </c>
      <c r="C11" s="9">
        <v>-0.33739999999999998</v>
      </c>
      <c r="E11" s="2" t="s">
        <v>24</v>
      </c>
      <c r="F11" s="1">
        <v>7.0640000000000001</v>
      </c>
      <c r="G11" s="1">
        <v>3.8699999999999998E-2</v>
      </c>
      <c r="H11" s="1" t="s">
        <v>86</v>
      </c>
      <c r="I11" s="1" t="s">
        <v>27</v>
      </c>
      <c r="J11" s="1"/>
      <c r="L11" s="2"/>
      <c r="M11" s="1"/>
      <c r="N11" s="1"/>
      <c r="O11" s="1"/>
      <c r="P11" s="1"/>
      <c r="Q11" s="1"/>
      <c r="R11" s="1"/>
      <c r="S11" s="1"/>
      <c r="T11" s="1"/>
      <c r="V11" s="17" t="s">
        <v>128</v>
      </c>
      <c r="W11" s="27">
        <v>0.2049734</v>
      </c>
    </row>
    <row r="12" spans="2:23" s="17" customFormat="1" x14ac:dyDescent="0.2">
      <c r="B12" s="9">
        <v>10.318099999999999</v>
      </c>
      <c r="C12" s="9">
        <v>13.152699999999999</v>
      </c>
      <c r="E12" s="2" t="s">
        <v>23</v>
      </c>
      <c r="F12" s="1">
        <v>2.7240000000000002</v>
      </c>
      <c r="G12" s="1">
        <v>0.19359999999999999</v>
      </c>
      <c r="H12" s="1" t="s">
        <v>30</v>
      </c>
      <c r="I12" s="1" t="s">
        <v>31</v>
      </c>
      <c r="J12" s="1"/>
      <c r="L12" s="2" t="s">
        <v>215</v>
      </c>
      <c r="M12" s="1"/>
      <c r="N12" s="1"/>
      <c r="O12" s="1"/>
      <c r="P12" s="1"/>
      <c r="Q12" s="1"/>
      <c r="R12" s="1"/>
      <c r="S12" s="1"/>
      <c r="T12" s="1"/>
      <c r="V12" s="17" t="s">
        <v>29</v>
      </c>
      <c r="W12" s="27">
        <v>0.80042720000000001</v>
      </c>
    </row>
    <row r="13" spans="2:23" s="17" customFormat="1" x14ac:dyDescent="0.2">
      <c r="B13" s="9">
        <v>4.7332999999999998</v>
      </c>
      <c r="C13" s="9">
        <v>3.4348000000000001</v>
      </c>
      <c r="E13" s="2"/>
      <c r="F13" s="1"/>
      <c r="G13" s="1"/>
      <c r="H13" s="1"/>
      <c r="I13" s="1"/>
      <c r="J13" s="1"/>
      <c r="L13" s="2" t="s">
        <v>9</v>
      </c>
      <c r="M13" s="1">
        <v>5.8959999999999999</v>
      </c>
      <c r="N13" s="1" t="s">
        <v>240</v>
      </c>
      <c r="O13" s="1" t="s">
        <v>27</v>
      </c>
      <c r="P13" s="1" t="s">
        <v>86</v>
      </c>
      <c r="Q13" s="1">
        <v>2.5000000000000001E-2</v>
      </c>
      <c r="R13" s="1"/>
      <c r="S13" s="1"/>
      <c r="T13" s="1"/>
      <c r="V13" s="17" t="s">
        <v>216</v>
      </c>
      <c r="W13" s="17">
        <v>375</v>
      </c>
    </row>
    <row r="14" spans="2:23" s="17" customFormat="1" x14ac:dyDescent="0.2">
      <c r="B14" s="9">
        <v>1.7782</v>
      </c>
      <c r="C14" s="9">
        <v>13.0443</v>
      </c>
      <c r="E14" s="2" t="s">
        <v>36</v>
      </c>
      <c r="F14" s="1" t="s">
        <v>35</v>
      </c>
      <c r="G14" s="1" t="s">
        <v>12</v>
      </c>
      <c r="H14" s="1" t="s">
        <v>34</v>
      </c>
      <c r="I14" s="1" t="s">
        <v>33</v>
      </c>
      <c r="J14" s="1" t="s">
        <v>32</v>
      </c>
      <c r="L14" s="2" t="s">
        <v>6</v>
      </c>
      <c r="M14" s="1">
        <v>-1.5569999999999999</v>
      </c>
      <c r="N14" s="1" t="s">
        <v>241</v>
      </c>
      <c r="O14" s="1" t="s">
        <v>31</v>
      </c>
      <c r="P14" s="1" t="s">
        <v>30</v>
      </c>
      <c r="Q14" s="1">
        <v>0.76490000000000002</v>
      </c>
      <c r="R14" s="1"/>
      <c r="S14" s="1"/>
      <c r="T14" s="1"/>
      <c r="V14" s="17" t="s">
        <v>217</v>
      </c>
      <c r="W14" s="17">
        <v>375</v>
      </c>
    </row>
    <row r="15" spans="2:23" s="17" customFormat="1" x14ac:dyDescent="0.2">
      <c r="B15" s="9">
        <v>13.8642</v>
      </c>
      <c r="C15" s="9">
        <v>8.1033000000000008</v>
      </c>
      <c r="E15" s="2" t="s">
        <v>28</v>
      </c>
      <c r="F15" s="1">
        <v>192.8</v>
      </c>
      <c r="G15" s="1">
        <v>1</v>
      </c>
      <c r="H15" s="1">
        <v>192.8</v>
      </c>
      <c r="I15" s="1" t="s">
        <v>229</v>
      </c>
      <c r="J15" s="1" t="s">
        <v>230</v>
      </c>
      <c r="L15" s="2"/>
      <c r="M15" s="1"/>
      <c r="N15" s="1"/>
      <c r="O15" s="1"/>
      <c r="P15" s="1"/>
      <c r="Q15" s="1"/>
      <c r="R15" s="1"/>
      <c r="S15" s="1"/>
      <c r="T15" s="1"/>
    </row>
    <row r="16" spans="2:23" s="17" customFormat="1" x14ac:dyDescent="0.2">
      <c r="B16" s="9">
        <v>15.356999999999999</v>
      </c>
      <c r="C16" s="9">
        <v>7.4093999999999998</v>
      </c>
      <c r="E16" s="2" t="s">
        <v>24</v>
      </c>
      <c r="F16" s="1">
        <v>169.4</v>
      </c>
      <c r="G16" s="1">
        <v>1</v>
      </c>
      <c r="H16" s="1">
        <v>169.4</v>
      </c>
      <c r="I16" s="1" t="s">
        <v>231</v>
      </c>
      <c r="J16" s="1" t="s">
        <v>232</v>
      </c>
      <c r="L16" s="2"/>
      <c r="M16" s="1"/>
      <c r="N16" s="1"/>
      <c r="O16" s="1"/>
      <c r="P16" s="1"/>
      <c r="Q16" s="1"/>
      <c r="R16" s="1"/>
      <c r="S16" s="1"/>
      <c r="T16" s="1"/>
    </row>
    <row r="17" spans="1:23" s="17" customFormat="1" x14ac:dyDescent="0.2">
      <c r="B17" s="9">
        <v>15.3142</v>
      </c>
      <c r="C17" s="31"/>
      <c r="E17" s="2" t="s">
        <v>23</v>
      </c>
      <c r="F17" s="1">
        <v>65.33</v>
      </c>
      <c r="G17" s="1">
        <v>1</v>
      </c>
      <c r="H17" s="1">
        <v>65.33</v>
      </c>
      <c r="I17" s="1" t="s">
        <v>233</v>
      </c>
      <c r="J17" s="1" t="s">
        <v>234</v>
      </c>
      <c r="L17" s="2" t="s">
        <v>20</v>
      </c>
      <c r="M17" s="1" t="s">
        <v>19</v>
      </c>
      <c r="N17" s="1" t="s">
        <v>18</v>
      </c>
      <c r="O17" s="1" t="s">
        <v>17</v>
      </c>
      <c r="P17" s="1" t="s">
        <v>16</v>
      </c>
      <c r="Q17" s="1" t="s">
        <v>15</v>
      </c>
      <c r="R17" s="1" t="s">
        <v>14</v>
      </c>
      <c r="S17" s="1" t="s">
        <v>13</v>
      </c>
      <c r="T17" s="1" t="s">
        <v>12</v>
      </c>
    </row>
    <row r="18" spans="1:23" s="17" customFormat="1" x14ac:dyDescent="0.2">
      <c r="B18" s="9">
        <v>6.8348000000000004</v>
      </c>
      <c r="C18" s="31"/>
      <c r="E18" s="2" t="s">
        <v>21</v>
      </c>
      <c r="F18" s="1">
        <v>1958</v>
      </c>
      <c r="G18" s="1">
        <v>52</v>
      </c>
      <c r="H18" s="1">
        <v>37.65</v>
      </c>
      <c r="I18" s="1"/>
      <c r="J18" s="1"/>
      <c r="L18" s="2"/>
      <c r="M18" s="1"/>
      <c r="N18" s="1"/>
      <c r="O18" s="1"/>
      <c r="P18" s="1"/>
      <c r="Q18" s="1"/>
      <c r="R18" s="1"/>
      <c r="S18" s="1"/>
      <c r="T18" s="1"/>
      <c r="V18" s="60"/>
      <c r="W18" s="60"/>
    </row>
    <row r="19" spans="1:23" s="17" customFormat="1" x14ac:dyDescent="0.2">
      <c r="B19" s="9">
        <v>6.6932</v>
      </c>
      <c r="C19" s="31"/>
      <c r="E19" s="2"/>
      <c r="F19" s="1"/>
      <c r="G19" s="1"/>
      <c r="H19" s="1"/>
      <c r="I19" s="1"/>
      <c r="J19" s="1"/>
      <c r="L19" s="2" t="s">
        <v>215</v>
      </c>
      <c r="M19" s="1"/>
      <c r="N19" s="1"/>
      <c r="O19" s="1"/>
      <c r="P19" s="1"/>
      <c r="Q19" s="1"/>
      <c r="R19" s="1"/>
      <c r="S19" s="1"/>
      <c r="T19" s="1"/>
      <c r="V19" s="69"/>
      <c r="W19" s="69"/>
    </row>
    <row r="20" spans="1:23" s="17" customFormat="1" x14ac:dyDescent="0.2">
      <c r="B20" s="31"/>
      <c r="C20" s="31"/>
      <c r="E20" s="2" t="s">
        <v>11</v>
      </c>
      <c r="F20" s="1"/>
      <c r="G20" s="1"/>
      <c r="H20" s="1"/>
      <c r="I20" s="1"/>
      <c r="J20" s="1"/>
      <c r="L20" s="2" t="s">
        <v>9</v>
      </c>
      <c r="M20" s="1">
        <v>10.57</v>
      </c>
      <c r="N20" s="1">
        <v>4.67</v>
      </c>
      <c r="O20" s="1">
        <v>5.8959999999999999</v>
      </c>
      <c r="P20" s="1">
        <v>2.2799999999999998</v>
      </c>
      <c r="Q20" s="1">
        <v>14</v>
      </c>
      <c r="R20" s="1">
        <v>15</v>
      </c>
      <c r="S20" s="1">
        <v>2.585</v>
      </c>
      <c r="T20" s="1">
        <v>52</v>
      </c>
    </row>
    <row r="21" spans="1:23" s="17" customFormat="1" x14ac:dyDescent="0.2">
      <c r="A21" s="32" t="s">
        <v>72</v>
      </c>
      <c r="B21" s="36">
        <f>AVERAGE(B5:B19)</f>
        <v>10.332006666666665</v>
      </c>
      <c r="C21" s="36">
        <f>AVERAGE(C5:C19)</f>
        <v>11.889441666666665</v>
      </c>
      <c r="E21" s="2" t="s">
        <v>10</v>
      </c>
      <c r="F21" s="1">
        <v>10.45</v>
      </c>
      <c r="G21" s="1"/>
      <c r="H21" s="1"/>
      <c r="I21" s="1"/>
      <c r="J21" s="1"/>
      <c r="L21" s="2" t="s">
        <v>6</v>
      </c>
      <c r="M21" s="1">
        <v>10.33</v>
      </c>
      <c r="N21" s="1">
        <v>11.89</v>
      </c>
      <c r="O21" s="1">
        <v>-1.5569999999999999</v>
      </c>
      <c r="P21" s="1">
        <v>2.3769999999999998</v>
      </c>
      <c r="Q21" s="1">
        <v>15</v>
      </c>
      <c r="R21" s="1">
        <v>12</v>
      </c>
      <c r="S21" s="1">
        <v>0.65529999999999999</v>
      </c>
      <c r="T21" s="1">
        <v>52</v>
      </c>
    </row>
    <row r="22" spans="1:23" s="17" customFormat="1" x14ac:dyDescent="0.2">
      <c r="A22" s="32" t="s">
        <v>81</v>
      </c>
      <c r="B22" s="36">
        <f>MEDIAN(B5:B19)</f>
        <v>9.234</v>
      </c>
      <c r="C22" s="36">
        <f>MEDIAN(C5:C19)</f>
        <v>9.2922499999999992</v>
      </c>
      <c r="E22" s="2" t="s">
        <v>214</v>
      </c>
      <c r="F22" s="1">
        <v>8.2799999999999994</v>
      </c>
      <c r="G22" s="1"/>
      <c r="H22" s="1"/>
      <c r="I22" s="1"/>
      <c r="J22" s="1"/>
      <c r="L22" s="2"/>
      <c r="M22" s="1"/>
      <c r="N22" s="1"/>
      <c r="O22" s="1"/>
      <c r="P22" s="1"/>
      <c r="Q22" s="1"/>
      <c r="R22" s="1"/>
      <c r="S22" s="1"/>
      <c r="T22" s="1"/>
    </row>
    <row r="23" spans="1:23" s="17" customFormat="1" x14ac:dyDescent="0.2">
      <c r="A23" s="32" t="s">
        <v>388</v>
      </c>
      <c r="B23" s="36">
        <f>STDEV(B5:B19)</f>
        <v>4.8048828652983993</v>
      </c>
      <c r="C23" s="36">
        <f>STDEV(C5:C19)</f>
        <v>9.6084906312034413</v>
      </c>
      <c r="D23" s="1"/>
      <c r="E23" s="2" t="s">
        <v>7</v>
      </c>
      <c r="F23" s="1">
        <v>2.169</v>
      </c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</row>
    <row r="24" spans="1:23" s="17" customFormat="1" x14ac:dyDescent="0.2">
      <c r="A24" s="32" t="s">
        <v>389</v>
      </c>
      <c r="B24" s="36">
        <f>COUNT(B5:B19)</f>
        <v>15</v>
      </c>
      <c r="C24" s="36">
        <f>COUNT(C5:C19)</f>
        <v>12</v>
      </c>
      <c r="D24" s="1"/>
      <c r="E24" s="2" t="s">
        <v>5</v>
      </c>
      <c r="F24" s="1">
        <v>1.647</v>
      </c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</row>
    <row r="25" spans="1:23" s="17" customFormat="1" x14ac:dyDescent="0.2">
      <c r="E25" s="2" t="s">
        <v>4</v>
      </c>
      <c r="F25" s="42" t="s">
        <v>235</v>
      </c>
      <c r="G25" s="1"/>
      <c r="H25" s="1"/>
      <c r="I25" s="1"/>
      <c r="J25" s="1"/>
      <c r="L25" s="2"/>
      <c r="M25" s="1"/>
      <c r="N25" s="1"/>
      <c r="O25" s="1"/>
      <c r="P25" s="1"/>
      <c r="Q25" s="1"/>
      <c r="R25" s="1"/>
      <c r="S25" s="1"/>
      <c r="T25" s="1"/>
      <c r="V25" s="69"/>
      <c r="W25" s="69"/>
    </row>
    <row r="26" spans="1:23" s="17" customFormat="1" x14ac:dyDescent="0.2">
      <c r="E26" s="2"/>
      <c r="F26" s="1"/>
      <c r="G26" s="1"/>
      <c r="H26" s="1"/>
      <c r="I26" s="1"/>
      <c r="J26" s="1"/>
      <c r="L26" s="2"/>
      <c r="M26" s="1"/>
      <c r="N26" s="1"/>
      <c r="O26" s="1"/>
      <c r="P26" s="1"/>
      <c r="Q26" s="1"/>
      <c r="R26" s="1"/>
      <c r="S26" s="1"/>
      <c r="T26" s="1"/>
      <c r="W26" s="27"/>
    </row>
    <row r="27" spans="1:23" s="17" customFormat="1" x14ac:dyDescent="0.2">
      <c r="E27" s="2" t="s">
        <v>218</v>
      </c>
      <c r="F27" s="1"/>
      <c r="G27" s="1"/>
      <c r="H27" s="1"/>
      <c r="I27" s="1"/>
      <c r="J27" s="1"/>
      <c r="L27" s="2"/>
      <c r="M27" s="1"/>
      <c r="N27" s="1"/>
      <c r="O27" s="1"/>
      <c r="P27" s="1"/>
      <c r="Q27" s="1"/>
      <c r="R27" s="1"/>
      <c r="S27" s="1"/>
      <c r="T27" s="1"/>
      <c r="W27" s="27"/>
    </row>
    <row r="28" spans="1:23" s="17" customFormat="1" x14ac:dyDescent="0.2">
      <c r="E28" s="2" t="s">
        <v>236</v>
      </c>
      <c r="F28" s="1">
        <v>7.6180000000000003</v>
      </c>
      <c r="G28" s="1"/>
      <c r="H28" s="1"/>
      <c r="I28" s="1"/>
      <c r="J28" s="1"/>
      <c r="L28" s="2"/>
      <c r="M28" s="1"/>
      <c r="N28" s="1"/>
      <c r="O28" s="1"/>
      <c r="P28" s="1"/>
      <c r="Q28" s="1"/>
      <c r="R28" s="1"/>
      <c r="S28" s="1"/>
      <c r="T28" s="1"/>
    </row>
    <row r="29" spans="1:23" s="17" customFormat="1" x14ac:dyDescent="0.2">
      <c r="E29" s="2" t="s">
        <v>224</v>
      </c>
      <c r="F29" s="1">
        <v>11.11</v>
      </c>
      <c r="G29" s="1"/>
      <c r="H29" s="1"/>
      <c r="I29" s="1"/>
      <c r="J29" s="1"/>
    </row>
    <row r="30" spans="1:23" s="17" customFormat="1" x14ac:dyDescent="0.2">
      <c r="E30" s="2" t="s">
        <v>7</v>
      </c>
      <c r="F30" s="1">
        <v>-3.4929999999999999</v>
      </c>
      <c r="G30" s="1"/>
      <c r="H30" s="1"/>
      <c r="I30" s="1"/>
      <c r="J30" s="1"/>
    </row>
    <row r="31" spans="1:23" s="17" customFormat="1" x14ac:dyDescent="0.2">
      <c r="E31" s="2" t="s">
        <v>5</v>
      </c>
      <c r="F31" s="1">
        <v>1.647</v>
      </c>
      <c r="G31" s="1"/>
      <c r="H31" s="1"/>
      <c r="I31" s="1"/>
      <c r="J31" s="1"/>
    </row>
    <row r="32" spans="1:23" s="17" customFormat="1" x14ac:dyDescent="0.2">
      <c r="E32" s="2" t="s">
        <v>4</v>
      </c>
      <c r="F32" s="42" t="s">
        <v>237</v>
      </c>
      <c r="G32" s="1"/>
      <c r="H32" s="1"/>
      <c r="I32" s="1"/>
      <c r="J32" s="1"/>
    </row>
    <row r="33" spans="5:10" s="17" customFormat="1" x14ac:dyDescent="0.2">
      <c r="E33" s="2"/>
      <c r="F33" s="1"/>
      <c r="G33" s="1"/>
      <c r="H33" s="1"/>
      <c r="I33" s="1"/>
      <c r="J33" s="1"/>
    </row>
    <row r="34" spans="5:10" s="17" customFormat="1" x14ac:dyDescent="0.2">
      <c r="E34" s="2" t="s">
        <v>219</v>
      </c>
      <c r="F34" s="1"/>
      <c r="G34" s="1"/>
      <c r="H34" s="1"/>
      <c r="I34" s="1"/>
      <c r="J34" s="1"/>
    </row>
    <row r="35" spans="5:10" s="17" customFormat="1" x14ac:dyDescent="0.2">
      <c r="E35" s="2" t="s">
        <v>220</v>
      </c>
      <c r="F35" s="42">
        <v>5.8959999999999999</v>
      </c>
      <c r="G35" s="1"/>
      <c r="H35" s="1"/>
      <c r="I35" s="1"/>
      <c r="J35" s="1"/>
    </row>
    <row r="36" spans="5:10" s="17" customFormat="1" x14ac:dyDescent="0.2">
      <c r="E36" s="2" t="s">
        <v>221</v>
      </c>
      <c r="F36" s="42">
        <v>-1.5569999999999999</v>
      </c>
      <c r="G36" s="1"/>
      <c r="H36" s="1"/>
      <c r="I36" s="1"/>
      <c r="J36" s="1"/>
    </row>
    <row r="37" spans="5:10" s="17" customFormat="1" x14ac:dyDescent="0.2">
      <c r="E37" s="2" t="s">
        <v>222</v>
      </c>
      <c r="F37" s="42">
        <v>7.4530000000000003</v>
      </c>
      <c r="G37" s="1"/>
      <c r="H37" s="1"/>
      <c r="I37" s="1"/>
      <c r="J37" s="1"/>
    </row>
    <row r="38" spans="5:10" s="17" customFormat="1" x14ac:dyDescent="0.2">
      <c r="E38" s="2" t="s">
        <v>4</v>
      </c>
      <c r="F38" s="42" t="s">
        <v>238</v>
      </c>
      <c r="G38" s="1"/>
      <c r="H38" s="1"/>
      <c r="I38" s="1"/>
      <c r="J38" s="1"/>
    </row>
    <row r="39" spans="5:10" s="17" customFormat="1" x14ac:dyDescent="0.2">
      <c r="E39" s="2" t="s">
        <v>223</v>
      </c>
      <c r="F39" s="42">
        <v>-7.4530000000000003</v>
      </c>
      <c r="G39" s="1"/>
      <c r="H39" s="1"/>
      <c r="I39" s="1"/>
      <c r="J39" s="1"/>
    </row>
    <row r="40" spans="5:10" s="17" customFormat="1" x14ac:dyDescent="0.2">
      <c r="E40" s="2" t="s">
        <v>4</v>
      </c>
      <c r="F40" s="42" t="s">
        <v>239</v>
      </c>
      <c r="G40" s="1"/>
      <c r="H40" s="1"/>
      <c r="I40" s="1"/>
      <c r="J40" s="1"/>
    </row>
    <row r="41" spans="5:10" s="17" customFormat="1" x14ac:dyDescent="0.2">
      <c r="E41" s="2"/>
      <c r="F41" s="1"/>
      <c r="G41" s="1"/>
      <c r="H41" s="1"/>
      <c r="I41" s="1"/>
      <c r="J41" s="1"/>
    </row>
    <row r="42" spans="5:10" s="17" customFormat="1" x14ac:dyDescent="0.2">
      <c r="E42" s="2" t="s">
        <v>3</v>
      </c>
      <c r="F42" s="1"/>
      <c r="G42" s="1"/>
      <c r="H42" s="1"/>
      <c r="I42" s="1"/>
      <c r="J42" s="1"/>
    </row>
    <row r="43" spans="5:10" s="17" customFormat="1" x14ac:dyDescent="0.2">
      <c r="E43" s="2" t="s">
        <v>2</v>
      </c>
      <c r="F43" s="1">
        <v>2</v>
      </c>
      <c r="G43" s="1"/>
      <c r="H43" s="1"/>
      <c r="I43" s="1"/>
      <c r="J43" s="1"/>
    </row>
    <row r="44" spans="5:10" s="17" customFormat="1" x14ac:dyDescent="0.2">
      <c r="E44" s="2" t="s">
        <v>1</v>
      </c>
      <c r="F44" s="1">
        <v>2</v>
      </c>
      <c r="G44" s="1"/>
      <c r="H44" s="1"/>
      <c r="I44" s="1"/>
      <c r="J44" s="1"/>
    </row>
    <row r="45" spans="5:10" s="17" customFormat="1" x14ac:dyDescent="0.2">
      <c r="E45" s="2" t="s">
        <v>0</v>
      </c>
      <c r="F45" s="1">
        <v>56</v>
      </c>
      <c r="G45" s="1"/>
      <c r="H45" s="1"/>
      <c r="I45" s="1"/>
      <c r="J45" s="1"/>
    </row>
  </sheetData>
  <mergeCells count="12">
    <mergeCell ref="B1:W1"/>
    <mergeCell ref="B2:C2"/>
    <mergeCell ref="E2:W2"/>
    <mergeCell ref="B3:C3"/>
    <mergeCell ref="E3:J3"/>
    <mergeCell ref="L3:T3"/>
    <mergeCell ref="V3:W3"/>
    <mergeCell ref="V4:W4"/>
    <mergeCell ref="V10:W10"/>
    <mergeCell ref="V18:W18"/>
    <mergeCell ref="V19:W19"/>
    <mergeCell ref="V25:W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C39-6BEB-E741-B2FE-1F2DBF69B3BF}">
  <dimension ref="A2:Y36"/>
  <sheetViews>
    <sheetView zoomScale="55" zoomScaleNormal="70" workbookViewId="0">
      <selection activeCell="L40" sqref="L40"/>
    </sheetView>
  </sheetViews>
  <sheetFormatPr baseColWidth="10" defaultColWidth="10.83203125" defaultRowHeight="16" x14ac:dyDescent="0.2"/>
  <cols>
    <col min="1" max="1" width="10.83203125" style="17"/>
    <col min="2" max="5" width="11" style="17" bestFit="1" customWidth="1"/>
    <col min="6" max="6" width="10.83203125" style="17"/>
    <col min="7" max="7" width="33.6640625" style="17" customWidth="1"/>
    <col min="8" max="8" width="20.5" style="17" customWidth="1"/>
    <col min="9" max="9" width="13.1640625" style="17" customWidth="1"/>
    <col min="10" max="10" width="16.1640625" style="17" customWidth="1"/>
    <col min="11" max="11" width="18" style="17" customWidth="1"/>
    <col min="12" max="13" width="10.83203125" style="17"/>
    <col min="14" max="14" width="33.83203125" style="17" customWidth="1"/>
    <col min="15" max="15" width="11" style="17" bestFit="1" customWidth="1"/>
    <col min="16" max="16" width="17.6640625" style="17" customWidth="1"/>
    <col min="17" max="17" width="17.33203125" style="17" customWidth="1"/>
    <col min="18" max="18" width="11" style="17" bestFit="1" customWidth="1"/>
    <col min="19" max="19" width="17.6640625" style="17" customWidth="1"/>
    <col min="20" max="22" width="11" style="17" bestFit="1" customWidth="1"/>
    <col min="23" max="23" width="10.83203125" style="17"/>
    <col min="24" max="24" width="14.5" style="17" customWidth="1"/>
    <col min="25" max="25" width="11" style="17" bestFit="1" customWidth="1"/>
    <col min="26" max="16384" width="10.83203125" style="17"/>
  </cols>
  <sheetData>
    <row r="2" spans="2:25" ht="20" x14ac:dyDescent="0.2">
      <c r="B2" s="80" t="s">
        <v>602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spans="2:25" x14ac:dyDescent="0.2">
      <c r="G3" s="79" t="s">
        <v>58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x14ac:dyDescent="0.2">
      <c r="B4" s="79" t="s">
        <v>390</v>
      </c>
      <c r="C4" s="79"/>
      <c r="D4" s="79"/>
      <c r="E4" s="79"/>
      <c r="G4" s="81" t="s">
        <v>156</v>
      </c>
      <c r="H4" s="81"/>
      <c r="I4" s="81"/>
      <c r="J4" s="81"/>
      <c r="K4" s="81"/>
      <c r="L4" s="81"/>
      <c r="N4" s="81" t="s">
        <v>155</v>
      </c>
      <c r="O4" s="81"/>
      <c r="P4" s="81"/>
      <c r="Q4" s="81"/>
      <c r="R4" s="81"/>
      <c r="S4" s="81"/>
      <c r="T4" s="81"/>
      <c r="U4" s="81"/>
      <c r="V4" s="81"/>
      <c r="X4" s="60" t="s">
        <v>55</v>
      </c>
      <c r="Y4" s="60"/>
    </row>
    <row r="5" spans="2:25" ht="18" x14ac:dyDescent="0.25">
      <c r="B5" s="69" t="s">
        <v>8</v>
      </c>
      <c r="C5" s="69"/>
      <c r="D5" s="69" t="s">
        <v>6</v>
      </c>
      <c r="E5" s="69"/>
      <c r="G5" s="2" t="s">
        <v>53</v>
      </c>
      <c r="H5" s="1" t="s">
        <v>553</v>
      </c>
      <c r="I5" s="1"/>
      <c r="J5" s="1"/>
      <c r="K5" s="1"/>
      <c r="L5" s="1"/>
      <c r="N5" s="2" t="s">
        <v>394</v>
      </c>
      <c r="O5" s="1"/>
      <c r="P5" s="1"/>
      <c r="Q5" s="1"/>
      <c r="R5" s="1"/>
      <c r="S5" s="1"/>
      <c r="T5" s="1"/>
      <c r="U5" s="1"/>
      <c r="V5" s="1"/>
      <c r="X5" s="69" t="s">
        <v>8</v>
      </c>
      <c r="Y5" s="69"/>
    </row>
    <row r="6" spans="2:25" ht="18" x14ac:dyDescent="0.25">
      <c r="B6" s="17" t="s">
        <v>267</v>
      </c>
      <c r="C6" s="17" t="s">
        <v>552</v>
      </c>
      <c r="D6" s="17" t="s">
        <v>267</v>
      </c>
      <c r="E6" s="17" t="s">
        <v>552</v>
      </c>
      <c r="G6" s="2"/>
      <c r="H6" s="1"/>
      <c r="I6" s="1"/>
      <c r="J6" s="1"/>
      <c r="K6" s="1"/>
      <c r="L6" s="1"/>
      <c r="N6" s="2"/>
      <c r="O6" s="1"/>
      <c r="P6" s="1"/>
      <c r="Q6" s="1"/>
      <c r="R6" s="1"/>
      <c r="S6" s="1"/>
      <c r="T6" s="1"/>
      <c r="U6" s="1"/>
      <c r="V6" s="1"/>
      <c r="X6" s="17" t="s">
        <v>128</v>
      </c>
      <c r="Y6" s="17">
        <v>0.68704569999999998</v>
      </c>
    </row>
    <row r="7" spans="2:25" x14ac:dyDescent="0.2">
      <c r="B7" s="1">
        <v>3787.26</v>
      </c>
      <c r="C7" s="1">
        <v>2767.8</v>
      </c>
      <c r="D7" s="1">
        <v>1650.42</v>
      </c>
      <c r="E7" s="1">
        <v>159.57</v>
      </c>
      <c r="G7" s="2" t="s">
        <v>51</v>
      </c>
      <c r="H7" s="1" t="s">
        <v>50</v>
      </c>
      <c r="I7" s="1"/>
      <c r="J7" s="1"/>
      <c r="K7" s="1"/>
      <c r="L7" s="1"/>
      <c r="N7" s="2" t="s">
        <v>49</v>
      </c>
      <c r="O7" s="1">
        <v>1</v>
      </c>
      <c r="P7" s="1"/>
      <c r="Q7" s="1"/>
      <c r="R7" s="1"/>
      <c r="S7" s="1"/>
      <c r="T7" s="1"/>
      <c r="U7" s="1"/>
      <c r="V7" s="1"/>
      <c r="X7" s="17" t="s">
        <v>29</v>
      </c>
      <c r="Y7" s="17">
        <v>0.95</v>
      </c>
    </row>
    <row r="8" spans="2:25" x14ac:dyDescent="0.2">
      <c r="B8" s="1">
        <v>5571.32</v>
      </c>
      <c r="C8" s="1">
        <v>3547.92</v>
      </c>
      <c r="D8" s="1">
        <v>4712.75</v>
      </c>
      <c r="E8" s="1">
        <v>166.43</v>
      </c>
      <c r="G8" s="2" t="s">
        <v>47</v>
      </c>
      <c r="H8" s="1">
        <v>0.05</v>
      </c>
      <c r="I8" s="1"/>
      <c r="J8" s="1"/>
      <c r="K8" s="1"/>
      <c r="L8" s="1"/>
      <c r="N8" s="2" t="s">
        <v>48</v>
      </c>
      <c r="O8" s="1">
        <v>6</v>
      </c>
      <c r="P8" s="1"/>
      <c r="Q8" s="1"/>
      <c r="R8" s="1"/>
      <c r="S8" s="1"/>
      <c r="T8" s="1"/>
      <c r="U8" s="1"/>
      <c r="V8" s="1"/>
      <c r="X8" s="17" t="s">
        <v>216</v>
      </c>
      <c r="Y8" s="17">
        <v>57</v>
      </c>
    </row>
    <row r="9" spans="2:25" x14ac:dyDescent="0.2">
      <c r="B9" s="1">
        <v>3349.49</v>
      </c>
      <c r="C9" s="1">
        <v>1214.73</v>
      </c>
      <c r="D9" s="1">
        <v>2011.79</v>
      </c>
      <c r="E9" s="1">
        <v>467.09</v>
      </c>
      <c r="G9" s="2"/>
      <c r="H9" s="1"/>
      <c r="I9" s="1"/>
      <c r="J9" s="1"/>
      <c r="K9" s="1"/>
      <c r="L9" s="1"/>
      <c r="N9" s="2" t="s">
        <v>47</v>
      </c>
      <c r="O9" s="1">
        <v>0.05</v>
      </c>
      <c r="P9" s="1"/>
      <c r="Q9" s="1"/>
      <c r="R9" s="1"/>
      <c r="S9" s="1"/>
      <c r="T9" s="1"/>
      <c r="U9" s="1"/>
      <c r="V9" s="1"/>
      <c r="X9" s="17" t="s">
        <v>217</v>
      </c>
      <c r="Y9" s="17">
        <v>57</v>
      </c>
    </row>
    <row r="10" spans="2:25" x14ac:dyDescent="0.2">
      <c r="B10" s="1">
        <v>6942.07</v>
      </c>
      <c r="C10" s="1">
        <v>5683.33</v>
      </c>
      <c r="D10" s="1">
        <v>8666.92</v>
      </c>
      <c r="E10" s="1">
        <v>692.82</v>
      </c>
      <c r="G10" s="2" t="s">
        <v>46</v>
      </c>
      <c r="H10" s="1" t="s">
        <v>45</v>
      </c>
      <c r="I10" s="1" t="s">
        <v>32</v>
      </c>
      <c r="J10" s="1" t="s">
        <v>44</v>
      </c>
      <c r="K10" s="1" t="s">
        <v>43</v>
      </c>
      <c r="L10" s="1"/>
      <c r="N10" s="2"/>
      <c r="O10" s="1"/>
      <c r="P10" s="1"/>
      <c r="Q10" s="1"/>
      <c r="R10" s="1"/>
      <c r="S10" s="1"/>
      <c r="T10" s="1"/>
      <c r="U10" s="1"/>
      <c r="V10" s="1"/>
    </row>
    <row r="11" spans="2:25" x14ac:dyDescent="0.2">
      <c r="B11" s="1">
        <v>5671.7</v>
      </c>
      <c r="C11" s="1">
        <v>8157.73</v>
      </c>
      <c r="D11" s="1">
        <v>5454.77</v>
      </c>
      <c r="E11" s="1">
        <v>664.67</v>
      </c>
      <c r="G11" s="2" t="s">
        <v>24</v>
      </c>
      <c r="H11" s="1">
        <v>21.88</v>
      </c>
      <c r="I11" s="1">
        <v>0.15160000000000001</v>
      </c>
      <c r="J11" s="1" t="s">
        <v>30</v>
      </c>
      <c r="K11" s="1" t="s">
        <v>31</v>
      </c>
      <c r="L11" s="1"/>
      <c r="N11" s="2" t="s">
        <v>42</v>
      </c>
      <c r="O11" s="1" t="s">
        <v>76</v>
      </c>
      <c r="P11" s="1" t="s">
        <v>41</v>
      </c>
      <c r="Q11" s="1" t="s">
        <v>40</v>
      </c>
      <c r="R11" s="1" t="s">
        <v>39</v>
      </c>
      <c r="S11" s="1" t="s">
        <v>38</v>
      </c>
      <c r="T11" s="1"/>
      <c r="U11" s="1"/>
      <c r="V11" s="1"/>
      <c r="X11" s="69" t="s">
        <v>6</v>
      </c>
      <c r="Y11" s="69"/>
    </row>
    <row r="12" spans="2:25" x14ac:dyDescent="0.2">
      <c r="B12" s="1">
        <v>6694.91</v>
      </c>
      <c r="C12" s="1">
        <v>4879.03</v>
      </c>
      <c r="D12" s="1">
        <v>7181.78</v>
      </c>
      <c r="E12" s="1">
        <v>326.43</v>
      </c>
      <c r="G12" s="2" t="s">
        <v>23</v>
      </c>
      <c r="H12" s="1">
        <v>37.85</v>
      </c>
      <c r="I12" s="42" t="s">
        <v>25</v>
      </c>
      <c r="J12" s="1" t="s">
        <v>26</v>
      </c>
      <c r="K12" s="1" t="s">
        <v>27</v>
      </c>
      <c r="L12" s="1"/>
      <c r="N12" s="2"/>
      <c r="O12" s="1"/>
      <c r="P12" s="1"/>
      <c r="Q12" s="1"/>
      <c r="R12" s="1"/>
      <c r="S12" s="1"/>
      <c r="T12" s="1"/>
      <c r="U12" s="1"/>
      <c r="V12" s="1"/>
      <c r="X12" s="17" t="s">
        <v>128</v>
      </c>
      <c r="Y12" s="17">
        <v>1.4126369999999999</v>
      </c>
    </row>
    <row r="13" spans="2:25" ht="18" x14ac:dyDescent="0.25">
      <c r="B13" s="1">
        <v>4204.12</v>
      </c>
      <c r="C13" s="1">
        <v>2295.02</v>
      </c>
      <c r="D13" s="1">
        <v>2244.77</v>
      </c>
      <c r="E13" s="1">
        <v>222.92</v>
      </c>
      <c r="G13" s="2"/>
      <c r="H13" s="1"/>
      <c r="I13" s="1"/>
      <c r="J13" s="1"/>
      <c r="K13" s="1"/>
      <c r="L13" s="1"/>
      <c r="N13" s="2" t="s">
        <v>395</v>
      </c>
      <c r="O13" s="1">
        <v>1580</v>
      </c>
      <c r="P13" s="1" t="s">
        <v>396</v>
      </c>
      <c r="Q13" s="1" t="s">
        <v>31</v>
      </c>
      <c r="R13" s="1" t="s">
        <v>30</v>
      </c>
      <c r="S13" s="42">
        <v>9.0200000000000002E-2</v>
      </c>
      <c r="T13" s="1"/>
      <c r="U13" s="1"/>
      <c r="V13" s="1"/>
      <c r="X13" s="17" t="s">
        <v>29</v>
      </c>
      <c r="Y13" s="17">
        <v>0.95</v>
      </c>
    </row>
    <row r="14" spans="2:25" x14ac:dyDescent="0.2">
      <c r="B14" s="1">
        <v>6508.39</v>
      </c>
      <c r="C14" s="1">
        <v>1882.79</v>
      </c>
      <c r="D14" s="1">
        <v>4656.04</v>
      </c>
      <c r="E14" s="1">
        <v>147.25</v>
      </c>
      <c r="G14" s="2" t="s">
        <v>36</v>
      </c>
      <c r="H14" s="1" t="s">
        <v>35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397</v>
      </c>
      <c r="O14" s="1">
        <v>678</v>
      </c>
      <c r="P14" s="1" t="s">
        <v>398</v>
      </c>
      <c r="Q14" s="1" t="s">
        <v>31</v>
      </c>
      <c r="R14" s="1" t="s">
        <v>30</v>
      </c>
      <c r="S14" s="42">
        <v>0.88490000000000002</v>
      </c>
      <c r="T14" s="1"/>
      <c r="U14" s="1"/>
      <c r="V14" s="1"/>
      <c r="X14" s="17" t="s">
        <v>216</v>
      </c>
      <c r="Y14" s="17">
        <v>15</v>
      </c>
    </row>
    <row r="15" spans="2:25" ht="18" x14ac:dyDescent="0.25">
      <c r="B15" s="1">
        <v>7231.89</v>
      </c>
      <c r="C15" s="1">
        <v>266.72000000000003</v>
      </c>
      <c r="D15" s="1">
        <v>8756.9500000000007</v>
      </c>
      <c r="E15" s="1">
        <v>11.12</v>
      </c>
      <c r="G15" s="2" t="s">
        <v>24</v>
      </c>
      <c r="H15" s="1">
        <v>107871892</v>
      </c>
      <c r="I15" s="1">
        <v>24</v>
      </c>
      <c r="J15" s="1">
        <v>4494662</v>
      </c>
      <c r="K15" s="1" t="s">
        <v>391</v>
      </c>
      <c r="L15" s="1" t="s">
        <v>392</v>
      </c>
      <c r="N15" s="2" t="s">
        <v>395</v>
      </c>
      <c r="O15" s="1">
        <v>4381</v>
      </c>
      <c r="P15" s="1" t="s">
        <v>399</v>
      </c>
      <c r="Q15" s="1" t="s">
        <v>27</v>
      </c>
      <c r="R15" s="1" t="s">
        <v>26</v>
      </c>
      <c r="S15" s="42" t="s">
        <v>25</v>
      </c>
      <c r="T15" s="1"/>
      <c r="U15" s="1"/>
      <c r="V15" s="1"/>
      <c r="X15" s="17" t="s">
        <v>217</v>
      </c>
      <c r="Y15" s="17">
        <v>15</v>
      </c>
    </row>
    <row r="16" spans="2:25" ht="18" x14ac:dyDescent="0.25">
      <c r="B16" s="1">
        <v>2927.24</v>
      </c>
      <c r="C16" s="1">
        <v>864.65</v>
      </c>
      <c r="D16" s="1">
        <v>5893</v>
      </c>
      <c r="E16" s="1">
        <v>224.12</v>
      </c>
      <c r="G16" s="2" t="s">
        <v>23</v>
      </c>
      <c r="H16" s="1">
        <v>186582931</v>
      </c>
      <c r="I16" s="1">
        <v>3</v>
      </c>
      <c r="J16" s="1">
        <v>62194310</v>
      </c>
      <c r="K16" s="1" t="s">
        <v>393</v>
      </c>
      <c r="L16" s="1" t="s">
        <v>22</v>
      </c>
      <c r="N16" s="2" t="s">
        <v>400</v>
      </c>
      <c r="O16" s="1">
        <v>-901.7</v>
      </c>
      <c r="P16" s="1" t="s">
        <v>401</v>
      </c>
      <c r="Q16" s="1" t="s">
        <v>31</v>
      </c>
      <c r="R16" s="1" t="s">
        <v>30</v>
      </c>
      <c r="S16" s="42">
        <v>0.64570000000000005</v>
      </c>
      <c r="T16" s="1"/>
      <c r="U16" s="1"/>
      <c r="V16" s="1"/>
    </row>
    <row r="17" spans="2:22" ht="18" x14ac:dyDescent="0.25">
      <c r="B17" s="1">
        <v>6581.72</v>
      </c>
      <c r="C17" s="1">
        <v>2967.33</v>
      </c>
      <c r="D17" s="1">
        <v>1334.69</v>
      </c>
      <c r="E17" s="1">
        <v>204.62</v>
      </c>
      <c r="G17" s="2" t="s">
        <v>21</v>
      </c>
      <c r="H17" s="1">
        <v>149101783</v>
      </c>
      <c r="I17" s="1">
        <v>47</v>
      </c>
      <c r="J17" s="1">
        <v>3172378</v>
      </c>
      <c r="K17" s="1"/>
      <c r="L17" s="1"/>
      <c r="N17" s="2" t="s">
        <v>402</v>
      </c>
      <c r="O17" s="1">
        <v>2801</v>
      </c>
      <c r="P17" s="1" t="s">
        <v>403</v>
      </c>
      <c r="Q17" s="1" t="s">
        <v>27</v>
      </c>
      <c r="R17" s="1" t="s">
        <v>26</v>
      </c>
      <c r="S17" s="42" t="s">
        <v>25</v>
      </c>
      <c r="T17" s="1"/>
      <c r="U17" s="1"/>
      <c r="V17" s="1"/>
    </row>
    <row r="18" spans="2:22" ht="18" x14ac:dyDescent="0.25">
      <c r="B18" s="1">
        <v>1825.4</v>
      </c>
      <c r="C18" s="1">
        <v>2913.15</v>
      </c>
      <c r="D18" s="1">
        <v>962.88</v>
      </c>
      <c r="E18" s="1">
        <v>275.68</v>
      </c>
      <c r="G18" s="2"/>
      <c r="H18" s="1"/>
      <c r="I18" s="1"/>
      <c r="J18" s="1"/>
      <c r="K18" s="1"/>
      <c r="L18" s="1"/>
      <c r="N18" s="2" t="s">
        <v>395</v>
      </c>
      <c r="O18" s="1">
        <v>3703</v>
      </c>
      <c r="P18" s="1" t="s">
        <v>404</v>
      </c>
      <c r="Q18" s="1" t="s">
        <v>27</v>
      </c>
      <c r="R18" s="1" t="s">
        <v>26</v>
      </c>
      <c r="S18" s="42" t="s">
        <v>25</v>
      </c>
      <c r="T18" s="1"/>
      <c r="U18" s="1"/>
      <c r="V18" s="1"/>
    </row>
    <row r="19" spans="2:22" x14ac:dyDescent="0.2">
      <c r="B19" s="1">
        <v>2227.64</v>
      </c>
      <c r="C19" s="1">
        <v>5642.67</v>
      </c>
      <c r="D19" s="1">
        <v>4418.7</v>
      </c>
      <c r="E19" s="1">
        <v>231.6</v>
      </c>
      <c r="G19" s="2" t="s">
        <v>3</v>
      </c>
      <c r="H19" s="1"/>
      <c r="I19" s="1"/>
      <c r="J19" s="1"/>
      <c r="K19" s="1"/>
      <c r="L19" s="1"/>
      <c r="N19" s="2"/>
      <c r="O19" s="1"/>
      <c r="P19" s="1"/>
      <c r="Q19" s="1"/>
      <c r="R19" s="1"/>
      <c r="S19" s="1"/>
      <c r="T19" s="1"/>
      <c r="U19" s="1"/>
      <c r="V19" s="1"/>
    </row>
    <row r="20" spans="2:22" x14ac:dyDescent="0.2">
      <c r="B20" s="1">
        <v>2394.42</v>
      </c>
      <c r="C20" s="1">
        <v>2924.56</v>
      </c>
      <c r="D20" s="1">
        <v>1322.9</v>
      </c>
      <c r="E20" s="1">
        <v>1224.3699999999999</v>
      </c>
      <c r="G20" s="2" t="s">
        <v>2</v>
      </c>
      <c r="H20" s="1">
        <v>4</v>
      </c>
      <c r="I20" s="1"/>
      <c r="J20" s="1"/>
      <c r="K20" s="1"/>
      <c r="L20" s="1"/>
      <c r="N20" s="2"/>
      <c r="O20" s="1"/>
      <c r="P20" s="1"/>
      <c r="Q20" s="1"/>
      <c r="R20" s="1"/>
      <c r="S20" s="1"/>
      <c r="T20" s="1"/>
      <c r="U20" s="1"/>
      <c r="V20" s="1"/>
    </row>
    <row r="21" spans="2:22" x14ac:dyDescent="0.2">
      <c r="B21" s="1">
        <v>6394.12</v>
      </c>
      <c r="C21" s="1">
        <v>3794.01</v>
      </c>
      <c r="D21" s="1">
        <v>2873.76</v>
      </c>
      <c r="E21" s="1">
        <v>392.17</v>
      </c>
      <c r="G21" s="2" t="s">
        <v>1</v>
      </c>
      <c r="H21" s="1">
        <v>25</v>
      </c>
      <c r="I21" s="1"/>
      <c r="J21" s="1"/>
      <c r="K21" s="1"/>
      <c r="L21" s="1"/>
      <c r="N21" s="2" t="s">
        <v>20</v>
      </c>
      <c r="O21" s="1" t="s">
        <v>78</v>
      </c>
      <c r="P21" s="1" t="s">
        <v>77</v>
      </c>
      <c r="Q21" s="1" t="s">
        <v>76</v>
      </c>
      <c r="R21" s="1" t="s">
        <v>16</v>
      </c>
      <c r="S21" s="1" t="s">
        <v>15</v>
      </c>
      <c r="T21" s="1" t="s">
        <v>14</v>
      </c>
      <c r="U21" s="1" t="s">
        <v>13</v>
      </c>
      <c r="V21" s="1" t="s">
        <v>12</v>
      </c>
    </row>
    <row r="22" spans="2:22" x14ac:dyDescent="0.2">
      <c r="B22" s="1"/>
      <c r="C22" s="1">
        <v>7863.99</v>
      </c>
      <c r="D22" s="1"/>
      <c r="E22" s="1">
        <v>1066.27</v>
      </c>
      <c r="G22" s="2" t="s">
        <v>0</v>
      </c>
      <c r="H22" s="1">
        <v>75</v>
      </c>
      <c r="I22" s="1"/>
      <c r="J22" s="1"/>
      <c r="K22" s="1"/>
      <c r="L22" s="1"/>
      <c r="N22" s="2"/>
      <c r="O22" s="1"/>
      <c r="P22" s="1"/>
      <c r="Q22" s="1"/>
      <c r="R22" s="1"/>
      <c r="S22" s="1"/>
      <c r="T22" s="1"/>
      <c r="U22" s="1"/>
      <c r="V22" s="1"/>
    </row>
    <row r="23" spans="2:22" ht="18" x14ac:dyDescent="0.25">
      <c r="B23" s="1"/>
      <c r="C23" s="1">
        <v>650.57000000000005</v>
      </c>
      <c r="D23" s="1"/>
      <c r="E23" s="1">
        <v>644.27</v>
      </c>
      <c r="G23" s="2"/>
      <c r="H23" s="1"/>
      <c r="I23" s="1"/>
      <c r="J23" s="1"/>
      <c r="K23" s="1"/>
      <c r="L23" s="1"/>
      <c r="N23" s="2" t="s">
        <v>395</v>
      </c>
      <c r="O23" s="1">
        <v>4779</v>
      </c>
      <c r="P23" s="1">
        <v>3200</v>
      </c>
      <c r="Q23" s="1">
        <v>1580</v>
      </c>
      <c r="R23" s="1">
        <v>629.70000000000005</v>
      </c>
      <c r="S23" s="1">
        <v>15</v>
      </c>
      <c r="T23" s="1">
        <v>20</v>
      </c>
      <c r="U23" s="1">
        <v>2.508</v>
      </c>
      <c r="V23" s="1">
        <v>47</v>
      </c>
    </row>
    <row r="24" spans="2:22" x14ac:dyDescent="0.2">
      <c r="B24" s="1"/>
      <c r="C24" s="1">
        <v>352.19</v>
      </c>
      <c r="D24" s="1"/>
      <c r="E24" s="1">
        <v>637.37</v>
      </c>
      <c r="N24" s="2" t="s">
        <v>397</v>
      </c>
      <c r="O24" s="1">
        <v>4779</v>
      </c>
      <c r="P24" s="1">
        <v>4101</v>
      </c>
      <c r="Q24" s="1">
        <v>678</v>
      </c>
      <c r="R24" s="1">
        <v>650.4</v>
      </c>
      <c r="S24" s="1">
        <v>15</v>
      </c>
      <c r="T24" s="1">
        <v>15</v>
      </c>
      <c r="U24" s="1">
        <v>1.042</v>
      </c>
      <c r="V24" s="1">
        <v>47</v>
      </c>
    </row>
    <row r="25" spans="2:22" ht="18" x14ac:dyDescent="0.25">
      <c r="B25" s="1"/>
      <c r="C25" s="1">
        <v>1028.8699999999999</v>
      </c>
      <c r="D25" s="1"/>
      <c r="E25" s="1">
        <v>489.34</v>
      </c>
      <c r="N25" s="2" t="s">
        <v>395</v>
      </c>
      <c r="O25" s="1">
        <v>4779</v>
      </c>
      <c r="P25" s="1">
        <v>398.1</v>
      </c>
      <c r="Q25" s="1">
        <v>4381</v>
      </c>
      <c r="R25" s="1">
        <v>629.70000000000005</v>
      </c>
      <c r="S25" s="1">
        <v>15</v>
      </c>
      <c r="T25" s="1">
        <v>25</v>
      </c>
      <c r="U25" s="1">
        <v>6.9569999999999999</v>
      </c>
      <c r="V25" s="1">
        <v>47</v>
      </c>
    </row>
    <row r="26" spans="2:22" ht="18" x14ac:dyDescent="0.25">
      <c r="B26" s="1"/>
      <c r="C26" s="1">
        <v>4585.68</v>
      </c>
      <c r="D26" s="1"/>
      <c r="E26" s="1">
        <v>5.36</v>
      </c>
      <c r="N26" s="2" t="s">
        <v>400</v>
      </c>
      <c r="O26" s="1">
        <v>3200</v>
      </c>
      <c r="P26" s="1">
        <v>4101</v>
      </c>
      <c r="Q26" s="1">
        <v>-901.7</v>
      </c>
      <c r="R26" s="1">
        <v>629.70000000000005</v>
      </c>
      <c r="S26" s="1">
        <v>20</v>
      </c>
      <c r="T26" s="1">
        <v>15</v>
      </c>
      <c r="U26" s="1">
        <v>1.4319999999999999</v>
      </c>
      <c r="V26" s="1">
        <v>47</v>
      </c>
    </row>
    <row r="27" spans="2:22" ht="18" x14ac:dyDescent="0.25">
      <c r="B27" s="1"/>
      <c r="C27" s="1"/>
      <c r="D27" s="1"/>
      <c r="E27" s="1">
        <v>174.96</v>
      </c>
      <c r="N27" s="2" t="s">
        <v>402</v>
      </c>
      <c r="O27" s="1">
        <v>3200</v>
      </c>
      <c r="P27" s="1">
        <v>398.1</v>
      </c>
      <c r="Q27" s="1">
        <v>2801</v>
      </c>
      <c r="R27" s="1">
        <v>563.20000000000005</v>
      </c>
      <c r="S27" s="1">
        <v>20</v>
      </c>
      <c r="T27" s="1">
        <v>25</v>
      </c>
      <c r="U27" s="1">
        <v>4.9740000000000002</v>
      </c>
      <c r="V27" s="1">
        <v>47</v>
      </c>
    </row>
    <row r="28" spans="2:22" ht="18" x14ac:dyDescent="0.25">
      <c r="B28" s="1"/>
      <c r="C28" s="1"/>
      <c r="D28" s="1"/>
      <c r="E28" s="1">
        <v>800.26</v>
      </c>
      <c r="N28" s="2" t="s">
        <v>395</v>
      </c>
      <c r="O28" s="1">
        <v>4101</v>
      </c>
      <c r="P28" s="1">
        <v>398.1</v>
      </c>
      <c r="Q28" s="1">
        <v>3703</v>
      </c>
      <c r="R28" s="1">
        <v>629.70000000000005</v>
      </c>
      <c r="S28" s="1">
        <v>15</v>
      </c>
      <c r="T28" s="1">
        <v>25</v>
      </c>
      <c r="U28" s="1">
        <v>5.8810000000000002</v>
      </c>
      <c r="V28" s="1">
        <v>47</v>
      </c>
    </row>
    <row r="29" spans="2:22" x14ac:dyDescent="0.2">
      <c r="B29" s="1"/>
      <c r="C29" s="1"/>
      <c r="D29" s="1"/>
      <c r="E29" s="1">
        <v>347.88</v>
      </c>
      <c r="N29" s="2"/>
      <c r="O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C30" s="1"/>
      <c r="D30" s="1"/>
      <c r="E30" s="1">
        <v>161.36000000000001</v>
      </c>
      <c r="N30" s="2"/>
      <c r="O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C31" s="1"/>
      <c r="D31" s="1"/>
      <c r="E31" s="1">
        <v>214.22</v>
      </c>
    </row>
    <row r="33" spans="1:5" x14ac:dyDescent="0.2">
      <c r="A33" s="28" t="s">
        <v>72</v>
      </c>
      <c r="B33" s="29">
        <f>AVERAGE(B7:B31)</f>
        <v>4820.7793333333339</v>
      </c>
      <c r="C33" s="29">
        <f t="shared" ref="C33:E33" si="0">AVERAGE(C7:C31)</f>
        <v>3214.1370000000002</v>
      </c>
      <c r="D33" s="29">
        <f t="shared" si="0"/>
        <v>4142.808</v>
      </c>
      <c r="E33" s="29">
        <f t="shared" si="0"/>
        <v>398.0859999999999</v>
      </c>
    </row>
    <row r="34" spans="1:5" x14ac:dyDescent="0.2">
      <c r="A34" s="28" t="s">
        <v>81</v>
      </c>
      <c r="B34" s="29">
        <f>MEDIAN(B7:B31)</f>
        <v>5571.32</v>
      </c>
      <c r="C34" s="29">
        <f t="shared" ref="C34:E34" si="1">MEDIAN(C7:C31)</f>
        <v>2918.855</v>
      </c>
      <c r="D34" s="29">
        <f t="shared" si="1"/>
        <v>4418.7</v>
      </c>
      <c r="E34" s="29">
        <f t="shared" si="1"/>
        <v>275.68</v>
      </c>
    </row>
    <row r="35" spans="1:5" x14ac:dyDescent="0.2">
      <c r="A35" s="28" t="s">
        <v>388</v>
      </c>
      <c r="B35" s="29">
        <f>STDEV(B7:B31)</f>
        <v>1933.1675974511986</v>
      </c>
      <c r="C35" s="29">
        <f t="shared" ref="C35:E35" si="2">STDEV(C7:C31)</f>
        <v>2339.0329313675984</v>
      </c>
      <c r="D35" s="29">
        <f t="shared" si="2"/>
        <v>2650.5745595846083</v>
      </c>
      <c r="E35" s="29">
        <f t="shared" si="2"/>
        <v>312.62960372459941</v>
      </c>
    </row>
    <row r="36" spans="1:5" x14ac:dyDescent="0.2">
      <c r="A36" s="28" t="s">
        <v>389</v>
      </c>
      <c r="B36" s="29">
        <f>COUNT(B7:B31)</f>
        <v>15</v>
      </c>
      <c r="C36" s="29">
        <f t="shared" ref="C36:E36" si="3">COUNT(C7:C31)</f>
        <v>20</v>
      </c>
      <c r="D36" s="29">
        <f t="shared" si="3"/>
        <v>15</v>
      </c>
      <c r="E36" s="29">
        <f t="shared" si="3"/>
        <v>25</v>
      </c>
    </row>
  </sheetData>
  <mergeCells count="10">
    <mergeCell ref="X11:Y11"/>
    <mergeCell ref="G3:Y3"/>
    <mergeCell ref="B2:Y2"/>
    <mergeCell ref="B5:C5"/>
    <mergeCell ref="D5:E5"/>
    <mergeCell ref="B4:E4"/>
    <mergeCell ref="G4:L4"/>
    <mergeCell ref="N4:V4"/>
    <mergeCell ref="X4:Y4"/>
    <mergeCell ref="X5:Y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CE07-CEC2-B440-81A2-61C3428DC69A}">
  <dimension ref="A3:AF85"/>
  <sheetViews>
    <sheetView zoomScale="50" zoomScaleNormal="60" workbookViewId="0">
      <selection activeCell="Q32" sqref="Q32"/>
    </sheetView>
  </sheetViews>
  <sheetFormatPr baseColWidth="10" defaultColWidth="10.83203125" defaultRowHeight="16" x14ac:dyDescent="0.2"/>
  <cols>
    <col min="1" max="6" width="10.83203125" style="17"/>
    <col min="7" max="7" width="18" style="17" customWidth="1"/>
    <col min="8" max="12" width="10.83203125" style="17"/>
    <col min="13" max="13" width="34.6640625" style="17" customWidth="1"/>
    <col min="14" max="14" width="19" style="17" customWidth="1"/>
    <col min="15" max="15" width="13.83203125" style="17" customWidth="1"/>
    <col min="16" max="16" width="17" style="17" customWidth="1"/>
    <col min="17" max="17" width="19.1640625" style="17" customWidth="1"/>
    <col min="18" max="20" width="10.83203125" style="17"/>
    <col min="21" max="21" width="30.6640625" style="17" customWidth="1"/>
    <col min="22" max="22" width="10.83203125" style="17"/>
    <col min="23" max="23" width="17.5" style="17" customWidth="1"/>
    <col min="24" max="24" width="17" style="17" customWidth="1"/>
    <col min="25" max="25" width="10.83203125" style="17"/>
    <col min="26" max="26" width="17.6640625" style="17" customWidth="1"/>
    <col min="27" max="30" width="10.83203125" style="17"/>
    <col min="31" max="31" width="14" style="17" customWidth="1"/>
    <col min="32" max="16384" width="10.83203125" style="17"/>
  </cols>
  <sheetData>
    <row r="3" spans="2:32" ht="23" x14ac:dyDescent="0.25">
      <c r="B3" s="62" t="s">
        <v>650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</row>
    <row r="4" spans="2:32" x14ac:dyDescent="0.2">
      <c r="B4" s="79" t="s">
        <v>426</v>
      </c>
      <c r="C4" s="79"/>
      <c r="D4" s="79"/>
      <c r="E4" s="79"/>
      <c r="G4" s="79" t="s">
        <v>58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</row>
    <row r="5" spans="2:32" x14ac:dyDescent="0.2">
      <c r="B5" s="69" t="s">
        <v>8</v>
      </c>
      <c r="C5" s="69"/>
      <c r="D5" s="69"/>
      <c r="E5" s="69"/>
      <c r="G5" s="60" t="s">
        <v>131</v>
      </c>
      <c r="H5" s="60"/>
      <c r="I5" s="60"/>
      <c r="J5" s="60"/>
      <c r="K5" s="60"/>
      <c r="M5" s="60" t="s">
        <v>156</v>
      </c>
      <c r="N5" s="60"/>
      <c r="O5" s="60"/>
      <c r="P5" s="60"/>
      <c r="Q5" s="60"/>
      <c r="R5" s="60"/>
      <c r="S5" s="60"/>
      <c r="U5" s="60" t="s">
        <v>155</v>
      </c>
      <c r="V5" s="60"/>
      <c r="W5" s="60"/>
      <c r="X5" s="60"/>
      <c r="Y5" s="60"/>
      <c r="Z5" s="60"/>
      <c r="AA5" s="60"/>
      <c r="AB5" s="60"/>
      <c r="AC5" s="60"/>
      <c r="AE5" s="60" t="s">
        <v>260</v>
      </c>
      <c r="AF5" s="60"/>
    </row>
    <row r="6" spans="2:32" ht="18" x14ac:dyDescent="0.25">
      <c r="B6" s="69" t="s">
        <v>154</v>
      </c>
      <c r="C6" s="69"/>
      <c r="D6" s="69" t="s">
        <v>63</v>
      </c>
      <c r="E6" s="69"/>
      <c r="G6" s="2"/>
      <c r="H6" s="1" t="s">
        <v>427</v>
      </c>
      <c r="I6" s="1" t="s">
        <v>574</v>
      </c>
      <c r="J6" s="1" t="s">
        <v>428</v>
      </c>
      <c r="K6" s="1" t="s">
        <v>575</v>
      </c>
      <c r="M6" s="2" t="s">
        <v>53</v>
      </c>
      <c r="N6" s="1" t="s">
        <v>576</v>
      </c>
      <c r="O6" s="1"/>
      <c r="P6" s="1"/>
      <c r="Q6" s="1"/>
      <c r="R6" s="1"/>
      <c r="U6" s="2" t="s">
        <v>394</v>
      </c>
      <c r="V6" s="1"/>
      <c r="W6" s="1"/>
      <c r="X6" s="1"/>
      <c r="Y6" s="1"/>
      <c r="Z6" s="1"/>
      <c r="AA6" s="1"/>
      <c r="AB6" s="1"/>
      <c r="AC6" s="1"/>
      <c r="AE6" s="69" t="s">
        <v>577</v>
      </c>
      <c r="AF6" s="69"/>
    </row>
    <row r="7" spans="2:32" ht="18" x14ac:dyDescent="0.25">
      <c r="B7" s="17" t="s">
        <v>267</v>
      </c>
      <c r="C7" s="17" t="s">
        <v>552</v>
      </c>
      <c r="D7" s="17" t="s">
        <v>267</v>
      </c>
      <c r="E7" s="17" t="s">
        <v>552</v>
      </c>
      <c r="G7" s="2" t="s">
        <v>0</v>
      </c>
      <c r="H7" s="1">
        <v>22</v>
      </c>
      <c r="I7" s="1">
        <v>22</v>
      </c>
      <c r="J7" s="1">
        <v>21</v>
      </c>
      <c r="K7" s="1">
        <v>24</v>
      </c>
      <c r="M7" s="2"/>
      <c r="N7" s="1"/>
      <c r="O7" s="1"/>
      <c r="P7" s="1"/>
      <c r="Q7" s="1"/>
      <c r="R7" s="1"/>
      <c r="U7" s="2"/>
      <c r="V7" s="1"/>
      <c r="W7" s="1"/>
      <c r="X7" s="1"/>
      <c r="Y7" s="1"/>
      <c r="Z7" s="1"/>
      <c r="AA7" s="1"/>
      <c r="AB7" s="1"/>
      <c r="AC7" s="1"/>
      <c r="AE7" s="17" t="s">
        <v>128</v>
      </c>
      <c r="AF7" s="17">
        <v>1.348751</v>
      </c>
    </row>
    <row r="8" spans="2:32" x14ac:dyDescent="0.2">
      <c r="B8" s="1">
        <v>200.62</v>
      </c>
      <c r="C8" s="1">
        <v>1411.6</v>
      </c>
      <c r="D8" s="1">
        <v>0</v>
      </c>
      <c r="E8" s="1">
        <v>279.61</v>
      </c>
      <c r="G8" s="2"/>
      <c r="H8" s="1"/>
      <c r="I8" s="1"/>
      <c r="J8" s="1"/>
      <c r="K8" s="1"/>
      <c r="M8" s="2" t="s">
        <v>51</v>
      </c>
      <c r="N8" s="1" t="s">
        <v>50</v>
      </c>
      <c r="O8" s="1"/>
      <c r="P8" s="1"/>
      <c r="Q8" s="1"/>
      <c r="R8" s="1"/>
      <c r="U8" s="2" t="s">
        <v>49</v>
      </c>
      <c r="V8" s="1">
        <v>1</v>
      </c>
      <c r="W8" s="1"/>
      <c r="X8" s="1"/>
      <c r="Y8" s="1"/>
      <c r="Z8" s="1"/>
      <c r="AA8" s="1"/>
      <c r="AB8" s="1"/>
      <c r="AC8" s="1"/>
      <c r="AE8" s="17" t="s">
        <v>288</v>
      </c>
      <c r="AF8" s="17">
        <v>0.95</v>
      </c>
    </row>
    <row r="9" spans="2:32" x14ac:dyDescent="0.2">
      <c r="B9" s="1">
        <v>44.66</v>
      </c>
      <c r="C9" s="1">
        <v>604.61</v>
      </c>
      <c r="D9" s="1">
        <v>28.55</v>
      </c>
      <c r="E9" s="1">
        <v>880.04</v>
      </c>
      <c r="G9" s="2" t="s">
        <v>84</v>
      </c>
      <c r="H9" s="1">
        <v>0</v>
      </c>
      <c r="I9" s="1">
        <v>30.92</v>
      </c>
      <c r="J9" s="1">
        <v>0</v>
      </c>
      <c r="K9" s="1">
        <v>221.6</v>
      </c>
      <c r="M9" s="2" t="s">
        <v>47</v>
      </c>
      <c r="N9" s="1">
        <v>0.05</v>
      </c>
      <c r="O9" s="1"/>
      <c r="P9" s="1"/>
      <c r="Q9" s="1"/>
      <c r="R9" s="1"/>
      <c r="U9" s="2" t="s">
        <v>48</v>
      </c>
      <c r="V9" s="1">
        <v>6</v>
      </c>
      <c r="W9" s="1"/>
      <c r="X9" s="1"/>
      <c r="Y9" s="1"/>
      <c r="Z9" s="1"/>
      <c r="AA9" s="1"/>
      <c r="AB9" s="1"/>
      <c r="AC9" s="1"/>
      <c r="AE9" s="17" t="s">
        <v>216</v>
      </c>
      <c r="AF9" s="17">
        <v>16</v>
      </c>
    </row>
    <row r="10" spans="2:32" x14ac:dyDescent="0.2">
      <c r="B10" s="1">
        <v>40.630000000000003</v>
      </c>
      <c r="C10" s="1">
        <v>1399.12</v>
      </c>
      <c r="D10" s="1">
        <v>0</v>
      </c>
      <c r="E10" s="1">
        <v>1758.03</v>
      </c>
      <c r="G10" s="2" t="s">
        <v>79</v>
      </c>
      <c r="H10" s="1">
        <v>2426</v>
      </c>
      <c r="I10" s="1">
        <v>3671</v>
      </c>
      <c r="J10" s="1">
        <v>517.9</v>
      </c>
      <c r="K10" s="1">
        <v>2200</v>
      </c>
      <c r="M10" s="2"/>
      <c r="N10" s="1"/>
      <c r="O10" s="1"/>
      <c r="P10" s="1"/>
      <c r="Q10" s="1"/>
      <c r="R10" s="1"/>
      <c r="U10" s="2" t="s">
        <v>47</v>
      </c>
      <c r="V10" s="1">
        <v>0.05</v>
      </c>
      <c r="W10" s="1"/>
      <c r="X10" s="1"/>
      <c r="Y10" s="1"/>
      <c r="Z10" s="1"/>
      <c r="AA10" s="1"/>
      <c r="AB10" s="1"/>
      <c r="AC10" s="1"/>
      <c r="AE10" s="17" t="s">
        <v>228</v>
      </c>
      <c r="AF10" s="17">
        <v>16</v>
      </c>
    </row>
    <row r="11" spans="2:32" x14ac:dyDescent="0.2">
      <c r="B11" s="1">
        <v>0</v>
      </c>
      <c r="C11" s="1">
        <v>61.31</v>
      </c>
      <c r="D11" s="1">
        <v>0</v>
      </c>
      <c r="E11" s="1">
        <v>499.45</v>
      </c>
      <c r="G11" s="2" t="s">
        <v>226</v>
      </c>
      <c r="H11" s="1">
        <v>2426</v>
      </c>
      <c r="I11" s="1">
        <v>3640</v>
      </c>
      <c r="J11" s="1">
        <v>517.9</v>
      </c>
      <c r="K11" s="1">
        <v>1979</v>
      </c>
      <c r="M11" s="2" t="s">
        <v>46</v>
      </c>
      <c r="N11" s="1" t="s">
        <v>45</v>
      </c>
      <c r="O11" s="1" t="s">
        <v>32</v>
      </c>
      <c r="P11" s="1" t="s">
        <v>44</v>
      </c>
      <c r="Q11" s="1" t="s">
        <v>43</v>
      </c>
      <c r="R11" s="1"/>
      <c r="U11" s="2"/>
      <c r="V11" s="1"/>
      <c r="W11" s="1"/>
      <c r="X11" s="1"/>
      <c r="Y11" s="1"/>
      <c r="Z11" s="1"/>
      <c r="AA11" s="1"/>
      <c r="AB11" s="1"/>
      <c r="AC11" s="1"/>
    </row>
    <row r="12" spans="2:32" ht="18" x14ac:dyDescent="0.25">
      <c r="B12" s="1">
        <v>0.6</v>
      </c>
      <c r="C12" s="1">
        <v>30.92</v>
      </c>
      <c r="D12" s="1">
        <v>0</v>
      </c>
      <c r="E12" s="1">
        <v>354.02</v>
      </c>
      <c r="G12" s="2"/>
      <c r="H12" s="1"/>
      <c r="I12" s="1"/>
      <c r="J12" s="1"/>
      <c r="K12" s="1"/>
      <c r="M12" s="2" t="s">
        <v>24</v>
      </c>
      <c r="N12" s="1">
        <v>21.49</v>
      </c>
      <c r="O12" s="1">
        <v>0.2676</v>
      </c>
      <c r="P12" s="1" t="s">
        <v>30</v>
      </c>
      <c r="Q12" s="1" t="s">
        <v>31</v>
      </c>
      <c r="R12" s="1"/>
      <c r="U12" s="2" t="s">
        <v>42</v>
      </c>
      <c r="V12" s="1" t="s">
        <v>76</v>
      </c>
      <c r="W12" s="1" t="s">
        <v>41</v>
      </c>
      <c r="X12" s="1" t="s">
        <v>40</v>
      </c>
      <c r="Y12" s="1" t="s">
        <v>39</v>
      </c>
      <c r="Z12" s="1" t="s">
        <v>38</v>
      </c>
      <c r="AA12" s="1"/>
      <c r="AB12" s="1"/>
      <c r="AC12" s="1"/>
      <c r="AE12" s="69" t="s">
        <v>578</v>
      </c>
      <c r="AF12" s="69"/>
    </row>
    <row r="13" spans="2:32" x14ac:dyDescent="0.2">
      <c r="B13" s="1">
        <v>7.46</v>
      </c>
      <c r="C13" s="1">
        <v>51.54</v>
      </c>
      <c r="D13" s="1">
        <v>38.299999999999997</v>
      </c>
      <c r="E13" s="1">
        <v>444.87</v>
      </c>
      <c r="G13" s="2" t="s">
        <v>72</v>
      </c>
      <c r="H13" s="1">
        <v>305.3</v>
      </c>
      <c r="I13" s="1">
        <v>1218</v>
      </c>
      <c r="J13" s="1">
        <v>40.880000000000003</v>
      </c>
      <c r="K13" s="1">
        <v>593.1</v>
      </c>
      <c r="M13" s="2" t="s">
        <v>23</v>
      </c>
      <c r="N13" s="1">
        <v>31.72</v>
      </c>
      <c r="O13" s="42" t="s">
        <v>25</v>
      </c>
      <c r="P13" s="1" t="s">
        <v>26</v>
      </c>
      <c r="Q13" s="1" t="s">
        <v>27</v>
      </c>
      <c r="R13" s="1"/>
      <c r="U13" s="2"/>
      <c r="V13" s="1"/>
      <c r="W13" s="1"/>
      <c r="X13" s="1"/>
      <c r="Y13" s="1"/>
      <c r="Z13" s="1"/>
      <c r="AA13" s="1"/>
      <c r="AB13" s="1"/>
      <c r="AC13" s="1"/>
      <c r="AE13" s="17" t="s">
        <v>128</v>
      </c>
      <c r="AF13" s="17">
        <v>4.9173640000000001</v>
      </c>
    </row>
    <row r="14" spans="2:32" ht="18" x14ac:dyDescent="0.25">
      <c r="B14" s="1">
        <v>3.78</v>
      </c>
      <c r="C14" s="1">
        <v>2054.86</v>
      </c>
      <c r="D14" s="1">
        <v>0</v>
      </c>
      <c r="E14" s="1">
        <v>371.77</v>
      </c>
      <c r="G14" s="2" t="s">
        <v>70</v>
      </c>
      <c r="H14" s="1">
        <v>676.7</v>
      </c>
      <c r="I14" s="1">
        <v>1027</v>
      </c>
      <c r="J14" s="1">
        <v>112.3</v>
      </c>
      <c r="K14" s="1">
        <v>479.4</v>
      </c>
      <c r="M14" s="2"/>
      <c r="N14" s="1"/>
      <c r="O14" s="1"/>
      <c r="P14" s="1"/>
      <c r="Q14" s="1"/>
      <c r="R14" s="1"/>
      <c r="U14" s="2" t="s">
        <v>432</v>
      </c>
      <c r="V14" s="1">
        <v>-912.2</v>
      </c>
      <c r="W14" s="1" t="s">
        <v>436</v>
      </c>
      <c r="X14" s="1" t="s">
        <v>27</v>
      </c>
      <c r="Y14" s="1" t="s">
        <v>26</v>
      </c>
      <c r="Z14" s="42" t="s">
        <v>25</v>
      </c>
      <c r="AA14" s="1"/>
      <c r="AB14" s="1"/>
      <c r="AC14" s="1"/>
      <c r="AE14" s="17" t="s">
        <v>288</v>
      </c>
      <c r="AF14" s="17">
        <v>0.95</v>
      </c>
    </row>
    <row r="15" spans="2:32" x14ac:dyDescent="0.2">
      <c r="B15" s="1">
        <v>811.97</v>
      </c>
      <c r="C15" s="1">
        <v>2680.6</v>
      </c>
      <c r="D15" s="1">
        <v>46.84</v>
      </c>
      <c r="E15" s="1">
        <v>2200.15</v>
      </c>
      <c r="G15" s="2" t="s">
        <v>69</v>
      </c>
      <c r="H15" s="1">
        <v>144.30000000000001</v>
      </c>
      <c r="I15" s="1">
        <v>218.9</v>
      </c>
      <c r="J15" s="1">
        <v>24.5</v>
      </c>
      <c r="K15" s="1">
        <v>97.86</v>
      </c>
      <c r="M15" s="2" t="s">
        <v>36</v>
      </c>
      <c r="N15" s="1" t="s">
        <v>35</v>
      </c>
      <c r="O15" s="1" t="s">
        <v>12</v>
      </c>
      <c r="P15" s="1" t="s">
        <v>34</v>
      </c>
      <c r="Q15" s="1" t="s">
        <v>33</v>
      </c>
      <c r="R15" s="1" t="s">
        <v>32</v>
      </c>
      <c r="U15" s="2" t="s">
        <v>433</v>
      </c>
      <c r="V15" s="1">
        <v>288.10000000000002</v>
      </c>
      <c r="W15" s="1" t="s">
        <v>437</v>
      </c>
      <c r="X15" s="1" t="s">
        <v>31</v>
      </c>
      <c r="Y15" s="1" t="s">
        <v>30</v>
      </c>
      <c r="Z15" s="42">
        <v>0.62060000000000004</v>
      </c>
      <c r="AA15" s="1"/>
      <c r="AB15" s="1"/>
      <c r="AC15" s="1"/>
      <c r="AE15" s="17" t="s">
        <v>216</v>
      </c>
      <c r="AF15" s="17">
        <v>3</v>
      </c>
    </row>
    <row r="16" spans="2:32" ht="18" x14ac:dyDescent="0.25">
      <c r="B16" s="1">
        <v>12.58</v>
      </c>
      <c r="C16" s="1">
        <v>1945.98</v>
      </c>
      <c r="D16" s="1">
        <v>0</v>
      </c>
      <c r="E16" s="1">
        <v>221.6</v>
      </c>
      <c r="M16" s="2" t="s">
        <v>24</v>
      </c>
      <c r="N16" s="1">
        <v>11581400</v>
      </c>
      <c r="O16" s="1">
        <v>23</v>
      </c>
      <c r="P16" s="1">
        <v>503539</v>
      </c>
      <c r="Q16" s="1" t="s">
        <v>429</v>
      </c>
      <c r="R16" s="1" t="s">
        <v>430</v>
      </c>
      <c r="U16" s="2" t="s">
        <v>432</v>
      </c>
      <c r="V16" s="1">
        <v>-313.60000000000002</v>
      </c>
      <c r="W16" s="1" t="s">
        <v>438</v>
      </c>
      <c r="X16" s="1" t="s">
        <v>31</v>
      </c>
      <c r="Y16" s="1" t="s">
        <v>30</v>
      </c>
      <c r="Z16" s="42">
        <v>0.50760000000000005</v>
      </c>
      <c r="AA16" s="1"/>
      <c r="AB16" s="1"/>
      <c r="AC16" s="1"/>
      <c r="AE16" s="17" t="s">
        <v>228</v>
      </c>
      <c r="AF16" s="17">
        <v>3</v>
      </c>
    </row>
    <row r="17" spans="2:32" ht="18" x14ac:dyDescent="0.25">
      <c r="B17" s="1">
        <v>3.44</v>
      </c>
      <c r="C17" s="1">
        <v>3670.78</v>
      </c>
      <c r="D17" s="1">
        <v>0.53</v>
      </c>
      <c r="E17" s="1">
        <v>283.12</v>
      </c>
      <c r="M17" s="2" t="s">
        <v>23</v>
      </c>
      <c r="N17" s="1">
        <v>17094216</v>
      </c>
      <c r="O17" s="1">
        <v>3</v>
      </c>
      <c r="P17" s="1">
        <v>5698072</v>
      </c>
      <c r="Q17" s="1" t="s">
        <v>431</v>
      </c>
      <c r="R17" s="1" t="s">
        <v>22</v>
      </c>
      <c r="U17" s="2" t="s">
        <v>434</v>
      </c>
      <c r="V17" s="1">
        <v>1200</v>
      </c>
      <c r="W17" s="1" t="s">
        <v>439</v>
      </c>
      <c r="X17" s="1" t="s">
        <v>27</v>
      </c>
      <c r="Y17" s="1" t="s">
        <v>26</v>
      </c>
      <c r="Z17" s="42" t="s">
        <v>25</v>
      </c>
      <c r="AA17" s="1"/>
      <c r="AB17" s="1"/>
      <c r="AC17" s="1"/>
    </row>
    <row r="18" spans="2:32" ht="18" x14ac:dyDescent="0.25">
      <c r="B18" s="1">
        <v>18.05</v>
      </c>
      <c r="C18" s="1">
        <v>436.25</v>
      </c>
      <c r="D18" s="1">
        <v>7.23</v>
      </c>
      <c r="E18" s="1">
        <v>459.36</v>
      </c>
      <c r="M18" s="2" t="s">
        <v>21</v>
      </c>
      <c r="N18" s="1">
        <v>25706119</v>
      </c>
      <c r="O18" s="1">
        <v>62</v>
      </c>
      <c r="P18" s="1">
        <v>414615</v>
      </c>
      <c r="Q18" s="1"/>
      <c r="R18" s="1"/>
      <c r="U18" s="2" t="s">
        <v>402</v>
      </c>
      <c r="V18" s="1">
        <v>598.6</v>
      </c>
      <c r="W18" s="1" t="s">
        <v>440</v>
      </c>
      <c r="X18" s="1" t="s">
        <v>27</v>
      </c>
      <c r="Y18" s="1" t="s">
        <v>86</v>
      </c>
      <c r="Z18" s="42">
        <v>1.8200000000000001E-2</v>
      </c>
      <c r="AA18" s="1"/>
      <c r="AB18" s="1"/>
      <c r="AC18" s="1"/>
      <c r="AE18" s="69" t="s">
        <v>579</v>
      </c>
      <c r="AF18" s="69"/>
    </row>
    <row r="19" spans="2:32" ht="18" x14ac:dyDescent="0.25">
      <c r="B19" s="1">
        <v>253.97</v>
      </c>
      <c r="C19" s="1">
        <v>769.21</v>
      </c>
      <c r="D19" s="1">
        <v>0</v>
      </c>
      <c r="E19" s="1">
        <v>476.24</v>
      </c>
      <c r="M19" s="2"/>
      <c r="N19" s="1"/>
      <c r="O19" s="1"/>
      <c r="P19" s="1"/>
      <c r="Q19" s="1"/>
      <c r="R19" s="1"/>
      <c r="U19" s="2" t="s">
        <v>435</v>
      </c>
      <c r="V19" s="1">
        <v>-601.6</v>
      </c>
      <c r="W19" s="1" t="s">
        <v>441</v>
      </c>
      <c r="X19" s="1" t="s">
        <v>27</v>
      </c>
      <c r="Y19" s="1" t="s">
        <v>86</v>
      </c>
      <c r="Z19" s="1">
        <v>0.02</v>
      </c>
      <c r="AA19" s="1"/>
      <c r="AB19" s="1"/>
      <c r="AC19" s="1"/>
      <c r="AE19" s="17" t="s">
        <v>128</v>
      </c>
      <c r="AF19" s="17">
        <v>1.303504</v>
      </c>
    </row>
    <row r="20" spans="2:32" x14ac:dyDescent="0.2">
      <c r="B20" s="1">
        <v>2130.31</v>
      </c>
      <c r="C20" s="1">
        <v>1060.44</v>
      </c>
      <c r="D20" s="1">
        <v>0</v>
      </c>
      <c r="E20" s="1">
        <v>656.98</v>
      </c>
      <c r="M20" s="2" t="s">
        <v>3</v>
      </c>
      <c r="N20" s="1"/>
      <c r="O20" s="1"/>
      <c r="P20" s="1"/>
      <c r="Q20" s="1"/>
      <c r="R20" s="1"/>
      <c r="U20" s="2"/>
      <c r="V20" s="1"/>
      <c r="W20" s="1"/>
      <c r="X20" s="1"/>
      <c r="Y20" s="1"/>
      <c r="Z20" s="1"/>
      <c r="AA20" s="1"/>
      <c r="AB20" s="1"/>
      <c r="AC20" s="1"/>
      <c r="AE20" s="17" t="s">
        <v>288</v>
      </c>
      <c r="AF20" s="17">
        <v>0.95</v>
      </c>
    </row>
    <row r="21" spans="2:32" x14ac:dyDescent="0.2">
      <c r="B21" s="1">
        <v>687.78</v>
      </c>
      <c r="C21" s="1">
        <v>952.33</v>
      </c>
      <c r="D21" s="1">
        <v>5.35</v>
      </c>
      <c r="E21" s="1">
        <v>1055.22</v>
      </c>
      <c r="M21" s="2" t="s">
        <v>2</v>
      </c>
      <c r="N21" s="1">
        <v>4</v>
      </c>
      <c r="O21" s="1"/>
      <c r="P21" s="1"/>
      <c r="Q21" s="1"/>
      <c r="R21" s="1"/>
      <c r="U21" s="2"/>
      <c r="V21" s="1"/>
      <c r="W21" s="1"/>
      <c r="X21" s="1"/>
      <c r="Y21" s="1"/>
      <c r="Z21" s="1"/>
      <c r="AA21" s="1"/>
      <c r="AB21" s="1"/>
      <c r="AC21" s="1"/>
      <c r="AE21" s="17" t="s">
        <v>216</v>
      </c>
      <c r="AF21" s="17">
        <v>17</v>
      </c>
    </row>
    <row r="22" spans="2:32" x14ac:dyDescent="0.2">
      <c r="B22" s="1">
        <v>0.52</v>
      </c>
      <c r="C22" s="1">
        <v>502.76</v>
      </c>
      <c r="D22" s="1">
        <v>8.5500000000000007</v>
      </c>
      <c r="E22" s="1">
        <v>320.60000000000002</v>
      </c>
      <c r="M22" s="2" t="s">
        <v>1</v>
      </c>
      <c r="N22" s="1">
        <v>24</v>
      </c>
      <c r="O22" s="1"/>
      <c r="P22" s="1"/>
      <c r="Q22" s="1"/>
      <c r="R22" s="1"/>
      <c r="U22" s="2" t="s">
        <v>20</v>
      </c>
      <c r="V22" s="1" t="s">
        <v>78</v>
      </c>
      <c r="W22" s="1" t="s">
        <v>77</v>
      </c>
      <c r="X22" s="1" t="s">
        <v>76</v>
      </c>
      <c r="Y22" s="1" t="s">
        <v>16</v>
      </c>
      <c r="Z22" s="1" t="s">
        <v>15</v>
      </c>
      <c r="AA22" s="1" t="s">
        <v>14</v>
      </c>
      <c r="AB22" s="1" t="s">
        <v>13</v>
      </c>
      <c r="AC22" s="1" t="s">
        <v>12</v>
      </c>
      <c r="AE22" s="17" t="s">
        <v>228</v>
      </c>
      <c r="AF22" s="17">
        <v>17</v>
      </c>
    </row>
    <row r="23" spans="2:32" x14ac:dyDescent="0.2">
      <c r="B23" s="1">
        <v>5.31</v>
      </c>
      <c r="C23" s="1">
        <v>84.24</v>
      </c>
      <c r="D23" s="1">
        <v>93.05</v>
      </c>
      <c r="E23" s="1">
        <v>345.05</v>
      </c>
      <c r="M23" s="2" t="s">
        <v>0</v>
      </c>
      <c r="N23" s="1">
        <v>89</v>
      </c>
      <c r="O23" s="1"/>
      <c r="P23" s="1"/>
      <c r="Q23" s="1"/>
      <c r="R23" s="1"/>
      <c r="U23" s="2"/>
      <c r="V23" s="1"/>
      <c r="W23" s="1"/>
      <c r="X23" s="1"/>
      <c r="Y23" s="1"/>
      <c r="Z23" s="1"/>
      <c r="AA23" s="1"/>
      <c r="AB23" s="1"/>
      <c r="AC23" s="1"/>
    </row>
    <row r="24" spans="2:32" ht="18" x14ac:dyDescent="0.25">
      <c r="B24" s="1">
        <v>0</v>
      </c>
      <c r="C24" s="1">
        <v>2725.82</v>
      </c>
      <c r="D24" s="1">
        <v>517.85</v>
      </c>
      <c r="E24" s="1">
        <v>808.16</v>
      </c>
      <c r="M24" s="2"/>
      <c r="N24" s="1"/>
      <c r="O24" s="1"/>
      <c r="P24" s="1"/>
      <c r="Q24" s="1"/>
      <c r="R24" s="1"/>
      <c r="U24" s="2" t="s">
        <v>432</v>
      </c>
      <c r="V24" s="1">
        <v>279.5</v>
      </c>
      <c r="W24" s="1">
        <v>1192</v>
      </c>
      <c r="X24" s="1">
        <v>-912.2</v>
      </c>
      <c r="Y24" s="1">
        <v>194.1</v>
      </c>
      <c r="Z24" s="1">
        <v>22</v>
      </c>
      <c r="AA24" s="1">
        <v>22</v>
      </c>
      <c r="AB24" s="1">
        <v>4.6980000000000004</v>
      </c>
      <c r="AC24" s="1">
        <v>62</v>
      </c>
    </row>
    <row r="25" spans="2:32" x14ac:dyDescent="0.2">
      <c r="B25" s="1">
        <v>4.24</v>
      </c>
      <c r="C25" s="1">
        <v>2581.23</v>
      </c>
      <c r="D25" s="1">
        <v>6.05</v>
      </c>
      <c r="E25" s="1">
        <v>342.9</v>
      </c>
      <c r="U25" s="2" t="s">
        <v>433</v>
      </c>
      <c r="V25" s="1">
        <v>279.5</v>
      </c>
      <c r="W25" s="1">
        <v>-8.5459999999999994</v>
      </c>
      <c r="X25" s="1">
        <v>288.10000000000002</v>
      </c>
      <c r="Y25" s="1">
        <v>197.2</v>
      </c>
      <c r="Z25" s="1">
        <v>22</v>
      </c>
      <c r="AA25" s="1">
        <v>21</v>
      </c>
      <c r="AB25" s="1">
        <v>1.4610000000000001</v>
      </c>
      <c r="AC25" s="1">
        <v>62</v>
      </c>
    </row>
    <row r="26" spans="2:32" ht="18" x14ac:dyDescent="0.25">
      <c r="B26" s="1">
        <v>14.17</v>
      </c>
      <c r="C26" s="1">
        <v>1694.98</v>
      </c>
      <c r="D26" s="1">
        <v>45.81</v>
      </c>
      <c r="E26" s="1">
        <v>498.37</v>
      </c>
      <c r="U26" s="2" t="s">
        <v>432</v>
      </c>
      <c r="V26" s="1">
        <v>279.5</v>
      </c>
      <c r="W26" s="1">
        <v>593.1</v>
      </c>
      <c r="X26" s="1">
        <v>-313.60000000000002</v>
      </c>
      <c r="Y26" s="1">
        <v>194.1</v>
      </c>
      <c r="Z26" s="1">
        <v>22</v>
      </c>
      <c r="AA26" s="1">
        <v>24</v>
      </c>
      <c r="AB26" s="1">
        <v>1.615</v>
      </c>
      <c r="AC26" s="1">
        <v>62</v>
      </c>
    </row>
    <row r="27" spans="2:32" ht="18" x14ac:dyDescent="0.25">
      <c r="B27" s="1">
        <v>2425.75</v>
      </c>
      <c r="C27" s="1">
        <v>990.65</v>
      </c>
      <c r="D27" s="1">
        <v>0</v>
      </c>
      <c r="E27" s="1">
        <v>357.75</v>
      </c>
      <c r="U27" s="2" t="s">
        <v>434</v>
      </c>
      <c r="V27" s="1">
        <v>1192</v>
      </c>
      <c r="W27" s="1">
        <v>-8.5459999999999994</v>
      </c>
      <c r="X27" s="1">
        <v>1200</v>
      </c>
      <c r="Y27" s="1">
        <v>197.2</v>
      </c>
      <c r="Z27" s="1">
        <v>22</v>
      </c>
      <c r="AA27" s="1">
        <v>21</v>
      </c>
      <c r="AB27" s="1">
        <v>6.0860000000000003</v>
      </c>
      <c r="AC27" s="1">
        <v>62</v>
      </c>
    </row>
    <row r="28" spans="2:32" ht="18" x14ac:dyDescent="0.25">
      <c r="B28" s="1">
        <v>2.98</v>
      </c>
      <c r="C28" s="1">
        <v>814.15</v>
      </c>
      <c r="D28" s="1">
        <v>60.39</v>
      </c>
      <c r="E28" s="1">
        <v>658.23</v>
      </c>
      <c r="U28" s="2" t="s">
        <v>402</v>
      </c>
      <c r="V28" s="1">
        <v>1192</v>
      </c>
      <c r="W28" s="1">
        <v>593.1</v>
      </c>
      <c r="X28" s="1">
        <v>598.6</v>
      </c>
      <c r="Y28" s="1">
        <v>194.1</v>
      </c>
      <c r="Z28" s="1">
        <v>22</v>
      </c>
      <c r="AA28" s="1">
        <v>24</v>
      </c>
      <c r="AB28" s="1">
        <v>3.0830000000000002</v>
      </c>
      <c r="AC28" s="1">
        <v>62</v>
      </c>
    </row>
    <row r="29" spans="2:32" ht="18" x14ac:dyDescent="0.25">
      <c r="B29" s="1">
        <v>48.45</v>
      </c>
      <c r="C29" s="1">
        <v>261.76</v>
      </c>
      <c r="D29" s="1"/>
      <c r="E29" s="1">
        <v>344.04</v>
      </c>
      <c r="U29" s="2" t="s">
        <v>435</v>
      </c>
      <c r="V29" s="1">
        <v>-8.5459999999999994</v>
      </c>
      <c r="W29" s="1">
        <v>593.1</v>
      </c>
      <c r="X29" s="1">
        <v>-601.6</v>
      </c>
      <c r="Y29" s="1">
        <v>197.2</v>
      </c>
      <c r="Z29" s="1">
        <v>21</v>
      </c>
      <c r="AA29" s="1">
        <v>24</v>
      </c>
      <c r="AB29" s="1">
        <v>3.0510000000000002</v>
      </c>
      <c r="AC29" s="1">
        <v>62</v>
      </c>
    </row>
    <row r="30" spans="2:32" x14ac:dyDescent="0.2">
      <c r="B30" s="1"/>
      <c r="C30" s="1"/>
      <c r="D30" s="1"/>
      <c r="E30" s="1">
        <v>378.18</v>
      </c>
      <c r="U30" s="2"/>
      <c r="V30" s="1"/>
      <c r="W30" s="1"/>
      <c r="X30" s="1"/>
      <c r="Y30" s="1"/>
      <c r="Z30" s="1"/>
      <c r="AA30" s="1"/>
      <c r="AB30" s="1"/>
      <c r="AC30" s="1"/>
    </row>
    <row r="31" spans="2:32" x14ac:dyDescent="0.2">
      <c r="B31" s="1"/>
      <c r="C31" s="1"/>
      <c r="D31" s="1"/>
      <c r="E31" s="1">
        <v>240.02</v>
      </c>
      <c r="U31" s="2"/>
      <c r="V31" s="1"/>
      <c r="W31" s="1"/>
      <c r="X31" s="1"/>
      <c r="Y31" s="1"/>
      <c r="Z31" s="1"/>
      <c r="AA31" s="1"/>
      <c r="AB31" s="1"/>
      <c r="AC31" s="1"/>
    </row>
    <row r="32" spans="2:32" x14ac:dyDescent="0.2">
      <c r="B32" s="1"/>
      <c r="C32" s="1"/>
      <c r="D32" s="1"/>
      <c r="E32" s="1"/>
      <c r="U32" s="2"/>
      <c r="V32" s="1"/>
      <c r="W32" s="1"/>
      <c r="X32" s="1"/>
      <c r="Y32" s="1"/>
      <c r="Z32" s="1"/>
      <c r="AA32" s="1"/>
      <c r="AB32" s="1"/>
      <c r="AC32" s="1"/>
    </row>
    <row r="33" spans="1:32" x14ac:dyDescent="0.2">
      <c r="A33" s="28" t="s">
        <v>72</v>
      </c>
      <c r="B33" s="36">
        <f>AVERAGE(B8:B31)</f>
        <v>305.33045454545453</v>
      </c>
      <c r="C33" s="36">
        <f t="shared" ref="C33:E33" si="0">AVERAGE(C8:C31)</f>
        <v>1217.5063636363636</v>
      </c>
      <c r="D33" s="36">
        <f t="shared" si="0"/>
        <v>40.880952380952372</v>
      </c>
      <c r="E33" s="36">
        <f t="shared" si="0"/>
        <v>593.07333333333338</v>
      </c>
      <c r="U33" s="2"/>
      <c r="V33" s="1"/>
      <c r="W33" s="1"/>
      <c r="X33" s="1"/>
      <c r="Y33" s="1"/>
      <c r="Z33" s="1"/>
      <c r="AA33" s="1"/>
      <c r="AB33" s="1"/>
      <c r="AC33" s="1"/>
    </row>
    <row r="34" spans="1:32" x14ac:dyDescent="0.2">
      <c r="A34" s="28" t="s">
        <v>81</v>
      </c>
      <c r="B34" s="36">
        <f>MEDIAN(B8:B31)</f>
        <v>13.375</v>
      </c>
      <c r="C34" s="36">
        <f t="shared" ref="C34:E34" si="1">MEDIAN(C8:C31)</f>
        <v>971.49</v>
      </c>
      <c r="D34" s="36">
        <f t="shared" si="1"/>
        <v>5.35</v>
      </c>
      <c r="E34" s="36">
        <f t="shared" si="1"/>
        <v>411.52499999999998</v>
      </c>
      <c r="U34" s="2"/>
      <c r="V34" s="1"/>
      <c r="W34" s="1"/>
      <c r="X34" s="1"/>
      <c r="Y34" s="1"/>
      <c r="Z34" s="1"/>
      <c r="AA34" s="1"/>
      <c r="AB34" s="1"/>
      <c r="AC34" s="1"/>
    </row>
    <row r="35" spans="1:32" x14ac:dyDescent="0.2">
      <c r="A35" s="28" t="s">
        <v>388</v>
      </c>
      <c r="B35" s="36">
        <f>STDEV(B8:B31)</f>
        <v>676.66540341292318</v>
      </c>
      <c r="C35" s="36">
        <f t="shared" ref="C35:E35" si="2">STDEV(C8:C31)</f>
        <v>1026.6311318999378</v>
      </c>
      <c r="D35" s="36">
        <f t="shared" si="2"/>
        <v>112.2815646001053</v>
      </c>
      <c r="E35" s="36">
        <f t="shared" si="2"/>
        <v>479.42796693076059</v>
      </c>
      <c r="U35" s="2"/>
      <c r="V35" s="1"/>
      <c r="W35" s="1"/>
      <c r="X35" s="1"/>
      <c r="Y35" s="1"/>
      <c r="Z35" s="1"/>
      <c r="AA35" s="1"/>
      <c r="AB35" s="1"/>
      <c r="AC35" s="1"/>
    </row>
    <row r="36" spans="1:32" x14ac:dyDescent="0.2">
      <c r="A36" s="28" t="s">
        <v>389</v>
      </c>
      <c r="B36" s="36">
        <f>COUNT(B8:B31)</f>
        <v>22</v>
      </c>
      <c r="C36" s="36">
        <f t="shared" ref="C36:E36" si="3">COUNT(C8:C31)</f>
        <v>22</v>
      </c>
      <c r="D36" s="36">
        <f t="shared" si="3"/>
        <v>21</v>
      </c>
      <c r="E36" s="36">
        <f t="shared" si="3"/>
        <v>24</v>
      </c>
      <c r="U36" s="2"/>
      <c r="V36" s="1"/>
      <c r="W36" s="1"/>
      <c r="X36" s="1"/>
      <c r="Y36" s="1"/>
      <c r="Z36" s="1"/>
      <c r="AA36" s="1"/>
      <c r="AB36" s="1"/>
      <c r="AC36" s="1"/>
    </row>
    <row r="37" spans="1:32" x14ac:dyDescent="0.2">
      <c r="U37" s="2"/>
      <c r="V37" s="1"/>
      <c r="W37" s="1"/>
      <c r="X37" s="1"/>
      <c r="Y37" s="1"/>
      <c r="Z37" s="1"/>
      <c r="AA37" s="1"/>
      <c r="AB37" s="1"/>
      <c r="AC37" s="1"/>
    </row>
    <row r="42" spans="1:32" ht="23" x14ac:dyDescent="0.25">
      <c r="B42" s="62" t="s">
        <v>651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x14ac:dyDescent="0.2">
      <c r="B43" s="79" t="s">
        <v>426</v>
      </c>
      <c r="C43" s="79"/>
      <c r="D43" s="79"/>
      <c r="E43" s="79"/>
      <c r="G43" s="79" t="s">
        <v>58</v>
      </c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</row>
    <row r="44" spans="1:32" x14ac:dyDescent="0.2">
      <c r="B44" s="69" t="s">
        <v>6</v>
      </c>
      <c r="C44" s="69"/>
      <c r="D44" s="69"/>
      <c r="E44" s="69"/>
      <c r="G44" s="60" t="s">
        <v>131</v>
      </c>
      <c r="H44" s="60"/>
      <c r="I44" s="60"/>
      <c r="J44" s="60"/>
      <c r="K44" s="60"/>
      <c r="M44" s="60" t="s">
        <v>156</v>
      </c>
      <c r="N44" s="60"/>
      <c r="O44" s="60"/>
      <c r="P44" s="60"/>
      <c r="Q44" s="60"/>
      <c r="R44" s="60"/>
      <c r="S44" s="60"/>
      <c r="U44" s="60" t="s">
        <v>155</v>
      </c>
      <c r="V44" s="60"/>
      <c r="W44" s="60"/>
      <c r="X44" s="60"/>
      <c r="Y44" s="60"/>
      <c r="Z44" s="60"/>
      <c r="AA44" s="60"/>
      <c r="AB44" s="60"/>
      <c r="AC44" s="60"/>
      <c r="AE44" s="60" t="s">
        <v>260</v>
      </c>
      <c r="AF44" s="60"/>
    </row>
    <row r="45" spans="1:32" ht="18" x14ac:dyDescent="0.25">
      <c r="B45" s="69" t="s">
        <v>154</v>
      </c>
      <c r="C45" s="69"/>
      <c r="D45" s="69" t="s">
        <v>63</v>
      </c>
      <c r="E45" s="69"/>
      <c r="G45" s="2"/>
      <c r="H45" s="1" t="s">
        <v>427</v>
      </c>
      <c r="I45" s="1" t="s">
        <v>574</v>
      </c>
      <c r="J45" s="1" t="s">
        <v>428</v>
      </c>
      <c r="K45" s="1" t="s">
        <v>575</v>
      </c>
      <c r="M45" s="2" t="s">
        <v>53</v>
      </c>
      <c r="N45" s="1" t="s">
        <v>580</v>
      </c>
      <c r="O45" s="1"/>
      <c r="P45" s="1"/>
      <c r="Q45" s="1"/>
      <c r="R45" s="1"/>
      <c r="U45" s="2" t="s">
        <v>394</v>
      </c>
      <c r="V45" s="1"/>
      <c r="W45" s="1"/>
      <c r="X45" s="1"/>
      <c r="Y45" s="1"/>
      <c r="Z45" s="1"/>
      <c r="AA45" s="1"/>
      <c r="AB45" s="1"/>
      <c r="AC45" s="1"/>
      <c r="AE45" s="69" t="s">
        <v>577</v>
      </c>
      <c r="AF45" s="69"/>
    </row>
    <row r="46" spans="1:32" ht="18" x14ac:dyDescent="0.25">
      <c r="B46" s="17" t="s">
        <v>267</v>
      </c>
      <c r="C46" s="17" t="s">
        <v>552</v>
      </c>
      <c r="D46" s="17" t="s">
        <v>267</v>
      </c>
      <c r="E46" s="17" t="s">
        <v>552</v>
      </c>
      <c r="G46" s="2" t="s">
        <v>0</v>
      </c>
      <c r="H46" s="1">
        <v>23</v>
      </c>
      <c r="I46" s="1">
        <v>33</v>
      </c>
      <c r="J46" s="1">
        <v>27</v>
      </c>
      <c r="K46" s="1">
        <v>34</v>
      </c>
      <c r="M46" s="2"/>
      <c r="N46" s="1"/>
      <c r="O46" s="1"/>
      <c r="P46" s="1"/>
      <c r="Q46" s="1"/>
      <c r="R46" s="1"/>
      <c r="U46" s="2"/>
      <c r="V46" s="1"/>
      <c r="W46" s="1"/>
      <c r="X46" s="1"/>
      <c r="Y46" s="1"/>
      <c r="Z46" s="1"/>
      <c r="AA46" s="1"/>
      <c r="AB46" s="1"/>
      <c r="AC46" s="1"/>
      <c r="AE46" s="17" t="s">
        <v>128</v>
      </c>
      <c r="AF46" s="17">
        <v>1.2041539999999999</v>
      </c>
    </row>
    <row r="47" spans="1:32" x14ac:dyDescent="0.2">
      <c r="B47" s="1">
        <v>59.79</v>
      </c>
      <c r="C47" s="1">
        <v>359.17</v>
      </c>
      <c r="D47" s="1">
        <v>391</v>
      </c>
      <c r="E47" s="1">
        <v>2154.2199999999998</v>
      </c>
      <c r="G47" s="2"/>
      <c r="H47" s="1"/>
      <c r="I47" s="1"/>
      <c r="J47" s="1"/>
      <c r="K47" s="1"/>
      <c r="M47" s="2" t="s">
        <v>51</v>
      </c>
      <c r="N47" s="1" t="s">
        <v>50</v>
      </c>
      <c r="O47" s="1"/>
      <c r="P47" s="1"/>
      <c r="Q47" s="1"/>
      <c r="R47" s="1"/>
      <c r="U47" s="2" t="s">
        <v>49</v>
      </c>
      <c r="V47" s="1">
        <v>1</v>
      </c>
      <c r="W47" s="1"/>
      <c r="X47" s="1"/>
      <c r="Y47" s="1"/>
      <c r="Z47" s="1"/>
      <c r="AA47" s="1"/>
      <c r="AB47" s="1"/>
      <c r="AC47" s="1"/>
      <c r="AE47" s="17" t="s">
        <v>288</v>
      </c>
      <c r="AF47" s="17">
        <v>0.95</v>
      </c>
    </row>
    <row r="48" spans="1:32" x14ac:dyDescent="0.2">
      <c r="B48" s="1">
        <v>13.74</v>
      </c>
      <c r="C48" s="1">
        <v>441.44</v>
      </c>
      <c r="D48" s="1">
        <v>189.57</v>
      </c>
      <c r="E48" s="1">
        <v>2108.16</v>
      </c>
      <c r="G48" s="2" t="s">
        <v>84</v>
      </c>
      <c r="H48" s="1">
        <v>0</v>
      </c>
      <c r="I48" s="1">
        <v>161.80000000000001</v>
      </c>
      <c r="J48" s="1">
        <v>0</v>
      </c>
      <c r="K48" s="1">
        <v>437.8</v>
      </c>
      <c r="M48" s="2" t="s">
        <v>47</v>
      </c>
      <c r="N48" s="1">
        <v>0.05</v>
      </c>
      <c r="O48" s="1"/>
      <c r="P48" s="1"/>
      <c r="Q48" s="1"/>
      <c r="R48" s="1"/>
      <c r="U48" s="2" t="s">
        <v>48</v>
      </c>
      <c r="V48" s="1">
        <v>6</v>
      </c>
      <c r="W48" s="1"/>
      <c r="X48" s="1"/>
      <c r="Y48" s="1"/>
      <c r="Z48" s="1"/>
      <c r="AA48" s="1"/>
      <c r="AB48" s="1"/>
      <c r="AC48" s="1"/>
      <c r="AE48" s="17" t="s">
        <v>216</v>
      </c>
      <c r="AF48" s="17">
        <v>19</v>
      </c>
    </row>
    <row r="49" spans="2:32" x14ac:dyDescent="0.2">
      <c r="B49" s="1">
        <v>27.39</v>
      </c>
      <c r="C49" s="1">
        <v>462.92</v>
      </c>
      <c r="D49" s="1">
        <v>8.52</v>
      </c>
      <c r="E49" s="1">
        <v>1481.53</v>
      </c>
      <c r="G49" s="2" t="s">
        <v>79</v>
      </c>
      <c r="H49" s="1">
        <v>1623</v>
      </c>
      <c r="I49" s="1">
        <v>2237</v>
      </c>
      <c r="J49" s="1">
        <v>1116</v>
      </c>
      <c r="K49" s="1">
        <v>4151</v>
      </c>
      <c r="M49" s="2"/>
      <c r="N49" s="1"/>
      <c r="O49" s="1"/>
      <c r="P49" s="1"/>
      <c r="Q49" s="1"/>
      <c r="R49" s="1"/>
      <c r="U49" s="2" t="s">
        <v>47</v>
      </c>
      <c r="V49" s="1">
        <v>0.05</v>
      </c>
      <c r="W49" s="1"/>
      <c r="X49" s="1"/>
      <c r="Y49" s="1"/>
      <c r="Z49" s="1"/>
      <c r="AA49" s="1"/>
      <c r="AB49" s="1"/>
      <c r="AC49" s="1"/>
      <c r="AE49" s="17" t="s">
        <v>228</v>
      </c>
      <c r="AF49" s="17">
        <v>19</v>
      </c>
    </row>
    <row r="50" spans="2:32" x14ac:dyDescent="0.2">
      <c r="B50" s="1">
        <v>0.32</v>
      </c>
      <c r="C50" s="1">
        <v>1084.44</v>
      </c>
      <c r="D50" s="1">
        <v>21.18</v>
      </c>
      <c r="E50" s="1">
        <v>3513.21</v>
      </c>
      <c r="G50" s="2" t="s">
        <v>226</v>
      </c>
      <c r="H50" s="1">
        <v>1623</v>
      </c>
      <c r="I50" s="1">
        <v>2076</v>
      </c>
      <c r="J50" s="1">
        <v>1116</v>
      </c>
      <c r="K50" s="1">
        <v>3713</v>
      </c>
      <c r="M50" s="2" t="s">
        <v>46</v>
      </c>
      <c r="N50" s="1" t="s">
        <v>45</v>
      </c>
      <c r="O50" s="1" t="s">
        <v>32</v>
      </c>
      <c r="P50" s="1" t="s">
        <v>44</v>
      </c>
      <c r="Q50" s="1" t="s">
        <v>43</v>
      </c>
      <c r="R50" s="1"/>
      <c r="U50" s="2"/>
      <c r="V50" s="1"/>
      <c r="W50" s="1"/>
      <c r="X50" s="1"/>
      <c r="Y50" s="1"/>
      <c r="Z50" s="1"/>
      <c r="AA50" s="1"/>
      <c r="AB50" s="1"/>
      <c r="AC50" s="1"/>
    </row>
    <row r="51" spans="2:32" ht="18" x14ac:dyDescent="0.25">
      <c r="B51" s="1">
        <v>0.85</v>
      </c>
      <c r="C51" s="1">
        <v>1795.43</v>
      </c>
      <c r="D51" s="1">
        <v>199.63</v>
      </c>
      <c r="E51" s="1">
        <v>980.96</v>
      </c>
      <c r="G51" s="2"/>
      <c r="H51" s="1"/>
      <c r="I51" s="1"/>
      <c r="J51" s="1"/>
      <c r="K51" s="1"/>
      <c r="M51" s="2" t="s">
        <v>24</v>
      </c>
      <c r="N51" s="1">
        <v>12.98</v>
      </c>
      <c r="O51" s="1">
        <v>0.49509999999999998</v>
      </c>
      <c r="P51" s="1" t="s">
        <v>30</v>
      </c>
      <c r="Q51" s="1" t="s">
        <v>31</v>
      </c>
      <c r="R51" s="1"/>
      <c r="U51" s="2" t="s">
        <v>42</v>
      </c>
      <c r="V51" s="1" t="s">
        <v>76</v>
      </c>
      <c r="W51" s="1" t="s">
        <v>41</v>
      </c>
      <c r="X51" s="1" t="s">
        <v>40</v>
      </c>
      <c r="Y51" s="1" t="s">
        <v>39</v>
      </c>
      <c r="Z51" s="1" t="s">
        <v>38</v>
      </c>
      <c r="AA51" s="1"/>
      <c r="AB51" s="1"/>
      <c r="AC51" s="1"/>
      <c r="AE51" s="69" t="s">
        <v>578</v>
      </c>
      <c r="AF51" s="69"/>
    </row>
    <row r="52" spans="2:32" x14ac:dyDescent="0.2">
      <c r="B52" s="1">
        <v>39.340000000000003</v>
      </c>
      <c r="C52" s="1">
        <v>1161.8499999999999</v>
      </c>
      <c r="D52" s="1">
        <v>7.18</v>
      </c>
      <c r="E52" s="1">
        <v>997.59</v>
      </c>
      <c r="G52" s="2" t="s">
        <v>72</v>
      </c>
      <c r="H52" s="1">
        <v>397.3</v>
      </c>
      <c r="I52" s="1">
        <v>1006</v>
      </c>
      <c r="J52" s="1">
        <v>271.39999999999998</v>
      </c>
      <c r="K52" s="1">
        <v>1962</v>
      </c>
      <c r="M52" s="2" t="s">
        <v>23</v>
      </c>
      <c r="N52" s="1">
        <v>46.07</v>
      </c>
      <c r="O52" s="42" t="s">
        <v>25</v>
      </c>
      <c r="P52" s="1" t="s">
        <v>26</v>
      </c>
      <c r="Q52" s="1" t="s">
        <v>27</v>
      </c>
      <c r="R52" s="1"/>
      <c r="U52" s="2"/>
      <c r="V52" s="1"/>
      <c r="W52" s="1"/>
      <c r="X52" s="1"/>
      <c r="Y52" s="1"/>
      <c r="Z52" s="1"/>
      <c r="AA52" s="1"/>
      <c r="AB52" s="1"/>
      <c r="AC52" s="1"/>
      <c r="AE52" s="17" t="s">
        <v>128</v>
      </c>
      <c r="AF52" s="17">
        <v>5.2913930000000002</v>
      </c>
    </row>
    <row r="53" spans="2:32" ht="18" x14ac:dyDescent="0.25">
      <c r="B53" s="1">
        <v>651.66</v>
      </c>
      <c r="C53" s="1">
        <v>161.77000000000001</v>
      </c>
      <c r="D53" s="1">
        <v>3.35</v>
      </c>
      <c r="E53" s="1">
        <v>4151.2700000000004</v>
      </c>
      <c r="G53" s="2" t="s">
        <v>70</v>
      </c>
      <c r="H53" s="1">
        <v>505.5</v>
      </c>
      <c r="I53" s="1">
        <v>554.6</v>
      </c>
      <c r="J53" s="1">
        <v>319.5</v>
      </c>
      <c r="K53" s="1">
        <v>881.6</v>
      </c>
      <c r="M53" s="2"/>
      <c r="N53" s="1"/>
      <c r="O53" s="1"/>
      <c r="P53" s="1"/>
      <c r="Q53" s="1"/>
      <c r="R53" s="1"/>
      <c r="U53" s="2" t="s">
        <v>432</v>
      </c>
      <c r="V53" s="1">
        <v>-530.1</v>
      </c>
      <c r="W53" s="1" t="s">
        <v>445</v>
      </c>
      <c r="X53" s="1" t="s">
        <v>27</v>
      </c>
      <c r="Y53" s="1" t="s">
        <v>86</v>
      </c>
      <c r="Z53" s="42">
        <v>2.01E-2</v>
      </c>
      <c r="AA53" s="1"/>
      <c r="AB53" s="1"/>
      <c r="AC53" s="1"/>
      <c r="AE53" s="17" t="s">
        <v>288</v>
      </c>
      <c r="AF53" s="17">
        <v>0.95</v>
      </c>
    </row>
    <row r="54" spans="2:32" x14ac:dyDescent="0.2">
      <c r="B54" s="1">
        <v>0</v>
      </c>
      <c r="C54" s="1">
        <v>511.81</v>
      </c>
      <c r="D54" s="1">
        <v>19.13</v>
      </c>
      <c r="E54" s="1">
        <v>856.54</v>
      </c>
      <c r="G54" s="2" t="s">
        <v>69</v>
      </c>
      <c r="H54" s="1">
        <v>105.4</v>
      </c>
      <c r="I54" s="1">
        <v>96.55</v>
      </c>
      <c r="J54" s="1">
        <v>61.48</v>
      </c>
      <c r="K54" s="1">
        <v>151.19999999999999</v>
      </c>
      <c r="M54" s="2" t="s">
        <v>36</v>
      </c>
      <c r="N54" s="1" t="s">
        <v>35</v>
      </c>
      <c r="O54" s="1" t="s">
        <v>12</v>
      </c>
      <c r="P54" s="1" t="s">
        <v>34</v>
      </c>
      <c r="Q54" s="1" t="s">
        <v>33</v>
      </c>
      <c r="R54" s="1" t="s">
        <v>32</v>
      </c>
      <c r="U54" s="2" t="s">
        <v>433</v>
      </c>
      <c r="V54" s="1">
        <v>128</v>
      </c>
      <c r="W54" s="1" t="s">
        <v>446</v>
      </c>
      <c r="X54" s="1" t="s">
        <v>31</v>
      </c>
      <c r="Y54" s="1" t="s">
        <v>30</v>
      </c>
      <c r="Z54" s="42">
        <v>0.97950000000000004</v>
      </c>
      <c r="AA54" s="1"/>
      <c r="AB54" s="1"/>
      <c r="AC54" s="1"/>
      <c r="AE54" s="17" t="s">
        <v>216</v>
      </c>
      <c r="AF54" s="17">
        <v>3</v>
      </c>
    </row>
    <row r="55" spans="2:32" ht="18" x14ac:dyDescent="0.25">
      <c r="B55" s="1">
        <v>0</v>
      </c>
      <c r="C55" s="1">
        <v>437.42</v>
      </c>
      <c r="D55" s="1">
        <v>350.36</v>
      </c>
      <c r="E55" s="1">
        <v>3218.1</v>
      </c>
      <c r="M55" s="2" t="s">
        <v>24</v>
      </c>
      <c r="N55" s="1">
        <v>12705927</v>
      </c>
      <c r="O55" s="1">
        <v>33</v>
      </c>
      <c r="P55" s="1">
        <v>385028</v>
      </c>
      <c r="Q55" s="1" t="s">
        <v>442</v>
      </c>
      <c r="R55" s="1" t="s">
        <v>443</v>
      </c>
      <c r="U55" s="2" t="s">
        <v>432</v>
      </c>
      <c r="V55" s="1">
        <v>-1485</v>
      </c>
      <c r="W55" s="1" t="s">
        <v>447</v>
      </c>
      <c r="X55" s="1" t="s">
        <v>27</v>
      </c>
      <c r="Y55" s="1" t="s">
        <v>26</v>
      </c>
      <c r="Z55" s="42" t="s">
        <v>25</v>
      </c>
      <c r="AA55" s="1"/>
      <c r="AB55" s="1"/>
      <c r="AC55" s="1"/>
      <c r="AE55" s="17" t="s">
        <v>228</v>
      </c>
      <c r="AF55" s="17">
        <v>3</v>
      </c>
    </row>
    <row r="56" spans="2:32" ht="18" x14ac:dyDescent="0.25">
      <c r="B56" s="1">
        <v>47.78</v>
      </c>
      <c r="C56" s="1">
        <v>1398.2</v>
      </c>
      <c r="D56" s="1">
        <v>91.79</v>
      </c>
      <c r="E56" s="1">
        <v>3527.35</v>
      </c>
      <c r="M56" s="2" t="s">
        <v>23</v>
      </c>
      <c r="N56" s="1">
        <v>45109176</v>
      </c>
      <c r="O56" s="1">
        <v>3</v>
      </c>
      <c r="P56" s="1">
        <v>15036392</v>
      </c>
      <c r="Q56" s="1" t="s">
        <v>444</v>
      </c>
      <c r="R56" s="1" t="s">
        <v>22</v>
      </c>
      <c r="U56" s="2" t="s">
        <v>434</v>
      </c>
      <c r="V56" s="1">
        <v>658.1</v>
      </c>
      <c r="W56" s="1" t="s">
        <v>448</v>
      </c>
      <c r="X56" s="1" t="s">
        <v>27</v>
      </c>
      <c r="Y56" s="1" t="s">
        <v>61</v>
      </c>
      <c r="Z56" s="42">
        <v>8.9999999999999998E-4</v>
      </c>
      <c r="AA56" s="1"/>
      <c r="AB56" s="1"/>
      <c r="AC56" s="1"/>
    </row>
    <row r="57" spans="2:32" ht="18" x14ac:dyDescent="0.25">
      <c r="B57" s="1">
        <v>629.41999999999996</v>
      </c>
      <c r="C57" s="1">
        <v>1171.57</v>
      </c>
      <c r="D57" s="1">
        <v>165.59</v>
      </c>
      <c r="E57" s="1">
        <v>993.33</v>
      </c>
      <c r="M57" s="2" t="s">
        <v>21</v>
      </c>
      <c r="N57" s="1">
        <v>31061275</v>
      </c>
      <c r="O57" s="1">
        <v>80</v>
      </c>
      <c r="P57" s="1">
        <v>388266</v>
      </c>
      <c r="Q57" s="1"/>
      <c r="R57" s="1"/>
      <c r="U57" s="2" t="s">
        <v>402</v>
      </c>
      <c r="V57" s="1">
        <v>-955.4</v>
      </c>
      <c r="W57" s="1" t="s">
        <v>449</v>
      </c>
      <c r="X57" s="1" t="s">
        <v>27</v>
      </c>
      <c r="Y57" s="1" t="s">
        <v>26</v>
      </c>
      <c r="Z57" s="42" t="s">
        <v>25</v>
      </c>
      <c r="AA57" s="1"/>
      <c r="AB57" s="1"/>
      <c r="AC57" s="1"/>
      <c r="AE57" s="69" t="s">
        <v>579</v>
      </c>
      <c r="AF57" s="69"/>
    </row>
    <row r="58" spans="2:32" ht="18" x14ac:dyDescent="0.25">
      <c r="B58" s="1">
        <v>36.450000000000003</v>
      </c>
      <c r="C58" s="1">
        <v>281.77</v>
      </c>
      <c r="D58" s="1">
        <v>187.42</v>
      </c>
      <c r="E58" s="1">
        <v>2075.17</v>
      </c>
      <c r="M58" s="2"/>
      <c r="N58" s="1"/>
      <c r="O58" s="1"/>
      <c r="P58" s="1"/>
      <c r="Q58" s="1"/>
      <c r="R58" s="1"/>
      <c r="U58" s="2" t="s">
        <v>435</v>
      </c>
      <c r="V58" s="1">
        <v>-1613</v>
      </c>
      <c r="W58" s="1" t="s">
        <v>450</v>
      </c>
      <c r="X58" s="1" t="s">
        <v>27</v>
      </c>
      <c r="Y58" s="1" t="s">
        <v>26</v>
      </c>
      <c r="Z58" s="42" t="s">
        <v>25</v>
      </c>
      <c r="AA58" s="1"/>
      <c r="AB58" s="1"/>
      <c r="AC58" s="1"/>
      <c r="AE58" s="17" t="s">
        <v>128</v>
      </c>
      <c r="AF58" s="17">
        <v>1.723765</v>
      </c>
    </row>
    <row r="59" spans="2:32" x14ac:dyDescent="0.2">
      <c r="B59" s="1">
        <v>78.14</v>
      </c>
      <c r="C59" s="1">
        <v>569.85</v>
      </c>
      <c r="D59" s="1">
        <v>984.1</v>
      </c>
      <c r="E59" s="1">
        <v>1028.8399999999999</v>
      </c>
      <c r="M59" s="2" t="s">
        <v>3</v>
      </c>
      <c r="N59" s="1"/>
      <c r="O59" s="1"/>
      <c r="P59" s="1"/>
      <c r="Q59" s="1"/>
      <c r="R59" s="1"/>
      <c r="U59" s="2"/>
      <c r="V59" s="1"/>
      <c r="W59" s="1"/>
      <c r="X59" s="1"/>
      <c r="Y59" s="1"/>
      <c r="Z59" s="1"/>
      <c r="AA59" s="1"/>
      <c r="AB59" s="1"/>
      <c r="AC59" s="1"/>
      <c r="AE59" s="17" t="s">
        <v>288</v>
      </c>
      <c r="AF59" s="17">
        <v>0.95</v>
      </c>
    </row>
    <row r="60" spans="2:32" x14ac:dyDescent="0.2">
      <c r="B60" s="1">
        <v>464.08</v>
      </c>
      <c r="C60" s="1">
        <v>1882.28</v>
      </c>
      <c r="D60" s="1">
        <v>646.05999999999995</v>
      </c>
      <c r="E60" s="1">
        <v>2337.5</v>
      </c>
      <c r="M60" s="2" t="s">
        <v>2</v>
      </c>
      <c r="N60" s="1">
        <v>4</v>
      </c>
      <c r="O60" s="1"/>
      <c r="P60" s="1"/>
      <c r="Q60" s="1"/>
      <c r="R60" s="1"/>
      <c r="U60" s="2"/>
      <c r="V60" s="1"/>
      <c r="W60" s="1"/>
      <c r="X60" s="1"/>
      <c r="Y60" s="1"/>
      <c r="Z60" s="1"/>
      <c r="AA60" s="1"/>
      <c r="AB60" s="1"/>
      <c r="AC60" s="1"/>
      <c r="AE60" s="17" t="s">
        <v>216</v>
      </c>
      <c r="AF60" s="17">
        <v>10</v>
      </c>
    </row>
    <row r="61" spans="2:32" x14ac:dyDescent="0.2">
      <c r="B61" s="1">
        <v>13.06</v>
      </c>
      <c r="C61" s="1">
        <v>1017.09</v>
      </c>
      <c r="D61" s="1">
        <v>0</v>
      </c>
      <c r="E61" s="1">
        <v>1931.96</v>
      </c>
      <c r="M61" s="2" t="s">
        <v>1</v>
      </c>
      <c r="N61" s="1">
        <v>34</v>
      </c>
      <c r="O61" s="1"/>
      <c r="P61" s="1"/>
      <c r="Q61" s="1"/>
      <c r="R61" s="1"/>
      <c r="U61" s="2" t="s">
        <v>20</v>
      </c>
      <c r="V61" s="1" t="s">
        <v>78</v>
      </c>
      <c r="W61" s="1" t="s">
        <v>77</v>
      </c>
      <c r="X61" s="1" t="s">
        <v>76</v>
      </c>
      <c r="Y61" s="1" t="s">
        <v>16</v>
      </c>
      <c r="Z61" s="1" t="s">
        <v>15</v>
      </c>
      <c r="AA61" s="1" t="s">
        <v>14</v>
      </c>
      <c r="AB61" s="1" t="s">
        <v>13</v>
      </c>
      <c r="AC61" s="1" t="s">
        <v>12</v>
      </c>
      <c r="AE61" s="17" t="s">
        <v>228</v>
      </c>
      <c r="AF61" s="17">
        <v>10</v>
      </c>
    </row>
    <row r="62" spans="2:32" x14ac:dyDescent="0.2">
      <c r="B62" s="1">
        <v>1466.7</v>
      </c>
      <c r="C62" s="1">
        <v>932.88</v>
      </c>
      <c r="D62" s="1">
        <v>1115.8399999999999</v>
      </c>
      <c r="E62" s="1">
        <v>2593.35</v>
      </c>
      <c r="M62" s="2" t="s">
        <v>0</v>
      </c>
      <c r="N62" s="1">
        <v>117</v>
      </c>
      <c r="O62" s="1"/>
      <c r="P62" s="1"/>
      <c r="Q62" s="1"/>
      <c r="R62" s="1"/>
      <c r="U62" s="2"/>
      <c r="V62" s="1"/>
      <c r="W62" s="1"/>
      <c r="X62" s="1"/>
      <c r="Y62" s="1"/>
      <c r="Z62" s="1"/>
      <c r="AA62" s="1"/>
      <c r="AB62" s="1"/>
      <c r="AC62" s="1"/>
    </row>
    <row r="63" spans="2:32" ht="18" x14ac:dyDescent="0.25">
      <c r="B63" s="1">
        <v>24.6</v>
      </c>
      <c r="C63" s="1">
        <v>2141.5700000000002</v>
      </c>
      <c r="D63" s="1">
        <v>399.35</v>
      </c>
      <c r="E63" s="1">
        <v>2063.58</v>
      </c>
      <c r="M63" s="2"/>
      <c r="N63" s="1"/>
      <c r="O63" s="1"/>
      <c r="P63" s="1"/>
      <c r="Q63" s="1"/>
      <c r="R63" s="1"/>
      <c r="U63" s="2" t="s">
        <v>432</v>
      </c>
      <c r="V63" s="1">
        <v>476.4</v>
      </c>
      <c r="W63" s="1">
        <v>1006</v>
      </c>
      <c r="X63" s="1">
        <v>-530.1</v>
      </c>
      <c r="Y63" s="1">
        <v>175.5</v>
      </c>
      <c r="Z63" s="1">
        <v>23</v>
      </c>
      <c r="AA63" s="1">
        <v>33</v>
      </c>
      <c r="AB63" s="1">
        <v>3.0209999999999999</v>
      </c>
      <c r="AC63" s="1">
        <v>80</v>
      </c>
    </row>
    <row r="64" spans="2:32" x14ac:dyDescent="0.2">
      <c r="B64" s="1">
        <v>489.92</v>
      </c>
      <c r="C64" s="1">
        <v>783.43</v>
      </c>
      <c r="D64" s="1">
        <v>4.93</v>
      </c>
      <c r="E64" s="1">
        <v>2096.81</v>
      </c>
      <c r="M64" s="15"/>
      <c r="N64" s="16"/>
      <c r="O64" s="16"/>
      <c r="P64" s="16"/>
      <c r="Q64" s="16"/>
      <c r="R64" s="16"/>
      <c r="U64" s="2" t="s">
        <v>433</v>
      </c>
      <c r="V64" s="1">
        <v>476.4</v>
      </c>
      <c r="W64" s="1">
        <v>348.4</v>
      </c>
      <c r="X64" s="1">
        <v>128</v>
      </c>
      <c r="Y64" s="1">
        <v>179.2</v>
      </c>
      <c r="Z64" s="1">
        <v>23</v>
      </c>
      <c r="AA64" s="1">
        <v>27</v>
      </c>
      <c r="AB64" s="1">
        <v>0.71450000000000002</v>
      </c>
      <c r="AC64" s="1">
        <v>80</v>
      </c>
    </row>
    <row r="65" spans="2:29" ht="18" x14ac:dyDescent="0.25">
      <c r="B65" s="1">
        <v>1210.68</v>
      </c>
      <c r="C65" s="1">
        <v>1287.02</v>
      </c>
      <c r="D65" s="1">
        <v>52.99</v>
      </c>
      <c r="E65" s="1">
        <v>1484.57</v>
      </c>
      <c r="M65" s="15"/>
      <c r="N65" s="16"/>
      <c r="O65" s="16"/>
      <c r="P65" s="16"/>
      <c r="Q65" s="16"/>
      <c r="R65" s="16"/>
      <c r="U65" s="2" t="s">
        <v>432</v>
      </c>
      <c r="V65" s="1">
        <v>476.4</v>
      </c>
      <c r="W65" s="1">
        <v>1962</v>
      </c>
      <c r="X65" s="1">
        <v>-1485</v>
      </c>
      <c r="Y65" s="1">
        <v>175.5</v>
      </c>
      <c r="Z65" s="1">
        <v>23</v>
      </c>
      <c r="AA65" s="1">
        <v>34</v>
      </c>
      <c r="AB65" s="1">
        <v>8.4659999999999993</v>
      </c>
      <c r="AC65" s="1">
        <v>80</v>
      </c>
    </row>
    <row r="66" spans="2:29" ht="18" x14ac:dyDescent="0.25">
      <c r="B66" s="1">
        <v>741.91</v>
      </c>
      <c r="C66" s="1">
        <v>415.78</v>
      </c>
      <c r="D66" s="1">
        <v>17.34</v>
      </c>
      <c r="E66" s="1">
        <v>1825.24</v>
      </c>
      <c r="U66" s="2" t="s">
        <v>434</v>
      </c>
      <c r="V66" s="1">
        <v>1006</v>
      </c>
      <c r="W66" s="1">
        <v>348.4</v>
      </c>
      <c r="X66" s="1">
        <v>658.1</v>
      </c>
      <c r="Y66" s="1">
        <v>165.7</v>
      </c>
      <c r="Z66" s="1">
        <v>33</v>
      </c>
      <c r="AA66" s="1">
        <v>27</v>
      </c>
      <c r="AB66" s="1">
        <v>3.972</v>
      </c>
      <c r="AC66" s="1">
        <v>80</v>
      </c>
    </row>
    <row r="67" spans="2:29" ht="18" x14ac:dyDescent="0.25">
      <c r="B67" s="1">
        <v>1623.48</v>
      </c>
      <c r="C67" s="1">
        <v>334.98</v>
      </c>
      <c r="D67" s="1">
        <v>130.13</v>
      </c>
      <c r="E67" s="1">
        <v>1329.64</v>
      </c>
      <c r="U67" s="2" t="s">
        <v>402</v>
      </c>
      <c r="V67" s="1">
        <v>1006</v>
      </c>
      <c r="W67" s="1">
        <v>1962</v>
      </c>
      <c r="X67" s="1">
        <v>-955.4</v>
      </c>
      <c r="Y67" s="1">
        <v>153.4</v>
      </c>
      <c r="Z67" s="1">
        <v>33</v>
      </c>
      <c r="AA67" s="1">
        <v>34</v>
      </c>
      <c r="AB67" s="1">
        <v>6.2279999999999998</v>
      </c>
      <c r="AC67" s="1">
        <v>80</v>
      </c>
    </row>
    <row r="68" spans="2:29" ht="18" x14ac:dyDescent="0.25">
      <c r="B68" s="1">
        <v>796.37</v>
      </c>
      <c r="C68" s="1">
        <v>1413.81</v>
      </c>
      <c r="D68" s="1">
        <v>66.48</v>
      </c>
      <c r="E68" s="1">
        <v>666.05</v>
      </c>
      <c r="U68" s="2" t="s">
        <v>435</v>
      </c>
      <c r="V68" s="1">
        <v>348.4</v>
      </c>
      <c r="W68" s="1">
        <v>1962</v>
      </c>
      <c r="X68" s="1">
        <v>-1613</v>
      </c>
      <c r="Y68" s="1">
        <v>165.7</v>
      </c>
      <c r="Z68" s="1">
        <v>27</v>
      </c>
      <c r="AA68" s="1">
        <v>34</v>
      </c>
      <c r="AB68" s="1">
        <v>9.7379999999999995</v>
      </c>
      <c r="AC68" s="1">
        <v>80</v>
      </c>
    </row>
    <row r="69" spans="2:29" x14ac:dyDescent="0.2">
      <c r="B69" s="1">
        <v>722.85</v>
      </c>
      <c r="C69" s="1">
        <v>983.23</v>
      </c>
      <c r="D69" s="1">
        <v>251.63</v>
      </c>
      <c r="E69" s="1">
        <v>1081.26</v>
      </c>
      <c r="U69" s="15"/>
      <c r="V69" s="16"/>
      <c r="W69" s="16"/>
      <c r="X69" s="16"/>
      <c r="Y69" s="16"/>
      <c r="Z69" s="16"/>
      <c r="AA69" s="16"/>
      <c r="AB69" s="16"/>
      <c r="AC69" s="16"/>
    </row>
    <row r="70" spans="2:29" x14ac:dyDescent="0.2">
      <c r="B70" s="1"/>
      <c r="C70" s="1">
        <v>828.69</v>
      </c>
      <c r="D70" s="1">
        <v>916.25</v>
      </c>
      <c r="E70" s="1">
        <v>1767.55</v>
      </c>
      <c r="U70" s="15"/>
      <c r="V70" s="16"/>
      <c r="W70" s="16"/>
      <c r="X70" s="16"/>
      <c r="Y70" s="16"/>
      <c r="Z70" s="16"/>
      <c r="AA70" s="16"/>
      <c r="AB70" s="16"/>
      <c r="AC70" s="16"/>
    </row>
    <row r="71" spans="2:29" x14ac:dyDescent="0.2">
      <c r="B71" s="1"/>
      <c r="C71" s="1">
        <v>706.53</v>
      </c>
      <c r="D71" s="1">
        <v>553.74</v>
      </c>
      <c r="E71" s="1">
        <v>437.82</v>
      </c>
      <c r="U71" s="15"/>
      <c r="V71" s="16"/>
      <c r="W71" s="16"/>
      <c r="X71" s="16"/>
      <c r="Y71" s="16"/>
      <c r="Z71" s="16"/>
      <c r="AA71" s="16"/>
      <c r="AB71" s="16"/>
      <c r="AC71" s="16"/>
    </row>
    <row r="72" spans="2:29" x14ac:dyDescent="0.2">
      <c r="B72" s="1"/>
      <c r="C72" s="1">
        <v>1352.24</v>
      </c>
      <c r="D72" s="1">
        <v>419.44</v>
      </c>
      <c r="E72" s="1">
        <v>1852.02</v>
      </c>
    </row>
    <row r="73" spans="2:29" x14ac:dyDescent="0.2">
      <c r="B73" s="1"/>
      <c r="C73" s="1">
        <v>1239.2</v>
      </c>
      <c r="D73" s="1">
        <v>133.82</v>
      </c>
      <c r="E73" s="1">
        <v>2275.52</v>
      </c>
    </row>
    <row r="74" spans="2:29" x14ac:dyDescent="0.2">
      <c r="B74" s="1"/>
      <c r="C74" s="1">
        <v>1247.01</v>
      </c>
      <c r="D74" s="1"/>
      <c r="E74" s="1">
        <v>2667.36</v>
      </c>
    </row>
    <row r="75" spans="2:29" x14ac:dyDescent="0.2">
      <c r="B75" s="1"/>
      <c r="C75" s="1">
        <v>603.71</v>
      </c>
      <c r="D75" s="1"/>
      <c r="E75" s="1">
        <v>1492.49</v>
      </c>
    </row>
    <row r="76" spans="2:29" x14ac:dyDescent="0.2">
      <c r="B76" s="1"/>
      <c r="C76" s="1">
        <v>1078.0899999999999</v>
      </c>
      <c r="D76" s="1"/>
      <c r="E76" s="1">
        <v>2585.83</v>
      </c>
    </row>
    <row r="77" spans="2:29" x14ac:dyDescent="0.2">
      <c r="B77" s="1"/>
      <c r="C77" s="1">
        <v>987.74</v>
      </c>
      <c r="D77" s="1"/>
      <c r="E77" s="1">
        <v>2795.23</v>
      </c>
    </row>
    <row r="78" spans="2:29" x14ac:dyDescent="0.2">
      <c r="B78" s="1"/>
      <c r="C78" s="1">
        <v>1893.75</v>
      </c>
      <c r="D78" s="1"/>
      <c r="E78" s="1">
        <v>1420.44</v>
      </c>
    </row>
    <row r="79" spans="2:29" x14ac:dyDescent="0.2">
      <c r="B79" s="1"/>
      <c r="C79" s="1">
        <v>2237.3000000000002</v>
      </c>
      <c r="D79" s="1"/>
      <c r="E79" s="1">
        <v>2941.2</v>
      </c>
    </row>
    <row r="80" spans="2:29" x14ac:dyDescent="0.2">
      <c r="B80" s="1"/>
      <c r="C80" s="1"/>
      <c r="D80" s="1"/>
      <c r="E80" s="1">
        <v>1970.7</v>
      </c>
    </row>
    <row r="81" spans="1:5" x14ac:dyDescent="0.2">
      <c r="B81" s="1"/>
      <c r="C81" s="1"/>
      <c r="D81" s="1"/>
      <c r="E81" s="1"/>
    </row>
    <row r="82" spans="1:5" x14ac:dyDescent="0.2">
      <c r="A82" s="32" t="s">
        <v>72</v>
      </c>
      <c r="B82" s="35">
        <f>AVERAGE(B47:B80)</f>
        <v>397.32739130434783</v>
      </c>
      <c r="C82" s="35">
        <f t="shared" ref="C82:E82" si="4">AVERAGE(C47:C80)</f>
        <v>1006.1809090909092</v>
      </c>
      <c r="D82" s="35">
        <f t="shared" si="4"/>
        <v>271.36370370370366</v>
      </c>
      <c r="E82" s="35">
        <f t="shared" si="4"/>
        <v>1961.835</v>
      </c>
    </row>
    <row r="83" spans="1:5" x14ac:dyDescent="0.2">
      <c r="A83" s="32" t="s">
        <v>81</v>
      </c>
      <c r="B83" s="36">
        <f>MEDIAN(B47:B80)</f>
        <v>59.79</v>
      </c>
      <c r="C83" s="36">
        <f t="shared" ref="C83:E83" si="5">MEDIAN(C47:C80)</f>
        <v>987.74</v>
      </c>
      <c r="D83" s="36">
        <f t="shared" si="5"/>
        <v>165.59</v>
      </c>
      <c r="E83" s="36">
        <f t="shared" si="5"/>
        <v>1951.33</v>
      </c>
    </row>
    <row r="84" spans="1:5" x14ac:dyDescent="0.2">
      <c r="A84" s="32" t="s">
        <v>388</v>
      </c>
      <c r="B84" s="36">
        <f>STDEV(B47:B80)</f>
        <v>505.49612390580643</v>
      </c>
      <c r="C84" s="36">
        <f t="shared" ref="C84:E84" si="6">STDEV(C47:C80)</f>
        <v>554.63258591478643</v>
      </c>
      <c r="D84" s="36">
        <f t="shared" si="6"/>
        <v>319.45386483025322</v>
      </c>
      <c r="E84" s="36">
        <f t="shared" si="6"/>
        <v>881.60577620491972</v>
      </c>
    </row>
    <row r="85" spans="1:5" x14ac:dyDescent="0.2">
      <c r="A85" s="32" t="s">
        <v>389</v>
      </c>
      <c r="B85" s="36">
        <f>COUNT(B47:B80)</f>
        <v>23</v>
      </c>
      <c r="C85" s="36">
        <f t="shared" ref="C85:E85" si="7">COUNT(C47:C80)</f>
        <v>33</v>
      </c>
      <c r="D85" s="36">
        <f t="shared" si="7"/>
        <v>27</v>
      </c>
      <c r="E85" s="36">
        <f t="shared" si="7"/>
        <v>34</v>
      </c>
    </row>
  </sheetData>
  <mergeCells count="26">
    <mergeCell ref="AE44:AF44"/>
    <mergeCell ref="AE45:AF45"/>
    <mergeCell ref="AE51:AF51"/>
    <mergeCell ref="AE57:AF57"/>
    <mergeCell ref="B3:AF3"/>
    <mergeCell ref="B42:AF42"/>
    <mergeCell ref="AE5:AF5"/>
    <mergeCell ref="AE6:AF6"/>
    <mergeCell ref="AE12:AF12"/>
    <mergeCell ref="AE18:AF18"/>
    <mergeCell ref="G4:AF4"/>
    <mergeCell ref="G43:AF43"/>
    <mergeCell ref="B44:E44"/>
    <mergeCell ref="B45:C45"/>
    <mergeCell ref="D45:E45"/>
    <mergeCell ref="G5:K5"/>
    <mergeCell ref="M5:S5"/>
    <mergeCell ref="U5:AC5"/>
    <mergeCell ref="G44:K44"/>
    <mergeCell ref="M44:S44"/>
    <mergeCell ref="U44:AC44"/>
    <mergeCell ref="B6:C6"/>
    <mergeCell ref="D6:E6"/>
    <mergeCell ref="B5:E5"/>
    <mergeCell ref="B4:E4"/>
    <mergeCell ref="B43:E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0AA9-8ED0-2745-A3F9-2B84F7F99CFD}">
  <dimension ref="A1:AE95"/>
  <sheetViews>
    <sheetView topLeftCell="A18" zoomScale="60" zoomScaleNormal="60" workbookViewId="0">
      <selection activeCell="I57" sqref="I57"/>
    </sheetView>
  </sheetViews>
  <sheetFormatPr baseColWidth="10" defaultColWidth="10.6640625" defaultRowHeight="16" x14ac:dyDescent="0.2"/>
  <cols>
    <col min="2" max="2" width="17.33203125" customWidth="1"/>
    <col min="3" max="3" width="20.5" customWidth="1"/>
    <col min="8" max="8" width="30.83203125" customWidth="1"/>
    <col min="9" max="9" width="21.1640625" customWidth="1"/>
    <col min="13" max="13" width="18" customWidth="1"/>
  </cols>
  <sheetData>
    <row r="1" spans="1:31" ht="23" x14ac:dyDescent="0.25">
      <c r="A1" s="62" t="s">
        <v>652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x14ac:dyDescent="0.2">
      <c r="B2" s="72" t="s">
        <v>695</v>
      </c>
      <c r="C2" s="72"/>
      <c r="D2" s="1"/>
      <c r="E2" s="1"/>
      <c r="F2" s="1"/>
      <c r="H2" s="61" t="s">
        <v>58</v>
      </c>
      <c r="I2" s="61"/>
      <c r="J2" s="17"/>
      <c r="K2" s="17"/>
      <c r="L2" s="17"/>
      <c r="M2" s="59" t="s">
        <v>55</v>
      </c>
      <c r="N2" s="59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31" ht="18" x14ac:dyDescent="0.25">
      <c r="B3" s="17" t="s">
        <v>717</v>
      </c>
      <c r="C3" s="17" t="s">
        <v>718</v>
      </c>
      <c r="H3" s="15" t="s">
        <v>53</v>
      </c>
      <c r="I3" s="16" t="s">
        <v>719</v>
      </c>
      <c r="M3" s="69" t="s">
        <v>720</v>
      </c>
      <c r="N3" s="69"/>
    </row>
    <row r="4" spans="1:31" x14ac:dyDescent="0.2">
      <c r="B4" s="16">
        <v>0.04</v>
      </c>
      <c r="C4" s="16">
        <v>0.23</v>
      </c>
      <c r="H4" s="15"/>
      <c r="I4" s="16"/>
      <c r="M4" s="2" t="s">
        <v>37</v>
      </c>
      <c r="N4" s="6">
        <v>0.98699999999999999</v>
      </c>
    </row>
    <row r="5" spans="1:31" x14ac:dyDescent="0.2">
      <c r="B5" s="16">
        <v>0.24</v>
      </c>
      <c r="C5" s="16">
        <v>0.11</v>
      </c>
      <c r="H5" s="15" t="s">
        <v>127</v>
      </c>
      <c r="I5" s="56" t="s">
        <v>213</v>
      </c>
      <c r="M5" s="2" t="s">
        <v>29</v>
      </c>
      <c r="N5" s="6">
        <v>0.8</v>
      </c>
    </row>
    <row r="6" spans="1:31" x14ac:dyDescent="0.2">
      <c r="B6" s="16">
        <v>0.02</v>
      </c>
      <c r="C6" s="16">
        <v>0.03</v>
      </c>
      <c r="H6" s="15" t="s">
        <v>125</v>
      </c>
      <c r="I6" s="16" t="s">
        <v>125</v>
      </c>
      <c r="M6" s="17" t="s">
        <v>216</v>
      </c>
      <c r="N6" s="6">
        <v>18</v>
      </c>
    </row>
    <row r="7" spans="1:31" x14ac:dyDescent="0.2">
      <c r="B7" s="16">
        <v>0.02</v>
      </c>
      <c r="C7" s="16">
        <v>0.22</v>
      </c>
      <c r="H7" s="15" t="s">
        <v>123</v>
      </c>
      <c r="I7" s="16" t="s">
        <v>154</v>
      </c>
      <c r="M7" s="17" t="s">
        <v>228</v>
      </c>
      <c r="N7" s="6">
        <v>18</v>
      </c>
    </row>
    <row r="8" spans="1:31" x14ac:dyDescent="0.2">
      <c r="B8" s="16">
        <v>0.03</v>
      </c>
      <c r="C8" s="16">
        <v>0.25</v>
      </c>
      <c r="H8" s="15"/>
      <c r="I8" s="16"/>
    </row>
    <row r="9" spans="1:31" x14ac:dyDescent="0.2">
      <c r="B9" s="16">
        <v>0.27</v>
      </c>
      <c r="C9" s="16">
        <v>0.08</v>
      </c>
      <c r="H9" s="15" t="s">
        <v>122</v>
      </c>
      <c r="I9" s="16"/>
    </row>
    <row r="10" spans="1:31" x14ac:dyDescent="0.2">
      <c r="B10" s="16">
        <v>0.09</v>
      </c>
      <c r="C10" s="16">
        <v>0.22</v>
      </c>
      <c r="H10" s="15" t="s">
        <v>32</v>
      </c>
      <c r="I10" s="16">
        <v>5.0000000000000001E-3</v>
      </c>
    </row>
    <row r="11" spans="1:31" x14ac:dyDescent="0.2">
      <c r="B11" s="16">
        <v>0.03</v>
      </c>
      <c r="C11" s="16">
        <v>0.35</v>
      </c>
      <c r="H11" s="15" t="s">
        <v>105</v>
      </c>
      <c r="I11" s="16" t="s">
        <v>121</v>
      </c>
    </row>
    <row r="12" spans="1:31" x14ac:dyDescent="0.2">
      <c r="B12" s="16">
        <v>0.15</v>
      </c>
      <c r="C12" s="16">
        <v>0.14000000000000001</v>
      </c>
      <c r="H12" s="15" t="s">
        <v>44</v>
      </c>
      <c r="I12" s="16" t="s">
        <v>62</v>
      </c>
    </row>
    <row r="13" spans="1:31" x14ac:dyDescent="0.2">
      <c r="B13" s="16">
        <v>0</v>
      </c>
      <c r="C13" s="16">
        <v>0.26</v>
      </c>
      <c r="H13" s="15" t="s">
        <v>120</v>
      </c>
      <c r="I13" s="16" t="s">
        <v>27</v>
      </c>
    </row>
    <row r="14" spans="1:31" x14ac:dyDescent="0.2">
      <c r="B14" s="16">
        <v>7.0000000000000007E-2</v>
      </c>
      <c r="C14" s="16">
        <v>0.04</v>
      </c>
      <c r="H14" s="15" t="s">
        <v>119</v>
      </c>
      <c r="I14" s="16" t="s">
        <v>118</v>
      </c>
    </row>
    <row r="15" spans="1:31" x14ac:dyDescent="0.2">
      <c r="B15" s="16">
        <v>0.08</v>
      </c>
      <c r="C15" s="16">
        <v>0.2</v>
      </c>
      <c r="H15" s="15" t="s">
        <v>117</v>
      </c>
      <c r="I15" s="16" t="s">
        <v>696</v>
      </c>
    </row>
    <row r="16" spans="1:31" x14ac:dyDescent="0.2">
      <c r="B16" s="16">
        <v>0.14000000000000001</v>
      </c>
      <c r="C16" s="16">
        <v>0.45</v>
      </c>
      <c r="H16" s="15" t="s">
        <v>115</v>
      </c>
      <c r="I16" s="16">
        <v>103.5</v>
      </c>
    </row>
    <row r="17" spans="2:9" x14ac:dyDescent="0.2">
      <c r="B17" s="16">
        <v>0.33</v>
      </c>
      <c r="C17" s="16">
        <v>0.25</v>
      </c>
      <c r="H17" s="15"/>
      <c r="I17" s="16"/>
    </row>
    <row r="18" spans="2:9" x14ac:dyDescent="0.2">
      <c r="B18" s="16">
        <v>7.0000000000000007E-2</v>
      </c>
      <c r="C18" s="16">
        <v>0.24</v>
      </c>
      <c r="H18" s="15" t="s">
        <v>114</v>
      </c>
      <c r="I18" s="16"/>
    </row>
    <row r="19" spans="2:9" x14ac:dyDescent="0.2">
      <c r="B19" s="16">
        <v>0.1</v>
      </c>
      <c r="C19" s="16">
        <v>0.37</v>
      </c>
      <c r="H19" s="15" t="s">
        <v>113</v>
      </c>
      <c r="I19" s="16" t="s">
        <v>697</v>
      </c>
    </row>
    <row r="20" spans="2:9" x14ac:dyDescent="0.2">
      <c r="B20" s="16">
        <v>0.08</v>
      </c>
      <c r="C20" s="16">
        <v>0.11</v>
      </c>
      <c r="H20" s="15" t="s">
        <v>111</v>
      </c>
      <c r="I20" s="16" t="s">
        <v>698</v>
      </c>
    </row>
    <row r="21" spans="2:9" x14ac:dyDescent="0.2">
      <c r="B21" s="16">
        <v>0.02</v>
      </c>
      <c r="C21" s="16">
        <v>0.15</v>
      </c>
      <c r="H21" s="15" t="s">
        <v>109</v>
      </c>
      <c r="I21" s="16">
        <v>0.115</v>
      </c>
    </row>
    <row r="22" spans="2:9" x14ac:dyDescent="0.2">
      <c r="B22" s="16">
        <v>0.02</v>
      </c>
      <c r="C22" s="16">
        <v>0.17</v>
      </c>
      <c r="H22" s="15" t="s">
        <v>108</v>
      </c>
      <c r="I22" s="16">
        <v>0.09</v>
      </c>
    </row>
    <row r="23" spans="2:9" x14ac:dyDescent="0.2">
      <c r="B23" s="16"/>
      <c r="C23" s="16">
        <v>0.09</v>
      </c>
    </row>
    <row r="24" spans="2:9" x14ac:dyDescent="0.2">
      <c r="B24" s="16"/>
      <c r="C24" s="16">
        <v>0.04</v>
      </c>
    </row>
    <row r="25" spans="2:9" x14ac:dyDescent="0.2">
      <c r="C25" s="16">
        <v>0.04</v>
      </c>
    </row>
    <row r="30" spans="2:9" x14ac:dyDescent="0.2">
      <c r="B30" s="16"/>
      <c r="C30" s="16"/>
    </row>
    <row r="31" spans="2:9" x14ac:dyDescent="0.2">
      <c r="B31" s="16"/>
      <c r="C31" s="16"/>
    </row>
    <row r="32" spans="2:9" x14ac:dyDescent="0.2">
      <c r="B32" s="16"/>
    </row>
    <row r="33" spans="1:31" ht="23" x14ac:dyDescent="0.25">
      <c r="A33" s="62" t="s">
        <v>671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x14ac:dyDescent="0.2">
      <c r="B34" s="72" t="s">
        <v>700</v>
      </c>
      <c r="C34" s="72"/>
      <c r="D34" s="1"/>
      <c r="E34" s="1"/>
      <c r="F34" s="1"/>
      <c r="H34" s="61" t="s">
        <v>58</v>
      </c>
      <c r="I34" s="61"/>
      <c r="J34" s="17"/>
      <c r="K34" s="17"/>
      <c r="L34" s="17"/>
      <c r="M34" s="59" t="s">
        <v>55</v>
      </c>
      <c r="N34" s="59"/>
    </row>
    <row r="35" spans="1:31" ht="18" x14ac:dyDescent="0.25">
      <c r="B35" s="17" t="s">
        <v>717</v>
      </c>
      <c r="C35" s="17" t="s">
        <v>718</v>
      </c>
      <c r="H35" s="15" t="s">
        <v>53</v>
      </c>
      <c r="I35" s="16" t="s">
        <v>721</v>
      </c>
      <c r="M35" s="69" t="s">
        <v>720</v>
      </c>
      <c r="N35" s="69"/>
    </row>
    <row r="36" spans="1:31" x14ac:dyDescent="0.2">
      <c r="B36" s="16">
        <v>0.9</v>
      </c>
      <c r="C36" s="16">
        <v>0.76</v>
      </c>
      <c r="H36" s="15"/>
      <c r="I36" s="16"/>
      <c r="M36" s="2" t="s">
        <v>37</v>
      </c>
      <c r="N36" s="6">
        <v>1.26</v>
      </c>
    </row>
    <row r="37" spans="1:31" x14ac:dyDescent="0.2">
      <c r="B37" s="16">
        <v>0.69</v>
      </c>
      <c r="C37" s="16">
        <v>0.89</v>
      </c>
      <c r="H37" s="15" t="s">
        <v>127</v>
      </c>
      <c r="I37" s="56" t="s">
        <v>213</v>
      </c>
      <c r="M37" s="2" t="s">
        <v>29</v>
      </c>
      <c r="N37" s="6">
        <v>0.9</v>
      </c>
    </row>
    <row r="38" spans="1:31" x14ac:dyDescent="0.2">
      <c r="B38" s="16">
        <v>0.84</v>
      </c>
      <c r="C38" s="16">
        <v>0.96</v>
      </c>
      <c r="H38" s="15" t="s">
        <v>125</v>
      </c>
      <c r="I38" s="16" t="s">
        <v>125</v>
      </c>
      <c r="M38" s="17" t="s">
        <v>216</v>
      </c>
      <c r="N38" s="6">
        <v>15</v>
      </c>
    </row>
    <row r="39" spans="1:31" x14ac:dyDescent="0.2">
      <c r="B39" s="16">
        <v>0.93</v>
      </c>
      <c r="C39" s="16">
        <v>0.73</v>
      </c>
      <c r="H39" s="15" t="s">
        <v>123</v>
      </c>
      <c r="I39" s="16" t="s">
        <v>154</v>
      </c>
      <c r="M39" s="17" t="s">
        <v>228</v>
      </c>
      <c r="N39" s="6">
        <v>15</v>
      </c>
    </row>
    <row r="40" spans="1:31" x14ac:dyDescent="0.2">
      <c r="B40" s="16">
        <v>0.97</v>
      </c>
      <c r="C40" s="16">
        <v>0.45</v>
      </c>
      <c r="H40" s="15"/>
      <c r="I40" s="16"/>
    </row>
    <row r="41" spans="1:31" x14ac:dyDescent="0.2">
      <c r="B41" s="16">
        <v>0.7</v>
      </c>
      <c r="C41" s="16">
        <v>0.9</v>
      </c>
      <c r="H41" s="15" t="s">
        <v>122</v>
      </c>
      <c r="I41" s="16"/>
    </row>
    <row r="42" spans="1:31" x14ac:dyDescent="0.2">
      <c r="B42" s="16">
        <v>0.91</v>
      </c>
      <c r="C42" s="16">
        <v>0.63</v>
      </c>
      <c r="H42" s="15" t="s">
        <v>32</v>
      </c>
      <c r="I42" s="16">
        <v>5.7000000000000002E-3</v>
      </c>
    </row>
    <row r="43" spans="1:31" x14ac:dyDescent="0.2">
      <c r="B43" s="16">
        <v>0.97</v>
      </c>
      <c r="C43" s="16">
        <v>0.46</v>
      </c>
      <c r="H43" s="15" t="s">
        <v>105</v>
      </c>
      <c r="I43" s="16" t="s">
        <v>121</v>
      </c>
    </row>
    <row r="44" spans="1:31" x14ac:dyDescent="0.2">
      <c r="B44" s="16">
        <v>0.85</v>
      </c>
      <c r="C44" s="16">
        <v>0.83</v>
      </c>
      <c r="H44" s="15" t="s">
        <v>44</v>
      </c>
      <c r="I44" s="16" t="s">
        <v>62</v>
      </c>
    </row>
    <row r="45" spans="1:31" x14ac:dyDescent="0.2">
      <c r="B45" s="16">
        <v>0.89</v>
      </c>
      <c r="C45" s="16">
        <v>0.62</v>
      </c>
      <c r="H45" s="15" t="s">
        <v>120</v>
      </c>
      <c r="I45" s="16" t="s">
        <v>27</v>
      </c>
    </row>
    <row r="46" spans="1:31" x14ac:dyDescent="0.2">
      <c r="B46" s="16">
        <v>0.93</v>
      </c>
      <c r="C46" s="16">
        <v>0.85</v>
      </c>
      <c r="H46" s="15" t="s">
        <v>119</v>
      </c>
      <c r="I46" s="16" t="s">
        <v>118</v>
      </c>
    </row>
    <row r="47" spans="1:31" x14ac:dyDescent="0.2">
      <c r="B47" s="16">
        <v>0.92</v>
      </c>
      <c r="C47" s="16">
        <v>0.8</v>
      </c>
      <c r="H47" s="15" t="s">
        <v>117</v>
      </c>
      <c r="I47" s="16" t="s">
        <v>701</v>
      </c>
    </row>
    <row r="48" spans="1:31" x14ac:dyDescent="0.2">
      <c r="B48" s="16">
        <v>0.82</v>
      </c>
      <c r="C48" s="16">
        <v>0.33</v>
      </c>
      <c r="H48" s="15" t="s">
        <v>115</v>
      </c>
      <c r="I48" s="16">
        <v>105</v>
      </c>
    </row>
    <row r="49" spans="2:9" x14ac:dyDescent="0.2">
      <c r="B49" s="16">
        <v>0.61</v>
      </c>
      <c r="C49" s="16">
        <v>0.57999999999999996</v>
      </c>
      <c r="H49" s="15"/>
      <c r="I49" s="16"/>
    </row>
    <row r="50" spans="2:9" x14ac:dyDescent="0.2">
      <c r="B50" s="16">
        <v>0.92</v>
      </c>
      <c r="C50" s="16">
        <v>0.76</v>
      </c>
      <c r="H50" s="15" t="s">
        <v>114</v>
      </c>
      <c r="I50" s="16"/>
    </row>
    <row r="51" spans="2:9" x14ac:dyDescent="0.2">
      <c r="B51" s="16">
        <v>0.81</v>
      </c>
      <c r="C51" s="16">
        <v>0.48</v>
      </c>
      <c r="H51" s="15" t="s">
        <v>113</v>
      </c>
      <c r="I51" s="16" t="s">
        <v>702</v>
      </c>
    </row>
    <row r="52" spans="2:9" x14ac:dyDescent="0.2">
      <c r="B52" s="16">
        <v>0.92</v>
      </c>
      <c r="C52" s="16">
        <v>0.89</v>
      </c>
      <c r="H52" s="15" t="s">
        <v>111</v>
      </c>
      <c r="I52" s="16" t="s">
        <v>703</v>
      </c>
    </row>
    <row r="53" spans="2:9" x14ac:dyDescent="0.2">
      <c r="B53" s="16">
        <v>0.98</v>
      </c>
      <c r="C53" s="16">
        <v>0.78</v>
      </c>
      <c r="H53" s="15" t="s">
        <v>109</v>
      </c>
      <c r="I53" s="16">
        <v>-0.14000000000000001</v>
      </c>
    </row>
    <row r="54" spans="2:9" x14ac:dyDescent="0.2">
      <c r="B54" s="16">
        <v>0.96</v>
      </c>
      <c r="C54" s="16">
        <v>0.75</v>
      </c>
      <c r="H54" s="15" t="s">
        <v>108</v>
      </c>
      <c r="I54" s="16">
        <v>-0.1</v>
      </c>
    </row>
    <row r="55" spans="2:9" x14ac:dyDescent="0.2">
      <c r="B55" s="16"/>
      <c r="C55" s="16">
        <v>0.91</v>
      </c>
    </row>
    <row r="56" spans="2:9" x14ac:dyDescent="0.2">
      <c r="B56" s="16"/>
      <c r="C56" s="16">
        <v>0.91</v>
      </c>
    </row>
    <row r="57" spans="2:9" x14ac:dyDescent="0.2">
      <c r="C57" s="16">
        <v>0.96</v>
      </c>
    </row>
    <row r="62" spans="2:9" x14ac:dyDescent="0.2">
      <c r="C62" s="16"/>
    </row>
    <row r="65" spans="1:31" ht="23" x14ac:dyDescent="0.25">
      <c r="A65" s="62" t="s">
        <v>683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 spans="1:31" x14ac:dyDescent="0.2">
      <c r="B66" s="72" t="s">
        <v>704</v>
      </c>
      <c r="C66" s="72"/>
      <c r="D66" s="1"/>
      <c r="E66" s="1"/>
      <c r="F66" s="1"/>
      <c r="H66" s="61" t="s">
        <v>58</v>
      </c>
      <c r="I66" s="61"/>
      <c r="J66" s="17"/>
      <c r="K66" s="17"/>
      <c r="L66" s="17"/>
      <c r="M66" s="59" t="s">
        <v>55</v>
      </c>
      <c r="N66" s="59"/>
    </row>
    <row r="67" spans="1:31" ht="18" x14ac:dyDescent="0.25">
      <c r="B67" s="17" t="s">
        <v>717</v>
      </c>
      <c r="C67" s="17" t="s">
        <v>718</v>
      </c>
      <c r="H67" s="15" t="s">
        <v>53</v>
      </c>
      <c r="I67" s="16" t="s">
        <v>724</v>
      </c>
      <c r="M67" s="69" t="s">
        <v>720</v>
      </c>
      <c r="N67" s="69"/>
    </row>
    <row r="68" spans="1:31" x14ac:dyDescent="0.2">
      <c r="B68" s="16">
        <v>0.06</v>
      </c>
      <c r="C68" s="16">
        <v>0.02</v>
      </c>
      <c r="H68" s="15"/>
      <c r="I68" s="16"/>
      <c r="M68" s="2" t="s">
        <v>37</v>
      </c>
      <c r="N68" s="6">
        <v>0.44900000000000001</v>
      </c>
    </row>
    <row r="69" spans="1:31" x14ac:dyDescent="0.2">
      <c r="B69" s="16">
        <v>7.0000000000000007E-2</v>
      </c>
      <c r="C69" s="16">
        <v>0</v>
      </c>
      <c r="H69" s="15" t="s">
        <v>127</v>
      </c>
      <c r="I69" s="56" t="s">
        <v>213</v>
      </c>
      <c r="M69" s="2" t="s">
        <v>29</v>
      </c>
      <c r="N69" s="6">
        <v>0.9</v>
      </c>
    </row>
    <row r="70" spans="1:31" x14ac:dyDescent="0.2">
      <c r="B70" s="16">
        <v>0.14000000000000001</v>
      </c>
      <c r="C70" s="16">
        <v>0.02</v>
      </c>
      <c r="H70" s="15" t="s">
        <v>125</v>
      </c>
      <c r="I70" s="16" t="s">
        <v>125</v>
      </c>
      <c r="M70" s="17" t="s">
        <v>216</v>
      </c>
      <c r="N70" s="6">
        <v>106</v>
      </c>
    </row>
    <row r="71" spans="1:31" x14ac:dyDescent="0.2">
      <c r="B71" s="16">
        <v>0.05</v>
      </c>
      <c r="C71" s="16">
        <v>0.05</v>
      </c>
      <c r="H71" s="15" t="s">
        <v>123</v>
      </c>
      <c r="I71" s="16" t="s">
        <v>154</v>
      </c>
      <c r="M71" s="17" t="s">
        <v>228</v>
      </c>
      <c r="N71" s="6">
        <v>106</v>
      </c>
    </row>
    <row r="72" spans="1:31" x14ac:dyDescent="0.2">
      <c r="B72" s="16">
        <v>0</v>
      </c>
      <c r="C72" s="16">
        <v>0.3</v>
      </c>
      <c r="H72" s="15"/>
      <c r="I72" s="16"/>
    </row>
    <row r="73" spans="1:31" x14ac:dyDescent="0.2">
      <c r="B73" s="16">
        <v>0.03</v>
      </c>
      <c r="C73" s="16">
        <v>0.02</v>
      </c>
      <c r="H73" s="15" t="s">
        <v>148</v>
      </c>
      <c r="I73" s="16"/>
    </row>
    <row r="74" spans="1:31" x14ac:dyDescent="0.2">
      <c r="B74" s="16">
        <v>0</v>
      </c>
      <c r="C74" s="16">
        <v>0.15</v>
      </c>
      <c r="H74" s="15" t="s">
        <v>32</v>
      </c>
      <c r="I74" s="16">
        <v>7.3899999999999993E-2</v>
      </c>
    </row>
    <row r="75" spans="1:31" x14ac:dyDescent="0.2">
      <c r="B75" s="16">
        <v>0</v>
      </c>
      <c r="C75" s="16">
        <v>0.19</v>
      </c>
      <c r="H75" s="15" t="s">
        <v>44</v>
      </c>
      <c r="I75" s="16" t="s">
        <v>30</v>
      </c>
    </row>
    <row r="76" spans="1:31" x14ac:dyDescent="0.2">
      <c r="B76" s="16">
        <v>0</v>
      </c>
      <c r="C76" s="16">
        <v>0.02</v>
      </c>
      <c r="H76" s="15" t="s">
        <v>120</v>
      </c>
      <c r="I76" s="16" t="s">
        <v>31</v>
      </c>
    </row>
    <row r="77" spans="1:31" x14ac:dyDescent="0.2">
      <c r="B77" s="16">
        <v>0.11</v>
      </c>
      <c r="C77" s="16">
        <v>0.12</v>
      </c>
      <c r="H77" s="15" t="s">
        <v>119</v>
      </c>
      <c r="I77" s="16" t="s">
        <v>118</v>
      </c>
    </row>
    <row r="78" spans="1:31" x14ac:dyDescent="0.2">
      <c r="B78" s="16">
        <v>0</v>
      </c>
      <c r="C78" s="16">
        <v>0.11</v>
      </c>
      <c r="H78" s="15" t="s">
        <v>147</v>
      </c>
      <c r="I78" s="16" t="s">
        <v>705</v>
      </c>
    </row>
    <row r="79" spans="1:31" x14ac:dyDescent="0.2">
      <c r="B79" s="16">
        <v>0</v>
      </c>
      <c r="C79" s="16">
        <v>0</v>
      </c>
      <c r="H79" s="15"/>
      <c r="I79" s="16"/>
    </row>
    <row r="80" spans="1:31" x14ac:dyDescent="0.2">
      <c r="B80" s="16">
        <v>0.05</v>
      </c>
      <c r="C80" s="16">
        <v>0.23</v>
      </c>
      <c r="H80" s="15" t="s">
        <v>145</v>
      </c>
      <c r="I80" s="16"/>
    </row>
    <row r="81" spans="2:9" x14ac:dyDescent="0.2">
      <c r="B81" s="16">
        <v>0.06</v>
      </c>
      <c r="C81" s="16">
        <v>0.16</v>
      </c>
      <c r="H81" s="15" t="s">
        <v>144</v>
      </c>
      <c r="I81" s="16">
        <v>3.6839999999999998E-2</v>
      </c>
    </row>
    <row r="82" spans="2:9" x14ac:dyDescent="0.2">
      <c r="B82" s="16">
        <v>0.02</v>
      </c>
      <c r="C82" s="16">
        <v>0</v>
      </c>
      <c r="H82" s="15" t="s">
        <v>143</v>
      </c>
      <c r="I82" s="16">
        <v>7.5910000000000005E-2</v>
      </c>
    </row>
    <row r="83" spans="2:9" x14ac:dyDescent="0.2">
      <c r="B83" s="16">
        <v>0.09</v>
      </c>
      <c r="C83" s="16">
        <v>0.15</v>
      </c>
      <c r="H83" s="15" t="s">
        <v>142</v>
      </c>
      <c r="I83" s="16" t="s">
        <v>706</v>
      </c>
    </row>
    <row r="84" spans="2:9" x14ac:dyDescent="0.2">
      <c r="B84" s="16">
        <v>0</v>
      </c>
      <c r="C84" s="16">
        <v>0</v>
      </c>
      <c r="H84" s="15" t="s">
        <v>140</v>
      </c>
      <c r="I84" s="16" t="s">
        <v>707</v>
      </c>
    </row>
    <row r="85" spans="2:9" x14ac:dyDescent="0.2">
      <c r="B85" s="16">
        <v>0</v>
      </c>
      <c r="C85" s="16">
        <v>0.06</v>
      </c>
      <c r="H85" s="15" t="s">
        <v>138</v>
      </c>
      <c r="I85" s="16">
        <v>9.8379999999999995E-2</v>
      </c>
    </row>
    <row r="86" spans="2:9" x14ac:dyDescent="0.2">
      <c r="B86" s="16">
        <v>0.02</v>
      </c>
      <c r="C86" s="16">
        <v>7.0000000000000007E-2</v>
      </c>
      <c r="H86" s="15"/>
      <c r="I86" s="16"/>
    </row>
    <row r="87" spans="2:9" x14ac:dyDescent="0.2">
      <c r="B87" s="16"/>
      <c r="C87" s="16">
        <v>0</v>
      </c>
      <c r="H87" s="15" t="s">
        <v>137</v>
      </c>
      <c r="I87" s="16"/>
    </row>
    <row r="88" spans="2:9" x14ac:dyDescent="0.2">
      <c r="B88" s="16"/>
      <c r="C88" s="16">
        <v>0</v>
      </c>
      <c r="H88" s="15" t="s">
        <v>136</v>
      </c>
      <c r="I88" s="16" t="s">
        <v>708</v>
      </c>
    </row>
    <row r="89" spans="2:9" x14ac:dyDescent="0.2">
      <c r="C89" s="16">
        <v>0</v>
      </c>
      <c r="H89" s="15" t="s">
        <v>32</v>
      </c>
      <c r="I89" s="16">
        <v>3.0999999999999999E-3</v>
      </c>
    </row>
    <row r="90" spans="2:9" x14ac:dyDescent="0.2">
      <c r="H90" s="15" t="s">
        <v>44</v>
      </c>
      <c r="I90" s="16" t="s">
        <v>62</v>
      </c>
    </row>
    <row r="91" spans="2:9" x14ac:dyDescent="0.2">
      <c r="H91" s="15" t="s">
        <v>120</v>
      </c>
      <c r="I91" s="16" t="s">
        <v>27</v>
      </c>
    </row>
    <row r="92" spans="2:9" x14ac:dyDescent="0.2">
      <c r="H92" s="15"/>
      <c r="I92" s="16"/>
    </row>
    <row r="93" spans="2:9" x14ac:dyDescent="0.2">
      <c r="H93" s="15" t="s">
        <v>134</v>
      </c>
      <c r="I93" s="16"/>
    </row>
    <row r="94" spans="2:9" x14ac:dyDescent="0.2">
      <c r="C94" s="16"/>
      <c r="H94" s="15" t="s">
        <v>133</v>
      </c>
      <c r="I94" s="16">
        <v>19</v>
      </c>
    </row>
    <row r="95" spans="2:9" x14ac:dyDescent="0.2">
      <c r="H95" s="15" t="s">
        <v>132</v>
      </c>
      <c r="I95" s="16">
        <v>22</v>
      </c>
    </row>
  </sheetData>
  <mergeCells count="15">
    <mergeCell ref="M67:N67"/>
    <mergeCell ref="A1:N1"/>
    <mergeCell ref="A33:N33"/>
    <mergeCell ref="A65:N65"/>
    <mergeCell ref="M3:N3"/>
    <mergeCell ref="B34:C34"/>
    <mergeCell ref="H34:I34"/>
    <mergeCell ref="M34:N34"/>
    <mergeCell ref="M35:N35"/>
    <mergeCell ref="B66:C66"/>
    <mergeCell ref="H66:I66"/>
    <mergeCell ref="M66:N66"/>
    <mergeCell ref="B2:C2"/>
    <mergeCell ref="H2:I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E92-5946-DE4C-B883-FE7B78A8CC0E}">
  <dimension ref="A1:AE98"/>
  <sheetViews>
    <sheetView topLeftCell="A27" zoomScale="60" zoomScaleNormal="60" workbookViewId="0">
      <selection activeCell="O72" sqref="O72:W72"/>
    </sheetView>
  </sheetViews>
  <sheetFormatPr baseColWidth="10" defaultColWidth="10.6640625" defaultRowHeight="16" x14ac:dyDescent="0.2"/>
  <cols>
    <col min="8" max="8" width="16.5" customWidth="1"/>
    <col min="9" max="9" width="18.5" customWidth="1"/>
    <col min="12" max="12" width="16" customWidth="1"/>
    <col min="15" max="15" width="36.33203125" customWidth="1"/>
    <col min="16" max="16" width="22.5" customWidth="1"/>
    <col min="17" max="17" width="20.5" customWidth="1"/>
    <col min="18" max="18" width="22.1640625" customWidth="1"/>
    <col min="25" max="25" width="19.33203125" customWidth="1"/>
    <col min="26" max="26" width="21.6640625" customWidth="1"/>
  </cols>
  <sheetData>
    <row r="1" spans="1:31" ht="23" x14ac:dyDescent="0.25">
      <c r="A1" s="62" t="s">
        <v>699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x14ac:dyDescent="0.2">
      <c r="B2" s="72" t="s">
        <v>653</v>
      </c>
      <c r="C2" s="72"/>
      <c r="D2" s="72"/>
      <c r="E2" s="72"/>
      <c r="F2" s="72"/>
      <c r="H2" s="61" t="s">
        <v>58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1" ht="17" x14ac:dyDescent="0.2">
      <c r="B3" s="74" t="s">
        <v>376</v>
      </c>
      <c r="C3" s="74"/>
      <c r="D3" s="74"/>
      <c r="E3" s="74"/>
      <c r="F3" s="19"/>
      <c r="H3" s="76" t="s">
        <v>57</v>
      </c>
      <c r="I3" s="76"/>
      <c r="J3" s="76"/>
      <c r="K3" s="76"/>
      <c r="L3" s="76"/>
      <c r="M3" s="76"/>
      <c r="N3" s="17"/>
      <c r="O3" s="59" t="s">
        <v>56</v>
      </c>
      <c r="P3" s="59"/>
      <c r="Q3" s="59"/>
      <c r="R3" s="59"/>
      <c r="S3" s="59"/>
      <c r="T3" s="59"/>
      <c r="U3" s="59"/>
      <c r="V3" s="59"/>
      <c r="W3" s="59"/>
      <c r="X3" s="17"/>
      <c r="Y3" s="59" t="s">
        <v>55</v>
      </c>
      <c r="Z3" s="59"/>
    </row>
    <row r="4" spans="1:31" ht="18" x14ac:dyDescent="0.25">
      <c r="B4" s="74" t="s">
        <v>154</v>
      </c>
      <c r="C4" s="74"/>
      <c r="D4" s="74" t="s">
        <v>670</v>
      </c>
      <c r="E4" s="74"/>
      <c r="F4" s="17"/>
      <c r="H4" s="15" t="s">
        <v>53</v>
      </c>
      <c r="I4" s="16" t="s">
        <v>722</v>
      </c>
      <c r="J4" s="16"/>
      <c r="K4" s="16"/>
      <c r="L4" s="16"/>
      <c r="M4" s="16"/>
      <c r="O4" s="15" t="s">
        <v>227</v>
      </c>
      <c r="P4" s="16"/>
      <c r="Q4" s="16"/>
      <c r="R4" s="16"/>
      <c r="S4" s="16"/>
      <c r="T4" s="16"/>
      <c r="U4" s="16"/>
      <c r="V4" s="16"/>
      <c r="W4" s="16"/>
      <c r="Y4" s="69" t="s">
        <v>537</v>
      </c>
      <c r="Z4" s="69"/>
    </row>
    <row r="5" spans="1:31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17"/>
      <c r="H5" s="15"/>
      <c r="I5" s="16"/>
      <c r="J5" s="16"/>
      <c r="K5" s="16"/>
      <c r="L5" s="16"/>
      <c r="M5" s="16"/>
      <c r="O5" s="15"/>
      <c r="P5" s="16"/>
      <c r="Q5" s="16"/>
      <c r="R5" s="16"/>
      <c r="S5" s="16"/>
      <c r="T5" s="16"/>
      <c r="U5" s="16"/>
      <c r="V5" s="16"/>
      <c r="W5" s="16"/>
      <c r="Y5" s="2" t="s">
        <v>37</v>
      </c>
      <c r="Z5" s="6">
        <v>1.83</v>
      </c>
    </row>
    <row r="6" spans="1:31" x14ac:dyDescent="0.2">
      <c r="B6" s="16">
        <v>7.0000000000000007E-2</v>
      </c>
      <c r="C6" s="16">
        <v>0.37</v>
      </c>
      <c r="D6" s="16">
        <v>0.03</v>
      </c>
      <c r="E6" s="16">
        <v>0.05</v>
      </c>
      <c r="F6" s="16"/>
      <c r="G6" s="16"/>
      <c r="H6" s="15" t="s">
        <v>51</v>
      </c>
      <c r="I6" s="16" t="s">
        <v>50</v>
      </c>
      <c r="J6" s="16"/>
      <c r="K6" s="16"/>
      <c r="L6" s="16"/>
      <c r="M6" s="16"/>
      <c r="N6" s="16"/>
      <c r="O6" s="15" t="s">
        <v>49</v>
      </c>
      <c r="P6" s="16">
        <v>1</v>
      </c>
      <c r="Q6" s="16"/>
      <c r="R6" s="16"/>
      <c r="S6" s="16"/>
      <c r="T6" s="16"/>
      <c r="U6" s="16"/>
      <c r="V6" s="16"/>
      <c r="W6" s="16"/>
      <c r="X6" s="16"/>
      <c r="Y6" s="2" t="s">
        <v>29</v>
      </c>
      <c r="Z6" s="6">
        <v>0.9</v>
      </c>
    </row>
    <row r="7" spans="1:31" x14ac:dyDescent="0.2">
      <c r="B7" s="16">
        <v>0</v>
      </c>
      <c r="C7" s="16">
        <v>0.34</v>
      </c>
      <c r="D7" s="16">
        <v>0.04</v>
      </c>
      <c r="E7" s="16">
        <v>0.68</v>
      </c>
      <c r="F7" s="16"/>
      <c r="G7" s="16"/>
      <c r="H7" s="15" t="s">
        <v>47</v>
      </c>
      <c r="I7" s="16">
        <v>0.05</v>
      </c>
      <c r="J7" s="16"/>
      <c r="K7" s="16"/>
      <c r="L7" s="16"/>
      <c r="M7" s="16"/>
      <c r="N7" s="16"/>
      <c r="O7" s="15" t="s">
        <v>48</v>
      </c>
      <c r="P7" s="16">
        <v>6</v>
      </c>
      <c r="Q7" s="16"/>
      <c r="R7" s="16"/>
      <c r="S7" s="16"/>
      <c r="T7" s="16"/>
      <c r="U7" s="16"/>
      <c r="V7" s="16"/>
      <c r="W7" s="16"/>
      <c r="X7" s="16"/>
      <c r="Y7" s="17" t="s">
        <v>216</v>
      </c>
      <c r="Z7" s="6">
        <v>8</v>
      </c>
    </row>
    <row r="8" spans="1:31" x14ac:dyDescent="0.2">
      <c r="B8" s="16">
        <v>0</v>
      </c>
      <c r="C8" s="16">
        <v>0.49</v>
      </c>
      <c r="D8" s="16">
        <v>0.14000000000000001</v>
      </c>
      <c r="E8" s="16">
        <v>0.17</v>
      </c>
      <c r="H8" s="15"/>
      <c r="I8" s="16"/>
      <c r="J8" s="16"/>
      <c r="K8" s="16"/>
      <c r="L8" s="16"/>
      <c r="M8" s="16"/>
      <c r="O8" s="15" t="s">
        <v>47</v>
      </c>
      <c r="P8" s="16">
        <v>0.05</v>
      </c>
      <c r="Q8" s="16"/>
      <c r="R8" s="16"/>
      <c r="S8" s="16"/>
      <c r="T8" s="16"/>
      <c r="U8" s="16"/>
      <c r="V8" s="16"/>
      <c r="W8" s="16"/>
      <c r="Y8" s="17" t="s">
        <v>228</v>
      </c>
      <c r="Z8" s="6">
        <v>8</v>
      </c>
    </row>
    <row r="9" spans="1:31" x14ac:dyDescent="0.2">
      <c r="B9" s="16">
        <v>0</v>
      </c>
      <c r="C9" s="16">
        <v>0.15</v>
      </c>
      <c r="D9" s="16">
        <v>0</v>
      </c>
      <c r="E9" s="16">
        <v>0.79</v>
      </c>
      <c r="H9" s="15" t="s">
        <v>46</v>
      </c>
      <c r="I9" s="16" t="s">
        <v>45</v>
      </c>
      <c r="J9" s="16" t="s">
        <v>32</v>
      </c>
      <c r="K9" s="16" t="s">
        <v>44</v>
      </c>
      <c r="L9" s="16" t="s">
        <v>43</v>
      </c>
      <c r="M9" s="16"/>
      <c r="O9" s="15"/>
      <c r="P9" s="16"/>
      <c r="Q9" s="16"/>
      <c r="R9" s="16"/>
      <c r="S9" s="16"/>
      <c r="T9" s="16"/>
      <c r="U9" s="16"/>
      <c r="V9" s="16"/>
      <c r="W9" s="16"/>
      <c r="Y9" s="17"/>
      <c r="Z9" s="17"/>
    </row>
    <row r="10" spans="1:31" ht="18" x14ac:dyDescent="0.25">
      <c r="B10" s="16">
        <v>0</v>
      </c>
      <c r="C10" s="16">
        <v>0.16</v>
      </c>
      <c r="D10" s="16">
        <v>0.09</v>
      </c>
      <c r="E10" s="16">
        <v>0.56000000000000005</v>
      </c>
      <c r="H10" s="15" t="s">
        <v>28</v>
      </c>
      <c r="I10" s="16">
        <v>4.6740000000000004</v>
      </c>
      <c r="J10" s="16">
        <v>1.8E-3</v>
      </c>
      <c r="K10" s="16" t="s">
        <v>62</v>
      </c>
      <c r="L10" s="16" t="s">
        <v>27</v>
      </c>
      <c r="M10" s="16"/>
      <c r="O10" s="15" t="s">
        <v>42</v>
      </c>
      <c r="P10" s="16" t="s">
        <v>17</v>
      </c>
      <c r="Q10" s="16" t="s">
        <v>41</v>
      </c>
      <c r="R10" s="16" t="s">
        <v>40</v>
      </c>
      <c r="S10" s="16" t="s">
        <v>39</v>
      </c>
      <c r="T10" s="16" t="s">
        <v>38</v>
      </c>
      <c r="U10" s="16"/>
      <c r="V10" s="16"/>
      <c r="W10" s="16"/>
      <c r="Y10" s="69" t="s">
        <v>668</v>
      </c>
      <c r="Z10" s="69"/>
    </row>
    <row r="11" spans="1:31" x14ac:dyDescent="0.2">
      <c r="B11" s="16">
        <v>0</v>
      </c>
      <c r="C11" s="16">
        <v>0.25</v>
      </c>
      <c r="D11" s="16">
        <v>7.0000000000000007E-2</v>
      </c>
      <c r="E11" s="16">
        <v>0.71</v>
      </c>
      <c r="H11" s="15" t="s">
        <v>24</v>
      </c>
      <c r="I11" s="16">
        <v>12.41</v>
      </c>
      <c r="J11" s="16" t="s">
        <v>25</v>
      </c>
      <c r="K11" s="16" t="s">
        <v>26</v>
      </c>
      <c r="L11" s="16" t="s">
        <v>27</v>
      </c>
      <c r="M11" s="16"/>
      <c r="O11" s="15"/>
      <c r="P11" s="16"/>
      <c r="Q11" s="16"/>
      <c r="R11" s="16"/>
      <c r="S11" s="16"/>
      <c r="T11" s="16"/>
      <c r="U11" s="16"/>
      <c r="V11" s="16"/>
      <c r="W11" s="16"/>
      <c r="Y11" s="2" t="s">
        <v>37</v>
      </c>
      <c r="Z11" s="6">
        <v>1.7769999999999999</v>
      </c>
    </row>
    <row r="12" spans="1:31" x14ac:dyDescent="0.2">
      <c r="B12" s="16">
        <v>0</v>
      </c>
      <c r="C12" s="16">
        <v>0.35</v>
      </c>
      <c r="D12" s="16">
        <v>0.04</v>
      </c>
      <c r="E12" s="16">
        <v>0.28999999999999998</v>
      </c>
      <c r="H12" s="15" t="s">
        <v>23</v>
      </c>
      <c r="I12" s="16">
        <v>48.19</v>
      </c>
      <c r="J12" s="16" t="s">
        <v>25</v>
      </c>
      <c r="K12" s="16" t="s">
        <v>26</v>
      </c>
      <c r="L12" s="16" t="s">
        <v>27</v>
      </c>
      <c r="M12" s="16"/>
      <c r="O12" s="15" t="s">
        <v>531</v>
      </c>
      <c r="P12" s="16">
        <v>-0.2268</v>
      </c>
      <c r="Q12" s="16" t="s">
        <v>657</v>
      </c>
      <c r="R12" s="16" t="s">
        <v>27</v>
      </c>
      <c r="S12" s="16" t="s">
        <v>26</v>
      </c>
      <c r="T12" s="43" t="s">
        <v>25</v>
      </c>
      <c r="U12" s="16"/>
      <c r="V12" s="16"/>
      <c r="W12" s="16"/>
      <c r="Y12" s="2" t="s">
        <v>29</v>
      </c>
      <c r="Z12" s="6">
        <v>0.9</v>
      </c>
    </row>
    <row r="13" spans="1:31" x14ac:dyDescent="0.2">
      <c r="B13" s="16">
        <v>0.04</v>
      </c>
      <c r="C13" s="16">
        <v>0.17</v>
      </c>
      <c r="D13" s="16">
        <v>0.14000000000000001</v>
      </c>
      <c r="E13" s="16">
        <v>0.32</v>
      </c>
      <c r="H13" s="15"/>
      <c r="I13" s="16"/>
      <c r="J13" s="16"/>
      <c r="K13" s="16"/>
      <c r="L13" s="16"/>
      <c r="M13" s="16"/>
      <c r="O13" s="15" t="s">
        <v>658</v>
      </c>
      <c r="P13" s="16">
        <v>-6.4589999999999995E-2</v>
      </c>
      <c r="Q13" s="16" t="s">
        <v>659</v>
      </c>
      <c r="R13" s="16" t="s">
        <v>31</v>
      </c>
      <c r="S13" s="16" t="s">
        <v>30</v>
      </c>
      <c r="T13" s="43">
        <v>0.6371</v>
      </c>
      <c r="U13" s="16"/>
      <c r="V13" s="16"/>
      <c r="W13" s="16"/>
      <c r="Y13" s="17" t="s">
        <v>216</v>
      </c>
      <c r="Z13" s="6">
        <v>8</v>
      </c>
    </row>
    <row r="14" spans="1:31" x14ac:dyDescent="0.2">
      <c r="B14" s="16">
        <v>0</v>
      </c>
      <c r="C14" s="16">
        <v>0.02</v>
      </c>
      <c r="D14" s="16">
        <v>0.31</v>
      </c>
      <c r="E14" s="16">
        <v>0.74</v>
      </c>
      <c r="H14" s="15" t="s">
        <v>36</v>
      </c>
      <c r="I14" s="16" t="s">
        <v>35</v>
      </c>
      <c r="J14" s="16" t="s">
        <v>12</v>
      </c>
      <c r="K14" s="16" t="s">
        <v>34</v>
      </c>
      <c r="L14" s="16" t="s">
        <v>33</v>
      </c>
      <c r="M14" s="16" t="s">
        <v>32</v>
      </c>
      <c r="O14" s="15" t="s">
        <v>660</v>
      </c>
      <c r="P14" s="16">
        <v>-0.49659999999999999</v>
      </c>
      <c r="Q14" s="16" t="s">
        <v>661</v>
      </c>
      <c r="R14" s="16" t="s">
        <v>27</v>
      </c>
      <c r="S14" s="16" t="s">
        <v>26</v>
      </c>
      <c r="T14" s="43" t="s">
        <v>25</v>
      </c>
      <c r="U14" s="16"/>
      <c r="V14" s="16"/>
      <c r="W14" s="16"/>
      <c r="Y14" s="17" t="s">
        <v>228</v>
      </c>
      <c r="Z14" s="6">
        <v>8</v>
      </c>
    </row>
    <row r="15" spans="1:31" x14ac:dyDescent="0.2">
      <c r="B15" s="16">
        <v>0</v>
      </c>
      <c r="C15" s="16">
        <v>0.28000000000000003</v>
      </c>
      <c r="D15" s="16">
        <v>0</v>
      </c>
      <c r="E15" s="16">
        <v>0.86</v>
      </c>
      <c r="H15" s="15" t="s">
        <v>28</v>
      </c>
      <c r="I15" s="16">
        <v>0.2205</v>
      </c>
      <c r="J15" s="16">
        <v>1</v>
      </c>
      <c r="K15" s="16">
        <v>0.2205</v>
      </c>
      <c r="L15" s="16" t="s">
        <v>654</v>
      </c>
      <c r="M15" s="16" t="s">
        <v>225</v>
      </c>
      <c r="O15" s="15" t="s">
        <v>662</v>
      </c>
      <c r="P15" s="16">
        <v>0.16220000000000001</v>
      </c>
      <c r="Q15" s="16" t="s">
        <v>663</v>
      </c>
      <c r="R15" s="16" t="s">
        <v>27</v>
      </c>
      <c r="S15" s="16" t="s">
        <v>62</v>
      </c>
      <c r="T15" s="43">
        <v>3.3E-3</v>
      </c>
      <c r="U15" s="16"/>
      <c r="V15" s="16"/>
      <c r="W15" s="16"/>
      <c r="Y15" s="17"/>
      <c r="Z15" s="17"/>
    </row>
    <row r="16" spans="1:31" ht="18" x14ac:dyDescent="0.25">
      <c r="B16" s="16">
        <v>0</v>
      </c>
      <c r="C16" s="16">
        <v>0.28999999999999998</v>
      </c>
      <c r="D16" s="16">
        <v>0.32</v>
      </c>
      <c r="E16" s="16">
        <v>0.56999999999999995</v>
      </c>
      <c r="H16" s="15" t="s">
        <v>24</v>
      </c>
      <c r="I16" s="16">
        <v>0.58560000000000001</v>
      </c>
      <c r="J16" s="16">
        <v>1</v>
      </c>
      <c r="K16" s="16">
        <v>0.58560000000000001</v>
      </c>
      <c r="L16" s="16" t="s">
        <v>655</v>
      </c>
      <c r="M16" s="16" t="s">
        <v>22</v>
      </c>
      <c r="O16" s="15" t="s">
        <v>664</v>
      </c>
      <c r="P16" s="16">
        <v>-0.26979999999999998</v>
      </c>
      <c r="Q16" s="16" t="s">
        <v>665</v>
      </c>
      <c r="R16" s="16" t="s">
        <v>27</v>
      </c>
      <c r="S16" s="16" t="s">
        <v>26</v>
      </c>
      <c r="T16" s="43" t="s">
        <v>25</v>
      </c>
      <c r="U16" s="16"/>
      <c r="V16" s="16"/>
      <c r="W16" s="16"/>
      <c r="Y16" s="69" t="s">
        <v>669</v>
      </c>
      <c r="Z16" s="69"/>
    </row>
    <row r="17" spans="2:26" x14ac:dyDescent="0.2">
      <c r="B17" s="16">
        <v>0.03</v>
      </c>
      <c r="C17" s="16">
        <v>0.35</v>
      </c>
      <c r="D17" s="16">
        <v>0</v>
      </c>
      <c r="E17" s="16">
        <v>0.93</v>
      </c>
      <c r="H17" s="15" t="s">
        <v>23</v>
      </c>
      <c r="I17" s="16">
        <v>2.274</v>
      </c>
      <c r="J17" s="16">
        <v>1</v>
      </c>
      <c r="K17" s="16">
        <v>2.274</v>
      </c>
      <c r="L17" s="16" t="s">
        <v>656</v>
      </c>
      <c r="M17" s="16" t="s">
        <v>22</v>
      </c>
      <c r="O17" s="15" t="s">
        <v>666</v>
      </c>
      <c r="P17" s="16">
        <v>-0.432</v>
      </c>
      <c r="Q17" s="16" t="s">
        <v>667</v>
      </c>
      <c r="R17" s="16" t="s">
        <v>27</v>
      </c>
      <c r="S17" s="16" t="s">
        <v>26</v>
      </c>
      <c r="T17" s="43" t="s">
        <v>25</v>
      </c>
      <c r="U17" s="16"/>
      <c r="V17" s="16"/>
      <c r="W17" s="16"/>
      <c r="Y17" s="2" t="s">
        <v>37</v>
      </c>
      <c r="Z17" s="18">
        <v>1.1111</v>
      </c>
    </row>
    <row r="18" spans="2:26" x14ac:dyDescent="0.2">
      <c r="B18" s="16">
        <v>0.23</v>
      </c>
      <c r="C18" s="16">
        <v>0.22</v>
      </c>
      <c r="D18" s="16">
        <v>0.15</v>
      </c>
      <c r="E18" s="16">
        <v>0.56999999999999995</v>
      </c>
      <c r="H18" s="15" t="s">
        <v>21</v>
      </c>
      <c r="I18" s="16">
        <v>1.7</v>
      </c>
      <c r="J18" s="16">
        <v>80</v>
      </c>
      <c r="K18" s="16">
        <v>2.1250000000000002E-2</v>
      </c>
      <c r="L18" s="16"/>
      <c r="M18" s="16"/>
      <c r="O18" s="15"/>
      <c r="P18" s="16"/>
      <c r="Q18" s="16"/>
      <c r="R18" s="16"/>
      <c r="S18" s="16"/>
      <c r="T18" s="16"/>
      <c r="U18" s="16"/>
      <c r="V18" s="16"/>
      <c r="W18" s="16"/>
      <c r="Y18" s="2" t="s">
        <v>29</v>
      </c>
      <c r="Z18" s="6">
        <v>0.9</v>
      </c>
    </row>
    <row r="19" spans="2:26" x14ac:dyDescent="0.2">
      <c r="B19" s="16">
        <v>0.09</v>
      </c>
      <c r="C19" s="16">
        <v>0.22</v>
      </c>
      <c r="D19" s="16">
        <v>0.15</v>
      </c>
      <c r="E19" s="16">
        <v>0.48</v>
      </c>
      <c r="O19" s="15"/>
      <c r="P19" s="16"/>
      <c r="Q19" s="16"/>
      <c r="R19" s="16"/>
      <c r="S19" s="16"/>
      <c r="T19" s="16"/>
      <c r="U19" s="16"/>
      <c r="V19" s="16"/>
      <c r="W19" s="16"/>
      <c r="Y19" s="17" t="s">
        <v>216</v>
      </c>
      <c r="Z19" s="6">
        <v>19</v>
      </c>
    </row>
    <row r="20" spans="2:26" x14ac:dyDescent="0.2">
      <c r="B20" s="16">
        <v>0</v>
      </c>
      <c r="C20" s="16">
        <v>0.1</v>
      </c>
      <c r="D20" s="16">
        <v>0.08</v>
      </c>
      <c r="E20" s="16">
        <v>0.13</v>
      </c>
      <c r="O20" s="15" t="s">
        <v>20</v>
      </c>
      <c r="P20" s="16" t="s">
        <v>19</v>
      </c>
      <c r="Q20" s="16" t="s">
        <v>18</v>
      </c>
      <c r="R20" s="16" t="s">
        <v>17</v>
      </c>
      <c r="S20" s="16" t="s">
        <v>16</v>
      </c>
      <c r="T20" s="16" t="s">
        <v>15</v>
      </c>
      <c r="U20" s="16" t="s">
        <v>14</v>
      </c>
      <c r="V20" s="16" t="s">
        <v>13</v>
      </c>
      <c r="W20" s="16" t="s">
        <v>12</v>
      </c>
      <c r="Y20" s="17" t="s">
        <v>228</v>
      </c>
      <c r="Z20" s="6">
        <v>19</v>
      </c>
    </row>
    <row r="21" spans="2:26" x14ac:dyDescent="0.2">
      <c r="B21" s="16">
        <v>0</v>
      </c>
      <c r="C21" s="16">
        <v>0.04</v>
      </c>
      <c r="D21" s="16">
        <v>0.08</v>
      </c>
      <c r="E21" s="16">
        <v>0.4</v>
      </c>
      <c r="O21" s="15"/>
      <c r="P21" s="16"/>
      <c r="Q21" s="16"/>
      <c r="R21" s="16"/>
      <c r="S21" s="16"/>
      <c r="T21" s="16"/>
      <c r="U21" s="16"/>
      <c r="V21" s="16"/>
      <c r="W21" s="16"/>
      <c r="Y21" s="17"/>
      <c r="Z21" s="17"/>
    </row>
    <row r="22" spans="2:26" x14ac:dyDescent="0.2">
      <c r="B22" s="16">
        <v>0</v>
      </c>
      <c r="C22" s="16">
        <v>0.34</v>
      </c>
      <c r="D22" s="16">
        <v>0</v>
      </c>
      <c r="E22" s="16">
        <v>0.56999999999999995</v>
      </c>
      <c r="O22" s="15" t="s">
        <v>531</v>
      </c>
      <c r="P22" s="16">
        <v>3.091E-2</v>
      </c>
      <c r="Q22" s="16">
        <v>0.25769999999999998</v>
      </c>
      <c r="R22" s="16">
        <v>-0.2268</v>
      </c>
      <c r="S22" s="16">
        <v>4.3959999999999999E-2</v>
      </c>
      <c r="T22" s="16">
        <v>22</v>
      </c>
      <c r="U22" s="16">
        <v>22</v>
      </c>
      <c r="V22" s="16">
        <v>5.16</v>
      </c>
      <c r="W22" s="16">
        <v>80</v>
      </c>
    </row>
    <row r="23" spans="2:26" x14ac:dyDescent="0.2">
      <c r="B23" s="16">
        <v>0</v>
      </c>
      <c r="C23" s="16">
        <v>0.22</v>
      </c>
      <c r="D23" s="16">
        <v>0.08</v>
      </c>
      <c r="E23" s="16">
        <v>0.71</v>
      </c>
      <c r="O23" s="15" t="s">
        <v>658</v>
      </c>
      <c r="P23" s="16">
        <v>3.091E-2</v>
      </c>
      <c r="Q23" s="16">
        <v>9.5500000000000002E-2</v>
      </c>
      <c r="R23" s="16">
        <v>-6.4589999999999995E-2</v>
      </c>
      <c r="S23" s="16">
        <v>4.5039999999999997E-2</v>
      </c>
      <c r="T23" s="16">
        <v>22</v>
      </c>
      <c r="U23" s="16">
        <v>20</v>
      </c>
      <c r="V23" s="16">
        <v>1.4339999999999999</v>
      </c>
      <c r="W23" s="16">
        <v>80</v>
      </c>
    </row>
    <row r="24" spans="2:26" x14ac:dyDescent="0.2">
      <c r="B24" s="16">
        <v>0</v>
      </c>
      <c r="C24" s="16">
        <v>0.2</v>
      </c>
      <c r="D24" s="16">
        <v>0.15</v>
      </c>
      <c r="E24" s="16">
        <v>0.56999999999999995</v>
      </c>
      <c r="O24" s="15" t="s">
        <v>660</v>
      </c>
      <c r="P24" s="16">
        <v>3.091E-2</v>
      </c>
      <c r="Q24" s="16">
        <v>0.52749999999999997</v>
      </c>
      <c r="R24" s="16">
        <v>-0.49659999999999999</v>
      </c>
      <c r="S24" s="16">
        <v>4.5039999999999997E-2</v>
      </c>
      <c r="T24" s="16">
        <v>22</v>
      </c>
      <c r="U24" s="16">
        <v>20</v>
      </c>
      <c r="V24" s="16">
        <v>11.03</v>
      </c>
      <c r="W24" s="16">
        <v>80</v>
      </c>
    </row>
    <row r="25" spans="2:26" x14ac:dyDescent="0.2">
      <c r="B25" s="16">
        <v>0.22</v>
      </c>
      <c r="C25" s="16">
        <v>0.26</v>
      </c>
      <c r="D25" s="16">
        <v>0.04</v>
      </c>
      <c r="E25" s="16">
        <v>0.45</v>
      </c>
      <c r="O25" s="15" t="s">
        <v>662</v>
      </c>
      <c r="P25" s="16">
        <v>0.25769999999999998</v>
      </c>
      <c r="Q25" s="16">
        <v>9.5500000000000002E-2</v>
      </c>
      <c r="R25" s="16">
        <v>0.16220000000000001</v>
      </c>
      <c r="S25" s="16">
        <v>4.5039999999999997E-2</v>
      </c>
      <c r="T25" s="16">
        <v>22</v>
      </c>
      <c r="U25" s="16">
        <v>20</v>
      </c>
      <c r="V25" s="16">
        <v>3.6019999999999999</v>
      </c>
      <c r="W25" s="16">
        <v>80</v>
      </c>
    </row>
    <row r="26" spans="2:26" x14ac:dyDescent="0.2">
      <c r="B26" s="16">
        <v>0</v>
      </c>
      <c r="C26" s="16">
        <v>0.4</v>
      </c>
      <c r="O26" s="15" t="s">
        <v>664</v>
      </c>
      <c r="P26" s="16">
        <v>0.25769999999999998</v>
      </c>
      <c r="Q26" s="16">
        <v>0.52749999999999997</v>
      </c>
      <c r="R26" s="16">
        <v>-0.26979999999999998</v>
      </c>
      <c r="S26" s="16">
        <v>4.5039999999999997E-2</v>
      </c>
      <c r="T26" s="16">
        <v>22</v>
      </c>
      <c r="U26" s="16">
        <v>20</v>
      </c>
      <c r="V26" s="16">
        <v>5.9889999999999999</v>
      </c>
      <c r="W26" s="16">
        <v>80</v>
      </c>
    </row>
    <row r="27" spans="2:26" x14ac:dyDescent="0.2">
      <c r="B27" s="16">
        <v>0</v>
      </c>
      <c r="C27" s="16">
        <v>0.45</v>
      </c>
      <c r="O27" s="15" t="s">
        <v>666</v>
      </c>
      <c r="P27" s="16">
        <v>9.5500000000000002E-2</v>
      </c>
      <c r="Q27" s="16">
        <v>0.52749999999999997</v>
      </c>
      <c r="R27" s="16">
        <v>-0.432</v>
      </c>
      <c r="S27" s="16">
        <v>4.6100000000000002E-2</v>
      </c>
      <c r="T27" s="16">
        <v>20</v>
      </c>
      <c r="U27" s="16">
        <v>20</v>
      </c>
      <c r="V27" s="16">
        <v>9.3710000000000004</v>
      </c>
      <c r="W27" s="16">
        <v>80</v>
      </c>
    </row>
    <row r="35" spans="1:31" ht="23" x14ac:dyDescent="0.25">
      <c r="A35" s="62" t="s">
        <v>709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spans="1:31" x14ac:dyDescent="0.2">
      <c r="B36" s="72" t="s">
        <v>653</v>
      </c>
      <c r="C36" s="72"/>
      <c r="D36" s="72"/>
      <c r="E36" s="72"/>
      <c r="F36" s="72"/>
      <c r="H36" s="61" t="s">
        <v>58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31" ht="17" x14ac:dyDescent="0.2">
      <c r="B37" s="74" t="s">
        <v>451</v>
      </c>
      <c r="C37" s="74"/>
      <c r="D37" s="74"/>
      <c r="E37" s="74"/>
      <c r="F37" s="19"/>
      <c r="H37" s="76" t="s">
        <v>57</v>
      </c>
      <c r="I37" s="76"/>
      <c r="J37" s="76"/>
      <c r="K37" s="76"/>
      <c r="L37" s="76"/>
      <c r="M37" s="76"/>
      <c r="N37" s="17"/>
      <c r="O37" s="59" t="s">
        <v>56</v>
      </c>
      <c r="P37" s="59"/>
      <c r="Q37" s="59"/>
      <c r="R37" s="59"/>
      <c r="S37" s="59"/>
      <c r="T37" s="59"/>
      <c r="U37" s="59"/>
      <c r="V37" s="59"/>
      <c r="W37" s="59"/>
      <c r="X37" s="17"/>
      <c r="Y37" s="59" t="s">
        <v>55</v>
      </c>
      <c r="Z37" s="59"/>
    </row>
    <row r="38" spans="1:31" ht="18" x14ac:dyDescent="0.25">
      <c r="B38" s="74" t="s">
        <v>154</v>
      </c>
      <c r="C38" s="74"/>
      <c r="D38" s="74" t="s">
        <v>670</v>
      </c>
      <c r="E38" s="74"/>
      <c r="H38" s="15" t="s">
        <v>53</v>
      </c>
      <c r="I38" s="16" t="s">
        <v>723</v>
      </c>
      <c r="J38" s="16"/>
      <c r="K38" s="16"/>
      <c r="L38" s="16"/>
      <c r="M38" s="16"/>
      <c r="O38" s="15" t="s">
        <v>227</v>
      </c>
      <c r="P38" s="16"/>
      <c r="Q38" s="16"/>
      <c r="R38" s="16"/>
      <c r="S38" s="16"/>
      <c r="T38" s="16"/>
      <c r="U38" s="16"/>
      <c r="V38" s="16"/>
      <c r="W38" s="16"/>
      <c r="Y38" s="69" t="s">
        <v>537</v>
      </c>
      <c r="Z38" s="69"/>
    </row>
    <row r="39" spans="1:31" ht="18" x14ac:dyDescent="0.25">
      <c r="B39" s="1" t="s">
        <v>292</v>
      </c>
      <c r="C39" s="1" t="s">
        <v>514</v>
      </c>
      <c r="D39" s="1" t="s">
        <v>292</v>
      </c>
      <c r="E39" s="1" t="s">
        <v>514</v>
      </c>
      <c r="H39" s="15"/>
      <c r="I39" s="16"/>
      <c r="J39" s="16"/>
      <c r="K39" s="16"/>
      <c r="L39" s="16"/>
      <c r="M39" s="16"/>
      <c r="O39" s="15"/>
      <c r="P39" s="16"/>
      <c r="Q39" s="16"/>
      <c r="R39" s="16"/>
      <c r="S39" s="16"/>
      <c r="T39" s="16"/>
      <c r="U39" s="16"/>
      <c r="V39" s="16"/>
      <c r="W39" s="16"/>
      <c r="Y39" s="2" t="s">
        <v>37</v>
      </c>
      <c r="Z39" s="6">
        <v>1.383</v>
      </c>
    </row>
    <row r="40" spans="1:31" x14ac:dyDescent="0.2">
      <c r="B40" s="16">
        <v>0</v>
      </c>
      <c r="C40" s="16">
        <v>0.28000000000000003</v>
      </c>
      <c r="D40" s="16">
        <v>0.13</v>
      </c>
      <c r="E40" s="16">
        <v>0.08</v>
      </c>
      <c r="H40" s="15" t="s">
        <v>51</v>
      </c>
      <c r="I40" s="16" t="s">
        <v>50</v>
      </c>
      <c r="J40" s="16"/>
      <c r="K40" s="16"/>
      <c r="L40" s="16"/>
      <c r="M40" s="16"/>
      <c r="O40" s="15" t="s">
        <v>49</v>
      </c>
      <c r="P40" s="16">
        <v>1</v>
      </c>
      <c r="Q40" s="16"/>
      <c r="R40" s="16"/>
      <c r="S40" s="16"/>
      <c r="T40" s="16"/>
      <c r="U40" s="16"/>
      <c r="V40" s="16"/>
      <c r="W40" s="16"/>
      <c r="Y40" s="2" t="s">
        <v>29</v>
      </c>
      <c r="Z40" s="6">
        <v>0.9</v>
      </c>
    </row>
    <row r="41" spans="1:31" x14ac:dyDescent="0.2">
      <c r="B41" s="16">
        <v>0</v>
      </c>
      <c r="C41" s="16">
        <v>0.52</v>
      </c>
      <c r="D41" s="16">
        <v>0.13</v>
      </c>
      <c r="E41" s="16">
        <v>0.25</v>
      </c>
      <c r="H41" s="15" t="s">
        <v>47</v>
      </c>
      <c r="I41" s="16">
        <v>0.05</v>
      </c>
      <c r="J41" s="16"/>
      <c r="K41" s="16"/>
      <c r="L41" s="16"/>
      <c r="M41" s="16"/>
      <c r="O41" s="15" t="s">
        <v>48</v>
      </c>
      <c r="P41" s="16">
        <v>6</v>
      </c>
      <c r="Q41" s="16"/>
      <c r="R41" s="16"/>
      <c r="S41" s="16"/>
      <c r="T41" s="16"/>
      <c r="U41" s="16"/>
      <c r="V41" s="16"/>
      <c r="W41" s="16"/>
      <c r="Y41" s="17" t="s">
        <v>216</v>
      </c>
      <c r="Z41" s="6">
        <v>13</v>
      </c>
    </row>
    <row r="42" spans="1:31" x14ac:dyDescent="0.2">
      <c r="B42" s="16">
        <v>0.05</v>
      </c>
      <c r="C42" s="16">
        <v>0.28000000000000003</v>
      </c>
      <c r="D42" s="16">
        <v>7.0000000000000007E-2</v>
      </c>
      <c r="E42" s="16">
        <v>7.0000000000000007E-2</v>
      </c>
      <c r="H42" s="15"/>
      <c r="I42" s="16"/>
      <c r="J42" s="16"/>
      <c r="K42" s="16"/>
      <c r="L42" s="16"/>
      <c r="M42" s="16"/>
      <c r="O42" s="15" t="s">
        <v>47</v>
      </c>
      <c r="P42" s="16">
        <v>0.05</v>
      </c>
      <c r="Q42" s="16"/>
      <c r="R42" s="16"/>
      <c r="S42" s="16"/>
      <c r="T42" s="16"/>
      <c r="U42" s="16"/>
      <c r="V42" s="16"/>
      <c r="W42" s="16"/>
      <c r="Y42" s="17" t="s">
        <v>228</v>
      </c>
      <c r="Z42" s="6">
        <v>13</v>
      </c>
    </row>
    <row r="43" spans="1:31" x14ac:dyDescent="0.2">
      <c r="B43" s="16">
        <v>0</v>
      </c>
      <c r="C43" s="16">
        <v>0.18</v>
      </c>
      <c r="D43" s="16">
        <v>0</v>
      </c>
      <c r="E43" s="16">
        <v>0.11</v>
      </c>
      <c r="H43" s="15" t="s">
        <v>46</v>
      </c>
      <c r="I43" s="16" t="s">
        <v>45</v>
      </c>
      <c r="J43" s="16" t="s">
        <v>32</v>
      </c>
      <c r="K43" s="16" t="s">
        <v>44</v>
      </c>
      <c r="L43" s="16" t="s">
        <v>43</v>
      </c>
      <c r="M43" s="16"/>
      <c r="O43" s="15"/>
      <c r="P43" s="16"/>
      <c r="Q43" s="16"/>
      <c r="R43" s="16"/>
      <c r="S43" s="16"/>
      <c r="T43" s="16"/>
      <c r="U43" s="16"/>
      <c r="V43" s="16"/>
      <c r="W43" s="16"/>
      <c r="Y43" s="17"/>
      <c r="Z43" s="17"/>
    </row>
    <row r="44" spans="1:31" ht="18" x14ac:dyDescent="0.25">
      <c r="B44" s="16">
        <v>0</v>
      </c>
      <c r="C44" s="16">
        <v>0.19</v>
      </c>
      <c r="D44" s="16">
        <v>0.16</v>
      </c>
      <c r="E44" s="16">
        <v>0.31</v>
      </c>
      <c r="H44" s="15" t="s">
        <v>28</v>
      </c>
      <c r="I44" s="16">
        <v>10.26</v>
      </c>
      <c r="J44" s="16">
        <v>8.0000000000000004E-4</v>
      </c>
      <c r="K44" s="16" t="s">
        <v>61</v>
      </c>
      <c r="L44" s="16" t="s">
        <v>27</v>
      </c>
      <c r="M44" s="16"/>
      <c r="O44" s="15" t="s">
        <v>42</v>
      </c>
      <c r="P44" s="16" t="s">
        <v>17</v>
      </c>
      <c r="Q44" s="16" t="s">
        <v>41</v>
      </c>
      <c r="R44" s="16" t="s">
        <v>40</v>
      </c>
      <c r="S44" s="16" t="s">
        <v>39</v>
      </c>
      <c r="T44" s="16" t="s">
        <v>38</v>
      </c>
      <c r="U44" s="16"/>
      <c r="V44" s="16"/>
      <c r="W44" s="16"/>
      <c r="Y44" s="69" t="s">
        <v>668</v>
      </c>
      <c r="Z44" s="69"/>
    </row>
    <row r="45" spans="1:31" x14ac:dyDescent="0.2">
      <c r="B45" s="16">
        <v>0</v>
      </c>
      <c r="C45" s="16">
        <v>0.08</v>
      </c>
      <c r="D45" s="16">
        <v>0.03</v>
      </c>
      <c r="E45" s="16">
        <v>0.15</v>
      </c>
      <c r="H45" s="15" t="s">
        <v>24</v>
      </c>
      <c r="I45" s="16">
        <v>0.26300000000000001</v>
      </c>
      <c r="J45" s="16">
        <v>0.57840000000000003</v>
      </c>
      <c r="K45" s="16" t="s">
        <v>30</v>
      </c>
      <c r="L45" s="16" t="s">
        <v>31</v>
      </c>
      <c r="M45" s="16"/>
      <c r="O45" s="15"/>
      <c r="P45" s="16"/>
      <c r="Q45" s="16"/>
      <c r="R45" s="16"/>
      <c r="S45" s="16"/>
      <c r="T45" s="16"/>
      <c r="U45" s="16"/>
      <c r="V45" s="16"/>
      <c r="W45" s="16"/>
      <c r="Y45" s="2" t="s">
        <v>37</v>
      </c>
      <c r="Z45" s="6">
        <v>0.26600000000000001</v>
      </c>
    </row>
    <row r="46" spans="1:31" x14ac:dyDescent="0.2">
      <c r="B46" s="16">
        <v>0</v>
      </c>
      <c r="C46" s="16">
        <v>0.12</v>
      </c>
      <c r="D46" s="16">
        <v>0.06</v>
      </c>
      <c r="E46" s="16">
        <v>0</v>
      </c>
      <c r="H46" s="15" t="s">
        <v>23</v>
      </c>
      <c r="I46" s="16">
        <v>20.45</v>
      </c>
      <c r="J46" s="43" t="s">
        <v>25</v>
      </c>
      <c r="K46" s="16" t="s">
        <v>26</v>
      </c>
      <c r="L46" s="16" t="s">
        <v>27</v>
      </c>
      <c r="M46" s="16"/>
      <c r="O46" s="15" t="s">
        <v>531</v>
      </c>
      <c r="P46" s="16">
        <v>-0.1845</v>
      </c>
      <c r="Q46" s="16" t="s">
        <v>677</v>
      </c>
      <c r="R46" s="16" t="s">
        <v>27</v>
      </c>
      <c r="S46" s="16" t="s">
        <v>26</v>
      </c>
      <c r="T46" s="43" t="s">
        <v>25</v>
      </c>
      <c r="U46" s="16"/>
      <c r="V46" s="16"/>
      <c r="W46" s="16"/>
      <c r="Y46" s="2" t="s">
        <v>29</v>
      </c>
      <c r="Z46" s="6">
        <v>0.9</v>
      </c>
    </row>
    <row r="47" spans="1:31" x14ac:dyDescent="0.2">
      <c r="B47" s="16">
        <v>0.02</v>
      </c>
      <c r="C47" s="16">
        <v>0.15</v>
      </c>
      <c r="D47" s="16">
        <v>0.11</v>
      </c>
      <c r="E47" s="16">
        <v>0</v>
      </c>
      <c r="H47" s="15"/>
      <c r="I47" s="16"/>
      <c r="J47" s="16"/>
      <c r="K47" s="16"/>
      <c r="L47" s="16"/>
      <c r="M47" s="16"/>
      <c r="O47" s="15" t="s">
        <v>658</v>
      </c>
      <c r="P47" s="16">
        <v>-6.4269999999999994E-2</v>
      </c>
      <c r="Q47" s="16" t="s">
        <v>678</v>
      </c>
      <c r="R47" s="16" t="s">
        <v>31</v>
      </c>
      <c r="S47" s="16" t="s">
        <v>30</v>
      </c>
      <c r="T47" s="16">
        <v>0.22539999999999999</v>
      </c>
      <c r="U47" s="16"/>
      <c r="V47" s="16"/>
      <c r="W47" s="16"/>
      <c r="Y47" s="17" t="s">
        <v>216</v>
      </c>
      <c r="Z47" s="6">
        <v>297</v>
      </c>
    </row>
    <row r="48" spans="1:31" x14ac:dyDescent="0.2">
      <c r="B48" s="16">
        <v>0</v>
      </c>
      <c r="C48" s="16">
        <v>7.0000000000000007E-2</v>
      </c>
      <c r="D48" s="16">
        <v>0.21</v>
      </c>
      <c r="E48" s="16">
        <v>0</v>
      </c>
      <c r="H48" s="15" t="s">
        <v>36</v>
      </c>
      <c r="I48" s="16" t="s">
        <v>35</v>
      </c>
      <c r="J48" s="16" t="s">
        <v>12</v>
      </c>
      <c r="K48" s="16" t="s">
        <v>34</v>
      </c>
      <c r="L48" s="16" t="s">
        <v>33</v>
      </c>
      <c r="M48" s="16" t="s">
        <v>32</v>
      </c>
      <c r="O48" s="15" t="s">
        <v>660</v>
      </c>
      <c r="P48" s="16">
        <v>-9.5769999999999994E-2</v>
      </c>
      <c r="Q48" s="16" t="s">
        <v>679</v>
      </c>
      <c r="R48" s="16" t="s">
        <v>27</v>
      </c>
      <c r="S48" s="16" t="s">
        <v>86</v>
      </c>
      <c r="T48" s="16">
        <v>1.67E-2</v>
      </c>
      <c r="U48" s="16"/>
      <c r="V48" s="16"/>
      <c r="W48" s="16"/>
      <c r="Y48" s="17" t="s">
        <v>228</v>
      </c>
      <c r="Z48" s="6">
        <v>297</v>
      </c>
    </row>
    <row r="49" spans="2:26" x14ac:dyDescent="0.2">
      <c r="B49" s="16">
        <v>0.02</v>
      </c>
      <c r="C49" s="16">
        <v>0.5</v>
      </c>
      <c r="D49" s="16">
        <v>0</v>
      </c>
      <c r="E49" s="16">
        <v>0</v>
      </c>
      <c r="H49" s="15" t="s">
        <v>28</v>
      </c>
      <c r="I49" s="16">
        <v>0.1227</v>
      </c>
      <c r="J49" s="16">
        <v>1</v>
      </c>
      <c r="K49" s="16">
        <v>0.1227</v>
      </c>
      <c r="L49" s="16" t="s">
        <v>672</v>
      </c>
      <c r="M49" s="16" t="s">
        <v>673</v>
      </c>
      <c r="O49" s="15" t="s">
        <v>662</v>
      </c>
      <c r="P49" s="16">
        <v>0.1203</v>
      </c>
      <c r="Q49" s="16" t="s">
        <v>680</v>
      </c>
      <c r="R49" s="16" t="s">
        <v>27</v>
      </c>
      <c r="S49" s="16" t="s">
        <v>62</v>
      </c>
      <c r="T49" s="16">
        <v>1.2999999999999999E-3</v>
      </c>
      <c r="U49" s="16"/>
      <c r="V49" s="16"/>
      <c r="W49" s="16"/>
      <c r="Y49" s="17"/>
      <c r="Z49" s="17"/>
    </row>
    <row r="50" spans="2:26" ht="18" x14ac:dyDescent="0.25">
      <c r="B50" s="16">
        <v>0</v>
      </c>
      <c r="C50" s="16">
        <v>0.44</v>
      </c>
      <c r="D50" s="16">
        <v>0.08</v>
      </c>
      <c r="E50" s="16">
        <v>0.02</v>
      </c>
      <c r="H50" s="15" t="s">
        <v>24</v>
      </c>
      <c r="I50" s="16">
        <v>3.1440000000000001E-3</v>
      </c>
      <c r="J50" s="16">
        <v>1</v>
      </c>
      <c r="K50" s="16">
        <v>3.1440000000000001E-3</v>
      </c>
      <c r="L50" s="16" t="s">
        <v>674</v>
      </c>
      <c r="M50" s="16" t="s">
        <v>675</v>
      </c>
      <c r="O50" s="15" t="s">
        <v>664</v>
      </c>
      <c r="P50" s="16">
        <v>8.8770000000000002E-2</v>
      </c>
      <c r="Q50" s="16" t="s">
        <v>681</v>
      </c>
      <c r="R50" s="16" t="s">
        <v>27</v>
      </c>
      <c r="S50" s="16" t="s">
        <v>86</v>
      </c>
      <c r="T50" s="16">
        <v>3.2099999999999997E-2</v>
      </c>
      <c r="U50" s="16"/>
      <c r="V50" s="16"/>
      <c r="W50" s="16"/>
      <c r="Y50" s="69" t="s">
        <v>669</v>
      </c>
      <c r="Z50" s="69"/>
    </row>
    <row r="51" spans="2:26" x14ac:dyDescent="0.2">
      <c r="B51" s="16">
        <v>0.16</v>
      </c>
      <c r="C51" s="16">
        <v>0.3</v>
      </c>
      <c r="D51" s="16">
        <v>0</v>
      </c>
      <c r="E51" s="16">
        <v>0</v>
      </c>
      <c r="H51" s="15" t="s">
        <v>23</v>
      </c>
      <c r="I51" s="16">
        <v>0.2445</v>
      </c>
      <c r="J51" s="16">
        <v>1</v>
      </c>
      <c r="K51" s="16">
        <v>0.2445</v>
      </c>
      <c r="L51" s="16" t="s">
        <v>676</v>
      </c>
      <c r="M51" s="16" t="s">
        <v>22</v>
      </c>
      <c r="O51" s="15" t="s">
        <v>666</v>
      </c>
      <c r="P51" s="16">
        <v>-3.15E-2</v>
      </c>
      <c r="Q51" s="16" t="s">
        <v>682</v>
      </c>
      <c r="R51" s="16" t="s">
        <v>31</v>
      </c>
      <c r="S51" s="16" t="s">
        <v>30</v>
      </c>
      <c r="T51" s="16">
        <v>0.90510000000000002</v>
      </c>
      <c r="U51" s="16"/>
      <c r="V51" s="16"/>
      <c r="W51" s="16"/>
      <c r="Y51" s="2" t="s">
        <v>37</v>
      </c>
      <c r="Z51" s="18">
        <v>0.66100000000000003</v>
      </c>
    </row>
    <row r="52" spans="2:26" x14ac:dyDescent="0.2">
      <c r="B52" s="16">
        <v>0.15</v>
      </c>
      <c r="C52" s="16">
        <v>0.11</v>
      </c>
      <c r="D52" s="16">
        <v>0.19</v>
      </c>
      <c r="E52" s="16">
        <v>0</v>
      </c>
      <c r="H52" s="15" t="s">
        <v>21</v>
      </c>
      <c r="I52" s="16">
        <v>0.80789999999999995</v>
      </c>
      <c r="J52" s="16">
        <v>80</v>
      </c>
      <c r="K52" s="16">
        <v>1.01E-2</v>
      </c>
      <c r="L52" s="16"/>
      <c r="M52" s="16"/>
      <c r="O52" s="15"/>
      <c r="P52" s="16"/>
      <c r="Q52" s="16"/>
      <c r="R52" s="16"/>
      <c r="S52" s="16"/>
      <c r="T52" s="16"/>
      <c r="U52" s="16"/>
      <c r="V52" s="16"/>
      <c r="W52" s="16"/>
      <c r="Y52" s="2" t="s">
        <v>29</v>
      </c>
      <c r="Z52" s="6">
        <v>0.9</v>
      </c>
    </row>
    <row r="53" spans="2:26" x14ac:dyDescent="0.2">
      <c r="B53" s="16">
        <v>7.0000000000000007E-2</v>
      </c>
      <c r="C53" s="16">
        <v>0.12</v>
      </c>
      <c r="D53" s="16">
        <v>0.17</v>
      </c>
      <c r="E53" s="16">
        <v>0.21</v>
      </c>
      <c r="H53" s="15"/>
      <c r="I53" s="16"/>
      <c r="J53" s="16"/>
      <c r="K53" s="16"/>
      <c r="L53" s="16"/>
      <c r="M53" s="16"/>
      <c r="O53" s="15"/>
      <c r="P53" s="16"/>
      <c r="Q53" s="16"/>
      <c r="R53" s="16"/>
      <c r="S53" s="16"/>
      <c r="T53" s="16"/>
      <c r="U53" s="16"/>
      <c r="V53" s="16"/>
      <c r="W53" s="16"/>
      <c r="Y53" s="17" t="s">
        <v>216</v>
      </c>
      <c r="Z53" s="6">
        <v>49</v>
      </c>
    </row>
    <row r="54" spans="2:26" x14ac:dyDescent="0.2">
      <c r="B54" s="16">
        <v>0</v>
      </c>
      <c r="C54" s="16">
        <v>0.11</v>
      </c>
      <c r="D54" s="16">
        <v>0.24</v>
      </c>
      <c r="E54" s="16">
        <v>0.2</v>
      </c>
      <c r="O54" s="15" t="s">
        <v>20</v>
      </c>
      <c r="P54" s="16" t="s">
        <v>19</v>
      </c>
      <c r="Q54" s="16" t="s">
        <v>18</v>
      </c>
      <c r="R54" s="16" t="s">
        <v>17</v>
      </c>
      <c r="S54" s="16" t="s">
        <v>16</v>
      </c>
      <c r="T54" s="16" t="s">
        <v>15</v>
      </c>
      <c r="U54" s="16" t="s">
        <v>14</v>
      </c>
      <c r="V54" s="16" t="s">
        <v>13</v>
      </c>
      <c r="W54" s="16" t="s">
        <v>12</v>
      </c>
      <c r="Y54" s="17" t="s">
        <v>228</v>
      </c>
      <c r="Z54" s="6">
        <v>49</v>
      </c>
    </row>
    <row r="55" spans="2:26" x14ac:dyDescent="0.2">
      <c r="B55" s="16">
        <v>0</v>
      </c>
      <c r="C55" s="16">
        <v>0.1</v>
      </c>
      <c r="D55" s="16">
        <v>0</v>
      </c>
      <c r="E55" s="16">
        <v>0.2</v>
      </c>
      <c r="O55" s="15"/>
      <c r="P55" s="16"/>
      <c r="Q55" s="16"/>
      <c r="R55" s="16"/>
      <c r="S55" s="16"/>
      <c r="T55" s="16"/>
      <c r="U55" s="16"/>
      <c r="V55" s="16"/>
      <c r="W55" s="16"/>
    </row>
    <row r="56" spans="2:26" x14ac:dyDescent="0.2">
      <c r="B56" s="16">
        <v>0</v>
      </c>
      <c r="C56" s="16">
        <v>0.17</v>
      </c>
      <c r="D56" s="16">
        <v>0.02</v>
      </c>
      <c r="E56" s="16">
        <v>0.42</v>
      </c>
      <c r="O56" s="15" t="s">
        <v>531</v>
      </c>
      <c r="P56" s="16">
        <v>2.273E-2</v>
      </c>
      <c r="Q56" s="16">
        <v>0.20730000000000001</v>
      </c>
      <c r="R56" s="16">
        <v>-0.1845</v>
      </c>
      <c r="S56" s="16">
        <v>3.0300000000000001E-2</v>
      </c>
      <c r="T56" s="16">
        <v>22</v>
      </c>
      <c r="U56" s="16">
        <v>22</v>
      </c>
      <c r="V56" s="16">
        <v>6.0910000000000002</v>
      </c>
      <c r="W56" s="16">
        <v>80</v>
      </c>
    </row>
    <row r="57" spans="2:26" x14ac:dyDescent="0.2">
      <c r="B57" s="16">
        <v>0</v>
      </c>
      <c r="C57" s="16">
        <v>0.04</v>
      </c>
      <c r="D57" s="16">
        <v>0.1</v>
      </c>
      <c r="E57" s="16">
        <v>0.2</v>
      </c>
      <c r="O57" s="15" t="s">
        <v>658</v>
      </c>
      <c r="P57" s="16">
        <v>2.273E-2</v>
      </c>
      <c r="Q57" s="16">
        <v>8.6999999999999994E-2</v>
      </c>
      <c r="R57" s="16">
        <v>-6.4269999999999994E-2</v>
      </c>
      <c r="S57" s="16">
        <v>3.1050000000000001E-2</v>
      </c>
      <c r="T57" s="16">
        <v>22</v>
      </c>
      <c r="U57" s="16">
        <v>20</v>
      </c>
      <c r="V57" s="16">
        <v>2.0699999999999998</v>
      </c>
      <c r="W57" s="16">
        <v>80</v>
      </c>
    </row>
    <row r="58" spans="2:26" x14ac:dyDescent="0.2">
      <c r="B58" s="16">
        <v>0</v>
      </c>
      <c r="C58" s="16">
        <v>0.22</v>
      </c>
      <c r="D58" s="16">
        <v>0.02</v>
      </c>
      <c r="E58" s="16">
        <v>7.0000000000000007E-2</v>
      </c>
      <c r="O58" s="15" t="s">
        <v>660</v>
      </c>
      <c r="P58" s="16">
        <v>2.273E-2</v>
      </c>
      <c r="Q58" s="16">
        <v>0.11849999999999999</v>
      </c>
      <c r="R58" s="16">
        <v>-9.5769999999999994E-2</v>
      </c>
      <c r="S58" s="16">
        <v>3.1050000000000001E-2</v>
      </c>
      <c r="T58" s="16">
        <v>22</v>
      </c>
      <c r="U58" s="16">
        <v>20</v>
      </c>
      <c r="V58" s="16">
        <v>3.085</v>
      </c>
      <c r="W58" s="16">
        <v>80</v>
      </c>
    </row>
    <row r="59" spans="2:26" x14ac:dyDescent="0.2">
      <c r="B59" s="16">
        <v>0</v>
      </c>
      <c r="C59" s="16">
        <v>0.21</v>
      </c>
      <c r="D59" s="16">
        <v>0.02</v>
      </c>
      <c r="E59" s="16">
        <v>0.08</v>
      </c>
      <c r="O59" s="15" t="s">
        <v>662</v>
      </c>
      <c r="P59" s="16">
        <v>0.20730000000000001</v>
      </c>
      <c r="Q59" s="16">
        <v>8.6999999999999994E-2</v>
      </c>
      <c r="R59" s="16">
        <v>0.1203</v>
      </c>
      <c r="S59" s="16">
        <v>3.1050000000000001E-2</v>
      </c>
      <c r="T59" s="16">
        <v>22</v>
      </c>
      <c r="U59" s="16">
        <v>20</v>
      </c>
      <c r="V59" s="16">
        <v>3.8740000000000001</v>
      </c>
      <c r="W59" s="16">
        <v>80</v>
      </c>
    </row>
    <row r="60" spans="2:26" x14ac:dyDescent="0.2">
      <c r="B60" s="16">
        <v>0</v>
      </c>
      <c r="C60" s="16">
        <v>0.19</v>
      </c>
      <c r="O60" s="15" t="s">
        <v>664</v>
      </c>
      <c r="P60" s="16">
        <v>0.20730000000000001</v>
      </c>
      <c r="Q60" s="16">
        <v>0.11849999999999999</v>
      </c>
      <c r="R60" s="16">
        <v>8.8770000000000002E-2</v>
      </c>
      <c r="S60" s="16">
        <v>3.1050000000000001E-2</v>
      </c>
      <c r="T60" s="16">
        <v>22</v>
      </c>
      <c r="U60" s="16">
        <v>20</v>
      </c>
      <c r="V60" s="16">
        <v>2.859</v>
      </c>
      <c r="W60" s="16">
        <v>80</v>
      </c>
    </row>
    <row r="61" spans="2:26" x14ac:dyDescent="0.2">
      <c r="B61" s="16">
        <v>0.03</v>
      </c>
      <c r="C61" s="16">
        <v>0.18</v>
      </c>
      <c r="O61" s="15" t="s">
        <v>666</v>
      </c>
      <c r="P61" s="16">
        <v>8.6999999999999994E-2</v>
      </c>
      <c r="Q61" s="16">
        <v>0.11849999999999999</v>
      </c>
      <c r="R61" s="16">
        <v>-3.15E-2</v>
      </c>
      <c r="S61" s="16">
        <v>3.1780000000000003E-2</v>
      </c>
      <c r="T61" s="16">
        <v>20</v>
      </c>
      <c r="U61" s="16">
        <v>20</v>
      </c>
      <c r="V61" s="16">
        <v>0.99119999999999997</v>
      </c>
      <c r="W61" s="16">
        <v>80</v>
      </c>
    </row>
    <row r="62" spans="2:26" x14ac:dyDescent="0.2">
      <c r="O62" s="15"/>
      <c r="P62" s="16"/>
      <c r="Q62" s="16"/>
      <c r="R62" s="16"/>
      <c r="S62" s="16"/>
      <c r="T62" s="16"/>
      <c r="U62" s="16"/>
      <c r="V62" s="16"/>
      <c r="W62" s="16"/>
    </row>
    <row r="63" spans="2:26" x14ac:dyDescent="0.2">
      <c r="O63" s="15"/>
      <c r="P63" s="16"/>
      <c r="Q63" s="16"/>
      <c r="R63" s="16"/>
      <c r="S63" s="16"/>
      <c r="T63" s="16"/>
      <c r="U63" s="16"/>
      <c r="V63" s="16"/>
      <c r="W63" s="16"/>
    </row>
    <row r="64" spans="2:26" x14ac:dyDescent="0.2">
      <c r="O64" s="15"/>
      <c r="P64" s="16"/>
      <c r="Q64" s="16"/>
      <c r="R64" s="16"/>
      <c r="S64" s="16"/>
      <c r="T64" s="16"/>
      <c r="U64" s="16"/>
      <c r="V64" s="16"/>
      <c r="W64" s="16"/>
    </row>
    <row r="65" spans="1:31" x14ac:dyDescent="0.2">
      <c r="O65" s="15"/>
      <c r="P65" s="16"/>
      <c r="Q65" s="16"/>
      <c r="R65" s="16"/>
      <c r="S65" s="16"/>
      <c r="T65" s="16"/>
      <c r="U65" s="16"/>
      <c r="V65" s="16"/>
      <c r="W65" s="16"/>
    </row>
    <row r="66" spans="1:31" x14ac:dyDescent="0.2">
      <c r="O66" s="15"/>
      <c r="P66" s="16"/>
      <c r="Q66" s="16"/>
      <c r="R66" s="16"/>
      <c r="S66" s="16"/>
      <c r="T66" s="16"/>
      <c r="U66" s="16"/>
      <c r="V66" s="16"/>
      <c r="W66" s="16"/>
    </row>
    <row r="67" spans="1:31" x14ac:dyDescent="0.2">
      <c r="O67" s="15"/>
      <c r="P67" s="16"/>
      <c r="Q67" s="16"/>
      <c r="R67" s="16"/>
      <c r="S67" s="16"/>
      <c r="T67" s="16"/>
      <c r="U67" s="16"/>
      <c r="V67" s="16"/>
      <c r="W67" s="16"/>
    </row>
    <row r="70" spans="1:31" ht="23" x14ac:dyDescent="0.25">
      <c r="A70" s="62" t="s">
        <v>710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</row>
    <row r="71" spans="1:31" x14ac:dyDescent="0.2">
      <c r="B71" s="72" t="s">
        <v>653</v>
      </c>
      <c r="C71" s="72"/>
      <c r="D71" s="72"/>
      <c r="E71" s="72"/>
      <c r="F71" s="72"/>
      <c r="H71" s="61" t="s">
        <v>58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31" ht="17" x14ac:dyDescent="0.2">
      <c r="B72" s="74" t="s">
        <v>355</v>
      </c>
      <c r="C72" s="74"/>
      <c r="D72" s="74"/>
      <c r="E72" s="74"/>
      <c r="F72" s="19"/>
      <c r="H72" s="76" t="s">
        <v>57</v>
      </c>
      <c r="I72" s="76"/>
      <c r="J72" s="76"/>
      <c r="K72" s="76"/>
      <c r="L72" s="76"/>
      <c r="M72" s="76"/>
      <c r="N72" s="17"/>
      <c r="O72" s="59" t="s">
        <v>56</v>
      </c>
      <c r="P72" s="59"/>
      <c r="Q72" s="59"/>
      <c r="R72" s="59"/>
      <c r="S72" s="59"/>
      <c r="T72" s="59"/>
      <c r="U72" s="59"/>
      <c r="V72" s="59"/>
      <c r="W72" s="59"/>
      <c r="X72" s="17"/>
      <c r="Y72" s="59" t="s">
        <v>55</v>
      </c>
      <c r="Z72" s="59"/>
    </row>
    <row r="73" spans="1:31" ht="18" x14ac:dyDescent="0.25">
      <c r="B73" s="74" t="s">
        <v>154</v>
      </c>
      <c r="C73" s="74"/>
      <c r="D73" s="74" t="s">
        <v>670</v>
      </c>
      <c r="E73" s="74"/>
      <c r="H73" s="15" t="s">
        <v>53</v>
      </c>
      <c r="I73" s="16" t="s">
        <v>725</v>
      </c>
      <c r="J73" s="16"/>
      <c r="K73" s="16"/>
      <c r="L73" s="16"/>
      <c r="M73" s="16"/>
      <c r="O73" s="15" t="s">
        <v>227</v>
      </c>
      <c r="P73" s="16"/>
      <c r="Q73" s="16"/>
      <c r="R73" s="16"/>
      <c r="S73" s="16"/>
      <c r="T73" s="16"/>
      <c r="U73" s="16"/>
      <c r="V73" s="16"/>
      <c r="W73" s="16"/>
      <c r="Y73" s="69" t="s">
        <v>537</v>
      </c>
      <c r="Z73" s="69"/>
    </row>
    <row r="74" spans="1:31" ht="18" x14ac:dyDescent="0.25">
      <c r="B74" s="1" t="s">
        <v>292</v>
      </c>
      <c r="C74" s="1" t="s">
        <v>514</v>
      </c>
      <c r="D74" s="1" t="s">
        <v>292</v>
      </c>
      <c r="E74" s="1" t="s">
        <v>514</v>
      </c>
      <c r="H74" s="15"/>
      <c r="I74" s="16"/>
      <c r="J74" s="16"/>
      <c r="K74" s="16"/>
      <c r="L74" s="16"/>
      <c r="M74" s="16"/>
      <c r="O74" s="15"/>
      <c r="P74" s="16"/>
      <c r="Q74" s="16"/>
      <c r="R74" s="16"/>
      <c r="S74" s="16"/>
      <c r="T74" s="16"/>
      <c r="U74" s="16"/>
      <c r="V74" s="16"/>
      <c r="W74" s="16"/>
      <c r="Y74" s="2" t="s">
        <v>37</v>
      </c>
      <c r="Z74" s="6">
        <v>1.88</v>
      </c>
    </row>
    <row r="75" spans="1:31" x14ac:dyDescent="0.2">
      <c r="B75" s="16">
        <v>0.94</v>
      </c>
      <c r="C75" s="16">
        <v>0.35</v>
      </c>
      <c r="D75" s="16">
        <v>0.83</v>
      </c>
      <c r="E75" s="16">
        <v>0.87</v>
      </c>
      <c r="H75" s="15" t="s">
        <v>51</v>
      </c>
      <c r="I75" s="16" t="s">
        <v>50</v>
      </c>
      <c r="J75" s="16"/>
      <c r="K75" s="16"/>
      <c r="L75" s="16"/>
      <c r="M75" s="16"/>
      <c r="O75" s="15" t="s">
        <v>49</v>
      </c>
      <c r="P75" s="16">
        <v>1</v>
      </c>
      <c r="Q75" s="16"/>
      <c r="R75" s="16"/>
      <c r="S75" s="16"/>
      <c r="T75" s="16"/>
      <c r="U75" s="16"/>
      <c r="V75" s="16"/>
      <c r="W75" s="16"/>
      <c r="Y75" s="2" t="s">
        <v>29</v>
      </c>
      <c r="Z75" s="6">
        <v>0.9</v>
      </c>
    </row>
    <row r="76" spans="1:31" x14ac:dyDescent="0.2">
      <c r="B76" s="16">
        <v>1</v>
      </c>
      <c r="C76" s="16">
        <v>0.14000000000000001</v>
      </c>
      <c r="D76" s="16">
        <v>0.83</v>
      </c>
      <c r="E76" s="16">
        <v>0.08</v>
      </c>
      <c r="H76" s="15" t="s">
        <v>47</v>
      </c>
      <c r="I76" s="16">
        <v>0.05</v>
      </c>
      <c r="J76" s="16"/>
      <c r="K76" s="16"/>
      <c r="L76" s="16"/>
      <c r="M76" s="16"/>
      <c r="O76" s="15" t="s">
        <v>48</v>
      </c>
      <c r="P76" s="16">
        <v>6</v>
      </c>
      <c r="Q76" s="16"/>
      <c r="R76" s="16"/>
      <c r="S76" s="16"/>
      <c r="T76" s="16"/>
      <c r="U76" s="16"/>
      <c r="V76" s="16"/>
      <c r="W76" s="16"/>
      <c r="Y76" s="17" t="s">
        <v>216</v>
      </c>
      <c r="Z76" s="6">
        <v>8</v>
      </c>
    </row>
    <row r="77" spans="1:31" x14ac:dyDescent="0.2">
      <c r="B77" s="16">
        <v>0.95</v>
      </c>
      <c r="C77" s="16">
        <v>0.24</v>
      </c>
      <c r="D77" s="16">
        <v>0.79</v>
      </c>
      <c r="E77" s="16">
        <v>0.76</v>
      </c>
      <c r="H77" s="15"/>
      <c r="I77" s="16"/>
      <c r="J77" s="16"/>
      <c r="K77" s="16"/>
      <c r="L77" s="16"/>
      <c r="M77" s="16"/>
      <c r="O77" s="15" t="s">
        <v>47</v>
      </c>
      <c r="P77" s="16">
        <v>0.05</v>
      </c>
      <c r="Q77" s="16"/>
      <c r="R77" s="16"/>
      <c r="S77" s="16"/>
      <c r="T77" s="16"/>
      <c r="U77" s="16"/>
      <c r="V77" s="16"/>
      <c r="W77" s="16"/>
      <c r="Y77" s="17" t="s">
        <v>228</v>
      </c>
      <c r="Z77" s="6">
        <v>8</v>
      </c>
    </row>
    <row r="78" spans="1:31" x14ac:dyDescent="0.2">
      <c r="B78" s="16">
        <v>1</v>
      </c>
      <c r="C78" s="16">
        <v>0.67</v>
      </c>
      <c r="D78" s="16">
        <v>1</v>
      </c>
      <c r="E78" s="16">
        <v>0.09</v>
      </c>
      <c r="H78" s="15" t="s">
        <v>46</v>
      </c>
      <c r="I78" s="16" t="s">
        <v>45</v>
      </c>
      <c r="J78" s="16" t="s">
        <v>32</v>
      </c>
      <c r="K78" s="16" t="s">
        <v>44</v>
      </c>
      <c r="L78" s="16" t="s">
        <v>43</v>
      </c>
      <c r="M78" s="16"/>
      <c r="O78" s="15"/>
      <c r="P78" s="16"/>
      <c r="Q78" s="16"/>
      <c r="R78" s="16"/>
      <c r="S78" s="16"/>
      <c r="T78" s="16"/>
      <c r="U78" s="16"/>
      <c r="V78" s="16"/>
      <c r="W78" s="16"/>
      <c r="Y78" s="17"/>
      <c r="Z78" s="17"/>
    </row>
    <row r="79" spans="1:31" ht="18" x14ac:dyDescent="0.25">
      <c r="B79" s="16">
        <v>1</v>
      </c>
      <c r="C79" s="16">
        <v>0.65</v>
      </c>
      <c r="D79" s="16">
        <v>0.74</v>
      </c>
      <c r="E79" s="16">
        <v>0.13</v>
      </c>
      <c r="H79" s="15" t="s">
        <v>28</v>
      </c>
      <c r="I79" s="16">
        <v>0.17979999999999999</v>
      </c>
      <c r="J79" s="16">
        <v>0.54910000000000003</v>
      </c>
      <c r="K79" s="16" t="s">
        <v>30</v>
      </c>
      <c r="L79" s="16" t="s">
        <v>31</v>
      </c>
      <c r="M79" s="16"/>
      <c r="O79" s="15" t="s">
        <v>42</v>
      </c>
      <c r="P79" s="16" t="s">
        <v>17</v>
      </c>
      <c r="Q79" s="16" t="s">
        <v>41</v>
      </c>
      <c r="R79" s="16" t="s">
        <v>40</v>
      </c>
      <c r="S79" s="16" t="s">
        <v>39</v>
      </c>
      <c r="T79" s="16" t="s">
        <v>38</v>
      </c>
      <c r="U79" s="16"/>
      <c r="V79" s="16"/>
      <c r="W79" s="16"/>
      <c r="Y79" s="69" t="s">
        <v>668</v>
      </c>
      <c r="Z79" s="69"/>
    </row>
    <row r="80" spans="1:31" x14ac:dyDescent="0.2">
      <c r="B80" s="16">
        <v>1</v>
      </c>
      <c r="C80" s="16">
        <v>0.68</v>
      </c>
      <c r="D80" s="16">
        <v>0.9</v>
      </c>
      <c r="E80" s="16">
        <v>0.15</v>
      </c>
      <c r="H80" s="15" t="s">
        <v>24</v>
      </c>
      <c r="I80" s="16">
        <v>6.8289999999999997</v>
      </c>
      <c r="J80" s="16">
        <v>4.0000000000000002E-4</v>
      </c>
      <c r="K80" s="16" t="s">
        <v>61</v>
      </c>
      <c r="L80" s="16" t="s">
        <v>27</v>
      </c>
      <c r="M80" s="16"/>
      <c r="O80" s="15"/>
      <c r="P80" s="16"/>
      <c r="Q80" s="16"/>
      <c r="R80" s="16"/>
      <c r="S80" s="16"/>
      <c r="T80" s="16"/>
      <c r="U80" s="16"/>
      <c r="V80" s="16"/>
      <c r="W80" s="16"/>
      <c r="Y80" s="2" t="s">
        <v>37</v>
      </c>
      <c r="Z80" s="6">
        <v>1.7228000000000001</v>
      </c>
    </row>
    <row r="81" spans="2:26" x14ac:dyDescent="0.2">
      <c r="B81" s="16">
        <v>1</v>
      </c>
      <c r="C81" s="16">
        <v>0.53</v>
      </c>
      <c r="D81" s="16">
        <v>0.9</v>
      </c>
      <c r="E81" s="16">
        <v>0.71</v>
      </c>
      <c r="H81" s="15" t="s">
        <v>23</v>
      </c>
      <c r="I81" s="16">
        <v>53.43</v>
      </c>
      <c r="J81" s="16" t="s">
        <v>25</v>
      </c>
      <c r="K81" s="16" t="s">
        <v>26</v>
      </c>
      <c r="L81" s="16" t="s">
        <v>27</v>
      </c>
      <c r="M81" s="16"/>
      <c r="O81" s="15" t="s">
        <v>531</v>
      </c>
      <c r="P81" s="16">
        <v>0.41</v>
      </c>
      <c r="Q81" s="16" t="s">
        <v>689</v>
      </c>
      <c r="R81" s="16" t="s">
        <v>27</v>
      </c>
      <c r="S81" s="16" t="s">
        <v>26</v>
      </c>
      <c r="T81" s="16" t="s">
        <v>25</v>
      </c>
      <c r="U81" s="16"/>
      <c r="V81" s="16"/>
      <c r="W81" s="16"/>
      <c r="Y81" s="2" t="s">
        <v>29</v>
      </c>
      <c r="Z81" s="6">
        <v>0.9</v>
      </c>
    </row>
    <row r="82" spans="2:26" x14ac:dyDescent="0.2">
      <c r="B82" s="16">
        <v>0.94</v>
      </c>
      <c r="C82" s="16">
        <v>0.68</v>
      </c>
      <c r="D82" s="16">
        <v>0.75</v>
      </c>
      <c r="E82" s="16">
        <v>0.68</v>
      </c>
      <c r="H82" s="15"/>
      <c r="I82" s="16"/>
      <c r="J82" s="16"/>
      <c r="K82" s="16"/>
      <c r="L82" s="16"/>
      <c r="M82" s="16"/>
      <c r="O82" s="15" t="s">
        <v>658</v>
      </c>
      <c r="P82" s="16">
        <v>0.13039999999999999</v>
      </c>
      <c r="Q82" s="16" t="s">
        <v>690</v>
      </c>
      <c r="R82" s="16" t="s">
        <v>31</v>
      </c>
      <c r="S82" s="16" t="s">
        <v>30</v>
      </c>
      <c r="T82" s="16">
        <v>0.1719</v>
      </c>
      <c r="U82" s="16"/>
      <c r="V82" s="16"/>
      <c r="W82" s="16"/>
      <c r="Y82" s="17" t="s">
        <v>216</v>
      </c>
      <c r="Z82" s="6">
        <v>9</v>
      </c>
    </row>
    <row r="83" spans="2:26" x14ac:dyDescent="0.2">
      <c r="B83" s="16">
        <v>1</v>
      </c>
      <c r="C83" s="16">
        <v>0.91</v>
      </c>
      <c r="D83" s="16">
        <v>0.48</v>
      </c>
      <c r="E83" s="16">
        <v>0.26</v>
      </c>
      <c r="H83" s="15" t="s">
        <v>36</v>
      </c>
      <c r="I83" s="16" t="s">
        <v>35</v>
      </c>
      <c r="J83" s="16" t="s">
        <v>12</v>
      </c>
      <c r="K83" s="16" t="s">
        <v>34</v>
      </c>
      <c r="L83" s="16" t="s">
        <v>33</v>
      </c>
      <c r="M83" s="16" t="s">
        <v>32</v>
      </c>
      <c r="O83" s="15" t="s">
        <v>660</v>
      </c>
      <c r="P83" s="16">
        <v>0.59089999999999998</v>
      </c>
      <c r="Q83" s="16" t="s">
        <v>691</v>
      </c>
      <c r="R83" s="16" t="s">
        <v>27</v>
      </c>
      <c r="S83" s="16" t="s">
        <v>26</v>
      </c>
      <c r="T83" s="16" t="s">
        <v>25</v>
      </c>
      <c r="U83" s="16"/>
      <c r="V83" s="16"/>
      <c r="W83" s="16"/>
      <c r="Y83" s="17" t="s">
        <v>228</v>
      </c>
      <c r="Z83" s="6">
        <v>9</v>
      </c>
    </row>
    <row r="84" spans="2:26" x14ac:dyDescent="0.2">
      <c r="B84" s="16">
        <v>0.98</v>
      </c>
      <c r="C84" s="16">
        <v>0.22</v>
      </c>
      <c r="D84" s="16">
        <v>1</v>
      </c>
      <c r="E84" s="16">
        <v>0.14000000000000001</v>
      </c>
      <c r="H84" s="15" t="s">
        <v>28</v>
      </c>
      <c r="I84" s="16">
        <v>1.336E-2</v>
      </c>
      <c r="J84" s="16">
        <v>1</v>
      </c>
      <c r="K84" s="16">
        <v>1.336E-2</v>
      </c>
      <c r="L84" s="16" t="s">
        <v>684</v>
      </c>
      <c r="M84" s="16" t="s">
        <v>685</v>
      </c>
      <c r="O84" s="15" t="s">
        <v>662</v>
      </c>
      <c r="P84" s="16">
        <v>-0.27960000000000002</v>
      </c>
      <c r="Q84" s="16" t="s">
        <v>692</v>
      </c>
      <c r="R84" s="16" t="s">
        <v>27</v>
      </c>
      <c r="S84" s="16" t="s">
        <v>26</v>
      </c>
      <c r="T84" s="16" t="s">
        <v>25</v>
      </c>
      <c r="U84" s="16"/>
      <c r="V84" s="16"/>
      <c r="W84" s="16"/>
      <c r="Y84" s="17"/>
      <c r="Z84" s="17"/>
    </row>
    <row r="85" spans="2:26" ht="18" x14ac:dyDescent="0.25">
      <c r="B85" s="16">
        <v>1</v>
      </c>
      <c r="C85" s="16">
        <v>0.27</v>
      </c>
      <c r="D85" s="16">
        <v>0.6</v>
      </c>
      <c r="E85" s="16">
        <v>0.41</v>
      </c>
      <c r="H85" s="15" t="s">
        <v>24</v>
      </c>
      <c r="I85" s="16">
        <v>0.50739999999999996</v>
      </c>
      <c r="J85" s="16">
        <v>1</v>
      </c>
      <c r="K85" s="16">
        <v>0.50739999999999996</v>
      </c>
      <c r="L85" s="16" t="s">
        <v>686</v>
      </c>
      <c r="M85" s="16" t="s">
        <v>687</v>
      </c>
      <c r="O85" s="15" t="s">
        <v>664</v>
      </c>
      <c r="P85" s="16">
        <v>0.18090000000000001</v>
      </c>
      <c r="Q85" s="16" t="s">
        <v>693</v>
      </c>
      <c r="R85" s="16" t="s">
        <v>27</v>
      </c>
      <c r="S85" s="16" t="s">
        <v>86</v>
      </c>
      <c r="T85" s="16">
        <v>1.8599999999999998E-2</v>
      </c>
      <c r="U85" s="16"/>
      <c r="V85" s="16"/>
      <c r="W85" s="16"/>
      <c r="Y85" s="69" t="s">
        <v>669</v>
      </c>
      <c r="Z85" s="69"/>
    </row>
    <row r="86" spans="2:26" x14ac:dyDescent="0.2">
      <c r="B86" s="16">
        <v>0.8</v>
      </c>
      <c r="C86" s="16">
        <v>0.35</v>
      </c>
      <c r="D86" s="16">
        <v>1</v>
      </c>
      <c r="E86" s="16">
        <v>7.0000000000000007E-2</v>
      </c>
      <c r="H86" s="15" t="s">
        <v>23</v>
      </c>
      <c r="I86" s="16">
        <v>3.9689999999999999</v>
      </c>
      <c r="J86" s="16">
        <v>1</v>
      </c>
      <c r="K86" s="16">
        <v>3.9689999999999999</v>
      </c>
      <c r="L86" s="16" t="s">
        <v>688</v>
      </c>
      <c r="M86" s="16" t="s">
        <v>22</v>
      </c>
      <c r="O86" s="15" t="s">
        <v>666</v>
      </c>
      <c r="P86" s="16">
        <v>0.46050000000000002</v>
      </c>
      <c r="Q86" s="16" t="s">
        <v>694</v>
      </c>
      <c r="R86" s="16" t="s">
        <v>27</v>
      </c>
      <c r="S86" s="16" t="s">
        <v>26</v>
      </c>
      <c r="T86" s="16" t="s">
        <v>25</v>
      </c>
      <c r="U86" s="16"/>
      <c r="V86" s="16"/>
      <c r="W86" s="16"/>
      <c r="Y86" s="2" t="s">
        <v>37</v>
      </c>
      <c r="Z86" s="18">
        <v>0.67410000000000003</v>
      </c>
    </row>
    <row r="87" spans="2:26" x14ac:dyDescent="0.2">
      <c r="B87" s="16">
        <v>0.62</v>
      </c>
      <c r="C87" s="16">
        <v>0.67</v>
      </c>
      <c r="D87" s="16">
        <v>0.66</v>
      </c>
      <c r="E87" s="16">
        <v>0.43</v>
      </c>
      <c r="H87" s="15" t="s">
        <v>21</v>
      </c>
      <c r="I87" s="16">
        <v>2.952</v>
      </c>
      <c r="J87" s="16">
        <v>80</v>
      </c>
      <c r="K87" s="16">
        <v>3.6900000000000002E-2</v>
      </c>
      <c r="L87" s="16"/>
      <c r="M87" s="16"/>
      <c r="O87" s="15"/>
      <c r="P87" s="16"/>
      <c r="Q87" s="16"/>
      <c r="R87" s="16"/>
      <c r="S87" s="16"/>
      <c r="T87" s="16"/>
      <c r="U87" s="16"/>
      <c r="V87" s="16"/>
      <c r="W87" s="16"/>
      <c r="Y87" s="2" t="s">
        <v>29</v>
      </c>
      <c r="Z87" s="6">
        <v>0.9</v>
      </c>
    </row>
    <row r="88" spans="2:26" x14ac:dyDescent="0.2">
      <c r="B88" s="16">
        <v>0.84</v>
      </c>
      <c r="C88" s="16">
        <v>0.66</v>
      </c>
      <c r="D88" s="16">
        <v>0.68</v>
      </c>
      <c r="E88" s="16">
        <v>0.31</v>
      </c>
      <c r="H88" s="15"/>
      <c r="I88" s="16"/>
      <c r="J88" s="16"/>
      <c r="K88" s="16"/>
      <c r="L88" s="16"/>
      <c r="M88" s="16"/>
      <c r="O88" s="15"/>
      <c r="P88" s="16"/>
      <c r="Q88" s="16"/>
      <c r="R88" s="16"/>
      <c r="S88" s="16"/>
      <c r="T88" s="16"/>
      <c r="U88" s="16"/>
      <c r="V88" s="16"/>
      <c r="W88" s="16"/>
      <c r="Y88" s="17" t="s">
        <v>216</v>
      </c>
      <c r="Z88" s="6">
        <v>48</v>
      </c>
    </row>
    <row r="89" spans="2:26" x14ac:dyDescent="0.2">
      <c r="B89" s="16">
        <v>1</v>
      </c>
      <c r="C89" s="16">
        <v>0.79</v>
      </c>
      <c r="D89" s="16">
        <v>0.68</v>
      </c>
      <c r="E89" s="16">
        <v>0.68</v>
      </c>
      <c r="O89" s="15" t="s">
        <v>20</v>
      </c>
      <c r="P89" s="16" t="s">
        <v>19</v>
      </c>
      <c r="Q89" s="16" t="s">
        <v>18</v>
      </c>
      <c r="R89" s="16" t="s">
        <v>17</v>
      </c>
      <c r="S89" s="16" t="s">
        <v>16</v>
      </c>
      <c r="T89" s="16" t="s">
        <v>15</v>
      </c>
      <c r="U89" s="16" t="s">
        <v>14</v>
      </c>
      <c r="V89" s="16" t="s">
        <v>13</v>
      </c>
      <c r="W89" s="16" t="s">
        <v>12</v>
      </c>
      <c r="Y89" s="17" t="s">
        <v>228</v>
      </c>
      <c r="Z89" s="6">
        <v>48</v>
      </c>
    </row>
    <row r="90" spans="2:26" x14ac:dyDescent="0.2">
      <c r="B90" s="16">
        <v>1</v>
      </c>
      <c r="C90" s="16">
        <v>0.87</v>
      </c>
      <c r="D90" s="16">
        <v>0.92</v>
      </c>
      <c r="E90" s="16">
        <v>0.4</v>
      </c>
      <c r="O90" s="15"/>
      <c r="P90" s="16"/>
      <c r="Q90" s="16"/>
      <c r="R90" s="16"/>
      <c r="S90" s="16"/>
      <c r="T90" s="16"/>
      <c r="U90" s="16"/>
      <c r="V90" s="16"/>
      <c r="W90" s="16"/>
    </row>
    <row r="91" spans="2:26" x14ac:dyDescent="0.2">
      <c r="B91" s="16">
        <v>1</v>
      </c>
      <c r="C91" s="16">
        <v>0.49</v>
      </c>
      <c r="D91" s="16">
        <v>0.98</v>
      </c>
      <c r="E91" s="16">
        <v>0.02</v>
      </c>
      <c r="O91" s="15" t="s">
        <v>531</v>
      </c>
      <c r="P91" s="16">
        <v>0.94640000000000002</v>
      </c>
      <c r="Q91" s="16">
        <v>0.53639999999999999</v>
      </c>
      <c r="R91" s="16">
        <v>0.41</v>
      </c>
      <c r="S91" s="16">
        <v>5.7919999999999999E-2</v>
      </c>
      <c r="T91" s="16">
        <v>22</v>
      </c>
      <c r="U91" s="16">
        <v>22</v>
      </c>
      <c r="V91" s="16">
        <v>7.0789999999999997</v>
      </c>
      <c r="W91" s="16">
        <v>80</v>
      </c>
    </row>
    <row r="92" spans="2:26" x14ac:dyDescent="0.2">
      <c r="B92" s="16">
        <v>1</v>
      </c>
      <c r="C92" s="16">
        <v>0.74</v>
      </c>
      <c r="D92" s="16">
        <v>0.81</v>
      </c>
      <c r="E92" s="16">
        <v>0.09</v>
      </c>
      <c r="O92" s="15" t="s">
        <v>658</v>
      </c>
      <c r="P92" s="16">
        <v>0.94640000000000002</v>
      </c>
      <c r="Q92" s="16">
        <v>0.81599999999999995</v>
      </c>
      <c r="R92" s="16">
        <v>0.13039999999999999</v>
      </c>
      <c r="S92" s="16">
        <v>5.935E-2</v>
      </c>
      <c r="T92" s="16">
        <v>22</v>
      </c>
      <c r="U92" s="16">
        <v>20</v>
      </c>
      <c r="V92" s="16">
        <v>2.1960000000000002</v>
      </c>
      <c r="W92" s="16">
        <v>80</v>
      </c>
    </row>
    <row r="93" spans="2:26" x14ac:dyDescent="0.2">
      <c r="B93" s="16">
        <v>1</v>
      </c>
      <c r="C93" s="16">
        <v>0.57999999999999996</v>
      </c>
      <c r="D93" s="16">
        <v>0.83</v>
      </c>
      <c r="E93" s="16">
        <v>0.36</v>
      </c>
      <c r="O93" s="15" t="s">
        <v>660</v>
      </c>
      <c r="P93" s="16">
        <v>0.94640000000000002</v>
      </c>
      <c r="Q93" s="16">
        <v>0.35549999999999998</v>
      </c>
      <c r="R93" s="16">
        <v>0.59089999999999998</v>
      </c>
      <c r="S93" s="16">
        <v>5.935E-2</v>
      </c>
      <c r="T93" s="16">
        <v>22</v>
      </c>
      <c r="U93" s="16">
        <v>20</v>
      </c>
      <c r="V93" s="16">
        <v>9.9550000000000001</v>
      </c>
      <c r="W93" s="16">
        <v>80</v>
      </c>
    </row>
    <row r="94" spans="2:26" x14ac:dyDescent="0.2">
      <c r="B94" s="16">
        <v>0.78</v>
      </c>
      <c r="C94" s="16">
        <v>0.53</v>
      </c>
      <c r="D94" s="16">
        <v>0.94</v>
      </c>
      <c r="E94" s="16">
        <v>0.47</v>
      </c>
      <c r="O94" s="15" t="s">
        <v>662</v>
      </c>
      <c r="P94" s="16">
        <v>0.53639999999999999</v>
      </c>
      <c r="Q94" s="16">
        <v>0.81599999999999995</v>
      </c>
      <c r="R94" s="16">
        <v>-0.27960000000000002</v>
      </c>
      <c r="S94" s="16">
        <v>5.935E-2</v>
      </c>
      <c r="T94" s="16">
        <v>22</v>
      </c>
      <c r="U94" s="16">
        <v>20</v>
      </c>
      <c r="V94" s="16">
        <v>4.7119999999999997</v>
      </c>
      <c r="W94" s="16">
        <v>80</v>
      </c>
    </row>
    <row r="95" spans="2:26" x14ac:dyDescent="0.2">
      <c r="B95" s="16">
        <v>1</v>
      </c>
      <c r="C95" s="16">
        <v>0.41</v>
      </c>
      <c r="O95" s="15" t="s">
        <v>664</v>
      </c>
      <c r="P95" s="16">
        <v>0.53639999999999999</v>
      </c>
      <c r="Q95" s="16">
        <v>0.35549999999999998</v>
      </c>
      <c r="R95" s="16">
        <v>0.18090000000000001</v>
      </c>
      <c r="S95" s="16">
        <v>5.935E-2</v>
      </c>
      <c r="T95" s="16">
        <v>22</v>
      </c>
      <c r="U95" s="16">
        <v>20</v>
      </c>
      <c r="V95" s="16">
        <v>3.0470000000000002</v>
      </c>
      <c r="W95" s="16">
        <v>80</v>
      </c>
    </row>
    <row r="96" spans="2:26" x14ac:dyDescent="0.2">
      <c r="B96" s="16">
        <v>0.97</v>
      </c>
      <c r="C96" s="16">
        <v>0.37</v>
      </c>
      <c r="O96" s="15" t="s">
        <v>666</v>
      </c>
      <c r="P96" s="16">
        <v>0.81599999999999995</v>
      </c>
      <c r="Q96" s="16">
        <v>0.35549999999999998</v>
      </c>
      <c r="R96" s="16">
        <v>0.46050000000000002</v>
      </c>
      <c r="S96" s="16">
        <v>6.0749999999999998E-2</v>
      </c>
      <c r="T96" s="16">
        <v>20</v>
      </c>
      <c r="U96" s="16">
        <v>20</v>
      </c>
      <c r="V96" s="16">
        <v>7.5810000000000004</v>
      </c>
      <c r="W96" s="16">
        <v>80</v>
      </c>
    </row>
    <row r="97" spans="3:23" x14ac:dyDescent="0.2">
      <c r="C97" s="16"/>
      <c r="O97" s="15"/>
      <c r="P97" s="16"/>
      <c r="Q97" s="16"/>
      <c r="R97" s="16"/>
      <c r="S97" s="16"/>
      <c r="T97" s="16"/>
      <c r="U97" s="16"/>
      <c r="V97" s="16"/>
      <c r="W97" s="16"/>
    </row>
    <row r="98" spans="3:23" x14ac:dyDescent="0.2">
      <c r="O98" s="15"/>
      <c r="P98" s="16"/>
      <c r="Q98" s="16"/>
      <c r="R98" s="16"/>
      <c r="S98" s="16"/>
      <c r="T98" s="16"/>
      <c r="U98" s="16"/>
      <c r="V98" s="16"/>
      <c r="W98" s="16"/>
    </row>
  </sheetData>
  <mergeCells count="36">
    <mergeCell ref="A1:AE1"/>
    <mergeCell ref="B2:F2"/>
    <mergeCell ref="B3:E3"/>
    <mergeCell ref="B4:C4"/>
    <mergeCell ref="D4:E4"/>
    <mergeCell ref="H2:Z2"/>
    <mergeCell ref="H3:M3"/>
    <mergeCell ref="O3:W3"/>
    <mergeCell ref="Y3:Z3"/>
    <mergeCell ref="Y4:Z4"/>
    <mergeCell ref="A70:AE70"/>
    <mergeCell ref="Y10:Z10"/>
    <mergeCell ref="Y16:Z16"/>
    <mergeCell ref="A35:AE35"/>
    <mergeCell ref="B36:F36"/>
    <mergeCell ref="H36:Z36"/>
    <mergeCell ref="B37:E37"/>
    <mergeCell ref="H37:M37"/>
    <mergeCell ref="O37:W37"/>
    <mergeCell ref="Y37:Z37"/>
    <mergeCell ref="B38:C38"/>
    <mergeCell ref="D38:E38"/>
    <mergeCell ref="Y38:Z38"/>
    <mergeCell ref="Y44:Z44"/>
    <mergeCell ref="Y50:Z50"/>
    <mergeCell ref="B71:F71"/>
    <mergeCell ref="H71:Z71"/>
    <mergeCell ref="B72:E72"/>
    <mergeCell ref="H72:M72"/>
    <mergeCell ref="O72:W72"/>
    <mergeCell ref="Y72:Z72"/>
    <mergeCell ref="B73:C73"/>
    <mergeCell ref="D73:E73"/>
    <mergeCell ref="Y73:Z73"/>
    <mergeCell ref="Y79:Z79"/>
    <mergeCell ref="Y85:Z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3220-31A1-D84E-A62B-D39B40F6F0CA}">
  <dimension ref="A1:M86"/>
  <sheetViews>
    <sheetView zoomScale="50" zoomScaleNormal="90" workbookViewId="0">
      <selection activeCell="S60" sqref="S60"/>
    </sheetView>
  </sheetViews>
  <sheetFormatPr baseColWidth="10" defaultColWidth="10.83203125" defaultRowHeight="16" x14ac:dyDescent="0.2"/>
  <cols>
    <col min="1" max="1" width="10.83203125" style="17"/>
    <col min="2" max="2" width="12.83203125" style="17" customWidth="1"/>
    <col min="3" max="3" width="15.33203125" style="17" customWidth="1"/>
    <col min="4" max="4" width="10.83203125" style="17"/>
    <col min="5" max="5" width="20.33203125" style="17" customWidth="1"/>
    <col min="6" max="8" width="10.83203125" style="17"/>
    <col min="9" max="9" width="38.6640625" style="17" bestFit="1" customWidth="1"/>
    <col min="10" max="10" width="31.83203125" style="17" customWidth="1"/>
    <col min="11" max="11" width="10.83203125" style="17"/>
    <col min="12" max="12" width="20.6640625" style="17" customWidth="1"/>
    <col min="13" max="16384" width="10.83203125" style="17"/>
  </cols>
  <sheetData>
    <row r="1" spans="2:13" ht="23" x14ac:dyDescent="0.25">
      <c r="B1" s="57" t="s">
        <v>645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</row>
    <row r="3" spans="2:13" x14ac:dyDescent="0.2">
      <c r="B3" s="11" t="s">
        <v>9</v>
      </c>
      <c r="C3" s="11" t="s">
        <v>6</v>
      </c>
      <c r="E3" s="59" t="s">
        <v>131</v>
      </c>
      <c r="F3" s="59"/>
      <c r="G3" s="59"/>
      <c r="I3" s="59" t="s">
        <v>150</v>
      </c>
      <c r="J3" s="59"/>
      <c r="L3" s="59" t="s">
        <v>55</v>
      </c>
      <c r="M3" s="59"/>
    </row>
    <row r="4" spans="2:13" x14ac:dyDescent="0.2">
      <c r="B4" s="1">
        <v>9.4850999999999992</v>
      </c>
      <c r="C4" s="1">
        <v>9.1531000000000002</v>
      </c>
      <c r="E4" s="11"/>
      <c r="F4" s="11" t="s">
        <v>9</v>
      </c>
      <c r="G4" s="11" t="s">
        <v>6</v>
      </c>
      <c r="I4" s="2" t="s">
        <v>53</v>
      </c>
      <c r="J4" s="1" t="s">
        <v>149</v>
      </c>
      <c r="L4" s="17" t="s">
        <v>128</v>
      </c>
      <c r="M4" s="17">
        <v>4.8048050000000002E-2</v>
      </c>
    </row>
    <row r="5" spans="2:13" x14ac:dyDescent="0.2">
      <c r="B5" s="1">
        <v>4.819</v>
      </c>
      <c r="C5" s="1">
        <v>13.5762</v>
      </c>
      <c r="E5" s="2" t="s">
        <v>0</v>
      </c>
      <c r="F5" s="1">
        <v>14</v>
      </c>
      <c r="G5" s="1">
        <v>15</v>
      </c>
      <c r="I5" s="2"/>
      <c r="J5" s="1"/>
      <c r="L5" s="17" t="s">
        <v>29</v>
      </c>
      <c r="M5" s="17">
        <v>0.95000399999999996</v>
      </c>
    </row>
    <row r="6" spans="2:13" x14ac:dyDescent="0.2">
      <c r="B6" s="1">
        <v>7.5994999999999999</v>
      </c>
      <c r="C6" s="1">
        <v>8.2405000000000008</v>
      </c>
      <c r="E6" s="2"/>
      <c r="F6" s="1"/>
      <c r="G6" s="1"/>
      <c r="I6" s="2" t="s">
        <v>127</v>
      </c>
      <c r="J6" s="1" t="s">
        <v>6</v>
      </c>
      <c r="L6" s="17" t="s">
        <v>126</v>
      </c>
      <c r="M6" s="17">
        <v>10886</v>
      </c>
    </row>
    <row r="7" spans="2:13" x14ac:dyDescent="0.2">
      <c r="B7" s="1">
        <v>18.399000000000001</v>
      </c>
      <c r="C7" s="1">
        <v>10.6182</v>
      </c>
      <c r="E7" s="2" t="s">
        <v>84</v>
      </c>
      <c r="F7" s="1">
        <v>4.819</v>
      </c>
      <c r="G7" s="1">
        <v>1.778</v>
      </c>
      <c r="I7" s="2" t="s">
        <v>125</v>
      </c>
      <c r="J7" s="1" t="s">
        <v>125</v>
      </c>
      <c r="L7" s="17" t="s">
        <v>124</v>
      </c>
      <c r="M7" s="17">
        <v>11658</v>
      </c>
    </row>
    <row r="8" spans="2:13" x14ac:dyDescent="0.2">
      <c r="B8" s="1">
        <v>11.0341</v>
      </c>
      <c r="C8" s="1">
        <v>8.4634</v>
      </c>
      <c r="E8" s="2" t="s">
        <v>82</v>
      </c>
      <c r="F8" s="1">
        <v>7.1689999999999996</v>
      </c>
      <c r="G8" s="1">
        <v>6.835</v>
      </c>
      <c r="I8" s="2" t="s">
        <v>123</v>
      </c>
      <c r="J8" s="1" t="s">
        <v>9</v>
      </c>
    </row>
    <row r="9" spans="2:13" x14ac:dyDescent="0.2">
      <c r="B9" s="1">
        <v>8.9292999999999996</v>
      </c>
      <c r="C9" s="1">
        <v>20.8017</v>
      </c>
      <c r="E9" s="2" t="s">
        <v>81</v>
      </c>
      <c r="F9" s="1">
        <v>9.3520000000000003</v>
      </c>
      <c r="G9" s="1">
        <v>9.234</v>
      </c>
      <c r="I9" s="2"/>
      <c r="J9" s="1"/>
    </row>
    <row r="10" spans="2:13" x14ac:dyDescent="0.2">
      <c r="B10" s="1">
        <v>9.2355999999999998</v>
      </c>
      <c r="C10" s="1">
        <v>9.234</v>
      </c>
      <c r="E10" s="2" t="s">
        <v>80</v>
      </c>
      <c r="F10" s="1">
        <v>12.87</v>
      </c>
      <c r="G10" s="1">
        <v>13.86</v>
      </c>
      <c r="I10" s="2" t="s">
        <v>148</v>
      </c>
      <c r="J10" s="1"/>
    </row>
    <row r="11" spans="2:13" x14ac:dyDescent="0.2">
      <c r="B11" s="1">
        <v>6.3132999999999999</v>
      </c>
      <c r="C11" s="1">
        <v>10.318099999999999</v>
      </c>
      <c r="E11" s="2" t="s">
        <v>79</v>
      </c>
      <c r="F11" s="1">
        <v>20.61</v>
      </c>
      <c r="G11" s="1">
        <v>20.8</v>
      </c>
      <c r="I11" s="2" t="s">
        <v>32</v>
      </c>
      <c r="J11" s="1">
        <v>0.89890000000000003</v>
      </c>
    </row>
    <row r="12" spans="2:13" x14ac:dyDescent="0.2">
      <c r="B12" s="1">
        <v>10.633900000000001</v>
      </c>
      <c r="C12" s="1">
        <v>4.7332999999999998</v>
      </c>
      <c r="E12" s="2"/>
      <c r="F12" s="1"/>
      <c r="G12" s="1"/>
      <c r="I12" s="2" t="s">
        <v>44</v>
      </c>
      <c r="J12" s="1" t="s">
        <v>30</v>
      </c>
    </row>
    <row r="13" spans="2:13" x14ac:dyDescent="0.2">
      <c r="B13" s="1">
        <v>20.607500000000002</v>
      </c>
      <c r="C13" s="1">
        <v>1.7782</v>
      </c>
      <c r="E13" s="2" t="s">
        <v>72</v>
      </c>
      <c r="F13" s="1">
        <v>10.57</v>
      </c>
      <c r="G13" s="1">
        <v>10.33</v>
      </c>
      <c r="I13" s="2" t="s">
        <v>120</v>
      </c>
      <c r="J13" s="1" t="s">
        <v>31</v>
      </c>
    </row>
    <row r="14" spans="2:13" x14ac:dyDescent="0.2">
      <c r="B14" s="1">
        <v>9.4688999999999997</v>
      </c>
      <c r="C14" s="1">
        <v>13.8642</v>
      </c>
      <c r="E14" s="2" t="s">
        <v>70</v>
      </c>
      <c r="F14" s="1">
        <v>4.9950000000000001</v>
      </c>
      <c r="G14" s="1">
        <v>4.8049999999999997</v>
      </c>
      <c r="I14" s="2" t="s">
        <v>119</v>
      </c>
      <c r="J14" s="1" t="s">
        <v>118</v>
      </c>
    </row>
    <row r="15" spans="2:13" x14ac:dyDescent="0.2">
      <c r="B15" s="1">
        <v>18.3584</v>
      </c>
      <c r="C15" s="1">
        <v>15.356999999999999</v>
      </c>
      <c r="E15" s="2" t="s">
        <v>69</v>
      </c>
      <c r="F15" s="1">
        <v>1.335</v>
      </c>
      <c r="G15" s="1">
        <v>1.2410000000000001</v>
      </c>
      <c r="I15" s="2" t="s">
        <v>147</v>
      </c>
      <c r="J15" s="1" t="s">
        <v>146</v>
      </c>
    </row>
    <row r="16" spans="2:13" x14ac:dyDescent="0.2">
      <c r="B16" s="1">
        <v>7.4542000000000002</v>
      </c>
      <c r="C16" s="1">
        <v>15.3142</v>
      </c>
      <c r="E16" s="2"/>
      <c r="F16" s="1"/>
      <c r="G16" s="1"/>
      <c r="I16" s="2"/>
      <c r="J16" s="1"/>
    </row>
    <row r="17" spans="1:10" x14ac:dyDescent="0.2">
      <c r="B17" s="1">
        <v>5.5834000000000001</v>
      </c>
      <c r="C17" s="1">
        <v>6.8348000000000004</v>
      </c>
      <c r="E17" s="2" t="s">
        <v>67</v>
      </c>
      <c r="F17" s="1">
        <v>7.6820000000000004</v>
      </c>
      <c r="G17" s="1">
        <v>7.6710000000000003</v>
      </c>
      <c r="I17" s="2" t="s">
        <v>145</v>
      </c>
      <c r="J17" s="1"/>
    </row>
    <row r="18" spans="1:10" x14ac:dyDescent="0.2">
      <c r="B18" s="1"/>
      <c r="C18" s="1">
        <v>6.6932</v>
      </c>
      <c r="E18" s="2" t="s">
        <v>66</v>
      </c>
      <c r="F18" s="1">
        <v>13.45</v>
      </c>
      <c r="G18" s="1">
        <v>12.99</v>
      </c>
      <c r="I18" s="2" t="s">
        <v>144</v>
      </c>
      <c r="J18" s="1">
        <v>10.57</v>
      </c>
    </row>
    <row r="19" spans="1:10" x14ac:dyDescent="0.2">
      <c r="I19" s="2" t="s">
        <v>143</v>
      </c>
      <c r="J19" s="1">
        <v>10.33</v>
      </c>
    </row>
    <row r="20" spans="1:10" x14ac:dyDescent="0.2">
      <c r="A20" s="28" t="s">
        <v>72</v>
      </c>
      <c r="B20" s="29">
        <f>AVERAGE(B4:B18)</f>
        <v>10.565800000000001</v>
      </c>
      <c r="C20" s="29">
        <f>AVERAGE(C4:C18)</f>
        <v>10.332006666666665</v>
      </c>
      <c r="I20" s="2" t="s">
        <v>142</v>
      </c>
      <c r="J20" s="1" t="s">
        <v>141</v>
      </c>
    </row>
    <row r="21" spans="1:10" x14ac:dyDescent="0.2">
      <c r="A21" s="28" t="s">
        <v>81</v>
      </c>
      <c r="B21" s="29">
        <f>MEDIAN(B4:B18)</f>
        <v>9.3522499999999997</v>
      </c>
      <c r="C21" s="29">
        <f>MEDIAN(C4:C18)</f>
        <v>9.234</v>
      </c>
      <c r="I21" s="2" t="s">
        <v>140</v>
      </c>
      <c r="J21" s="1" t="s">
        <v>139</v>
      </c>
    </row>
    <row r="22" spans="1:10" x14ac:dyDescent="0.2">
      <c r="A22" s="28" t="s">
        <v>388</v>
      </c>
      <c r="B22" s="29">
        <f>STDEV(B4:B18)</f>
        <v>4.9952034784149895</v>
      </c>
      <c r="C22" s="29">
        <f>STDEV(C4:C18)</f>
        <v>4.8048828652983993</v>
      </c>
      <c r="I22" s="2" t="s">
        <v>138</v>
      </c>
      <c r="J22" s="1">
        <v>6.1649999999999997E-4</v>
      </c>
    </row>
    <row r="23" spans="1:10" x14ac:dyDescent="0.2">
      <c r="A23" s="28" t="s">
        <v>389</v>
      </c>
      <c r="B23" s="29">
        <f>COUNT(B4:B18)</f>
        <v>14</v>
      </c>
      <c r="C23" s="29">
        <f>COUNT(C4:C18)</f>
        <v>15</v>
      </c>
      <c r="I23" s="2"/>
      <c r="J23" s="1"/>
    </row>
    <row r="24" spans="1:10" x14ac:dyDescent="0.2">
      <c r="I24" s="2" t="s">
        <v>137</v>
      </c>
      <c r="J24" s="1"/>
    </row>
    <row r="25" spans="1:10" x14ac:dyDescent="0.2">
      <c r="I25" s="2" t="s">
        <v>136</v>
      </c>
      <c r="J25" s="1" t="s">
        <v>135</v>
      </c>
    </row>
    <row r="26" spans="1:10" x14ac:dyDescent="0.2">
      <c r="I26" s="2" t="s">
        <v>32</v>
      </c>
      <c r="J26" s="1">
        <v>0.88319999999999999</v>
      </c>
    </row>
    <row r="27" spans="1:10" x14ac:dyDescent="0.2">
      <c r="I27" s="2" t="s">
        <v>44</v>
      </c>
      <c r="J27" s="1" t="s">
        <v>30</v>
      </c>
    </row>
    <row r="28" spans="1:10" x14ac:dyDescent="0.2">
      <c r="I28" s="2" t="s">
        <v>120</v>
      </c>
      <c r="J28" s="1" t="s">
        <v>31</v>
      </c>
    </row>
    <row r="29" spans="1:10" x14ac:dyDescent="0.2">
      <c r="I29" s="2"/>
      <c r="J29" s="1"/>
    </row>
    <row r="30" spans="1:10" x14ac:dyDescent="0.2">
      <c r="I30" s="2" t="s">
        <v>134</v>
      </c>
      <c r="J30" s="1"/>
    </row>
    <row r="31" spans="1:10" x14ac:dyDescent="0.2">
      <c r="I31" s="2" t="s">
        <v>133</v>
      </c>
      <c r="J31" s="1">
        <v>14</v>
      </c>
    </row>
    <row r="32" spans="1:10" x14ac:dyDescent="0.2">
      <c r="I32" s="2" t="s">
        <v>132</v>
      </c>
      <c r="J32" s="1">
        <v>15</v>
      </c>
    </row>
    <row r="36" spans="2:13" ht="23" x14ac:dyDescent="0.25">
      <c r="B36" s="57" t="s">
        <v>712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 ht="18" x14ac:dyDescent="0.25">
      <c r="B37" s="61" t="s">
        <v>556</v>
      </c>
      <c r="C37" s="61"/>
      <c r="E37" s="61" t="s">
        <v>58</v>
      </c>
      <c r="F37" s="61"/>
      <c r="G37" s="61"/>
      <c r="H37" s="61"/>
      <c r="I37" s="61"/>
      <c r="J37" s="61"/>
      <c r="K37" s="61"/>
      <c r="L37" s="61"/>
      <c r="M37" s="61"/>
    </row>
    <row r="38" spans="2:13" x14ac:dyDescent="0.2">
      <c r="B38" s="11" t="s">
        <v>9</v>
      </c>
      <c r="C38" s="11" t="s">
        <v>6</v>
      </c>
      <c r="E38" s="59" t="s">
        <v>131</v>
      </c>
      <c r="F38" s="59"/>
      <c r="G38" s="59"/>
      <c r="I38" s="59" t="s">
        <v>130</v>
      </c>
      <c r="J38" s="59"/>
      <c r="L38" s="59" t="s">
        <v>55</v>
      </c>
      <c r="M38" s="59"/>
    </row>
    <row r="39" spans="2:13" x14ac:dyDescent="0.2">
      <c r="B39" s="54">
        <v>-1.20489</v>
      </c>
      <c r="C39" s="54">
        <v>-4.0045400000000004</v>
      </c>
      <c r="E39" s="55"/>
      <c r="F39" s="11" t="s">
        <v>9</v>
      </c>
      <c r="G39" s="11" t="s">
        <v>6</v>
      </c>
      <c r="I39" s="55" t="s">
        <v>53</v>
      </c>
      <c r="J39" s="54" t="s">
        <v>713</v>
      </c>
      <c r="L39" s="17" t="s">
        <v>128</v>
      </c>
      <c r="M39" s="17">
        <v>1.78</v>
      </c>
    </row>
    <row r="40" spans="2:13" x14ac:dyDescent="0.2">
      <c r="B40" s="54">
        <v>-4.6336700000000004</v>
      </c>
      <c r="C40" s="54">
        <v>-8.3133700000000008</v>
      </c>
      <c r="E40" s="55" t="s">
        <v>0</v>
      </c>
      <c r="F40" s="54">
        <v>14</v>
      </c>
      <c r="G40" s="54">
        <v>15</v>
      </c>
      <c r="I40" s="55"/>
      <c r="J40" s="54"/>
      <c r="L40" s="17" t="s">
        <v>29</v>
      </c>
      <c r="M40" s="17">
        <v>0.95</v>
      </c>
    </row>
    <row r="41" spans="2:13" x14ac:dyDescent="0.2">
      <c r="B41" s="54">
        <v>-1.58623</v>
      </c>
      <c r="C41" s="54">
        <v>-6.1749200000000002</v>
      </c>
      <c r="E41" s="55"/>
      <c r="F41" s="54"/>
      <c r="G41" s="54"/>
      <c r="I41" s="55" t="s">
        <v>127</v>
      </c>
      <c r="J41" s="54" t="s">
        <v>6</v>
      </c>
      <c r="L41" s="17" t="s">
        <v>126</v>
      </c>
      <c r="M41" s="17">
        <v>10</v>
      </c>
    </row>
    <row r="42" spans="2:13" x14ac:dyDescent="0.2">
      <c r="B42" s="54">
        <v>-9.26004</v>
      </c>
      <c r="C42" s="54">
        <v>-5.41744</v>
      </c>
      <c r="E42" s="55" t="s">
        <v>84</v>
      </c>
      <c r="F42" s="54">
        <v>-9.26</v>
      </c>
      <c r="G42" s="54">
        <v>-9.5009999999999994</v>
      </c>
      <c r="I42" s="55" t="s">
        <v>125</v>
      </c>
      <c r="J42" s="54" t="s">
        <v>125</v>
      </c>
      <c r="L42" s="17" t="s">
        <v>124</v>
      </c>
      <c r="M42" s="17">
        <v>10</v>
      </c>
    </row>
    <row r="43" spans="2:13" x14ac:dyDescent="0.2">
      <c r="B43" s="54">
        <v>-2.0670099999999998</v>
      </c>
      <c r="C43" s="54">
        <v>-7.18255</v>
      </c>
      <c r="E43" s="55" t="s">
        <v>82</v>
      </c>
      <c r="F43" s="54">
        <v>-3.0049999999999999</v>
      </c>
      <c r="G43" s="54">
        <v>-8.3130000000000006</v>
      </c>
      <c r="I43" s="55" t="s">
        <v>123</v>
      </c>
      <c r="J43" s="54" t="s">
        <v>9</v>
      </c>
    </row>
    <row r="44" spans="2:13" x14ac:dyDescent="0.2">
      <c r="B44" s="54">
        <v>-0.20018</v>
      </c>
      <c r="C44" s="54">
        <v>-7.3677200000000003</v>
      </c>
      <c r="E44" s="55" t="s">
        <v>81</v>
      </c>
      <c r="F44" s="54">
        <v>-1.827</v>
      </c>
      <c r="G44" s="54">
        <v>-6.1749999999999998</v>
      </c>
      <c r="I44" s="55"/>
      <c r="J44" s="54"/>
    </row>
    <row r="45" spans="2:13" x14ac:dyDescent="0.2">
      <c r="B45" s="54">
        <v>-2.4540899999999999</v>
      </c>
      <c r="C45" s="54">
        <v>-4.9042300000000001</v>
      </c>
      <c r="E45" s="55" t="s">
        <v>80</v>
      </c>
      <c r="F45" s="54">
        <v>-1.139</v>
      </c>
      <c r="G45" s="54">
        <v>-4.9039999999999999</v>
      </c>
      <c r="I45" s="55" t="s">
        <v>122</v>
      </c>
      <c r="J45" s="54"/>
    </row>
    <row r="46" spans="2:13" x14ac:dyDescent="0.2">
      <c r="B46" s="54">
        <v>-2.88564</v>
      </c>
      <c r="C46" s="54">
        <v>-6.1386399999999997</v>
      </c>
      <c r="E46" s="55" t="s">
        <v>79</v>
      </c>
      <c r="F46" s="54">
        <v>0.47610000000000002</v>
      </c>
      <c r="G46" s="54">
        <v>-4.0049999999999999</v>
      </c>
      <c r="I46" s="55" t="s">
        <v>32</v>
      </c>
      <c r="J46" s="54" t="s">
        <v>25</v>
      </c>
    </row>
    <row r="47" spans="2:13" x14ac:dyDescent="0.2">
      <c r="B47" s="54">
        <v>-3.36253</v>
      </c>
      <c r="C47" s="54">
        <v>-5.5602799999999997</v>
      </c>
      <c r="E47" s="55"/>
      <c r="F47" s="54"/>
      <c r="G47" s="54"/>
      <c r="I47" s="55" t="s">
        <v>105</v>
      </c>
      <c r="J47" s="54" t="s">
        <v>121</v>
      </c>
    </row>
    <row r="48" spans="2:13" x14ac:dyDescent="0.2">
      <c r="B48" s="54">
        <v>-1.3892</v>
      </c>
      <c r="C48" s="54">
        <v>-4.1867400000000004</v>
      </c>
      <c r="E48" s="55" t="s">
        <v>72</v>
      </c>
      <c r="F48" s="54">
        <v>-2.411</v>
      </c>
      <c r="G48" s="54">
        <v>-6.5049999999999999</v>
      </c>
      <c r="I48" s="55" t="s">
        <v>44</v>
      </c>
      <c r="J48" s="54" t="s">
        <v>26</v>
      </c>
    </row>
    <row r="49" spans="1:13" x14ac:dyDescent="0.2">
      <c r="B49" s="54">
        <v>0.47606700000000002</v>
      </c>
      <c r="C49" s="54">
        <v>-9.3732900000000008</v>
      </c>
      <c r="E49" s="55" t="s">
        <v>70</v>
      </c>
      <c r="F49" s="54">
        <v>2.3639999999999999</v>
      </c>
      <c r="G49" s="54">
        <v>1.847</v>
      </c>
      <c r="I49" s="55" t="s">
        <v>120</v>
      </c>
      <c r="J49" s="54" t="s">
        <v>27</v>
      </c>
    </row>
    <row r="50" spans="1:13" x14ac:dyDescent="0.2">
      <c r="B50" s="54">
        <v>-2.7669999999999999</v>
      </c>
      <c r="C50" s="54">
        <v>-9.50122</v>
      </c>
      <c r="E50" s="55" t="s">
        <v>69</v>
      </c>
      <c r="F50" s="54">
        <v>0.63180000000000003</v>
      </c>
      <c r="G50" s="54">
        <v>0.47699999999999998</v>
      </c>
      <c r="I50" s="55" t="s">
        <v>119</v>
      </c>
      <c r="J50" s="54" t="s">
        <v>118</v>
      </c>
    </row>
    <row r="51" spans="1:13" x14ac:dyDescent="0.2">
      <c r="B51" s="54">
        <v>-0.94223000000000001</v>
      </c>
      <c r="C51" s="54">
        <v>-6.9984900000000003</v>
      </c>
      <c r="E51" s="55"/>
      <c r="F51" s="54"/>
      <c r="G51" s="54"/>
      <c r="I51" s="55" t="s">
        <v>117</v>
      </c>
      <c r="J51" s="54" t="s">
        <v>714</v>
      </c>
    </row>
    <row r="52" spans="1:13" x14ac:dyDescent="0.2">
      <c r="B52" s="54">
        <v>-1.47817</v>
      </c>
      <c r="C52" s="54">
        <v>-4.0835600000000003</v>
      </c>
      <c r="E52" s="55" t="s">
        <v>67</v>
      </c>
      <c r="F52" s="54">
        <v>-3.7759999999999998</v>
      </c>
      <c r="G52" s="54">
        <v>-7.5279999999999996</v>
      </c>
      <c r="I52" s="55" t="s">
        <v>115</v>
      </c>
      <c r="J52" s="54">
        <v>16</v>
      </c>
    </row>
    <row r="53" spans="1:13" x14ac:dyDescent="0.2">
      <c r="B53" s="54"/>
      <c r="C53" s="54">
        <v>-8.3714099999999991</v>
      </c>
      <c r="E53" s="55" t="s">
        <v>66</v>
      </c>
      <c r="F53" s="54">
        <v>-1.046</v>
      </c>
      <c r="G53" s="54">
        <v>-5.4820000000000002</v>
      </c>
      <c r="I53" s="55"/>
      <c r="J53" s="54"/>
    </row>
    <row r="54" spans="1:13" x14ac:dyDescent="0.2">
      <c r="E54" s="55"/>
      <c r="F54" s="54"/>
      <c r="G54" s="54"/>
      <c r="I54" s="55" t="s">
        <v>114</v>
      </c>
      <c r="J54" s="54"/>
    </row>
    <row r="55" spans="1:13" x14ac:dyDescent="0.2">
      <c r="A55" s="28" t="s">
        <v>72</v>
      </c>
      <c r="B55" s="29">
        <f>AVERAGE(B39:B53)</f>
        <v>-2.4110580714285708</v>
      </c>
      <c r="C55" s="29">
        <f>AVERAGE(C39:C53)</f>
        <v>-6.505226666666668</v>
      </c>
      <c r="E55" s="55" t="s">
        <v>90</v>
      </c>
      <c r="F55" s="54">
        <v>21.36</v>
      </c>
      <c r="G55" s="54">
        <v>9.0670000000000002</v>
      </c>
      <c r="I55" s="55" t="s">
        <v>113</v>
      </c>
      <c r="J55" s="54" t="s">
        <v>715</v>
      </c>
    </row>
    <row r="56" spans="1:13" x14ac:dyDescent="0.2">
      <c r="A56" s="28" t="s">
        <v>81</v>
      </c>
      <c r="B56" s="29">
        <f>MEDIAN(B39:B53)</f>
        <v>-1.8266199999999999</v>
      </c>
      <c r="C56" s="29">
        <f>MEDIAN(C39:C53)</f>
        <v>-6.1749200000000002</v>
      </c>
      <c r="I56" s="55" t="s">
        <v>111</v>
      </c>
      <c r="J56" s="54" t="s">
        <v>716</v>
      </c>
    </row>
    <row r="57" spans="1:13" x14ac:dyDescent="0.2">
      <c r="A57" s="28" t="s">
        <v>388</v>
      </c>
      <c r="B57" s="29">
        <f>STDEV(B39:B53)</f>
        <v>2.3640998502223436</v>
      </c>
      <c r="C57" s="29">
        <f>STDEV(C39:C53)</f>
        <v>1.847313156249468</v>
      </c>
      <c r="I57" s="55" t="s">
        <v>109</v>
      </c>
      <c r="J57" s="54">
        <v>-4.3479999999999999</v>
      </c>
    </row>
    <row r="58" spans="1:13" x14ac:dyDescent="0.2">
      <c r="A58" s="28" t="s">
        <v>389</v>
      </c>
      <c r="B58" s="29">
        <f>COUNT(B39:B53)</f>
        <v>14</v>
      </c>
      <c r="C58" s="29">
        <f>COUNT(C39:C53)</f>
        <v>15</v>
      </c>
      <c r="I58" s="55" t="s">
        <v>108</v>
      </c>
      <c r="J58" s="54">
        <v>-4.3849999999999998</v>
      </c>
    </row>
    <row r="64" spans="1:13" ht="23" x14ac:dyDescent="0.25">
      <c r="B64" s="57" t="s">
        <v>711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2:13" ht="18" x14ac:dyDescent="0.25">
      <c r="B65" s="61" t="s">
        <v>528</v>
      </c>
      <c r="C65" s="61"/>
      <c r="E65" s="61" t="s">
        <v>58</v>
      </c>
      <c r="F65" s="61"/>
      <c r="G65" s="61"/>
      <c r="H65" s="61"/>
      <c r="I65" s="61"/>
      <c r="J65" s="61"/>
      <c r="K65" s="61"/>
      <c r="L65" s="61"/>
      <c r="M65" s="61"/>
    </row>
    <row r="66" spans="2:13" x14ac:dyDescent="0.2">
      <c r="B66" s="11" t="s">
        <v>9</v>
      </c>
      <c r="C66" s="11" t="s">
        <v>6</v>
      </c>
      <c r="E66" s="59" t="s">
        <v>131</v>
      </c>
      <c r="F66" s="59"/>
      <c r="G66" s="59"/>
      <c r="I66" s="59" t="s">
        <v>130</v>
      </c>
      <c r="J66" s="59"/>
      <c r="L66" s="59" t="s">
        <v>55</v>
      </c>
      <c r="M66" s="59"/>
    </row>
    <row r="67" spans="2:13" x14ac:dyDescent="0.2">
      <c r="B67" s="1">
        <v>-6.65</v>
      </c>
      <c r="C67" s="1">
        <v>-6.99</v>
      </c>
      <c r="E67" s="11"/>
      <c r="F67" s="11" t="s">
        <v>9</v>
      </c>
      <c r="G67" s="11" t="s">
        <v>6</v>
      </c>
      <c r="I67" s="2" t="s">
        <v>53</v>
      </c>
      <c r="J67" s="1" t="s">
        <v>129</v>
      </c>
      <c r="L67" s="17" t="s">
        <v>128</v>
      </c>
      <c r="M67" s="17">
        <v>0.1332487</v>
      </c>
    </row>
    <row r="68" spans="2:13" x14ac:dyDescent="0.2">
      <c r="B68" s="1">
        <v>-9.5500000000000007</v>
      </c>
      <c r="C68" s="1">
        <v>-5.97</v>
      </c>
      <c r="E68" s="2" t="s">
        <v>0</v>
      </c>
      <c r="F68" s="1">
        <v>11</v>
      </c>
      <c r="G68" s="1">
        <v>14</v>
      </c>
      <c r="I68" s="2"/>
      <c r="J68" s="1"/>
      <c r="L68" s="17" t="s">
        <v>29</v>
      </c>
      <c r="M68" s="17">
        <v>0.95009429999999995</v>
      </c>
    </row>
    <row r="69" spans="2:13" x14ac:dyDescent="0.2">
      <c r="B69" s="1">
        <v>-8.3000000000000007</v>
      </c>
      <c r="C69" s="1">
        <v>-6.82</v>
      </c>
      <c r="E69" s="2"/>
      <c r="F69" s="1"/>
      <c r="G69" s="1"/>
      <c r="I69" s="2" t="s">
        <v>127</v>
      </c>
      <c r="J69" s="1" t="s">
        <v>6</v>
      </c>
      <c r="L69" s="17" t="s">
        <v>126</v>
      </c>
      <c r="M69" s="17">
        <v>1308</v>
      </c>
    </row>
    <row r="70" spans="2:13" x14ac:dyDescent="0.2">
      <c r="B70" s="1">
        <v>-5.38</v>
      </c>
      <c r="C70" s="1">
        <v>-6.37</v>
      </c>
      <c r="E70" s="2" t="s">
        <v>84</v>
      </c>
      <c r="F70" s="1">
        <v>-9.5500000000000007</v>
      </c>
      <c r="G70" s="1">
        <v>-10.84</v>
      </c>
      <c r="I70" s="2" t="s">
        <v>125</v>
      </c>
      <c r="J70" s="1" t="s">
        <v>125</v>
      </c>
      <c r="L70" s="17" t="s">
        <v>124</v>
      </c>
      <c r="M70" s="17">
        <v>1666</v>
      </c>
    </row>
    <row r="71" spans="2:13" x14ac:dyDescent="0.2">
      <c r="B71" s="1">
        <v>-6.8</v>
      </c>
      <c r="C71" s="1">
        <v>-5.17</v>
      </c>
      <c r="E71" s="2" t="s">
        <v>82</v>
      </c>
      <c r="F71" s="1">
        <v>-6.8</v>
      </c>
      <c r="G71" s="1">
        <v>-7.23</v>
      </c>
      <c r="I71" s="2" t="s">
        <v>123</v>
      </c>
      <c r="J71" s="1" t="s">
        <v>9</v>
      </c>
    </row>
    <row r="72" spans="2:13" x14ac:dyDescent="0.2">
      <c r="B72" s="1">
        <v>-5.24</v>
      </c>
      <c r="C72" s="1">
        <v>-5.24</v>
      </c>
      <c r="E72" s="2" t="s">
        <v>81</v>
      </c>
      <c r="F72" s="1">
        <v>-6.12</v>
      </c>
      <c r="G72" s="1">
        <v>-6.4550000000000001</v>
      </c>
      <c r="I72" s="2"/>
      <c r="J72" s="1"/>
    </row>
    <row r="73" spans="2:13" x14ac:dyDescent="0.2">
      <c r="B73" s="1">
        <v>-6.07</v>
      </c>
      <c r="C73" s="1">
        <v>-7.13</v>
      </c>
      <c r="E73" s="2" t="s">
        <v>80</v>
      </c>
      <c r="F73" s="1">
        <v>-5.38</v>
      </c>
      <c r="G73" s="1">
        <v>-5.3979999999999997</v>
      </c>
      <c r="I73" s="2" t="s">
        <v>122</v>
      </c>
      <c r="J73" s="1"/>
    </row>
    <row r="74" spans="2:13" x14ac:dyDescent="0.2">
      <c r="B74" s="1">
        <v>-6.5</v>
      </c>
      <c r="C74" s="1">
        <v>-10.84</v>
      </c>
      <c r="E74" s="2" t="s">
        <v>79</v>
      </c>
      <c r="F74" s="1">
        <v>-4.75</v>
      </c>
      <c r="G74" s="1">
        <v>-5.16</v>
      </c>
      <c r="I74" s="2" t="s">
        <v>32</v>
      </c>
      <c r="J74" s="1">
        <v>0.73770000000000002</v>
      </c>
    </row>
    <row r="75" spans="2:13" x14ac:dyDescent="0.2">
      <c r="B75" s="1">
        <v>-4.75</v>
      </c>
      <c r="C75" s="1">
        <v>-5.45</v>
      </c>
      <c r="E75" s="2"/>
      <c r="F75" s="1"/>
      <c r="G75" s="1"/>
      <c r="I75" s="2" t="s">
        <v>105</v>
      </c>
      <c r="J75" s="1" t="s">
        <v>121</v>
      </c>
    </row>
    <row r="76" spans="2:13" x14ac:dyDescent="0.2">
      <c r="B76" s="1">
        <v>-5.82</v>
      </c>
      <c r="C76" s="1">
        <v>-5.63</v>
      </c>
      <c r="E76" s="2" t="s">
        <v>72</v>
      </c>
      <c r="F76" s="1">
        <v>-6.4710000000000001</v>
      </c>
      <c r="G76" s="1">
        <v>-6.681</v>
      </c>
      <c r="I76" s="2" t="s">
        <v>44</v>
      </c>
      <c r="J76" s="1" t="s">
        <v>30</v>
      </c>
    </row>
    <row r="77" spans="2:13" x14ac:dyDescent="0.2">
      <c r="B77" s="1">
        <v>-6.12</v>
      </c>
      <c r="C77" s="1">
        <v>-6.54</v>
      </c>
      <c r="E77" s="2" t="s">
        <v>70</v>
      </c>
      <c r="F77" s="1">
        <v>1.391</v>
      </c>
      <c r="G77" s="1">
        <v>1.5760000000000001</v>
      </c>
      <c r="I77" s="2" t="s">
        <v>120</v>
      </c>
      <c r="J77" s="1" t="s">
        <v>31</v>
      </c>
    </row>
    <row r="78" spans="2:13" x14ac:dyDescent="0.2">
      <c r="B78" s="1"/>
      <c r="C78" s="1">
        <v>-5.16</v>
      </c>
      <c r="E78" s="2" t="s">
        <v>69</v>
      </c>
      <c r="F78" s="1">
        <v>0.41930000000000001</v>
      </c>
      <c r="G78" s="1">
        <v>0.42120000000000002</v>
      </c>
      <c r="I78" s="2" t="s">
        <v>119</v>
      </c>
      <c r="J78" s="1" t="s">
        <v>118</v>
      </c>
    </row>
    <row r="79" spans="2:13" x14ac:dyDescent="0.2">
      <c r="B79" s="1"/>
      <c r="C79" s="1">
        <v>-8.69</v>
      </c>
      <c r="E79" s="2"/>
      <c r="F79" s="1"/>
      <c r="G79" s="1"/>
      <c r="I79" s="2" t="s">
        <v>117</v>
      </c>
      <c r="J79" s="1" t="s">
        <v>116</v>
      </c>
    </row>
    <row r="80" spans="2:13" x14ac:dyDescent="0.2">
      <c r="B80" s="1"/>
      <c r="C80" s="1">
        <v>-7.53</v>
      </c>
      <c r="E80" s="2" t="s">
        <v>67</v>
      </c>
      <c r="F80" s="1">
        <v>-7.4050000000000002</v>
      </c>
      <c r="G80" s="1">
        <v>-7.5910000000000002</v>
      </c>
      <c r="I80" s="2" t="s">
        <v>115</v>
      </c>
      <c r="J80" s="1">
        <v>70.5</v>
      </c>
    </row>
    <row r="81" spans="1:10" x14ac:dyDescent="0.2">
      <c r="E81" s="2" t="s">
        <v>66</v>
      </c>
      <c r="F81" s="1">
        <v>-5.5369999999999999</v>
      </c>
      <c r="G81" s="1">
        <v>-5.7709999999999999</v>
      </c>
      <c r="I81" s="2"/>
      <c r="J81" s="1"/>
    </row>
    <row r="82" spans="1:10" x14ac:dyDescent="0.2">
      <c r="A82" s="28" t="s">
        <v>72</v>
      </c>
      <c r="B82" s="29">
        <f>AVERAGE(B67:B80)</f>
        <v>-6.4709090909090916</v>
      </c>
      <c r="C82" s="29">
        <f>AVERAGE(C67:C80)</f>
        <v>-6.680714285714286</v>
      </c>
      <c r="E82" s="2"/>
      <c r="F82" s="1"/>
      <c r="G82" s="1"/>
      <c r="I82" s="2" t="s">
        <v>114</v>
      </c>
      <c r="J82" s="1"/>
    </row>
    <row r="83" spans="1:10" x14ac:dyDescent="0.2">
      <c r="A83" s="28" t="s">
        <v>81</v>
      </c>
      <c r="B83" s="29">
        <f>MEDIAN(B67:B80)</f>
        <v>-6.12</v>
      </c>
      <c r="C83" s="29">
        <f>MEDIAN(C67:C80)</f>
        <v>-6.4550000000000001</v>
      </c>
      <c r="E83" s="2" t="s">
        <v>90</v>
      </c>
      <c r="F83" s="1">
        <v>13.59</v>
      </c>
      <c r="G83" s="1">
        <v>12.54</v>
      </c>
      <c r="I83" s="2" t="s">
        <v>113</v>
      </c>
      <c r="J83" s="1" t="s">
        <v>112</v>
      </c>
    </row>
    <row r="84" spans="1:10" x14ac:dyDescent="0.2">
      <c r="A84" s="28" t="s">
        <v>388</v>
      </c>
      <c r="B84" s="29">
        <f>STDEV(B67:B80)</f>
        <v>1.3907512685268657</v>
      </c>
      <c r="C84" s="29">
        <f>STDEV(C67:C80)</f>
        <v>1.5759171409578754</v>
      </c>
      <c r="I84" s="2" t="s">
        <v>111</v>
      </c>
      <c r="J84" s="1" t="s">
        <v>110</v>
      </c>
    </row>
    <row r="85" spans="1:10" x14ac:dyDescent="0.2">
      <c r="A85" s="28" t="s">
        <v>389</v>
      </c>
      <c r="B85" s="29">
        <f>COUNT(B67:B80)</f>
        <v>11</v>
      </c>
      <c r="C85" s="29">
        <f>COUNT(C67:C80)</f>
        <v>14</v>
      </c>
      <c r="I85" s="2" t="s">
        <v>109</v>
      </c>
      <c r="J85" s="1">
        <v>-0.33500000000000002</v>
      </c>
    </row>
    <row r="86" spans="1:10" x14ac:dyDescent="0.2">
      <c r="I86" s="2" t="s">
        <v>108</v>
      </c>
      <c r="J86" s="1">
        <v>-0.2</v>
      </c>
    </row>
  </sheetData>
  <mergeCells count="18">
    <mergeCell ref="B1:M1"/>
    <mergeCell ref="B64:M64"/>
    <mergeCell ref="B65:C65"/>
    <mergeCell ref="E65:M65"/>
    <mergeCell ref="E66:G66"/>
    <mergeCell ref="I66:J66"/>
    <mergeCell ref="L66:M66"/>
    <mergeCell ref="B2:C2"/>
    <mergeCell ref="E3:G3"/>
    <mergeCell ref="I3:J3"/>
    <mergeCell ref="L3:M3"/>
    <mergeCell ref="E2:M2"/>
    <mergeCell ref="B36:M36"/>
    <mergeCell ref="B37:C37"/>
    <mergeCell ref="E37:M37"/>
    <mergeCell ref="E38:G38"/>
    <mergeCell ref="I38:J38"/>
    <mergeCell ref="L38:M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1D41-1AC8-6B45-9C59-E9EABDD3B70B}">
  <dimension ref="A1:Z114"/>
  <sheetViews>
    <sheetView topLeftCell="A16" zoomScale="58" zoomScaleNormal="80" workbookViewId="0">
      <selection activeCell="N102" sqref="N102"/>
    </sheetView>
  </sheetViews>
  <sheetFormatPr baseColWidth="10" defaultColWidth="10.83203125" defaultRowHeight="14" x14ac:dyDescent="0.15"/>
  <cols>
    <col min="1" max="1" width="10.83203125" style="6"/>
    <col min="2" max="2" width="12.5" style="6" customWidth="1"/>
    <col min="3" max="3" width="14.1640625" style="6" bestFit="1" customWidth="1"/>
    <col min="4" max="6" width="10.83203125" style="6"/>
    <col min="7" max="7" width="35.33203125" style="6" customWidth="1"/>
    <col min="8" max="8" width="22.83203125" style="6" customWidth="1"/>
    <col min="9" max="9" width="25.1640625" style="6" customWidth="1"/>
    <col min="10" max="11" width="10.83203125" style="6"/>
    <col min="12" max="12" width="39.1640625" style="6" customWidth="1"/>
    <col min="13" max="13" width="43.5" style="6" customWidth="1"/>
    <col min="14" max="14" width="20.1640625" style="6" customWidth="1"/>
    <col min="15" max="15" width="34.5" style="6" customWidth="1"/>
    <col min="16" max="16" width="25.6640625" style="6" customWidth="1"/>
    <col min="17" max="17" width="31" style="6" customWidth="1"/>
    <col min="18" max="18" width="16.5" style="6" customWidth="1"/>
    <col min="19" max="19" width="16.6640625" style="6" customWidth="1"/>
    <col min="20" max="20" width="16.1640625" style="6" customWidth="1"/>
    <col min="21" max="22" width="10.83203125" style="6"/>
    <col min="23" max="23" width="19" style="6" customWidth="1"/>
    <col min="24" max="24" width="10.83203125" style="6"/>
    <col min="25" max="25" width="17.33203125" style="6" customWidth="1"/>
    <col min="26" max="26" width="14.6640625" style="6" customWidth="1"/>
    <col min="27" max="27" width="15" style="6" customWidth="1"/>
    <col min="28" max="16384" width="10.83203125" style="6"/>
  </cols>
  <sheetData>
    <row r="1" spans="2:24" ht="23" x14ac:dyDescent="0.25">
      <c r="B1" s="57" t="s">
        <v>646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2:24" x14ac:dyDescent="0.15">
      <c r="B2" s="64" t="s">
        <v>202</v>
      </c>
      <c r="C2" s="64"/>
      <c r="D2" s="64"/>
      <c r="E2" s="64"/>
      <c r="G2" s="64" t="s">
        <v>58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W2" s="65" t="s">
        <v>55</v>
      </c>
      <c r="X2" s="65"/>
    </row>
    <row r="3" spans="2:24" x14ac:dyDescent="0.15">
      <c r="B3" s="22"/>
      <c r="C3" s="22" t="s">
        <v>201</v>
      </c>
      <c r="D3" s="22" t="s">
        <v>176</v>
      </c>
      <c r="E3" s="22" t="s">
        <v>200</v>
      </c>
      <c r="G3" s="52" t="s">
        <v>53</v>
      </c>
      <c r="H3" s="51" t="s">
        <v>609</v>
      </c>
      <c r="I3" s="51"/>
      <c r="J3" s="51"/>
      <c r="L3" s="52" t="s">
        <v>53</v>
      </c>
      <c r="M3" s="51" t="s">
        <v>623</v>
      </c>
      <c r="N3" s="51"/>
      <c r="O3" s="51"/>
      <c r="Q3" s="52" t="s">
        <v>53</v>
      </c>
      <c r="R3" s="51" t="s">
        <v>632</v>
      </c>
      <c r="S3" s="51"/>
      <c r="T3" s="51"/>
      <c r="W3" s="63" t="s">
        <v>196</v>
      </c>
      <c r="X3" s="63"/>
    </row>
    <row r="4" spans="2:24" x14ac:dyDescent="0.15">
      <c r="B4" s="15" t="s">
        <v>9</v>
      </c>
      <c r="C4" s="24">
        <v>0.35289999999999999</v>
      </c>
      <c r="D4" s="24">
        <v>0.29409999999999997</v>
      </c>
      <c r="E4" s="24">
        <v>0.35289999999999999</v>
      </c>
      <c r="G4" s="52"/>
      <c r="H4" s="51"/>
      <c r="I4" s="51"/>
      <c r="J4" s="51"/>
      <c r="L4" s="52"/>
      <c r="M4" s="51"/>
      <c r="N4" s="51"/>
      <c r="O4" s="51"/>
      <c r="Q4" s="52"/>
      <c r="R4" s="51"/>
      <c r="S4" s="51"/>
      <c r="T4" s="51"/>
      <c r="W4" s="6" t="s">
        <v>29</v>
      </c>
      <c r="X4" s="6">
        <v>0.80356159999999999</v>
      </c>
    </row>
    <row r="5" spans="2:24" x14ac:dyDescent="0.15">
      <c r="B5" s="15" t="s">
        <v>8</v>
      </c>
      <c r="C5" s="24">
        <v>0.13300000000000001</v>
      </c>
      <c r="D5" s="24">
        <v>0.2</v>
      </c>
      <c r="E5" s="24">
        <v>0.66669999999999996</v>
      </c>
      <c r="G5" s="52" t="s">
        <v>195</v>
      </c>
      <c r="H5" s="51"/>
      <c r="I5" s="51"/>
      <c r="J5" s="51"/>
      <c r="L5" s="52" t="s">
        <v>195</v>
      </c>
      <c r="M5" s="51"/>
      <c r="N5" s="51"/>
      <c r="O5" s="51"/>
      <c r="Q5" s="52" t="s">
        <v>195</v>
      </c>
      <c r="R5" s="51"/>
      <c r="S5" s="51"/>
      <c r="T5" s="51"/>
      <c r="W5" s="6" t="s">
        <v>643</v>
      </c>
      <c r="X5" s="6">
        <v>46</v>
      </c>
    </row>
    <row r="6" spans="2:24" x14ac:dyDescent="0.15">
      <c r="B6" s="15" t="s">
        <v>6</v>
      </c>
      <c r="C6" s="24">
        <v>0.61539999999999995</v>
      </c>
      <c r="D6" s="24">
        <v>0</v>
      </c>
      <c r="E6" s="24">
        <v>0.3846</v>
      </c>
      <c r="G6" s="52" t="s">
        <v>194</v>
      </c>
      <c r="H6" s="51" t="s">
        <v>193</v>
      </c>
      <c r="I6" s="51"/>
      <c r="J6" s="51"/>
      <c r="L6" s="52" t="s">
        <v>194</v>
      </c>
      <c r="M6" s="51" t="s">
        <v>193</v>
      </c>
      <c r="N6" s="51"/>
      <c r="O6" s="51"/>
      <c r="Q6" s="52" t="s">
        <v>194</v>
      </c>
      <c r="R6" s="51" t="s">
        <v>193</v>
      </c>
      <c r="S6" s="51"/>
      <c r="T6" s="51"/>
      <c r="W6" s="6" t="s">
        <v>642</v>
      </c>
      <c r="X6" s="6">
        <v>46</v>
      </c>
    </row>
    <row r="7" spans="2:24" x14ac:dyDescent="0.15">
      <c r="G7" s="52" t="s">
        <v>32</v>
      </c>
      <c r="H7" s="51">
        <v>0.26850000000000002</v>
      </c>
      <c r="I7" s="51"/>
      <c r="J7" s="51"/>
      <c r="L7" s="52" t="s">
        <v>32</v>
      </c>
      <c r="M7" s="51">
        <v>1.6299999999999999E-2</v>
      </c>
      <c r="N7" s="51"/>
      <c r="O7" s="51"/>
      <c r="Q7" s="52" t="s">
        <v>32</v>
      </c>
      <c r="R7" s="51">
        <v>0.2293</v>
      </c>
      <c r="S7" s="51"/>
      <c r="T7" s="51"/>
    </row>
    <row r="8" spans="2:24" x14ac:dyDescent="0.15">
      <c r="G8" s="52" t="s">
        <v>44</v>
      </c>
      <c r="H8" s="51" t="s">
        <v>30</v>
      </c>
      <c r="I8" s="51"/>
      <c r="J8" s="51"/>
      <c r="L8" s="52" t="s">
        <v>44</v>
      </c>
      <c r="M8" s="51" t="s">
        <v>86</v>
      </c>
      <c r="N8" s="51"/>
      <c r="O8" s="51"/>
      <c r="Q8" s="52" t="s">
        <v>44</v>
      </c>
      <c r="R8" s="51" t="s">
        <v>30</v>
      </c>
      <c r="S8" s="51"/>
      <c r="T8" s="51"/>
      <c r="W8" s="63" t="s">
        <v>192</v>
      </c>
      <c r="X8" s="63"/>
    </row>
    <row r="9" spans="2:24" x14ac:dyDescent="0.15">
      <c r="G9" s="52" t="s">
        <v>191</v>
      </c>
      <c r="H9" s="51" t="s">
        <v>190</v>
      </c>
      <c r="I9" s="51"/>
      <c r="J9" s="51"/>
      <c r="L9" s="52" t="s">
        <v>191</v>
      </c>
      <c r="M9" s="51" t="s">
        <v>190</v>
      </c>
      <c r="N9" s="51"/>
      <c r="O9" s="51"/>
      <c r="Q9" s="52" t="s">
        <v>191</v>
      </c>
      <c r="R9" s="51" t="s">
        <v>190</v>
      </c>
      <c r="S9" s="51"/>
      <c r="T9" s="51"/>
      <c r="W9" s="6" t="s">
        <v>29</v>
      </c>
      <c r="X9" s="6">
        <v>0.80591199999999996</v>
      </c>
    </row>
    <row r="10" spans="2:24" x14ac:dyDescent="0.15">
      <c r="G10" s="52" t="s">
        <v>189</v>
      </c>
      <c r="H10" s="51" t="s">
        <v>31</v>
      </c>
      <c r="I10" s="51"/>
      <c r="J10" s="51"/>
      <c r="L10" s="52" t="s">
        <v>189</v>
      </c>
      <c r="M10" s="51" t="s">
        <v>27</v>
      </c>
      <c r="N10" s="51"/>
      <c r="O10" s="51"/>
      <c r="Q10" s="52" t="s">
        <v>189</v>
      </c>
      <c r="R10" s="51" t="s">
        <v>31</v>
      </c>
      <c r="S10" s="51"/>
      <c r="T10" s="51"/>
      <c r="W10" s="6" t="s">
        <v>643</v>
      </c>
      <c r="X10" s="6">
        <v>42</v>
      </c>
    </row>
    <row r="11" spans="2:24" x14ac:dyDescent="0.15">
      <c r="G11" s="52"/>
      <c r="H11" s="51"/>
      <c r="I11" s="51"/>
      <c r="J11" s="51"/>
      <c r="L11" s="52"/>
      <c r="M11" s="51"/>
      <c r="N11" s="51"/>
      <c r="O11" s="51"/>
      <c r="Q11" s="52"/>
      <c r="R11" s="51"/>
      <c r="S11" s="51"/>
      <c r="T11" s="51"/>
      <c r="W11" s="6" t="s">
        <v>642</v>
      </c>
      <c r="X11" s="6">
        <v>42</v>
      </c>
    </row>
    <row r="12" spans="2:24" x14ac:dyDescent="0.15">
      <c r="G12" s="52" t="s">
        <v>134</v>
      </c>
      <c r="H12" s="51" t="s">
        <v>201</v>
      </c>
      <c r="I12" s="51" t="s">
        <v>610</v>
      </c>
      <c r="J12" s="51" t="s">
        <v>187</v>
      </c>
      <c r="L12" s="52" t="s">
        <v>134</v>
      </c>
      <c r="M12" s="51" t="s">
        <v>201</v>
      </c>
      <c r="N12" s="51" t="s">
        <v>610</v>
      </c>
      <c r="O12" s="51" t="s">
        <v>187</v>
      </c>
      <c r="Q12" s="52" t="s">
        <v>134</v>
      </c>
      <c r="R12" s="51" t="s">
        <v>201</v>
      </c>
      <c r="S12" s="51" t="s">
        <v>610</v>
      </c>
      <c r="T12" s="51" t="s">
        <v>187</v>
      </c>
    </row>
    <row r="13" spans="2:24" x14ac:dyDescent="0.15">
      <c r="G13" s="52" t="s">
        <v>206</v>
      </c>
      <c r="H13" s="51">
        <v>6</v>
      </c>
      <c r="I13" s="51">
        <v>11</v>
      </c>
      <c r="J13" s="51">
        <v>17</v>
      </c>
      <c r="L13" s="52" t="s">
        <v>205</v>
      </c>
      <c r="M13" s="51">
        <v>2</v>
      </c>
      <c r="N13" s="51">
        <v>13</v>
      </c>
      <c r="O13" s="51">
        <v>15</v>
      </c>
      <c r="Q13" s="52" t="s">
        <v>206</v>
      </c>
      <c r="R13" s="51">
        <v>6</v>
      </c>
      <c r="S13" s="51">
        <v>11</v>
      </c>
      <c r="T13" s="51">
        <v>17</v>
      </c>
      <c r="W13" s="50" t="s">
        <v>188</v>
      </c>
      <c r="X13" s="50"/>
    </row>
    <row r="14" spans="2:24" x14ac:dyDescent="0.15">
      <c r="G14" s="52" t="s">
        <v>6</v>
      </c>
      <c r="H14" s="51">
        <v>8</v>
      </c>
      <c r="I14" s="51">
        <v>5</v>
      </c>
      <c r="J14" s="51">
        <v>13</v>
      </c>
      <c r="L14" s="52" t="s">
        <v>6</v>
      </c>
      <c r="M14" s="51">
        <v>8</v>
      </c>
      <c r="N14" s="51">
        <v>5</v>
      </c>
      <c r="O14" s="51">
        <v>13</v>
      </c>
      <c r="Q14" s="52" t="s">
        <v>205</v>
      </c>
      <c r="R14" s="51">
        <v>2</v>
      </c>
      <c r="S14" s="51">
        <v>13</v>
      </c>
      <c r="T14" s="51">
        <v>15</v>
      </c>
      <c r="W14" s="6" t="s">
        <v>29</v>
      </c>
      <c r="X14" s="6">
        <v>0.80095039999999995</v>
      </c>
    </row>
    <row r="15" spans="2:24" x14ac:dyDescent="0.15">
      <c r="G15" s="52" t="s">
        <v>187</v>
      </c>
      <c r="H15" s="51">
        <v>14</v>
      </c>
      <c r="I15" s="51">
        <v>16</v>
      </c>
      <c r="J15" s="51">
        <v>30</v>
      </c>
      <c r="L15" s="52" t="s">
        <v>187</v>
      </c>
      <c r="M15" s="51">
        <v>10</v>
      </c>
      <c r="N15" s="51">
        <v>18</v>
      </c>
      <c r="O15" s="51">
        <v>28</v>
      </c>
      <c r="Q15" s="52" t="s">
        <v>187</v>
      </c>
      <c r="R15" s="51">
        <v>8</v>
      </c>
      <c r="S15" s="51">
        <v>24</v>
      </c>
      <c r="T15" s="51">
        <v>32</v>
      </c>
      <c r="W15" s="6" t="s">
        <v>641</v>
      </c>
      <c r="X15" s="6">
        <v>11</v>
      </c>
    </row>
    <row r="16" spans="2:24" x14ac:dyDescent="0.15">
      <c r="G16" s="52"/>
      <c r="H16" s="51"/>
      <c r="I16" s="51"/>
      <c r="J16" s="51"/>
      <c r="L16" s="52"/>
      <c r="M16" s="51"/>
      <c r="N16" s="51"/>
      <c r="O16" s="51"/>
      <c r="Q16" s="52"/>
      <c r="R16" s="51"/>
      <c r="S16" s="51"/>
      <c r="T16" s="51"/>
      <c r="W16" s="6" t="s">
        <v>642</v>
      </c>
      <c r="X16" s="6">
        <v>11</v>
      </c>
    </row>
    <row r="17" spans="2:24" x14ac:dyDescent="0.15">
      <c r="G17" s="52" t="s">
        <v>186</v>
      </c>
      <c r="H17" s="51" t="s">
        <v>201</v>
      </c>
      <c r="I17" s="51" t="s">
        <v>610</v>
      </c>
      <c r="J17" s="51"/>
      <c r="L17" s="52" t="s">
        <v>186</v>
      </c>
      <c r="M17" s="51" t="s">
        <v>201</v>
      </c>
      <c r="N17" s="51" t="s">
        <v>610</v>
      </c>
      <c r="O17" s="51"/>
      <c r="Q17" s="52" t="s">
        <v>186</v>
      </c>
      <c r="R17" s="51" t="s">
        <v>201</v>
      </c>
      <c r="S17" s="51" t="s">
        <v>610</v>
      </c>
      <c r="T17" s="51"/>
    </row>
    <row r="18" spans="2:24" x14ac:dyDescent="0.15">
      <c r="G18" s="52" t="s">
        <v>206</v>
      </c>
      <c r="H18" s="51" t="s">
        <v>611</v>
      </c>
      <c r="I18" s="51" t="s">
        <v>612</v>
      </c>
      <c r="J18" s="51"/>
      <c r="L18" s="52" t="s">
        <v>205</v>
      </c>
      <c r="M18" s="51" t="s">
        <v>624</v>
      </c>
      <c r="N18" s="51" t="s">
        <v>625</v>
      </c>
      <c r="O18" s="51"/>
      <c r="Q18" s="52" t="s">
        <v>206</v>
      </c>
      <c r="R18" s="51" t="s">
        <v>611</v>
      </c>
      <c r="S18" s="51" t="s">
        <v>612</v>
      </c>
      <c r="T18" s="51"/>
    </row>
    <row r="19" spans="2:24" x14ac:dyDescent="0.15">
      <c r="G19" s="52" t="s">
        <v>6</v>
      </c>
      <c r="H19" s="51" t="s">
        <v>613</v>
      </c>
      <c r="I19" s="51" t="s">
        <v>614</v>
      </c>
      <c r="J19" s="51"/>
      <c r="L19" s="52" t="s">
        <v>6</v>
      </c>
      <c r="M19" s="51" t="s">
        <v>613</v>
      </c>
      <c r="N19" s="51" t="s">
        <v>614</v>
      </c>
      <c r="O19" s="51"/>
      <c r="Q19" s="52" t="s">
        <v>205</v>
      </c>
      <c r="R19" s="51" t="s">
        <v>624</v>
      </c>
      <c r="S19" s="51" t="s">
        <v>625</v>
      </c>
      <c r="T19" s="51"/>
    </row>
    <row r="20" spans="2:24" x14ac:dyDescent="0.15">
      <c r="G20" s="52"/>
      <c r="H20" s="51"/>
      <c r="I20" s="51"/>
      <c r="J20" s="51"/>
      <c r="L20" s="52"/>
      <c r="M20" s="51"/>
      <c r="N20" s="51"/>
      <c r="O20" s="51"/>
      <c r="Q20" s="52"/>
      <c r="R20" s="51"/>
      <c r="S20" s="51"/>
      <c r="T20" s="51"/>
    </row>
    <row r="21" spans="2:24" x14ac:dyDescent="0.15">
      <c r="G21" s="52" t="s">
        <v>183</v>
      </c>
      <c r="H21" s="51" t="s">
        <v>201</v>
      </c>
      <c r="I21" s="51" t="s">
        <v>610</v>
      </c>
      <c r="J21" s="51"/>
      <c r="L21" s="52" t="s">
        <v>183</v>
      </c>
      <c r="M21" s="51" t="s">
        <v>201</v>
      </c>
      <c r="N21" s="51" t="s">
        <v>610</v>
      </c>
      <c r="O21" s="51"/>
      <c r="Q21" s="52" t="s">
        <v>183</v>
      </c>
      <c r="R21" s="51" t="s">
        <v>201</v>
      </c>
      <c r="S21" s="51" t="s">
        <v>610</v>
      </c>
      <c r="T21" s="51"/>
    </row>
    <row r="22" spans="2:24" x14ac:dyDescent="0.15">
      <c r="G22" s="52" t="s">
        <v>206</v>
      </c>
      <c r="H22" s="51" t="s">
        <v>615</v>
      </c>
      <c r="I22" s="51" t="s">
        <v>616</v>
      </c>
      <c r="J22" s="51"/>
      <c r="L22" s="52" t="s">
        <v>205</v>
      </c>
      <c r="M22" s="51" t="s">
        <v>619</v>
      </c>
      <c r="N22" s="51" t="s">
        <v>626</v>
      </c>
      <c r="O22" s="51"/>
      <c r="Q22" s="52" t="s">
        <v>206</v>
      </c>
      <c r="R22" s="51" t="s">
        <v>633</v>
      </c>
      <c r="S22" s="51" t="s">
        <v>634</v>
      </c>
      <c r="T22" s="51"/>
    </row>
    <row r="23" spans="2:24" x14ac:dyDescent="0.15">
      <c r="G23" s="52" t="s">
        <v>6</v>
      </c>
      <c r="H23" s="51" t="s">
        <v>617</v>
      </c>
      <c r="I23" s="51" t="s">
        <v>618</v>
      </c>
      <c r="J23" s="51"/>
      <c r="L23" s="52" t="s">
        <v>6</v>
      </c>
      <c r="M23" s="51" t="s">
        <v>627</v>
      </c>
      <c r="N23" s="51" t="s">
        <v>628</v>
      </c>
      <c r="O23" s="51"/>
      <c r="Q23" s="52" t="s">
        <v>205</v>
      </c>
      <c r="R23" s="51" t="s">
        <v>635</v>
      </c>
      <c r="S23" s="51" t="s">
        <v>636</v>
      </c>
      <c r="T23" s="51"/>
    </row>
    <row r="24" spans="2:24" x14ac:dyDescent="0.15">
      <c r="G24" s="52"/>
      <c r="H24" s="51"/>
      <c r="I24" s="51"/>
      <c r="J24" s="51"/>
      <c r="L24" s="52"/>
      <c r="M24" s="51"/>
      <c r="N24" s="51"/>
      <c r="O24" s="51"/>
      <c r="Q24" s="52"/>
      <c r="R24" s="51"/>
      <c r="S24" s="51"/>
      <c r="T24" s="51"/>
    </row>
    <row r="25" spans="2:24" x14ac:dyDescent="0.15">
      <c r="G25" s="52" t="s">
        <v>177</v>
      </c>
      <c r="H25" s="51" t="s">
        <v>201</v>
      </c>
      <c r="I25" s="51" t="s">
        <v>610</v>
      </c>
      <c r="J25" s="51"/>
      <c r="L25" s="52" t="s">
        <v>177</v>
      </c>
      <c r="M25" s="51" t="s">
        <v>201</v>
      </c>
      <c r="N25" s="51" t="s">
        <v>610</v>
      </c>
      <c r="O25" s="51"/>
      <c r="Q25" s="52" t="s">
        <v>177</v>
      </c>
      <c r="R25" s="51" t="s">
        <v>201</v>
      </c>
      <c r="S25" s="51" t="s">
        <v>610</v>
      </c>
      <c r="T25" s="51"/>
    </row>
    <row r="26" spans="2:24" x14ac:dyDescent="0.15">
      <c r="G26" s="52" t="s">
        <v>206</v>
      </c>
      <c r="H26" s="51" t="s">
        <v>619</v>
      </c>
      <c r="I26" s="51" t="s">
        <v>620</v>
      </c>
      <c r="J26" s="51"/>
      <c r="L26" s="52" t="s">
        <v>205</v>
      </c>
      <c r="M26" s="51" t="s">
        <v>629</v>
      </c>
      <c r="N26" s="51" t="s">
        <v>168</v>
      </c>
      <c r="O26" s="51"/>
      <c r="Q26" s="52" t="s">
        <v>206</v>
      </c>
      <c r="R26" s="51" t="s">
        <v>637</v>
      </c>
      <c r="S26" s="51" t="s">
        <v>638</v>
      </c>
      <c r="T26" s="51"/>
    </row>
    <row r="27" spans="2:24" x14ac:dyDescent="0.15">
      <c r="G27" s="52" t="s">
        <v>6</v>
      </c>
      <c r="H27" s="51" t="s">
        <v>621</v>
      </c>
      <c r="I27" s="51" t="s">
        <v>622</v>
      </c>
      <c r="J27" s="51"/>
      <c r="L27" s="52" t="s">
        <v>6</v>
      </c>
      <c r="M27" s="51" t="s">
        <v>630</v>
      </c>
      <c r="N27" s="51" t="s">
        <v>631</v>
      </c>
      <c r="O27" s="51"/>
      <c r="Q27" s="52" t="s">
        <v>205</v>
      </c>
      <c r="R27" s="51" t="s">
        <v>639</v>
      </c>
      <c r="S27" s="51" t="s">
        <v>640</v>
      </c>
      <c r="T27" s="51"/>
    </row>
    <row r="32" spans="2:24" ht="23" x14ac:dyDescent="0.25">
      <c r="B32" s="57" t="s">
        <v>647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pans="2:24" ht="16" x14ac:dyDescent="0.2">
      <c r="B33" s="64" t="s">
        <v>529</v>
      </c>
      <c r="C33" s="64"/>
      <c r="D33" s="64"/>
      <c r="E33" s="21"/>
      <c r="G33" s="64" t="s">
        <v>58</v>
      </c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</row>
    <row r="34" spans="2:24" x14ac:dyDescent="0.15">
      <c r="B34" s="22" t="s">
        <v>9</v>
      </c>
      <c r="C34" s="22" t="s">
        <v>8</v>
      </c>
      <c r="D34" s="22" t="s">
        <v>6</v>
      </c>
      <c r="E34" s="22"/>
      <c r="G34" s="65" t="s">
        <v>131</v>
      </c>
      <c r="H34" s="65"/>
      <c r="I34" s="65"/>
      <c r="J34" s="65"/>
      <c r="L34" s="65" t="s">
        <v>163</v>
      </c>
      <c r="M34" s="65"/>
      <c r="O34" s="65" t="s">
        <v>162</v>
      </c>
      <c r="P34" s="65"/>
      <c r="Q34" s="65"/>
      <c r="R34" s="65"/>
      <c r="S34" s="65"/>
      <c r="T34" s="65"/>
      <c r="U34" s="65"/>
      <c r="W34" s="65" t="s">
        <v>55</v>
      </c>
      <c r="X34" s="65"/>
    </row>
    <row r="35" spans="2:24" x14ac:dyDescent="0.15">
      <c r="B35" s="16">
        <v>0.27</v>
      </c>
      <c r="C35" s="16">
        <v>1.97</v>
      </c>
      <c r="D35" s="16">
        <v>25</v>
      </c>
      <c r="E35" s="16"/>
      <c r="G35" s="22"/>
      <c r="H35" s="22" t="s">
        <v>9</v>
      </c>
      <c r="I35" s="22" t="s">
        <v>8</v>
      </c>
      <c r="J35" s="22" t="s">
        <v>6</v>
      </c>
      <c r="L35" s="15" t="s">
        <v>53</v>
      </c>
      <c r="M35" s="16" t="s">
        <v>161</v>
      </c>
      <c r="O35" s="15" t="s">
        <v>49</v>
      </c>
      <c r="P35" s="16">
        <v>1</v>
      </c>
      <c r="Q35" s="16"/>
      <c r="R35" s="16"/>
      <c r="S35" s="16"/>
      <c r="T35" s="16"/>
      <c r="U35" s="16"/>
      <c r="W35" s="6" t="s">
        <v>152</v>
      </c>
      <c r="X35" s="6">
        <v>0.5641197</v>
      </c>
    </row>
    <row r="36" spans="2:24" x14ac:dyDescent="0.15">
      <c r="B36" s="16">
        <v>0.86</v>
      </c>
      <c r="C36" s="16">
        <v>0.65</v>
      </c>
      <c r="D36" s="16">
        <v>31.42</v>
      </c>
      <c r="E36" s="16"/>
      <c r="G36" s="15" t="s">
        <v>0</v>
      </c>
      <c r="H36" s="16">
        <v>17</v>
      </c>
      <c r="I36" s="16">
        <v>15</v>
      </c>
      <c r="J36" s="16">
        <v>13</v>
      </c>
      <c r="L36" s="15"/>
      <c r="M36" s="16"/>
      <c r="O36" s="15" t="s">
        <v>48</v>
      </c>
      <c r="P36" s="16">
        <v>3</v>
      </c>
      <c r="Q36" s="16"/>
      <c r="R36" s="16"/>
      <c r="S36" s="16"/>
      <c r="T36" s="16"/>
      <c r="U36" s="16"/>
      <c r="W36" s="6" t="s">
        <v>29</v>
      </c>
      <c r="X36" s="6">
        <v>0.83286729999999998</v>
      </c>
    </row>
    <row r="37" spans="2:24" x14ac:dyDescent="0.15">
      <c r="B37" s="16">
        <v>0.5</v>
      </c>
      <c r="C37" s="16">
        <v>-0.52</v>
      </c>
      <c r="D37" s="16">
        <v>47.67</v>
      </c>
      <c r="E37" s="16"/>
      <c r="G37" s="15"/>
      <c r="H37" s="16"/>
      <c r="I37" s="16"/>
      <c r="J37" s="16"/>
      <c r="L37" s="15" t="s">
        <v>106</v>
      </c>
      <c r="M37" s="16"/>
      <c r="O37" s="15" t="s">
        <v>47</v>
      </c>
      <c r="P37" s="16">
        <v>0.05</v>
      </c>
      <c r="Q37" s="16"/>
      <c r="R37" s="16"/>
      <c r="S37" s="16"/>
      <c r="T37" s="16"/>
      <c r="U37" s="16"/>
      <c r="W37" s="6" t="s">
        <v>151</v>
      </c>
      <c r="X37" s="6">
        <v>36</v>
      </c>
    </row>
    <row r="38" spans="2:24" x14ac:dyDescent="0.15">
      <c r="B38" s="16">
        <v>1</v>
      </c>
      <c r="C38" s="16">
        <v>2.46</v>
      </c>
      <c r="D38" s="16">
        <v>29.13</v>
      </c>
      <c r="E38" s="16"/>
      <c r="G38" s="15" t="s">
        <v>84</v>
      </c>
      <c r="H38" s="16">
        <v>0.27</v>
      </c>
      <c r="I38" s="16">
        <v>-1.77</v>
      </c>
      <c r="J38" s="16">
        <v>-1.38</v>
      </c>
      <c r="L38" s="15" t="s">
        <v>32</v>
      </c>
      <c r="M38" s="16">
        <v>8.0000000000000004E-4</v>
      </c>
      <c r="O38" s="15"/>
      <c r="P38" s="16"/>
      <c r="Q38" s="16"/>
      <c r="R38" s="16"/>
      <c r="S38" s="16"/>
      <c r="T38" s="16"/>
      <c r="U38" s="16"/>
    </row>
    <row r="39" spans="2:24" x14ac:dyDescent="0.15">
      <c r="B39" s="16">
        <v>11.14</v>
      </c>
      <c r="C39" s="16">
        <v>2.84</v>
      </c>
      <c r="D39" s="16">
        <v>14.47</v>
      </c>
      <c r="E39" s="16"/>
      <c r="G39" s="15" t="s">
        <v>82</v>
      </c>
      <c r="H39" s="16">
        <v>1.0649999999999999</v>
      </c>
      <c r="I39" s="16">
        <v>0.34</v>
      </c>
      <c r="J39" s="16">
        <v>8.5649999999999995</v>
      </c>
      <c r="L39" s="15" t="s">
        <v>105</v>
      </c>
      <c r="M39" s="16" t="s">
        <v>104</v>
      </c>
      <c r="O39" s="15" t="s">
        <v>103</v>
      </c>
      <c r="P39" s="16" t="s">
        <v>95</v>
      </c>
      <c r="Q39" s="16" t="s">
        <v>43</v>
      </c>
      <c r="R39" s="16" t="s">
        <v>39</v>
      </c>
      <c r="S39" s="16" t="s">
        <v>38</v>
      </c>
      <c r="T39" s="16"/>
      <c r="U39" s="16"/>
    </row>
    <row r="40" spans="2:24" x14ac:dyDescent="0.15">
      <c r="B40" s="16">
        <v>1.1499999999999999</v>
      </c>
      <c r="C40" s="16">
        <v>5.39</v>
      </c>
      <c r="D40" s="16">
        <v>25.85</v>
      </c>
      <c r="E40" s="16"/>
      <c r="G40" s="15" t="s">
        <v>81</v>
      </c>
      <c r="H40" s="16">
        <v>1.67</v>
      </c>
      <c r="I40" s="16">
        <v>1.97</v>
      </c>
      <c r="J40" s="16">
        <v>25.85</v>
      </c>
      <c r="L40" s="15" t="s">
        <v>44</v>
      </c>
      <c r="M40" s="16" t="s">
        <v>61</v>
      </c>
      <c r="O40" s="15" t="s">
        <v>160</v>
      </c>
      <c r="P40" s="16">
        <v>2.3450000000000002</v>
      </c>
      <c r="Q40" s="16" t="s">
        <v>31</v>
      </c>
      <c r="R40" s="16" t="s">
        <v>30</v>
      </c>
      <c r="S40" s="43" t="s">
        <v>100</v>
      </c>
      <c r="T40" s="16" t="s">
        <v>88</v>
      </c>
      <c r="U40" s="16"/>
    </row>
    <row r="41" spans="2:24" x14ac:dyDescent="0.15">
      <c r="B41" s="16">
        <v>1.6</v>
      </c>
      <c r="C41" s="16">
        <v>2.58</v>
      </c>
      <c r="D41" s="16">
        <v>15.35</v>
      </c>
      <c r="E41" s="16"/>
      <c r="G41" s="15" t="s">
        <v>80</v>
      </c>
      <c r="H41" s="16">
        <v>8.7550000000000008</v>
      </c>
      <c r="I41" s="16">
        <v>3.27</v>
      </c>
      <c r="J41" s="16">
        <v>30.28</v>
      </c>
      <c r="L41" s="15" t="s">
        <v>102</v>
      </c>
      <c r="M41" s="16" t="s">
        <v>27</v>
      </c>
      <c r="O41" s="15" t="s">
        <v>159</v>
      </c>
      <c r="P41" s="16">
        <v>-15.13</v>
      </c>
      <c r="Q41" s="16" t="s">
        <v>27</v>
      </c>
      <c r="R41" s="16" t="s">
        <v>62</v>
      </c>
      <c r="S41" s="16">
        <v>5.3E-3</v>
      </c>
      <c r="T41" s="16" t="s">
        <v>85</v>
      </c>
      <c r="U41" s="16"/>
    </row>
    <row r="42" spans="2:24" x14ac:dyDescent="0.15">
      <c r="B42" s="16">
        <v>1.25</v>
      </c>
      <c r="C42" s="16">
        <v>0.19</v>
      </c>
      <c r="D42" s="16">
        <v>27.48</v>
      </c>
      <c r="E42" s="16"/>
      <c r="G42" s="15" t="s">
        <v>79</v>
      </c>
      <c r="H42" s="16">
        <v>22.38</v>
      </c>
      <c r="I42" s="16">
        <v>12.91</v>
      </c>
      <c r="J42" s="16">
        <v>47.67</v>
      </c>
      <c r="L42" s="15" t="s">
        <v>101</v>
      </c>
      <c r="M42" s="16">
        <v>3</v>
      </c>
      <c r="O42" s="15" t="s">
        <v>158</v>
      </c>
      <c r="P42" s="16">
        <v>-17.47</v>
      </c>
      <c r="Q42" s="16" t="s">
        <v>27</v>
      </c>
      <c r="R42" s="16" t="s">
        <v>62</v>
      </c>
      <c r="S42" s="16">
        <v>1.2999999999999999E-3</v>
      </c>
      <c r="T42" s="16" t="s">
        <v>99</v>
      </c>
      <c r="U42" s="16"/>
    </row>
    <row r="43" spans="2:24" x14ac:dyDescent="0.15">
      <c r="B43" s="16">
        <v>2.52</v>
      </c>
      <c r="C43" s="16">
        <v>1.37</v>
      </c>
      <c r="D43" s="16">
        <v>36.24</v>
      </c>
      <c r="E43" s="16"/>
      <c r="G43" s="15"/>
      <c r="H43" s="16"/>
      <c r="I43" s="16"/>
      <c r="J43" s="16"/>
      <c r="L43" s="15" t="s">
        <v>98</v>
      </c>
      <c r="M43" s="16">
        <v>14.36</v>
      </c>
      <c r="O43" s="15"/>
      <c r="P43" s="16"/>
      <c r="Q43" s="16"/>
      <c r="R43" s="16"/>
      <c r="S43" s="16"/>
      <c r="T43" s="16"/>
      <c r="U43" s="16"/>
    </row>
    <row r="44" spans="2:24" x14ac:dyDescent="0.15">
      <c r="B44" s="16">
        <v>8.14</v>
      </c>
      <c r="C44" s="16">
        <v>12.91</v>
      </c>
      <c r="D44" s="16">
        <v>2.44</v>
      </c>
      <c r="E44" s="16"/>
      <c r="G44" s="15" t="s">
        <v>72</v>
      </c>
      <c r="H44" s="16">
        <v>4.9390000000000001</v>
      </c>
      <c r="I44" s="16">
        <v>2.8860000000000001</v>
      </c>
      <c r="J44" s="16">
        <v>21.76</v>
      </c>
      <c r="L44" s="15"/>
      <c r="M44" s="16"/>
      <c r="O44" s="15" t="s">
        <v>20</v>
      </c>
      <c r="P44" s="16" t="s">
        <v>97</v>
      </c>
      <c r="Q44" s="16" t="s">
        <v>96</v>
      </c>
      <c r="R44" s="16" t="s">
        <v>95</v>
      </c>
      <c r="S44" s="16" t="s">
        <v>75</v>
      </c>
      <c r="T44" s="16" t="s">
        <v>74</v>
      </c>
      <c r="U44" s="16" t="s">
        <v>94</v>
      </c>
    </row>
    <row r="45" spans="2:24" x14ac:dyDescent="0.15">
      <c r="B45" s="16">
        <v>11.76</v>
      </c>
      <c r="C45" s="16">
        <v>-1.77</v>
      </c>
      <c r="D45" s="16">
        <v>2.66</v>
      </c>
      <c r="E45" s="16"/>
      <c r="G45" s="15" t="s">
        <v>70</v>
      </c>
      <c r="H45" s="16">
        <v>6.0039999999999996</v>
      </c>
      <c r="I45" s="16">
        <v>3.9289999999999998</v>
      </c>
      <c r="J45" s="16">
        <v>14.37</v>
      </c>
      <c r="L45" s="15" t="s">
        <v>3</v>
      </c>
      <c r="M45" s="16"/>
      <c r="O45" s="15" t="s">
        <v>160</v>
      </c>
      <c r="P45" s="16">
        <v>19.41</v>
      </c>
      <c r="Q45" s="16">
        <v>17.07</v>
      </c>
      <c r="R45" s="16">
        <v>2.3450000000000002</v>
      </c>
      <c r="S45" s="16">
        <v>17</v>
      </c>
      <c r="T45" s="16">
        <v>15</v>
      </c>
      <c r="U45" s="16">
        <v>0.504</v>
      </c>
    </row>
    <row r="46" spans="2:24" x14ac:dyDescent="0.15">
      <c r="B46" s="16">
        <v>22.38</v>
      </c>
      <c r="C46" s="16">
        <v>1.52</v>
      </c>
      <c r="D46" s="16">
        <v>26.55</v>
      </c>
      <c r="E46" s="16"/>
      <c r="G46" s="15" t="s">
        <v>69</v>
      </c>
      <c r="H46" s="16">
        <v>1.456</v>
      </c>
      <c r="I46" s="16">
        <v>1.014</v>
      </c>
      <c r="J46" s="16">
        <v>3.9870000000000001</v>
      </c>
      <c r="L46" s="15" t="s">
        <v>65</v>
      </c>
      <c r="M46" s="16">
        <v>3</v>
      </c>
      <c r="O46" s="15" t="s">
        <v>159</v>
      </c>
      <c r="P46" s="16">
        <v>19.41</v>
      </c>
      <c r="Q46" s="16">
        <v>34.54</v>
      </c>
      <c r="R46" s="16">
        <v>-15.13</v>
      </c>
      <c r="S46" s="16">
        <v>17</v>
      </c>
      <c r="T46" s="16">
        <v>13</v>
      </c>
      <c r="U46" s="16">
        <v>3.1259999999999999</v>
      </c>
    </row>
    <row r="47" spans="2:24" x14ac:dyDescent="0.15">
      <c r="B47" s="16">
        <v>2</v>
      </c>
      <c r="C47" s="16">
        <v>3.27</v>
      </c>
      <c r="D47" s="16">
        <v>-1.38</v>
      </c>
      <c r="E47" s="16"/>
      <c r="G47" s="15"/>
      <c r="H47" s="16"/>
      <c r="I47" s="16"/>
      <c r="J47" s="16"/>
      <c r="L47" s="15" t="s">
        <v>64</v>
      </c>
      <c r="M47" s="16">
        <v>45</v>
      </c>
      <c r="O47" s="15" t="s">
        <v>158</v>
      </c>
      <c r="P47" s="16">
        <v>17.07</v>
      </c>
      <c r="Q47" s="16">
        <v>34.54</v>
      </c>
      <c r="R47" s="16">
        <v>-17.47</v>
      </c>
      <c r="S47" s="16">
        <v>15</v>
      </c>
      <c r="T47" s="16">
        <v>13</v>
      </c>
      <c r="U47" s="16">
        <v>3.5110000000000001</v>
      </c>
    </row>
    <row r="48" spans="2:24" x14ac:dyDescent="0.15">
      <c r="B48" s="16">
        <v>7.22</v>
      </c>
      <c r="C48" s="16">
        <v>10.09</v>
      </c>
      <c r="D48" s="16"/>
      <c r="E48" s="16"/>
      <c r="G48" s="15" t="s">
        <v>67</v>
      </c>
      <c r="H48" s="16">
        <v>1.8520000000000001</v>
      </c>
      <c r="I48" s="16">
        <v>0.71030000000000004</v>
      </c>
      <c r="J48" s="16">
        <v>13.07</v>
      </c>
    </row>
    <row r="49" spans="1:24" x14ac:dyDescent="0.15">
      <c r="B49" s="16">
        <v>1.67</v>
      </c>
      <c r="C49" s="16">
        <v>0.34</v>
      </c>
      <c r="D49" s="16"/>
      <c r="E49" s="16"/>
      <c r="G49" s="15" t="s">
        <v>66</v>
      </c>
      <c r="H49" s="16">
        <v>8.0259999999999998</v>
      </c>
      <c r="I49" s="16">
        <v>5.0620000000000003</v>
      </c>
      <c r="J49" s="16">
        <v>30.45</v>
      </c>
    </row>
    <row r="50" spans="1:24" x14ac:dyDescent="0.15">
      <c r="B50" s="16">
        <v>1.1299999999999999</v>
      </c>
      <c r="C50" s="16"/>
      <c r="D50" s="16"/>
      <c r="E50" s="16"/>
      <c r="G50" s="15"/>
      <c r="H50" s="16"/>
      <c r="I50" s="16"/>
      <c r="J50" s="16"/>
    </row>
    <row r="51" spans="1:24" x14ac:dyDescent="0.15">
      <c r="B51" s="16">
        <v>9.3699999999999992</v>
      </c>
      <c r="C51" s="16"/>
      <c r="D51" s="16"/>
      <c r="E51" s="16"/>
      <c r="G51" s="15" t="s">
        <v>90</v>
      </c>
      <c r="H51" s="16">
        <v>19.41</v>
      </c>
      <c r="I51" s="16">
        <v>17.07</v>
      </c>
      <c r="J51" s="16">
        <v>34.54</v>
      </c>
    </row>
    <row r="53" spans="1:24" ht="16" x14ac:dyDescent="0.2">
      <c r="A53" s="25" t="s">
        <v>72</v>
      </c>
      <c r="B53" s="26">
        <f>AVERAGE(B35:B51)</f>
        <v>4.9388235294117644</v>
      </c>
      <c r="C53" s="26">
        <f>AVERAGE(C35:C51)</f>
        <v>2.8860000000000006</v>
      </c>
      <c r="D53" s="26">
        <f>AVERAGE(D35:D51)</f>
        <v>21.759999999999998</v>
      </c>
    </row>
    <row r="54" spans="1:24" ht="16" x14ac:dyDescent="0.2">
      <c r="A54" s="25" t="s">
        <v>81</v>
      </c>
      <c r="B54" s="26">
        <f>MEDIAN(B35:B51)</f>
        <v>1.67</v>
      </c>
      <c r="C54" s="26">
        <f>MEDIAN(C35:C51)</f>
        <v>1.97</v>
      </c>
      <c r="D54" s="26">
        <f>MEDIAN(D35:D51)</f>
        <v>25.85</v>
      </c>
    </row>
    <row r="55" spans="1:24" ht="16" x14ac:dyDescent="0.2">
      <c r="A55" s="25" t="s">
        <v>388</v>
      </c>
      <c r="B55" s="26">
        <f>STDEV(B35:B51)</f>
        <v>6.0036789578900498</v>
      </c>
      <c r="C55" s="26">
        <f>STDEV(C35:C51)</f>
        <v>3.9288817020332161</v>
      </c>
      <c r="D55" s="26">
        <f>STDEV(D35:D51)</f>
        <v>14.373828647928152</v>
      </c>
    </row>
    <row r="56" spans="1:24" ht="16" x14ac:dyDescent="0.2">
      <c r="A56" s="25" t="s">
        <v>389</v>
      </c>
      <c r="B56" s="26">
        <f>COUNT(B35:B51)</f>
        <v>17</v>
      </c>
      <c r="C56" s="26">
        <f>COUNT(C35:C51)</f>
        <v>15</v>
      </c>
      <c r="D56" s="26">
        <f>COUNT(D35:D51)</f>
        <v>13</v>
      </c>
    </row>
    <row r="60" spans="1:24" ht="23" x14ac:dyDescent="0.25">
      <c r="B60" s="57" t="s">
        <v>648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1:24" x14ac:dyDescent="0.15">
      <c r="B61" s="64" t="s">
        <v>202</v>
      </c>
      <c r="C61" s="64"/>
      <c r="D61" s="64"/>
      <c r="E61" s="64"/>
      <c r="G61" s="66" t="s">
        <v>58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W61" s="65" t="s">
        <v>55</v>
      </c>
      <c r="X61" s="65"/>
    </row>
    <row r="62" spans="1:24" x14ac:dyDescent="0.15">
      <c r="B62" s="22"/>
      <c r="C62" s="22" t="s">
        <v>201</v>
      </c>
      <c r="D62" s="22" t="s">
        <v>176</v>
      </c>
      <c r="E62" s="22" t="s">
        <v>200</v>
      </c>
      <c r="G62" s="15" t="s">
        <v>53</v>
      </c>
      <c r="H62" s="16" t="s">
        <v>199</v>
      </c>
      <c r="I62" s="16"/>
      <c r="J62" s="16"/>
      <c r="L62" s="15" t="s">
        <v>53</v>
      </c>
      <c r="M62" s="16" t="s">
        <v>198</v>
      </c>
      <c r="N62" s="16"/>
      <c r="O62" s="16"/>
      <c r="Q62" s="15" t="s">
        <v>53</v>
      </c>
      <c r="R62" s="16" t="s">
        <v>197</v>
      </c>
      <c r="S62" s="16"/>
      <c r="T62" s="16"/>
      <c r="W62" s="63" t="s">
        <v>196</v>
      </c>
      <c r="X62" s="63"/>
    </row>
    <row r="63" spans="1:24" x14ac:dyDescent="0.15">
      <c r="B63" s="15" t="s">
        <v>9</v>
      </c>
      <c r="C63" s="24">
        <v>0</v>
      </c>
      <c r="D63" s="24">
        <v>0</v>
      </c>
      <c r="E63" s="24">
        <v>1</v>
      </c>
      <c r="G63" s="15"/>
      <c r="H63" s="16"/>
      <c r="I63" s="16"/>
      <c r="J63" s="16"/>
      <c r="L63" s="15"/>
      <c r="M63" s="16"/>
      <c r="N63" s="16"/>
      <c r="O63" s="16"/>
      <c r="Q63" s="15"/>
      <c r="R63" s="16"/>
      <c r="S63" s="16"/>
      <c r="T63" s="16"/>
      <c r="W63" s="6" t="s">
        <v>29</v>
      </c>
      <c r="X63" s="6">
        <v>0.8</v>
      </c>
    </row>
    <row r="64" spans="1:24" x14ac:dyDescent="0.15">
      <c r="B64" s="15" t="s">
        <v>8</v>
      </c>
      <c r="C64" s="24">
        <v>0.38</v>
      </c>
      <c r="D64" s="24">
        <v>0</v>
      </c>
      <c r="E64" s="24">
        <v>0.62</v>
      </c>
      <c r="G64" s="15" t="s">
        <v>195</v>
      </c>
      <c r="H64" s="16"/>
      <c r="I64" s="16"/>
      <c r="J64" s="16"/>
      <c r="L64" s="15" t="s">
        <v>195</v>
      </c>
      <c r="M64" s="16"/>
      <c r="N64" s="16"/>
      <c r="O64" s="16"/>
      <c r="Q64" s="15" t="s">
        <v>195</v>
      </c>
      <c r="R64" s="16"/>
      <c r="S64" s="16"/>
      <c r="T64" s="16"/>
      <c r="W64" s="6" t="s">
        <v>643</v>
      </c>
      <c r="X64" s="6">
        <v>1854739</v>
      </c>
    </row>
    <row r="65" spans="2:24" x14ac:dyDescent="0.15">
      <c r="B65" s="15" t="s">
        <v>6</v>
      </c>
      <c r="C65" s="24">
        <v>0.19</v>
      </c>
      <c r="D65" s="24">
        <v>0.44</v>
      </c>
      <c r="E65" s="24">
        <v>0.37</v>
      </c>
      <c r="G65" s="15" t="s">
        <v>194</v>
      </c>
      <c r="H65" s="16" t="s">
        <v>193</v>
      </c>
      <c r="I65" s="16"/>
      <c r="J65" s="16"/>
      <c r="L65" s="15" t="s">
        <v>194</v>
      </c>
      <c r="M65" s="16" t="s">
        <v>193</v>
      </c>
      <c r="N65" s="16"/>
      <c r="O65" s="16"/>
      <c r="Q65" s="15" t="s">
        <v>194</v>
      </c>
      <c r="R65" s="16" t="s">
        <v>193</v>
      </c>
      <c r="S65" s="16"/>
      <c r="T65" s="16"/>
      <c r="W65" s="6" t="s">
        <v>644</v>
      </c>
      <c r="X65" s="6">
        <v>1854739</v>
      </c>
    </row>
    <row r="66" spans="2:24" x14ac:dyDescent="0.15">
      <c r="G66" s="15" t="s">
        <v>32</v>
      </c>
      <c r="H66" s="16" t="s">
        <v>100</v>
      </c>
      <c r="I66" s="16"/>
      <c r="J66" s="16"/>
      <c r="L66" s="15" t="s">
        <v>32</v>
      </c>
      <c r="M66" s="16">
        <v>6.7999999999999996E-3</v>
      </c>
      <c r="N66" s="16"/>
      <c r="O66" s="16"/>
      <c r="Q66" s="15" t="s">
        <v>32</v>
      </c>
      <c r="R66" s="16">
        <v>8.3999999999999995E-3</v>
      </c>
      <c r="S66" s="16"/>
      <c r="T66" s="16"/>
    </row>
    <row r="67" spans="2:24" x14ac:dyDescent="0.15">
      <c r="G67" s="15" t="s">
        <v>44</v>
      </c>
      <c r="H67" s="16" t="s">
        <v>30</v>
      </c>
      <c r="I67" s="16"/>
      <c r="J67" s="16"/>
      <c r="L67" s="15" t="s">
        <v>44</v>
      </c>
      <c r="M67" s="16" t="s">
        <v>62</v>
      </c>
      <c r="N67" s="16"/>
      <c r="O67" s="16"/>
      <c r="Q67" s="15" t="s">
        <v>44</v>
      </c>
      <c r="R67" s="16" t="s">
        <v>62</v>
      </c>
      <c r="S67" s="16"/>
      <c r="T67" s="16"/>
      <c r="W67" s="63" t="s">
        <v>192</v>
      </c>
      <c r="X67" s="63"/>
    </row>
    <row r="68" spans="2:24" x14ac:dyDescent="0.15">
      <c r="G68" s="15" t="s">
        <v>191</v>
      </c>
      <c r="H68" s="16" t="s">
        <v>190</v>
      </c>
      <c r="I68" s="16"/>
      <c r="J68" s="16"/>
      <c r="L68" s="15" t="s">
        <v>191</v>
      </c>
      <c r="M68" s="16" t="s">
        <v>190</v>
      </c>
      <c r="N68" s="16"/>
      <c r="O68" s="16"/>
      <c r="Q68" s="15" t="s">
        <v>191</v>
      </c>
      <c r="R68" s="16" t="s">
        <v>190</v>
      </c>
      <c r="S68" s="16"/>
      <c r="T68" s="16"/>
      <c r="W68" s="6" t="s">
        <v>29</v>
      </c>
      <c r="X68" s="6">
        <v>0.80549999999999999</v>
      </c>
    </row>
    <row r="69" spans="2:24" x14ac:dyDescent="0.15">
      <c r="G69" s="15" t="s">
        <v>189</v>
      </c>
      <c r="H69" s="16" t="s">
        <v>31</v>
      </c>
      <c r="I69" s="16"/>
      <c r="J69" s="16"/>
      <c r="L69" s="15" t="s">
        <v>189</v>
      </c>
      <c r="M69" s="16" t="s">
        <v>27</v>
      </c>
      <c r="N69" s="16"/>
      <c r="O69" s="16"/>
      <c r="Q69" s="15" t="s">
        <v>189</v>
      </c>
      <c r="R69" s="16" t="s">
        <v>27</v>
      </c>
      <c r="S69" s="16"/>
      <c r="T69" s="16"/>
      <c r="W69" s="6" t="s">
        <v>643</v>
      </c>
      <c r="X69" s="6">
        <v>10</v>
      </c>
    </row>
    <row r="70" spans="2:24" x14ac:dyDescent="0.15">
      <c r="G70" s="15"/>
      <c r="H70" s="16"/>
      <c r="I70" s="16"/>
      <c r="J70" s="16"/>
      <c r="L70" s="15"/>
      <c r="M70" s="16"/>
      <c r="N70" s="16"/>
      <c r="O70" s="16"/>
      <c r="Q70" s="15"/>
      <c r="R70" s="16"/>
      <c r="S70" s="16"/>
      <c r="T70" s="16"/>
      <c r="W70" s="6" t="s">
        <v>642</v>
      </c>
      <c r="X70" s="6">
        <v>10</v>
      </c>
    </row>
    <row r="71" spans="2:24" x14ac:dyDescent="0.15">
      <c r="G71" s="15" t="s">
        <v>134</v>
      </c>
      <c r="H71" s="16" t="s">
        <v>176</v>
      </c>
      <c r="I71" s="16" t="s">
        <v>175</v>
      </c>
      <c r="J71" s="16" t="s">
        <v>187</v>
      </c>
      <c r="L71" s="15" t="s">
        <v>134</v>
      </c>
      <c r="M71" s="16" t="s">
        <v>176</v>
      </c>
      <c r="N71" s="16" t="s">
        <v>175</v>
      </c>
      <c r="O71" s="16" t="s">
        <v>187</v>
      </c>
      <c r="Q71" s="15" t="s">
        <v>134</v>
      </c>
      <c r="R71" s="16" t="s">
        <v>176</v>
      </c>
      <c r="S71" s="16" t="s">
        <v>175</v>
      </c>
      <c r="T71" s="16" t="s">
        <v>187</v>
      </c>
    </row>
    <row r="72" spans="2:24" x14ac:dyDescent="0.15">
      <c r="G72" s="15" t="s">
        <v>171</v>
      </c>
      <c r="H72" s="16">
        <v>0</v>
      </c>
      <c r="I72" s="16">
        <v>15</v>
      </c>
      <c r="J72" s="16">
        <v>15</v>
      </c>
      <c r="L72" s="15" t="s">
        <v>171</v>
      </c>
      <c r="M72" s="16">
        <v>7</v>
      </c>
      <c r="N72" s="16">
        <v>9</v>
      </c>
      <c r="O72" s="16">
        <v>16</v>
      </c>
      <c r="Q72" s="15" t="s">
        <v>171</v>
      </c>
      <c r="R72" s="16">
        <v>7</v>
      </c>
      <c r="S72" s="16">
        <v>9</v>
      </c>
      <c r="T72" s="16">
        <v>16</v>
      </c>
      <c r="W72" s="50" t="s">
        <v>188</v>
      </c>
      <c r="X72" s="50"/>
    </row>
    <row r="73" spans="2:24" x14ac:dyDescent="0.15">
      <c r="G73" s="15" t="s">
        <v>166</v>
      </c>
      <c r="H73" s="16">
        <v>0</v>
      </c>
      <c r="I73" s="16">
        <v>13</v>
      </c>
      <c r="J73" s="16">
        <v>13</v>
      </c>
      <c r="L73" s="15" t="s">
        <v>166</v>
      </c>
      <c r="M73" s="16">
        <v>0</v>
      </c>
      <c r="N73" s="16">
        <v>15</v>
      </c>
      <c r="O73" s="16">
        <v>15</v>
      </c>
      <c r="Q73" s="15" t="s">
        <v>166</v>
      </c>
      <c r="R73" s="16">
        <v>0</v>
      </c>
      <c r="S73" s="16">
        <v>13</v>
      </c>
      <c r="T73" s="16">
        <v>13</v>
      </c>
      <c r="W73" s="6" t="s">
        <v>29</v>
      </c>
      <c r="X73" s="6">
        <v>0.80549999999999999</v>
      </c>
    </row>
    <row r="74" spans="2:24" x14ac:dyDescent="0.15">
      <c r="G74" s="15" t="s">
        <v>187</v>
      </c>
      <c r="H74" s="16">
        <v>0</v>
      </c>
      <c r="I74" s="16">
        <v>28</v>
      </c>
      <c r="J74" s="16">
        <v>28</v>
      </c>
      <c r="L74" s="15" t="s">
        <v>187</v>
      </c>
      <c r="M74" s="16">
        <v>7</v>
      </c>
      <c r="N74" s="16">
        <v>24</v>
      </c>
      <c r="O74" s="16">
        <v>31</v>
      </c>
      <c r="Q74" s="15" t="s">
        <v>187</v>
      </c>
      <c r="R74" s="16">
        <v>7</v>
      </c>
      <c r="S74" s="16">
        <v>22</v>
      </c>
      <c r="T74" s="16">
        <v>29</v>
      </c>
      <c r="W74" s="6" t="s">
        <v>644</v>
      </c>
      <c r="X74" s="6">
        <v>10</v>
      </c>
    </row>
    <row r="75" spans="2:24" x14ac:dyDescent="0.15">
      <c r="G75" s="15"/>
      <c r="H75" s="16"/>
      <c r="I75" s="16"/>
      <c r="J75" s="16"/>
      <c r="L75" s="15"/>
      <c r="M75" s="16"/>
      <c r="N75" s="16"/>
      <c r="O75" s="16"/>
      <c r="Q75" s="15"/>
      <c r="R75" s="16"/>
      <c r="S75" s="16"/>
      <c r="T75" s="16"/>
      <c r="W75" s="6" t="s">
        <v>642</v>
      </c>
      <c r="X75" s="6">
        <v>10</v>
      </c>
    </row>
    <row r="76" spans="2:24" x14ac:dyDescent="0.15">
      <c r="G76" s="15" t="s">
        <v>186</v>
      </c>
      <c r="H76" s="16" t="s">
        <v>176</v>
      </c>
      <c r="I76" s="16" t="s">
        <v>175</v>
      </c>
      <c r="J76" s="16"/>
      <c r="L76" s="15" t="s">
        <v>186</v>
      </c>
      <c r="M76" s="16" t="s">
        <v>176</v>
      </c>
      <c r="N76" s="16" t="s">
        <v>175</v>
      </c>
      <c r="O76" s="16"/>
      <c r="Q76" s="15" t="s">
        <v>186</v>
      </c>
      <c r="R76" s="16" t="s">
        <v>176</v>
      </c>
      <c r="S76" s="16" t="s">
        <v>175</v>
      </c>
      <c r="T76" s="16"/>
    </row>
    <row r="77" spans="2:24" x14ac:dyDescent="0.15">
      <c r="G77" s="15" t="s">
        <v>171</v>
      </c>
      <c r="H77" s="16" t="s">
        <v>165</v>
      </c>
      <c r="I77" s="16" t="s">
        <v>181</v>
      </c>
      <c r="J77" s="16"/>
      <c r="L77" s="15" t="s">
        <v>171</v>
      </c>
      <c r="M77" s="16" t="s">
        <v>185</v>
      </c>
      <c r="N77" s="16" t="s">
        <v>184</v>
      </c>
      <c r="O77" s="16"/>
      <c r="Q77" s="15" t="s">
        <v>171</v>
      </c>
      <c r="R77" s="16" t="s">
        <v>185</v>
      </c>
      <c r="S77" s="16" t="s">
        <v>184</v>
      </c>
      <c r="T77" s="16"/>
    </row>
    <row r="78" spans="2:24" x14ac:dyDescent="0.15">
      <c r="G78" s="15" t="s">
        <v>166</v>
      </c>
      <c r="H78" s="16" t="s">
        <v>165</v>
      </c>
      <c r="I78" s="16" t="s">
        <v>181</v>
      </c>
      <c r="J78" s="16"/>
      <c r="L78" s="15" t="s">
        <v>166</v>
      </c>
      <c r="M78" s="16" t="s">
        <v>165</v>
      </c>
      <c r="N78" s="16" t="s">
        <v>181</v>
      </c>
      <c r="O78" s="16"/>
      <c r="Q78" s="15" t="s">
        <v>166</v>
      </c>
      <c r="R78" s="16" t="s">
        <v>165</v>
      </c>
      <c r="S78" s="16" t="s">
        <v>181</v>
      </c>
      <c r="T78" s="16"/>
    </row>
    <row r="79" spans="2:24" x14ac:dyDescent="0.15">
      <c r="G79" s="15"/>
      <c r="H79" s="16"/>
      <c r="I79" s="16"/>
      <c r="J79" s="16"/>
      <c r="L79" s="15"/>
      <c r="M79" s="16"/>
      <c r="N79" s="16"/>
      <c r="O79" s="16"/>
      <c r="Q79" s="15"/>
      <c r="R79" s="16"/>
      <c r="S79" s="16"/>
      <c r="T79" s="16"/>
    </row>
    <row r="80" spans="2:24" x14ac:dyDescent="0.15">
      <c r="G80" s="15" t="s">
        <v>183</v>
      </c>
      <c r="H80" s="16" t="s">
        <v>176</v>
      </c>
      <c r="I80" s="16" t="s">
        <v>175</v>
      </c>
      <c r="J80" s="16"/>
      <c r="L80" s="15" t="s">
        <v>183</v>
      </c>
      <c r="M80" s="16" t="s">
        <v>176</v>
      </c>
      <c r="N80" s="16" t="s">
        <v>175</v>
      </c>
      <c r="O80" s="16"/>
      <c r="Q80" s="15" t="s">
        <v>183</v>
      </c>
      <c r="R80" s="16" t="s">
        <v>176</v>
      </c>
      <c r="S80" s="16" t="s">
        <v>175</v>
      </c>
      <c r="T80" s="16"/>
    </row>
    <row r="81" spans="2:26" x14ac:dyDescent="0.15">
      <c r="G81" s="15" t="s">
        <v>171</v>
      </c>
      <c r="H81" s="16"/>
      <c r="I81" s="16" t="s">
        <v>174</v>
      </c>
      <c r="J81" s="16"/>
      <c r="L81" s="15" t="s">
        <v>171</v>
      </c>
      <c r="M81" s="16" t="s">
        <v>181</v>
      </c>
      <c r="N81" s="16" t="s">
        <v>182</v>
      </c>
      <c r="O81" s="16"/>
      <c r="Q81" s="15" t="s">
        <v>171</v>
      </c>
      <c r="R81" s="16" t="s">
        <v>181</v>
      </c>
      <c r="S81" s="16" t="s">
        <v>180</v>
      </c>
      <c r="T81" s="16"/>
    </row>
    <row r="82" spans="2:26" x14ac:dyDescent="0.15">
      <c r="G82" s="15" t="s">
        <v>166</v>
      </c>
      <c r="H82" s="16"/>
      <c r="I82" s="16" t="s">
        <v>168</v>
      </c>
      <c r="J82" s="16"/>
      <c r="L82" s="15" t="s">
        <v>166</v>
      </c>
      <c r="M82" s="16" t="s">
        <v>165</v>
      </c>
      <c r="N82" s="16" t="s">
        <v>179</v>
      </c>
      <c r="O82" s="16"/>
      <c r="Q82" s="15" t="s">
        <v>166</v>
      </c>
      <c r="R82" s="16" t="s">
        <v>165</v>
      </c>
      <c r="S82" s="16" t="s">
        <v>178</v>
      </c>
      <c r="T82" s="16"/>
    </row>
    <row r="83" spans="2:26" x14ac:dyDescent="0.15">
      <c r="G83" s="15"/>
      <c r="H83" s="16"/>
      <c r="I83" s="16"/>
      <c r="J83" s="16"/>
      <c r="L83" s="15"/>
      <c r="M83" s="16"/>
      <c r="N83" s="16"/>
      <c r="O83" s="16"/>
      <c r="Q83" s="15"/>
      <c r="R83" s="16"/>
      <c r="S83" s="16"/>
      <c r="T83" s="16"/>
    </row>
    <row r="84" spans="2:26" x14ac:dyDescent="0.15">
      <c r="G84" s="15" t="s">
        <v>177</v>
      </c>
      <c r="H84" s="16" t="s">
        <v>176</v>
      </c>
      <c r="I84" s="16" t="s">
        <v>175</v>
      </c>
      <c r="J84" s="16"/>
      <c r="L84" s="15" t="s">
        <v>177</v>
      </c>
      <c r="M84" s="16" t="s">
        <v>176</v>
      </c>
      <c r="N84" s="16" t="s">
        <v>175</v>
      </c>
      <c r="O84" s="16"/>
      <c r="Q84" s="15" t="s">
        <v>177</v>
      </c>
      <c r="R84" s="16" t="s">
        <v>176</v>
      </c>
      <c r="S84" s="16" t="s">
        <v>175</v>
      </c>
      <c r="T84" s="16"/>
    </row>
    <row r="85" spans="2:26" x14ac:dyDescent="0.15">
      <c r="G85" s="15" t="s">
        <v>171</v>
      </c>
      <c r="H85" s="16" t="s">
        <v>165</v>
      </c>
      <c r="I85" s="16" t="s">
        <v>174</v>
      </c>
      <c r="J85" s="16"/>
      <c r="L85" s="15" t="s">
        <v>171</v>
      </c>
      <c r="M85" s="16" t="s">
        <v>173</v>
      </c>
      <c r="N85" s="16" t="s">
        <v>172</v>
      </c>
      <c r="O85" s="16"/>
      <c r="Q85" s="15" t="s">
        <v>171</v>
      </c>
      <c r="R85" s="16" t="s">
        <v>170</v>
      </c>
      <c r="S85" s="16" t="s">
        <v>169</v>
      </c>
      <c r="T85" s="16"/>
    </row>
    <row r="86" spans="2:26" x14ac:dyDescent="0.15">
      <c r="G86" s="15" t="s">
        <v>166</v>
      </c>
      <c r="H86" s="16" t="s">
        <v>165</v>
      </c>
      <c r="I86" s="16" t="s">
        <v>168</v>
      </c>
      <c r="J86" s="16"/>
      <c r="L86" s="15" t="s">
        <v>166</v>
      </c>
      <c r="M86" s="16" t="s">
        <v>165</v>
      </c>
      <c r="N86" s="16" t="s">
        <v>167</v>
      </c>
      <c r="O86" s="16"/>
      <c r="Q86" s="15" t="s">
        <v>166</v>
      </c>
      <c r="R86" s="16" t="s">
        <v>165</v>
      </c>
      <c r="S86" s="16" t="s">
        <v>164</v>
      </c>
      <c r="T86" s="16"/>
    </row>
    <row r="87" spans="2:26" x14ac:dyDescent="0.15">
      <c r="Q87" s="15"/>
      <c r="R87" s="16"/>
      <c r="S87" s="16"/>
      <c r="T87" s="16"/>
    </row>
    <row r="88" spans="2:26" x14ac:dyDescent="0.15">
      <c r="Q88" s="15"/>
      <c r="R88" s="16"/>
      <c r="S88" s="16"/>
      <c r="T88" s="16"/>
    </row>
    <row r="91" spans="2:26" ht="23" x14ac:dyDescent="0.25">
      <c r="B91" s="57" t="s">
        <v>649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2:26" ht="16" x14ac:dyDescent="0.2">
      <c r="B92" s="64" t="s">
        <v>530</v>
      </c>
      <c r="C92" s="64"/>
      <c r="D92" s="64"/>
      <c r="E92" s="23"/>
      <c r="G92" s="64" t="s">
        <v>58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2:26" x14ac:dyDescent="0.15">
      <c r="B93" s="22" t="s">
        <v>206</v>
      </c>
      <c r="C93" s="22" t="s">
        <v>205</v>
      </c>
      <c r="D93" s="22" t="s">
        <v>204</v>
      </c>
      <c r="E93" s="22"/>
      <c r="G93" s="65" t="s">
        <v>131</v>
      </c>
      <c r="H93" s="65"/>
      <c r="I93" s="65"/>
      <c r="J93" s="65"/>
      <c r="L93" s="65" t="s">
        <v>156</v>
      </c>
      <c r="M93" s="65"/>
      <c r="O93" s="65" t="s">
        <v>155</v>
      </c>
      <c r="P93" s="65"/>
      <c r="Q93" s="65"/>
      <c r="R93" s="65"/>
      <c r="S93" s="65"/>
      <c r="T93" s="65"/>
      <c r="U93" s="65"/>
      <c r="V93" s="65"/>
      <c r="W93" s="65"/>
      <c r="Y93" s="65" t="s">
        <v>55</v>
      </c>
      <c r="Z93" s="65"/>
    </row>
    <row r="94" spans="2:26" x14ac:dyDescent="0.15">
      <c r="B94" s="16">
        <v>-0.73</v>
      </c>
      <c r="C94" s="16">
        <v>-3.37</v>
      </c>
      <c r="D94" s="16">
        <v>-18.739999999999998</v>
      </c>
      <c r="E94" s="16"/>
      <c r="G94" s="22"/>
      <c r="H94" s="22" t="s">
        <v>206</v>
      </c>
      <c r="I94" s="22" t="s">
        <v>205</v>
      </c>
      <c r="J94" s="22" t="s">
        <v>204</v>
      </c>
      <c r="L94" s="15" t="s">
        <v>53</v>
      </c>
      <c r="M94" s="16" t="s">
        <v>212</v>
      </c>
      <c r="O94" s="15" t="s">
        <v>49</v>
      </c>
      <c r="P94" s="16">
        <v>1</v>
      </c>
      <c r="Q94" s="16"/>
      <c r="R94" s="16"/>
      <c r="S94" s="16"/>
      <c r="T94" s="16"/>
      <c r="U94" s="16"/>
      <c r="V94" s="16"/>
      <c r="W94" s="16"/>
      <c r="Y94" s="6" t="s">
        <v>152</v>
      </c>
      <c r="Z94" s="6">
        <v>0.64341130000000002</v>
      </c>
    </row>
    <row r="95" spans="2:26" x14ac:dyDescent="0.15">
      <c r="B95" s="16">
        <v>-1.1100000000000001</v>
      </c>
      <c r="C95" s="16">
        <v>-2.09</v>
      </c>
      <c r="D95" s="16">
        <v>0.48</v>
      </c>
      <c r="E95" s="16"/>
      <c r="G95" s="15" t="s">
        <v>0</v>
      </c>
      <c r="H95" s="16">
        <v>15</v>
      </c>
      <c r="I95" s="16">
        <v>13</v>
      </c>
      <c r="J95" s="16">
        <v>16</v>
      </c>
      <c r="L95" s="15"/>
      <c r="M95" s="16"/>
      <c r="O95" s="15" t="s">
        <v>48</v>
      </c>
      <c r="P95" s="16">
        <v>3</v>
      </c>
      <c r="Q95" s="16"/>
      <c r="R95" s="16"/>
      <c r="S95" s="16"/>
      <c r="T95" s="16"/>
      <c r="U95" s="16"/>
      <c r="V95" s="16"/>
      <c r="W95" s="16"/>
      <c r="Y95" s="6" t="s">
        <v>29</v>
      </c>
      <c r="Z95" s="6">
        <v>0.95750159999999995</v>
      </c>
    </row>
    <row r="96" spans="2:26" x14ac:dyDescent="0.15">
      <c r="B96" s="16">
        <v>-2.65</v>
      </c>
      <c r="C96" s="16">
        <v>-0.14000000000000001</v>
      </c>
      <c r="D96" s="16">
        <v>-9.64</v>
      </c>
      <c r="E96" s="16"/>
      <c r="G96" s="15"/>
      <c r="H96" s="16"/>
      <c r="I96" s="16"/>
      <c r="J96" s="16"/>
      <c r="L96" s="15" t="s">
        <v>87</v>
      </c>
      <c r="M96" s="16"/>
      <c r="O96" s="15" t="s">
        <v>47</v>
      </c>
      <c r="P96" s="16">
        <v>0.05</v>
      </c>
      <c r="Q96" s="16"/>
      <c r="R96" s="16"/>
      <c r="S96" s="16"/>
      <c r="T96" s="16"/>
      <c r="U96" s="16"/>
      <c r="V96" s="16"/>
      <c r="W96" s="16"/>
      <c r="Y96" s="6" t="s">
        <v>151</v>
      </c>
      <c r="Z96" s="6">
        <v>42</v>
      </c>
    </row>
    <row r="97" spans="1:23" x14ac:dyDescent="0.15">
      <c r="B97" s="16">
        <v>-1.51</v>
      </c>
      <c r="C97" s="16">
        <v>-2.2799999999999998</v>
      </c>
      <c r="D97" s="16">
        <v>-30.32</v>
      </c>
      <c r="E97" s="16"/>
      <c r="G97" s="15" t="s">
        <v>84</v>
      </c>
      <c r="H97" s="16">
        <v>-5.81</v>
      </c>
      <c r="I97" s="16">
        <v>-6.31</v>
      </c>
      <c r="J97" s="16">
        <v>-39.94</v>
      </c>
      <c r="L97" s="15" t="s">
        <v>83</v>
      </c>
      <c r="M97" s="16" t="s">
        <v>211</v>
      </c>
      <c r="O97" s="15"/>
      <c r="P97" s="16"/>
      <c r="Q97" s="16"/>
      <c r="R97" s="16"/>
      <c r="S97" s="16"/>
      <c r="T97" s="16"/>
      <c r="U97" s="16"/>
      <c r="V97" s="16"/>
      <c r="W97" s="16"/>
    </row>
    <row r="98" spans="1:23" x14ac:dyDescent="0.15">
      <c r="B98" s="16">
        <v>-3.12</v>
      </c>
      <c r="C98" s="16">
        <v>-5.0999999999999996</v>
      </c>
      <c r="D98" s="16">
        <v>-19.079999999999998</v>
      </c>
      <c r="E98" s="16"/>
      <c r="G98" s="15" t="s">
        <v>82</v>
      </c>
      <c r="H98" s="16">
        <v>-4.63</v>
      </c>
      <c r="I98" s="16">
        <v>-4.5999999999999996</v>
      </c>
      <c r="J98" s="16">
        <v>-27.64</v>
      </c>
      <c r="L98" s="15" t="s">
        <v>32</v>
      </c>
      <c r="M98" s="16" t="s">
        <v>25</v>
      </c>
      <c r="O98" s="15" t="s">
        <v>89</v>
      </c>
      <c r="P98" s="16" t="s">
        <v>76</v>
      </c>
      <c r="Q98" s="16" t="s">
        <v>41</v>
      </c>
      <c r="R98" s="16" t="s">
        <v>40</v>
      </c>
      <c r="S98" s="16" t="s">
        <v>39</v>
      </c>
      <c r="T98" s="16" t="s">
        <v>38</v>
      </c>
      <c r="U98" s="16"/>
      <c r="V98" s="16"/>
      <c r="W98" s="16"/>
    </row>
    <row r="99" spans="1:23" x14ac:dyDescent="0.15">
      <c r="B99" s="16">
        <v>-0.92</v>
      </c>
      <c r="C99" s="16">
        <v>-1.49</v>
      </c>
      <c r="D99" s="16">
        <v>-36.25</v>
      </c>
      <c r="E99" s="16"/>
      <c r="G99" s="15" t="s">
        <v>81</v>
      </c>
      <c r="H99" s="16">
        <v>-2.65</v>
      </c>
      <c r="I99" s="16">
        <v>-3.37</v>
      </c>
      <c r="J99" s="16">
        <v>-19.760000000000002</v>
      </c>
      <c r="L99" s="15" t="s">
        <v>44</v>
      </c>
      <c r="M99" s="16" t="s">
        <v>26</v>
      </c>
      <c r="O99" s="15" t="s">
        <v>92</v>
      </c>
      <c r="P99" s="16">
        <v>0.2417</v>
      </c>
      <c r="Q99" s="16" t="s">
        <v>210</v>
      </c>
      <c r="R99" s="16" t="s">
        <v>31</v>
      </c>
      <c r="S99" s="16" t="s">
        <v>30</v>
      </c>
      <c r="T99" s="16">
        <v>0.98129999999999995</v>
      </c>
      <c r="U99" s="16" t="s">
        <v>88</v>
      </c>
      <c r="V99" s="16"/>
      <c r="W99" s="16"/>
    </row>
    <row r="100" spans="1:23" x14ac:dyDescent="0.15">
      <c r="B100" s="16">
        <v>-4.24</v>
      </c>
      <c r="C100" s="16">
        <v>-2.2799999999999998</v>
      </c>
      <c r="D100" s="16">
        <v>-27.83</v>
      </c>
      <c r="E100" s="16"/>
      <c r="G100" s="15" t="s">
        <v>80</v>
      </c>
      <c r="H100" s="16">
        <v>-0.92</v>
      </c>
      <c r="I100" s="16">
        <v>-1.79</v>
      </c>
      <c r="J100" s="16">
        <v>-11.54</v>
      </c>
      <c r="L100" s="15" t="s">
        <v>68</v>
      </c>
      <c r="M100" s="16" t="s">
        <v>27</v>
      </c>
      <c r="O100" s="15" t="s">
        <v>93</v>
      </c>
      <c r="P100" s="16">
        <v>16.97</v>
      </c>
      <c r="Q100" s="16" t="s">
        <v>209</v>
      </c>
      <c r="R100" s="16" t="s">
        <v>27</v>
      </c>
      <c r="S100" s="16" t="s">
        <v>61</v>
      </c>
      <c r="T100" s="16">
        <v>2.0000000000000001E-4</v>
      </c>
      <c r="U100" s="16" t="s">
        <v>85</v>
      </c>
      <c r="V100" s="16"/>
      <c r="W100" s="16"/>
    </row>
    <row r="101" spans="1:23" x14ac:dyDescent="0.15">
      <c r="B101" s="16">
        <v>-5.81</v>
      </c>
      <c r="C101" s="16">
        <v>-3.56</v>
      </c>
      <c r="D101" s="16">
        <v>-39.94</v>
      </c>
      <c r="E101" s="16"/>
      <c r="G101" s="15" t="s">
        <v>79</v>
      </c>
      <c r="H101" s="16">
        <v>-0.22</v>
      </c>
      <c r="I101" s="16">
        <v>-0.14000000000000001</v>
      </c>
      <c r="J101" s="16">
        <v>6.37</v>
      </c>
      <c r="L101" s="15"/>
      <c r="M101" s="16"/>
      <c r="O101" s="15" t="s">
        <v>203</v>
      </c>
      <c r="P101" s="16">
        <v>16.72</v>
      </c>
      <c r="Q101" s="16" t="s">
        <v>208</v>
      </c>
      <c r="R101" s="16" t="s">
        <v>27</v>
      </c>
      <c r="S101" s="16" t="s">
        <v>61</v>
      </c>
      <c r="T101" s="16">
        <v>2.0000000000000001E-4</v>
      </c>
      <c r="U101" s="16" t="s">
        <v>99</v>
      </c>
      <c r="V101" s="16"/>
      <c r="W101" s="16"/>
    </row>
    <row r="102" spans="1:23" x14ac:dyDescent="0.15">
      <c r="B102" s="16">
        <v>-5.43</v>
      </c>
      <c r="C102" s="16">
        <v>-3.99</v>
      </c>
      <c r="D102" s="16">
        <v>-19.420000000000002</v>
      </c>
      <c r="E102" s="16"/>
      <c r="G102" s="15"/>
      <c r="H102" s="16"/>
      <c r="I102" s="16"/>
      <c r="J102" s="16"/>
      <c r="L102" s="15" t="s">
        <v>73</v>
      </c>
      <c r="M102" s="16"/>
      <c r="O102" s="15"/>
      <c r="P102" s="16"/>
      <c r="Q102" s="16"/>
      <c r="R102" s="16"/>
      <c r="S102" s="16"/>
      <c r="T102" s="16"/>
      <c r="U102" s="16"/>
      <c r="V102" s="16"/>
      <c r="W102" s="16"/>
    </row>
    <row r="103" spans="1:23" x14ac:dyDescent="0.15">
      <c r="B103" s="16">
        <v>-0.22</v>
      </c>
      <c r="C103" s="16">
        <v>-0.33</v>
      </c>
      <c r="D103" s="16">
        <v>-6.04</v>
      </c>
      <c r="E103" s="16"/>
      <c r="G103" s="15" t="s">
        <v>72</v>
      </c>
      <c r="H103" s="16">
        <v>-2.8460000000000001</v>
      </c>
      <c r="I103" s="16">
        <v>-3.0880000000000001</v>
      </c>
      <c r="J103" s="16">
        <v>-19.809999999999999</v>
      </c>
      <c r="L103" s="15" t="s">
        <v>71</v>
      </c>
      <c r="M103" s="16" t="s">
        <v>207</v>
      </c>
      <c r="O103" s="15" t="s">
        <v>20</v>
      </c>
      <c r="P103" s="16" t="s">
        <v>78</v>
      </c>
      <c r="Q103" s="16" t="s">
        <v>77</v>
      </c>
      <c r="R103" s="16" t="s">
        <v>76</v>
      </c>
      <c r="S103" s="16" t="s">
        <v>16</v>
      </c>
      <c r="T103" s="16" t="s">
        <v>75</v>
      </c>
      <c r="U103" s="16" t="s">
        <v>74</v>
      </c>
      <c r="V103" s="16" t="s">
        <v>13</v>
      </c>
      <c r="W103" s="16" t="s">
        <v>12</v>
      </c>
    </row>
    <row r="104" spans="1:23" x14ac:dyDescent="0.15">
      <c r="B104" s="16">
        <v>-4.63</v>
      </c>
      <c r="C104" s="16">
        <v>-5.0199999999999996</v>
      </c>
      <c r="D104" s="16">
        <v>6.37</v>
      </c>
      <c r="E104" s="16"/>
      <c r="G104" s="15" t="s">
        <v>70</v>
      </c>
      <c r="H104" s="16">
        <v>1.9319999999999999</v>
      </c>
      <c r="I104" s="16">
        <v>1.8620000000000001</v>
      </c>
      <c r="J104" s="16">
        <v>12.6</v>
      </c>
      <c r="L104" s="15" t="s">
        <v>32</v>
      </c>
      <c r="M104" s="16" t="s">
        <v>25</v>
      </c>
      <c r="O104" s="15" t="s">
        <v>92</v>
      </c>
      <c r="P104" s="16">
        <v>-2.8460000000000001</v>
      </c>
      <c r="Q104" s="16">
        <v>-3.0880000000000001</v>
      </c>
      <c r="R104" s="16">
        <v>0.2417</v>
      </c>
      <c r="S104" s="16">
        <v>0.71809999999999996</v>
      </c>
      <c r="T104" s="16">
        <v>15</v>
      </c>
      <c r="U104" s="16">
        <v>13</v>
      </c>
      <c r="V104" s="16">
        <v>0.33660000000000001</v>
      </c>
      <c r="W104" s="16">
        <v>25.68</v>
      </c>
    </row>
    <row r="105" spans="1:23" x14ac:dyDescent="0.15">
      <c r="B105" s="16">
        <v>-3.83</v>
      </c>
      <c r="C105" s="16">
        <v>-4.18</v>
      </c>
      <c r="D105" s="16">
        <v>-20.09</v>
      </c>
      <c r="E105" s="16"/>
      <c r="G105" s="15" t="s">
        <v>69</v>
      </c>
      <c r="H105" s="16">
        <v>0.49890000000000001</v>
      </c>
      <c r="I105" s="16">
        <v>0.51649999999999996</v>
      </c>
      <c r="J105" s="16">
        <v>3.149</v>
      </c>
      <c r="L105" s="15" t="s">
        <v>44</v>
      </c>
      <c r="M105" s="16" t="s">
        <v>26</v>
      </c>
      <c r="O105" s="15" t="s">
        <v>93</v>
      </c>
      <c r="P105" s="16">
        <v>-2.8460000000000001</v>
      </c>
      <c r="Q105" s="16">
        <v>-19.809999999999999</v>
      </c>
      <c r="R105" s="16">
        <v>16.97</v>
      </c>
      <c r="S105" s="16">
        <v>3.1880000000000002</v>
      </c>
      <c r="T105" s="16">
        <v>15</v>
      </c>
      <c r="U105" s="16">
        <v>16</v>
      </c>
      <c r="V105" s="16">
        <v>5.3209999999999997</v>
      </c>
      <c r="W105" s="16">
        <v>15.75</v>
      </c>
    </row>
    <row r="106" spans="1:23" x14ac:dyDescent="0.15">
      <c r="B106" s="16">
        <v>-2.4</v>
      </c>
      <c r="C106" s="16">
        <v>-6.31</v>
      </c>
      <c r="D106" s="16">
        <v>-27.07</v>
      </c>
      <c r="E106" s="16"/>
      <c r="G106" s="15"/>
      <c r="H106" s="16"/>
      <c r="I106" s="16"/>
      <c r="J106" s="16"/>
      <c r="L106" s="15" t="s">
        <v>68</v>
      </c>
      <c r="M106" s="16" t="s">
        <v>27</v>
      </c>
      <c r="O106" s="15" t="s">
        <v>203</v>
      </c>
      <c r="P106" s="16">
        <v>-3.0880000000000001</v>
      </c>
      <c r="Q106" s="16">
        <v>-19.809999999999999</v>
      </c>
      <c r="R106" s="16">
        <v>16.72</v>
      </c>
      <c r="S106" s="16">
        <v>3.1909999999999998</v>
      </c>
      <c r="T106" s="16">
        <v>13</v>
      </c>
      <c r="U106" s="16">
        <v>16</v>
      </c>
      <c r="V106" s="16">
        <v>5.24</v>
      </c>
      <c r="W106" s="16">
        <v>15.8</v>
      </c>
    </row>
    <row r="107" spans="1:23" x14ac:dyDescent="0.15">
      <c r="B107" s="16">
        <v>-0.76</v>
      </c>
      <c r="C107" s="16"/>
      <c r="D107" s="16">
        <v>-26.2</v>
      </c>
      <c r="E107" s="16"/>
      <c r="G107" s="15" t="s">
        <v>67</v>
      </c>
      <c r="H107" s="16">
        <v>-3.9159999999999999</v>
      </c>
      <c r="I107" s="16">
        <v>-4.2130000000000001</v>
      </c>
      <c r="J107" s="16">
        <v>-26.52</v>
      </c>
      <c r="L107" s="15"/>
      <c r="M107" s="16"/>
      <c r="O107" s="15"/>
      <c r="P107" s="16"/>
      <c r="Q107" s="16"/>
      <c r="R107" s="16"/>
      <c r="S107" s="16"/>
      <c r="T107" s="16"/>
      <c r="U107" s="16"/>
      <c r="V107" s="16"/>
      <c r="W107" s="16"/>
    </row>
    <row r="108" spans="1:23" x14ac:dyDescent="0.15">
      <c r="B108" s="16">
        <v>-5.33</v>
      </c>
      <c r="C108" s="16"/>
      <c r="D108" s="16">
        <v>-25.96</v>
      </c>
      <c r="E108" s="16"/>
      <c r="G108" s="15" t="s">
        <v>66</v>
      </c>
      <c r="H108" s="16">
        <v>-1.776</v>
      </c>
      <c r="I108" s="16">
        <v>-1.962</v>
      </c>
      <c r="J108" s="16">
        <v>-13.1</v>
      </c>
      <c r="L108" s="15" t="s">
        <v>3</v>
      </c>
      <c r="M108" s="16"/>
      <c r="O108" s="15"/>
      <c r="P108" s="16"/>
      <c r="Q108" s="16"/>
      <c r="R108" s="16"/>
      <c r="S108" s="16"/>
      <c r="T108" s="16"/>
      <c r="U108" s="16"/>
      <c r="V108" s="16"/>
      <c r="W108" s="16"/>
    </row>
    <row r="109" spans="1:23" x14ac:dyDescent="0.15">
      <c r="B109" s="16"/>
      <c r="C109" s="16"/>
      <c r="D109" s="16">
        <v>-17.25</v>
      </c>
      <c r="E109" s="16"/>
      <c r="L109" s="15" t="s">
        <v>65</v>
      </c>
      <c r="M109" s="16">
        <v>3</v>
      </c>
      <c r="O109" s="15"/>
      <c r="P109" s="16"/>
      <c r="Q109" s="16"/>
      <c r="R109" s="16"/>
      <c r="S109" s="16"/>
      <c r="T109" s="16"/>
      <c r="U109" s="16"/>
      <c r="V109" s="16"/>
      <c r="W109" s="16"/>
    </row>
    <row r="110" spans="1:23" x14ac:dyDescent="0.15">
      <c r="L110" s="15" t="s">
        <v>64</v>
      </c>
      <c r="M110" s="16">
        <v>44</v>
      </c>
      <c r="O110" s="15"/>
      <c r="P110" s="16"/>
      <c r="Q110" s="16"/>
      <c r="R110" s="16"/>
      <c r="S110" s="16"/>
      <c r="T110" s="16"/>
      <c r="U110" s="16"/>
      <c r="V110" s="16"/>
      <c r="W110" s="16"/>
    </row>
    <row r="111" spans="1:23" ht="16" x14ac:dyDescent="0.2">
      <c r="A111" s="25" t="s">
        <v>72</v>
      </c>
      <c r="B111" s="26">
        <f>AVERAGE(B94:B109)</f>
        <v>-2.8459999999999992</v>
      </c>
      <c r="C111" s="26">
        <f t="shared" ref="C111:D111" si="0">AVERAGE(C94:C109)</f>
        <v>-3.0876923076923077</v>
      </c>
      <c r="D111" s="26">
        <f t="shared" si="0"/>
        <v>-19.811249999999998</v>
      </c>
      <c r="O111" s="15"/>
      <c r="P111" s="16"/>
      <c r="Q111" s="16"/>
      <c r="R111" s="16"/>
      <c r="S111" s="16"/>
      <c r="T111" s="16"/>
      <c r="U111" s="16"/>
      <c r="V111" s="16"/>
      <c r="W111" s="16"/>
    </row>
    <row r="112" spans="1:23" ht="16" x14ac:dyDescent="0.2">
      <c r="A112" s="25" t="s">
        <v>81</v>
      </c>
      <c r="B112" s="26">
        <f>MEDIAN(B94:B109)</f>
        <v>-2.65</v>
      </c>
      <c r="C112" s="26">
        <f t="shared" ref="C112:D112" si="1">MEDIAN(C94:C109)</f>
        <v>-3.37</v>
      </c>
      <c r="D112" s="26">
        <f t="shared" si="1"/>
        <v>-19.755000000000003</v>
      </c>
    </row>
    <row r="113" spans="1:4" ht="16" x14ac:dyDescent="0.2">
      <c r="A113" s="25" t="s">
        <v>388</v>
      </c>
      <c r="B113" s="26">
        <f>STDEV(B94:B109)</f>
        <v>1.9322814051197175</v>
      </c>
      <c r="C113" s="26">
        <f t="shared" ref="C113:D113" si="2">STDEV(C94:C109)</f>
        <v>1.862413997326023</v>
      </c>
      <c r="D113" s="26">
        <f t="shared" si="2"/>
        <v>12.596860389266315</v>
      </c>
    </row>
    <row r="114" spans="1:4" ht="16" x14ac:dyDescent="0.2">
      <c r="A114" s="25" t="s">
        <v>389</v>
      </c>
      <c r="B114" s="26">
        <f>COUNT(B94:B109)</f>
        <v>15</v>
      </c>
      <c r="C114" s="26">
        <f t="shared" ref="C114:D114" si="3">COUNT(C94:C109)</f>
        <v>13</v>
      </c>
      <c r="D114" s="26">
        <f t="shared" si="3"/>
        <v>16</v>
      </c>
    </row>
  </sheetData>
  <mergeCells count="26">
    <mergeCell ref="B32:X32"/>
    <mergeCell ref="B33:D33"/>
    <mergeCell ref="G33:X33"/>
    <mergeCell ref="G34:J34"/>
    <mergeCell ref="L34:M34"/>
    <mergeCell ref="O34:U34"/>
    <mergeCell ref="W34:X34"/>
    <mergeCell ref="W67:X67"/>
    <mergeCell ref="L93:M93"/>
    <mergeCell ref="O93:W93"/>
    <mergeCell ref="Y93:Z93"/>
    <mergeCell ref="B91:Z91"/>
    <mergeCell ref="B92:D92"/>
    <mergeCell ref="G92:Z92"/>
    <mergeCell ref="G93:J93"/>
    <mergeCell ref="B60:X60"/>
    <mergeCell ref="B61:E61"/>
    <mergeCell ref="G61:U61"/>
    <mergeCell ref="W61:X61"/>
    <mergeCell ref="W62:X62"/>
    <mergeCell ref="W8:X8"/>
    <mergeCell ref="B1:X1"/>
    <mergeCell ref="B2:E2"/>
    <mergeCell ref="G2:U2"/>
    <mergeCell ref="W2:X2"/>
    <mergeCell ref="W3:X3"/>
  </mergeCells>
  <pageMargins left="0.7" right="0.7" top="0.75" bottom="0.75" header="0.3" footer="0.3"/>
  <pageSetup orientation="portrait" horizontalDpi="4294967293" verticalDpi="0" r:id="rId1"/>
  <ignoredErrors>
    <ignoredError sqref="H77:H78 I77:I78 I81:I82 I85:I86 H85:H86 M77:N78 M81:N82 M85:N86 R77:S78 R81:S82 R85:S8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A00E-D35B-5D4A-BA79-065852A88F39}">
  <dimension ref="A1:W94"/>
  <sheetViews>
    <sheetView zoomScale="56" workbookViewId="0">
      <selection activeCell="J36" sqref="J36"/>
    </sheetView>
  </sheetViews>
  <sheetFormatPr baseColWidth="10" defaultColWidth="10.6640625" defaultRowHeight="16" x14ac:dyDescent="0.2"/>
  <sheetData>
    <row r="1" spans="2:16" ht="23" x14ac:dyDescent="0.25">
      <c r="B1" s="62" t="s">
        <v>581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2:16" x14ac:dyDescent="0.2">
      <c r="B2" s="67" t="s">
        <v>157</v>
      </c>
      <c r="C2" s="67"/>
      <c r="G2" s="67" t="s">
        <v>58</v>
      </c>
      <c r="H2" s="67"/>
      <c r="I2" s="67"/>
      <c r="J2" s="67"/>
      <c r="K2" s="67"/>
      <c r="L2" s="67"/>
      <c r="M2" s="67"/>
      <c r="N2" s="67"/>
      <c r="O2" s="67"/>
      <c r="P2" s="67"/>
    </row>
    <row r="3" spans="2:16" x14ac:dyDescent="0.2">
      <c r="B3" s="11" t="s">
        <v>154</v>
      </c>
      <c r="C3" s="8" t="s">
        <v>153</v>
      </c>
      <c r="G3" s="68" t="s">
        <v>131</v>
      </c>
      <c r="H3" s="68"/>
      <c r="I3" s="68"/>
      <c r="L3" s="68" t="s">
        <v>150</v>
      </c>
      <c r="M3" s="68"/>
      <c r="O3" s="68" t="s">
        <v>55</v>
      </c>
      <c r="P3" s="68"/>
    </row>
    <row r="4" spans="2:16" x14ac:dyDescent="0.2">
      <c r="B4" s="1">
        <v>25</v>
      </c>
      <c r="C4" s="1">
        <v>9.0499999999999997E-2</v>
      </c>
      <c r="G4" s="11"/>
      <c r="H4" s="11" t="s">
        <v>154</v>
      </c>
      <c r="I4" s="8" t="s">
        <v>153</v>
      </c>
      <c r="L4" s="2" t="s">
        <v>53</v>
      </c>
      <c r="M4" s="1" t="s">
        <v>595</v>
      </c>
      <c r="O4" t="s">
        <v>128</v>
      </c>
      <c r="P4">
        <v>1.1591990000000001</v>
      </c>
    </row>
    <row r="5" spans="2:16" x14ac:dyDescent="0.2">
      <c r="B5" s="1">
        <v>31.42</v>
      </c>
      <c r="C5" s="1">
        <v>0.94289999999999996</v>
      </c>
      <c r="G5" s="2" t="s">
        <v>0</v>
      </c>
      <c r="H5" s="1">
        <v>17</v>
      </c>
      <c r="I5" s="1">
        <v>15</v>
      </c>
      <c r="L5" s="2"/>
      <c r="M5" s="1"/>
      <c r="O5" t="s">
        <v>29</v>
      </c>
      <c r="P5" s="48">
        <v>0.86521400000000004</v>
      </c>
    </row>
    <row r="6" spans="2:16" x14ac:dyDescent="0.2">
      <c r="B6" s="1">
        <v>47.67</v>
      </c>
      <c r="C6" s="1">
        <v>29.477499999999999</v>
      </c>
      <c r="G6" s="2"/>
      <c r="H6" s="1"/>
      <c r="I6" s="1"/>
      <c r="L6" s="2" t="s">
        <v>127</v>
      </c>
      <c r="M6" s="47" t="s">
        <v>153</v>
      </c>
      <c r="O6" t="s">
        <v>596</v>
      </c>
      <c r="P6">
        <v>15</v>
      </c>
    </row>
    <row r="7" spans="2:16" x14ac:dyDescent="0.2">
      <c r="B7" s="1">
        <v>29.13</v>
      </c>
      <c r="C7" s="1">
        <v>2.3473999999999999</v>
      </c>
      <c r="G7" s="2" t="s">
        <v>84</v>
      </c>
      <c r="H7" s="1">
        <v>-1.38</v>
      </c>
      <c r="I7" s="1">
        <v>-4.5990000000000002</v>
      </c>
      <c r="L7" s="2" t="s">
        <v>125</v>
      </c>
      <c r="M7" s="1" t="s">
        <v>125</v>
      </c>
      <c r="O7" t="s">
        <v>124</v>
      </c>
      <c r="P7">
        <v>15</v>
      </c>
    </row>
    <row r="8" spans="2:16" x14ac:dyDescent="0.2">
      <c r="B8" s="1">
        <v>14.47</v>
      </c>
      <c r="C8" s="1">
        <v>1.6988000000000001</v>
      </c>
      <c r="G8" s="2" t="s">
        <v>82</v>
      </c>
      <c r="H8" s="1">
        <v>10.7</v>
      </c>
      <c r="I8" s="1">
        <v>0.94289999999999996</v>
      </c>
      <c r="L8" s="2" t="s">
        <v>123</v>
      </c>
      <c r="M8" s="1" t="s">
        <v>154</v>
      </c>
    </row>
    <row r="9" spans="2:16" x14ac:dyDescent="0.2">
      <c r="B9" s="1">
        <v>25.85</v>
      </c>
      <c r="C9" s="1">
        <v>9.2567000000000004</v>
      </c>
      <c r="G9" s="2" t="s">
        <v>81</v>
      </c>
      <c r="H9" s="1">
        <v>25.85</v>
      </c>
      <c r="I9" s="1">
        <v>3.621</v>
      </c>
      <c r="L9" s="2"/>
      <c r="M9" s="1"/>
    </row>
    <row r="10" spans="2:16" x14ac:dyDescent="0.2">
      <c r="B10" s="1">
        <v>15.35</v>
      </c>
      <c r="C10" s="1">
        <v>3.3557999999999999</v>
      </c>
      <c r="G10" s="2" t="s">
        <v>80</v>
      </c>
      <c r="H10" s="1">
        <v>33.83</v>
      </c>
      <c r="I10" s="1">
        <v>9.2569999999999997</v>
      </c>
      <c r="L10" s="2" t="s">
        <v>148</v>
      </c>
      <c r="M10" s="1"/>
    </row>
    <row r="11" spans="2:16" x14ac:dyDescent="0.2">
      <c r="B11" s="1">
        <v>27.48</v>
      </c>
      <c r="C11" s="1">
        <v>-4.5990000000000002</v>
      </c>
      <c r="G11" s="2" t="s">
        <v>79</v>
      </c>
      <c r="H11" s="1">
        <v>55.95</v>
      </c>
      <c r="I11" s="1">
        <v>30.81</v>
      </c>
      <c r="L11" s="2" t="s">
        <v>32</v>
      </c>
      <c r="M11" s="1">
        <v>2.5000000000000001E-3</v>
      </c>
    </row>
    <row r="12" spans="2:16" x14ac:dyDescent="0.2">
      <c r="B12" s="1">
        <v>36.24</v>
      </c>
      <c r="C12" s="1">
        <v>5.1841999999999997</v>
      </c>
      <c r="G12" s="2"/>
      <c r="H12" s="1"/>
      <c r="I12" s="1"/>
      <c r="L12" s="2" t="s">
        <v>44</v>
      </c>
      <c r="M12" s="1" t="s">
        <v>62</v>
      </c>
    </row>
    <row r="13" spans="2:16" x14ac:dyDescent="0.2">
      <c r="B13" s="1">
        <v>2.44</v>
      </c>
      <c r="C13" s="1">
        <v>6.3586999999999998</v>
      </c>
      <c r="G13" s="2" t="s">
        <v>72</v>
      </c>
      <c r="H13" s="1">
        <v>23.78</v>
      </c>
      <c r="I13" s="1">
        <v>7.8280000000000003</v>
      </c>
      <c r="L13" s="2" t="s">
        <v>120</v>
      </c>
      <c r="M13" s="1" t="s">
        <v>27</v>
      </c>
    </row>
    <row r="14" spans="2:16" x14ac:dyDescent="0.2">
      <c r="B14" s="1">
        <v>2.66</v>
      </c>
      <c r="C14" s="1">
        <v>23.655000000000001</v>
      </c>
      <c r="G14" s="2" t="s">
        <v>70</v>
      </c>
      <c r="H14" s="1">
        <v>16.02</v>
      </c>
      <c r="I14" s="1">
        <v>11.05</v>
      </c>
      <c r="L14" s="2" t="s">
        <v>119</v>
      </c>
      <c r="M14" s="1" t="s">
        <v>118</v>
      </c>
    </row>
    <row r="15" spans="2:16" x14ac:dyDescent="0.2">
      <c r="B15" s="1">
        <v>26.55</v>
      </c>
      <c r="C15" s="1">
        <v>3.6211000000000002</v>
      </c>
      <c r="G15" s="2" t="s">
        <v>69</v>
      </c>
      <c r="H15" s="1">
        <v>3.8849999999999998</v>
      </c>
      <c r="I15" s="1">
        <v>2.8530000000000002</v>
      </c>
      <c r="L15" s="2" t="s">
        <v>147</v>
      </c>
      <c r="M15" s="1" t="s">
        <v>597</v>
      </c>
    </row>
    <row r="16" spans="2:16" x14ac:dyDescent="0.2">
      <c r="B16" s="1">
        <v>-1.38</v>
      </c>
      <c r="C16" s="1">
        <v>30.8093</v>
      </c>
      <c r="G16" s="2"/>
      <c r="H16" s="1"/>
      <c r="I16" s="1"/>
      <c r="L16" s="2"/>
      <c r="M16" s="1"/>
    </row>
    <row r="17" spans="1:13" x14ac:dyDescent="0.2">
      <c r="B17" s="1">
        <v>6.9320000000000004</v>
      </c>
      <c r="C17" s="1">
        <v>6.4238999999999997</v>
      </c>
      <c r="G17" s="2" t="s">
        <v>67</v>
      </c>
      <c r="H17" s="1">
        <v>15.54</v>
      </c>
      <c r="I17" s="1">
        <v>1.71</v>
      </c>
      <c r="L17" s="2" t="s">
        <v>145</v>
      </c>
      <c r="M17" s="1"/>
    </row>
    <row r="18" spans="1:13" x14ac:dyDescent="0.2">
      <c r="B18" s="1">
        <v>55.945099999999996</v>
      </c>
      <c r="C18" s="1">
        <v>-1.1968000000000001</v>
      </c>
      <c r="G18" s="2" t="s">
        <v>66</v>
      </c>
      <c r="H18" s="1">
        <v>32.01</v>
      </c>
      <c r="I18" s="1">
        <v>13.95</v>
      </c>
      <c r="L18" s="2" t="s">
        <v>144</v>
      </c>
      <c r="M18" s="1">
        <v>23.78</v>
      </c>
    </row>
    <row r="19" spans="1:13" x14ac:dyDescent="0.2">
      <c r="B19" s="1">
        <v>39.115099999999998</v>
      </c>
      <c r="C19" s="1"/>
      <c r="L19" s="2" t="s">
        <v>143</v>
      </c>
      <c r="M19" s="1">
        <v>7.8280000000000003</v>
      </c>
    </row>
    <row r="20" spans="1:13" x14ac:dyDescent="0.2">
      <c r="B20" s="1">
        <v>19.367999999999999</v>
      </c>
      <c r="C20" s="1"/>
      <c r="L20" s="2" t="s">
        <v>142</v>
      </c>
      <c r="M20" s="1" t="s">
        <v>598</v>
      </c>
    </row>
    <row r="21" spans="1:13" x14ac:dyDescent="0.2">
      <c r="L21" s="2" t="s">
        <v>140</v>
      </c>
      <c r="M21" s="1" t="s">
        <v>599</v>
      </c>
    </row>
    <row r="22" spans="1:13" x14ac:dyDescent="0.2">
      <c r="A22" s="32" t="s">
        <v>72</v>
      </c>
      <c r="B22">
        <f>AVERAGE(B4:B20)</f>
        <v>23.778835294117648</v>
      </c>
      <c r="C22">
        <f>AVERAGE(C4:C20)</f>
        <v>7.8283999999999994</v>
      </c>
      <c r="L22" s="2" t="s">
        <v>138</v>
      </c>
      <c r="M22" s="1">
        <v>0.27789999999999998</v>
      </c>
    </row>
    <row r="23" spans="1:13" x14ac:dyDescent="0.2">
      <c r="A23" s="32" t="s">
        <v>81</v>
      </c>
      <c r="B23">
        <f>MEDIAN(B4:B20)</f>
        <v>25.85</v>
      </c>
      <c r="C23">
        <f>MEDIAN(C4:C20)</f>
        <v>3.6211000000000002</v>
      </c>
      <c r="L23" s="2"/>
      <c r="M23" s="1"/>
    </row>
    <row r="24" spans="1:13" x14ac:dyDescent="0.2">
      <c r="A24" s="32" t="s">
        <v>388</v>
      </c>
      <c r="B24">
        <f>STDEV(B4:B20)</f>
        <v>16.018365192332407</v>
      </c>
      <c r="C24">
        <f>STDEV(C4:C20)</f>
        <v>11.048431141763327</v>
      </c>
      <c r="L24" s="2" t="s">
        <v>137</v>
      </c>
      <c r="M24" s="1"/>
    </row>
    <row r="25" spans="1:13" x14ac:dyDescent="0.2">
      <c r="A25" s="32" t="s">
        <v>389</v>
      </c>
      <c r="B25">
        <f>COUNT(B4:B20)</f>
        <v>17</v>
      </c>
      <c r="C25">
        <f>COUNT(C4:C20)</f>
        <v>15</v>
      </c>
      <c r="L25" s="2" t="s">
        <v>136</v>
      </c>
      <c r="M25" s="1" t="s">
        <v>600</v>
      </c>
    </row>
    <row r="26" spans="1:13" x14ac:dyDescent="0.2">
      <c r="L26" s="2" t="s">
        <v>32</v>
      </c>
      <c r="M26" s="1">
        <v>0.1696</v>
      </c>
    </row>
    <row r="27" spans="1:13" x14ac:dyDescent="0.2">
      <c r="L27" s="2" t="s">
        <v>44</v>
      </c>
      <c r="M27" s="1" t="s">
        <v>30</v>
      </c>
    </row>
    <row r="28" spans="1:13" x14ac:dyDescent="0.2">
      <c r="L28" s="2" t="s">
        <v>120</v>
      </c>
      <c r="M28" s="1" t="s">
        <v>31</v>
      </c>
    </row>
    <row r="29" spans="1:13" x14ac:dyDescent="0.2">
      <c r="L29" s="2"/>
      <c r="M29" s="1"/>
    </row>
    <row r="30" spans="1:13" x14ac:dyDescent="0.2">
      <c r="L30" s="2" t="s">
        <v>134</v>
      </c>
      <c r="M30" s="1"/>
    </row>
    <row r="31" spans="1:13" x14ac:dyDescent="0.2">
      <c r="L31" s="2" t="s">
        <v>133</v>
      </c>
      <c r="M31" s="1">
        <v>17</v>
      </c>
    </row>
    <row r="32" spans="1:13" x14ac:dyDescent="0.2">
      <c r="L32" s="2" t="s">
        <v>132</v>
      </c>
      <c r="M32" s="1">
        <v>15</v>
      </c>
    </row>
    <row r="36" spans="2:23" s="17" customFormat="1" x14ac:dyDescent="0.2">
      <c r="E36" s="2"/>
      <c r="F36" s="1"/>
      <c r="G36" s="1"/>
      <c r="H36" s="1"/>
      <c r="I36" s="1"/>
      <c r="J36" s="1"/>
    </row>
    <row r="37" spans="2:23" s="17" customFormat="1" x14ac:dyDescent="0.2"/>
    <row r="38" spans="2:23" s="17" customFormat="1" x14ac:dyDescent="0.2"/>
    <row r="39" spans="2:23" s="17" customFormat="1" ht="23" x14ac:dyDescent="0.25">
      <c r="B39" s="62" t="s">
        <v>582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</row>
    <row r="40" spans="2:23" s="17" customFormat="1" x14ac:dyDescent="0.2">
      <c r="B40" s="61" t="s">
        <v>157</v>
      </c>
      <c r="C40" s="61"/>
      <c r="E40" s="61" t="s">
        <v>58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2:23" s="17" customFormat="1" ht="23" x14ac:dyDescent="0.25">
      <c r="B41" s="71" t="s">
        <v>6</v>
      </c>
      <c r="C41" s="71"/>
      <c r="D41" s="37"/>
      <c r="E41" s="60" t="s">
        <v>156</v>
      </c>
      <c r="F41" s="60"/>
      <c r="G41" s="60"/>
      <c r="H41" s="60"/>
      <c r="I41" s="60"/>
      <c r="J41" s="60"/>
      <c r="K41" s="37"/>
      <c r="L41" s="60" t="s">
        <v>155</v>
      </c>
      <c r="M41" s="60"/>
      <c r="N41" s="60"/>
      <c r="O41" s="60"/>
      <c r="P41" s="60"/>
      <c r="Q41" s="60"/>
      <c r="R41" s="60"/>
      <c r="S41" s="60"/>
      <c r="T41" s="60"/>
      <c r="U41" s="37"/>
      <c r="V41" s="60" t="s">
        <v>55</v>
      </c>
      <c r="W41" s="60"/>
    </row>
    <row r="42" spans="2:23" s="17" customFormat="1" x14ac:dyDescent="0.2">
      <c r="B42" s="11" t="s">
        <v>54</v>
      </c>
      <c r="C42" s="8" t="s">
        <v>213</v>
      </c>
      <c r="E42" s="2" t="s">
        <v>53</v>
      </c>
      <c r="F42" s="1" t="s">
        <v>551</v>
      </c>
      <c r="G42" s="1"/>
      <c r="H42" s="1"/>
      <c r="I42" s="1"/>
      <c r="J42" s="1"/>
      <c r="L42" s="2" t="s">
        <v>52</v>
      </c>
      <c r="M42" s="1"/>
      <c r="N42" s="1"/>
      <c r="O42" s="1"/>
      <c r="P42" s="1"/>
      <c r="Q42" s="1"/>
      <c r="R42" s="1"/>
      <c r="S42" s="1"/>
      <c r="T42" s="1"/>
      <c r="V42" s="69" t="s">
        <v>9</v>
      </c>
      <c r="W42" s="69"/>
    </row>
    <row r="43" spans="2:23" s="17" customFormat="1" x14ac:dyDescent="0.2">
      <c r="B43" s="1">
        <v>25</v>
      </c>
      <c r="C43" s="1">
        <v>34.89</v>
      </c>
      <c r="E43" s="2"/>
      <c r="F43" s="1"/>
      <c r="G43" s="1"/>
      <c r="H43" s="1"/>
      <c r="I43" s="1"/>
      <c r="J43" s="1"/>
      <c r="L43" s="2"/>
      <c r="M43" s="1"/>
      <c r="N43" s="1"/>
      <c r="O43" s="1"/>
      <c r="P43" s="1"/>
      <c r="Q43" s="1"/>
      <c r="R43" s="1"/>
      <c r="S43" s="1"/>
      <c r="T43" s="1"/>
      <c r="V43" s="17" t="s">
        <v>128</v>
      </c>
      <c r="W43" s="17">
        <v>0.40739839999999999</v>
      </c>
    </row>
    <row r="44" spans="2:23" s="17" customFormat="1" x14ac:dyDescent="0.2">
      <c r="B44" s="1">
        <v>31.42</v>
      </c>
      <c r="C44" s="1">
        <v>11.09</v>
      </c>
      <c r="E44" s="2" t="s">
        <v>51</v>
      </c>
      <c r="F44" s="1" t="s">
        <v>50</v>
      </c>
      <c r="G44" s="1"/>
      <c r="H44" s="1"/>
      <c r="I44" s="1"/>
      <c r="J44" s="1"/>
      <c r="L44" s="2" t="s">
        <v>49</v>
      </c>
      <c r="M44" s="1">
        <v>1</v>
      </c>
      <c r="N44" s="1"/>
      <c r="O44" s="1"/>
      <c r="P44" s="1"/>
      <c r="Q44" s="1"/>
      <c r="R44" s="1"/>
      <c r="S44" s="1"/>
      <c r="T44" s="1"/>
      <c r="V44" s="17" t="s">
        <v>29</v>
      </c>
      <c r="W44" s="27">
        <v>0.80186009999999996</v>
      </c>
    </row>
    <row r="45" spans="2:23" s="17" customFormat="1" x14ac:dyDescent="0.2">
      <c r="B45" s="1">
        <v>47.67</v>
      </c>
      <c r="C45" s="1">
        <v>6.45</v>
      </c>
      <c r="E45" s="2" t="s">
        <v>47</v>
      </c>
      <c r="F45" s="1">
        <v>0.05</v>
      </c>
      <c r="G45" s="1"/>
      <c r="H45" s="1"/>
      <c r="I45" s="1"/>
      <c r="J45" s="1"/>
      <c r="L45" s="2" t="s">
        <v>48</v>
      </c>
      <c r="M45" s="1">
        <v>2</v>
      </c>
      <c r="N45" s="1"/>
      <c r="O45" s="1"/>
      <c r="P45" s="1"/>
      <c r="Q45" s="1"/>
      <c r="R45" s="1"/>
      <c r="S45" s="1"/>
      <c r="T45" s="1"/>
      <c r="V45" s="17" t="s">
        <v>216</v>
      </c>
      <c r="W45" s="17">
        <v>96</v>
      </c>
    </row>
    <row r="46" spans="2:23" s="17" customFormat="1" x14ac:dyDescent="0.2">
      <c r="B46" s="1">
        <v>29.13</v>
      </c>
      <c r="C46" s="1">
        <v>4.24</v>
      </c>
      <c r="E46" s="2"/>
      <c r="F46" s="1"/>
      <c r="G46" s="1"/>
      <c r="H46" s="1"/>
      <c r="I46" s="1"/>
      <c r="J46" s="1"/>
      <c r="L46" s="2" t="s">
        <v>47</v>
      </c>
      <c r="M46" s="1">
        <v>0.05</v>
      </c>
      <c r="N46" s="1"/>
      <c r="O46" s="1"/>
      <c r="P46" s="1"/>
      <c r="Q46" s="1"/>
      <c r="R46" s="1"/>
      <c r="S46" s="1"/>
      <c r="T46" s="1"/>
      <c r="V46" s="17" t="s">
        <v>217</v>
      </c>
      <c r="W46" s="17">
        <v>96</v>
      </c>
    </row>
    <row r="47" spans="2:23" s="17" customFormat="1" x14ac:dyDescent="0.2">
      <c r="B47" s="1">
        <v>14.47</v>
      </c>
      <c r="C47" s="1">
        <v>0.94</v>
      </c>
      <c r="E47" s="2" t="s">
        <v>46</v>
      </c>
      <c r="F47" s="1" t="s">
        <v>45</v>
      </c>
      <c r="G47" s="1" t="s">
        <v>32</v>
      </c>
      <c r="H47" s="1" t="s">
        <v>44</v>
      </c>
      <c r="I47" s="1" t="s">
        <v>43</v>
      </c>
      <c r="J47" s="1"/>
      <c r="L47" s="2"/>
      <c r="M47" s="1"/>
      <c r="N47" s="1"/>
      <c r="O47" s="1"/>
      <c r="P47" s="1"/>
      <c r="Q47" s="1"/>
      <c r="R47" s="1"/>
      <c r="S47" s="1"/>
      <c r="T47" s="1"/>
    </row>
    <row r="48" spans="2:23" s="17" customFormat="1" x14ac:dyDescent="0.2">
      <c r="B48" s="1">
        <v>25.85</v>
      </c>
      <c r="C48" s="1">
        <v>7.18</v>
      </c>
      <c r="E48" s="2" t="s">
        <v>28</v>
      </c>
      <c r="F48" s="1">
        <v>10.14</v>
      </c>
      <c r="G48" s="1">
        <v>3.8E-3</v>
      </c>
      <c r="H48" s="1" t="s">
        <v>62</v>
      </c>
      <c r="I48" s="1" t="s">
        <v>27</v>
      </c>
      <c r="J48" s="1"/>
      <c r="L48" s="2" t="s">
        <v>42</v>
      </c>
      <c r="M48" s="1" t="s">
        <v>17</v>
      </c>
      <c r="N48" s="1" t="s">
        <v>41</v>
      </c>
      <c r="O48" s="1" t="s">
        <v>40</v>
      </c>
      <c r="P48" s="1" t="s">
        <v>39</v>
      </c>
      <c r="Q48" s="1" t="s">
        <v>38</v>
      </c>
      <c r="R48" s="1"/>
      <c r="S48" s="1"/>
      <c r="T48" s="1"/>
      <c r="V48" s="69" t="s">
        <v>6</v>
      </c>
      <c r="W48" s="69"/>
    </row>
    <row r="49" spans="1:23" s="17" customFormat="1" x14ac:dyDescent="0.2">
      <c r="B49" s="1">
        <v>15.35</v>
      </c>
      <c r="C49" s="1">
        <v>4.8099999999999996</v>
      </c>
      <c r="E49" s="2" t="s">
        <v>24</v>
      </c>
      <c r="F49" s="1">
        <v>14.17</v>
      </c>
      <c r="G49" s="1">
        <v>6.9999999999999999E-4</v>
      </c>
      <c r="H49" s="1" t="s">
        <v>61</v>
      </c>
      <c r="I49" s="1" t="s">
        <v>27</v>
      </c>
      <c r="J49" s="1"/>
      <c r="L49" s="2"/>
      <c r="M49" s="1"/>
      <c r="N49" s="1"/>
      <c r="O49" s="1"/>
      <c r="P49" s="1"/>
      <c r="Q49" s="1"/>
      <c r="R49" s="1"/>
      <c r="S49" s="1"/>
      <c r="T49" s="1"/>
      <c r="V49" s="17" t="s">
        <v>128</v>
      </c>
      <c r="W49" s="27">
        <v>1.044222</v>
      </c>
    </row>
    <row r="50" spans="1:23" s="17" customFormat="1" x14ac:dyDescent="0.2">
      <c r="B50" s="1">
        <v>27.48</v>
      </c>
      <c r="C50" s="1">
        <v>45.05</v>
      </c>
      <c r="E50" s="2" t="s">
        <v>23</v>
      </c>
      <c r="F50" s="1">
        <v>5.0389999999999997</v>
      </c>
      <c r="G50" s="1">
        <v>3.8100000000000002E-2</v>
      </c>
      <c r="H50" s="1" t="s">
        <v>86</v>
      </c>
      <c r="I50" s="1" t="s">
        <v>27</v>
      </c>
      <c r="J50" s="1"/>
      <c r="L50" s="2" t="s">
        <v>215</v>
      </c>
      <c r="M50" s="1"/>
      <c r="N50" s="1"/>
      <c r="O50" s="1"/>
      <c r="P50" s="1"/>
      <c r="Q50" s="1"/>
      <c r="R50" s="1"/>
      <c r="S50" s="1"/>
      <c r="T50" s="1"/>
      <c r="V50" s="17" t="s">
        <v>29</v>
      </c>
      <c r="W50" s="17">
        <v>0.81536109999999995</v>
      </c>
    </row>
    <row r="51" spans="1:23" s="17" customFormat="1" x14ac:dyDescent="0.2">
      <c r="B51" s="1">
        <v>36.24</v>
      </c>
      <c r="C51" s="1">
        <v>7.51</v>
      </c>
      <c r="E51" s="2"/>
      <c r="F51" s="1"/>
      <c r="G51" s="1"/>
      <c r="H51" s="1"/>
      <c r="I51" s="1"/>
      <c r="J51" s="1"/>
      <c r="L51" s="2" t="s">
        <v>9</v>
      </c>
      <c r="M51" s="1">
        <v>-2.548</v>
      </c>
      <c r="N51" s="42" t="s">
        <v>252</v>
      </c>
      <c r="O51" s="1" t="s">
        <v>31</v>
      </c>
      <c r="P51" s="1" t="s">
        <v>30</v>
      </c>
      <c r="Q51" s="1">
        <v>0.80810000000000004</v>
      </c>
      <c r="R51" s="1"/>
      <c r="S51" s="1"/>
      <c r="T51" s="1"/>
      <c r="V51" s="17" t="s">
        <v>216</v>
      </c>
      <c r="W51" s="17">
        <v>16</v>
      </c>
    </row>
    <row r="52" spans="1:23" s="17" customFormat="1" x14ac:dyDescent="0.2">
      <c r="B52" s="1">
        <v>2.44</v>
      </c>
      <c r="C52" s="1">
        <v>5.48</v>
      </c>
      <c r="E52" s="2" t="s">
        <v>36</v>
      </c>
      <c r="F52" s="1" t="s">
        <v>35</v>
      </c>
      <c r="G52" s="1" t="s">
        <v>12</v>
      </c>
      <c r="H52" s="1" t="s">
        <v>34</v>
      </c>
      <c r="I52" s="1" t="s">
        <v>33</v>
      </c>
      <c r="J52" s="1" t="s">
        <v>32</v>
      </c>
      <c r="L52" s="2" t="s">
        <v>6</v>
      </c>
      <c r="M52" s="1">
        <v>14.72</v>
      </c>
      <c r="N52" s="42" t="s">
        <v>253</v>
      </c>
      <c r="O52" s="1" t="s">
        <v>27</v>
      </c>
      <c r="P52" s="1" t="s">
        <v>61</v>
      </c>
      <c r="Q52" s="1">
        <v>4.0000000000000002E-4</v>
      </c>
      <c r="R52" s="1"/>
      <c r="S52" s="1"/>
      <c r="T52" s="1"/>
      <c r="V52" s="17" t="s">
        <v>217</v>
      </c>
      <c r="W52" s="17">
        <v>16</v>
      </c>
    </row>
    <row r="53" spans="1:23" s="17" customFormat="1" x14ac:dyDescent="0.2">
      <c r="B53" s="1">
        <v>2.66</v>
      </c>
      <c r="C53" s="1">
        <v>2.62</v>
      </c>
      <c r="E53" s="2" t="s">
        <v>28</v>
      </c>
      <c r="F53" s="1">
        <v>1154</v>
      </c>
      <c r="G53" s="1">
        <v>1</v>
      </c>
      <c r="H53" s="1">
        <v>1154</v>
      </c>
      <c r="I53" s="1" t="s">
        <v>242</v>
      </c>
      <c r="J53" s="1" t="s">
        <v>243</v>
      </c>
      <c r="L53" s="2"/>
      <c r="M53" s="1"/>
      <c r="N53" s="42"/>
      <c r="O53" s="1"/>
      <c r="P53" s="1"/>
      <c r="Q53" s="1"/>
      <c r="R53" s="1"/>
      <c r="S53" s="1"/>
      <c r="T53" s="1"/>
    </row>
    <row r="54" spans="1:23" s="17" customFormat="1" x14ac:dyDescent="0.2">
      <c r="B54" s="1">
        <v>26.55</v>
      </c>
      <c r="C54" s="1">
        <v>13.81</v>
      </c>
      <c r="E54" s="2" t="s">
        <v>24</v>
      </c>
      <c r="F54" s="1">
        <v>1611</v>
      </c>
      <c r="G54" s="1">
        <v>1</v>
      </c>
      <c r="H54" s="1">
        <v>1611</v>
      </c>
      <c r="I54" s="1" t="s">
        <v>244</v>
      </c>
      <c r="J54" s="1" t="s">
        <v>245</v>
      </c>
      <c r="L54" s="2"/>
      <c r="M54" s="1"/>
      <c r="N54" s="1"/>
      <c r="O54" s="1"/>
      <c r="P54" s="1"/>
      <c r="Q54" s="1"/>
      <c r="R54" s="1"/>
      <c r="S54" s="1"/>
      <c r="T54" s="1"/>
    </row>
    <row r="55" spans="1:23" s="17" customFormat="1" x14ac:dyDescent="0.2">
      <c r="B55" s="1">
        <v>-1.38</v>
      </c>
      <c r="C55" s="1">
        <v>3.08</v>
      </c>
      <c r="E55" s="2" t="s">
        <v>23</v>
      </c>
      <c r="F55" s="1">
        <v>573.1</v>
      </c>
      <c r="G55" s="1">
        <v>1</v>
      </c>
      <c r="H55" s="1">
        <v>573.1</v>
      </c>
      <c r="I55" s="1" t="s">
        <v>246</v>
      </c>
      <c r="J55" s="1" t="s">
        <v>247</v>
      </c>
      <c r="L55" s="2" t="s">
        <v>20</v>
      </c>
      <c r="M55" s="1" t="s">
        <v>19</v>
      </c>
      <c r="N55" s="1" t="s">
        <v>18</v>
      </c>
      <c r="O55" s="1" t="s">
        <v>17</v>
      </c>
      <c r="P55" s="1" t="s">
        <v>16</v>
      </c>
      <c r="Q55" s="1" t="s">
        <v>15</v>
      </c>
      <c r="R55" s="1" t="s">
        <v>14</v>
      </c>
      <c r="S55" s="1" t="s">
        <v>13</v>
      </c>
      <c r="T55" s="1" t="s">
        <v>12</v>
      </c>
    </row>
    <row r="56" spans="1:23" s="17" customFormat="1" x14ac:dyDescent="0.2">
      <c r="B56" s="1">
        <v>6.9320000000000004</v>
      </c>
      <c r="C56" s="1">
        <v>15.21</v>
      </c>
      <c r="E56" s="2" t="s">
        <v>21</v>
      </c>
      <c r="F56" s="1">
        <v>7782</v>
      </c>
      <c r="G56" s="1">
        <v>61</v>
      </c>
      <c r="H56" s="1">
        <v>127.6</v>
      </c>
      <c r="I56" s="1"/>
      <c r="J56" s="1"/>
      <c r="L56" s="2"/>
      <c r="M56" s="1"/>
      <c r="N56" s="1"/>
      <c r="O56" s="1"/>
      <c r="P56" s="1"/>
      <c r="Q56" s="1"/>
      <c r="R56" s="1"/>
      <c r="S56" s="1"/>
      <c r="T56" s="1"/>
    </row>
    <row r="57" spans="1:23" s="17" customFormat="1" x14ac:dyDescent="0.2">
      <c r="B57" s="1">
        <v>55.945099999999996</v>
      </c>
      <c r="C57" s="1">
        <v>-0.32</v>
      </c>
      <c r="E57" s="2"/>
      <c r="F57" s="1"/>
      <c r="G57" s="1"/>
      <c r="H57" s="1"/>
      <c r="I57" s="1"/>
      <c r="J57" s="1"/>
      <c r="L57" s="2" t="s">
        <v>215</v>
      </c>
      <c r="M57" s="1"/>
      <c r="N57" s="1"/>
      <c r="O57" s="1"/>
      <c r="P57" s="1"/>
      <c r="Q57" s="1"/>
      <c r="R57" s="1"/>
      <c r="S57" s="1"/>
      <c r="T57" s="1"/>
    </row>
    <row r="58" spans="1:23" s="17" customFormat="1" x14ac:dyDescent="0.2">
      <c r="B58" s="1">
        <v>39.115099999999998</v>
      </c>
      <c r="C58" s="1">
        <v>1.78</v>
      </c>
      <c r="E58" s="2" t="s">
        <v>11</v>
      </c>
      <c r="F58" s="1"/>
      <c r="G58" s="1"/>
      <c r="H58" s="1"/>
      <c r="I58" s="1"/>
      <c r="J58" s="1"/>
      <c r="L58" s="2" t="s">
        <v>9</v>
      </c>
      <c r="M58" s="1">
        <v>4.9390000000000001</v>
      </c>
      <c r="N58" s="1">
        <v>7.4870000000000001</v>
      </c>
      <c r="O58" s="1">
        <v>-2.548</v>
      </c>
      <c r="P58" s="1">
        <v>4.3710000000000004</v>
      </c>
      <c r="Q58" s="1">
        <v>17</v>
      </c>
      <c r="R58" s="1">
        <v>11</v>
      </c>
      <c r="S58" s="1">
        <v>0.58309999999999995</v>
      </c>
      <c r="T58" s="1">
        <v>61</v>
      </c>
    </row>
    <row r="59" spans="1:23" s="17" customFormat="1" x14ac:dyDescent="0.2">
      <c r="B59" s="1">
        <v>19.367999999999999</v>
      </c>
      <c r="C59" s="1">
        <v>14.41</v>
      </c>
      <c r="E59" s="2" t="s">
        <v>10</v>
      </c>
      <c r="F59" s="1">
        <v>14.36</v>
      </c>
      <c r="G59" s="1"/>
      <c r="H59" s="1"/>
      <c r="I59" s="1"/>
      <c r="J59" s="1"/>
      <c r="L59" s="2" t="s">
        <v>6</v>
      </c>
      <c r="M59" s="1">
        <v>23.78</v>
      </c>
      <c r="N59" s="1">
        <v>9.0579999999999998</v>
      </c>
      <c r="O59" s="1">
        <v>14.72</v>
      </c>
      <c r="P59" s="1">
        <v>3.726</v>
      </c>
      <c r="Q59" s="1">
        <v>17</v>
      </c>
      <c r="R59" s="1">
        <v>20</v>
      </c>
      <c r="S59" s="1">
        <v>3.9510000000000001</v>
      </c>
      <c r="T59" s="1">
        <v>61</v>
      </c>
    </row>
    <row r="60" spans="1:23" s="17" customFormat="1" x14ac:dyDescent="0.2">
      <c r="C60" s="1">
        <v>2.75</v>
      </c>
      <c r="E60" s="2" t="s">
        <v>214</v>
      </c>
      <c r="F60" s="1">
        <v>8.2720000000000002</v>
      </c>
      <c r="G60" s="1"/>
      <c r="H60" s="1"/>
      <c r="I60" s="1"/>
      <c r="J60" s="1"/>
      <c r="L60" s="2"/>
      <c r="M60" s="1"/>
      <c r="N60" s="1"/>
      <c r="O60" s="1"/>
      <c r="P60" s="1"/>
      <c r="Q60" s="1"/>
      <c r="R60" s="1"/>
      <c r="S60" s="1"/>
      <c r="T60" s="1"/>
    </row>
    <row r="61" spans="1:23" s="17" customFormat="1" x14ac:dyDescent="0.2">
      <c r="C61" s="1">
        <v>6.02</v>
      </c>
      <c r="E61" s="2" t="s">
        <v>7</v>
      </c>
      <c r="F61" s="1">
        <v>6.0860000000000003</v>
      </c>
      <c r="G61" s="1"/>
      <c r="H61" s="1"/>
      <c r="I61" s="1"/>
      <c r="J61" s="1"/>
      <c r="L61" s="2"/>
      <c r="M61" s="1"/>
      <c r="N61" s="1"/>
      <c r="O61" s="1"/>
      <c r="P61" s="1"/>
      <c r="Q61" s="1"/>
      <c r="R61" s="1"/>
      <c r="S61" s="1"/>
      <c r="T61" s="1"/>
    </row>
    <row r="62" spans="1:23" s="17" customFormat="1" x14ac:dyDescent="0.2">
      <c r="C62" s="1">
        <v>-5.85</v>
      </c>
      <c r="E62" s="2" t="s">
        <v>5</v>
      </c>
      <c r="F62" s="1">
        <v>2.8719999999999999</v>
      </c>
      <c r="G62" s="1"/>
      <c r="H62" s="1"/>
      <c r="I62" s="1"/>
      <c r="J62" s="1"/>
      <c r="L62" s="2"/>
      <c r="M62" s="1"/>
      <c r="N62" s="1"/>
      <c r="O62" s="1"/>
      <c r="P62" s="1"/>
      <c r="Q62" s="1"/>
      <c r="R62" s="1"/>
      <c r="S62" s="1"/>
      <c r="T62" s="1"/>
    </row>
    <row r="63" spans="1:23" s="17" customFormat="1" x14ac:dyDescent="0.2">
      <c r="C63" s="1"/>
      <c r="E63" s="2" t="s">
        <v>4</v>
      </c>
      <c r="F63" s="42" t="s">
        <v>248</v>
      </c>
      <c r="G63" s="1"/>
      <c r="H63" s="1"/>
      <c r="I63" s="1"/>
      <c r="J63" s="1"/>
      <c r="L63" s="2"/>
      <c r="M63" s="1"/>
      <c r="N63" s="1"/>
      <c r="O63" s="1"/>
      <c r="P63" s="1"/>
      <c r="Q63" s="1"/>
      <c r="R63" s="1"/>
      <c r="S63" s="1"/>
      <c r="T63" s="1"/>
    </row>
    <row r="64" spans="1:23" s="17" customFormat="1" x14ac:dyDescent="0.2">
      <c r="A64" s="32" t="s">
        <v>72</v>
      </c>
      <c r="B64" s="36">
        <f>AVERAGE(B43:B62)</f>
        <v>23.778835294117648</v>
      </c>
      <c r="C64" s="36">
        <f>AVERAGE(C43:C62)</f>
        <v>9.0575000000000028</v>
      </c>
      <c r="E64" s="2"/>
      <c r="F64" s="42"/>
      <c r="G64" s="1"/>
      <c r="H64" s="1"/>
      <c r="I64" s="1"/>
      <c r="J64" s="1"/>
      <c r="L64" s="2"/>
      <c r="M64" s="1"/>
      <c r="N64" s="1"/>
      <c r="O64" s="1"/>
      <c r="P64" s="1"/>
      <c r="Q64" s="1"/>
      <c r="R64" s="1"/>
      <c r="S64" s="1"/>
      <c r="T64" s="1"/>
    </row>
    <row r="65" spans="1:20" s="17" customFormat="1" x14ac:dyDescent="0.2">
      <c r="A65" s="32" t="s">
        <v>81</v>
      </c>
      <c r="B65" s="36">
        <f>MEDIAN(B43:B62)</f>
        <v>25.85</v>
      </c>
      <c r="C65" s="36">
        <f>MEDIAN(C43:C62)</f>
        <v>5.75</v>
      </c>
      <c r="E65" s="2" t="s">
        <v>218</v>
      </c>
      <c r="F65" s="42"/>
      <c r="G65" s="1"/>
      <c r="H65" s="1"/>
      <c r="I65" s="1"/>
      <c r="J65" s="1"/>
      <c r="L65" s="2"/>
      <c r="M65" s="1"/>
      <c r="N65" s="1"/>
      <c r="O65" s="1"/>
      <c r="P65" s="1"/>
      <c r="Q65" s="1"/>
      <c r="R65" s="1"/>
      <c r="S65" s="1"/>
      <c r="T65" s="1"/>
    </row>
    <row r="66" spans="1:20" s="17" customFormat="1" x14ac:dyDescent="0.2">
      <c r="A66" s="32" t="s">
        <v>388</v>
      </c>
      <c r="B66" s="36">
        <f>STDEV(B43:B62)</f>
        <v>16.018365192332407</v>
      </c>
      <c r="C66" s="36">
        <f>STDEV(C43:C62)</f>
        <v>11.872069333656951</v>
      </c>
      <c r="E66" s="2" t="s">
        <v>236</v>
      </c>
      <c r="F66" s="42">
        <v>6.2130000000000001</v>
      </c>
      <c r="G66" s="1"/>
      <c r="H66" s="1"/>
      <c r="I66" s="1"/>
      <c r="J66" s="1"/>
      <c r="L66" s="2"/>
      <c r="M66" s="1"/>
      <c r="N66" s="1"/>
      <c r="O66" s="1"/>
      <c r="P66" s="1"/>
      <c r="Q66" s="1"/>
      <c r="R66" s="1"/>
      <c r="S66" s="1"/>
      <c r="T66" s="1"/>
    </row>
    <row r="67" spans="1:20" s="17" customFormat="1" x14ac:dyDescent="0.2">
      <c r="A67" s="32" t="s">
        <v>389</v>
      </c>
      <c r="B67" s="36">
        <f>COUNT(B43:B62)</f>
        <v>17</v>
      </c>
      <c r="C67" s="36">
        <f>COUNT(C43:C62)</f>
        <v>20</v>
      </c>
      <c r="E67" s="2" t="s">
        <v>224</v>
      </c>
      <c r="F67" s="42">
        <v>16.420000000000002</v>
      </c>
      <c r="G67" s="1"/>
      <c r="H67" s="1"/>
      <c r="I67" s="1"/>
      <c r="J67" s="1"/>
      <c r="L67" s="2"/>
      <c r="M67" s="1"/>
      <c r="N67" s="1"/>
      <c r="O67" s="1"/>
      <c r="P67" s="1"/>
      <c r="Q67" s="1"/>
      <c r="R67" s="1"/>
      <c r="S67" s="1"/>
      <c r="T67" s="1"/>
    </row>
    <row r="68" spans="1:20" s="17" customFormat="1" x14ac:dyDescent="0.2">
      <c r="E68" s="2" t="s">
        <v>7</v>
      </c>
      <c r="F68" s="42">
        <v>-10.210000000000001</v>
      </c>
      <c r="G68" s="1"/>
      <c r="H68" s="1"/>
      <c r="I68" s="1"/>
      <c r="J68" s="1"/>
    </row>
    <row r="69" spans="1:20" s="17" customFormat="1" x14ac:dyDescent="0.2">
      <c r="E69" s="2" t="s">
        <v>5</v>
      </c>
      <c r="F69" s="42">
        <v>2.8719999999999999</v>
      </c>
      <c r="G69" s="1"/>
      <c r="H69" s="1"/>
      <c r="I69" s="1"/>
      <c r="J69" s="1"/>
    </row>
    <row r="70" spans="1:20" s="17" customFormat="1" x14ac:dyDescent="0.2">
      <c r="E70" s="2" t="s">
        <v>4</v>
      </c>
      <c r="F70" s="42" t="s">
        <v>249</v>
      </c>
      <c r="G70" s="1"/>
      <c r="H70" s="1"/>
      <c r="I70" s="1"/>
      <c r="J70" s="1"/>
    </row>
    <row r="71" spans="1:20" s="17" customFormat="1" x14ac:dyDescent="0.2">
      <c r="E71" s="2"/>
      <c r="F71" s="42"/>
      <c r="G71" s="1"/>
      <c r="H71" s="1"/>
      <c r="I71" s="1"/>
      <c r="J71" s="1"/>
    </row>
    <row r="72" spans="1:20" s="17" customFormat="1" x14ac:dyDescent="0.2">
      <c r="E72" s="2" t="s">
        <v>219</v>
      </c>
      <c r="F72" s="42"/>
      <c r="G72" s="1"/>
      <c r="H72" s="1"/>
      <c r="I72" s="1"/>
      <c r="J72" s="1"/>
    </row>
    <row r="73" spans="1:20" s="17" customFormat="1" x14ac:dyDescent="0.2">
      <c r="E73" s="2" t="s">
        <v>220</v>
      </c>
      <c r="F73" s="42">
        <v>-2.548</v>
      </c>
      <c r="G73" s="1"/>
      <c r="H73" s="1"/>
      <c r="I73" s="1"/>
      <c r="J73" s="1"/>
    </row>
    <row r="74" spans="1:20" s="17" customFormat="1" x14ac:dyDescent="0.2">
      <c r="E74" s="2" t="s">
        <v>221</v>
      </c>
      <c r="F74" s="42">
        <v>14.72</v>
      </c>
      <c r="G74" s="1"/>
      <c r="H74" s="1"/>
      <c r="I74" s="1"/>
      <c r="J74" s="1"/>
    </row>
    <row r="75" spans="1:20" s="17" customFormat="1" x14ac:dyDescent="0.2">
      <c r="E75" s="2" t="s">
        <v>222</v>
      </c>
      <c r="F75" s="42">
        <v>-17.27</v>
      </c>
      <c r="G75" s="1"/>
      <c r="H75" s="1"/>
      <c r="I75" s="1"/>
      <c r="J75" s="1"/>
    </row>
    <row r="76" spans="1:20" s="17" customFormat="1" x14ac:dyDescent="0.2">
      <c r="E76" s="2" t="s">
        <v>4</v>
      </c>
      <c r="F76" s="42" t="s">
        <v>250</v>
      </c>
      <c r="G76" s="1"/>
      <c r="H76" s="1"/>
      <c r="I76" s="1"/>
      <c r="J76" s="1"/>
    </row>
    <row r="77" spans="1:20" s="17" customFormat="1" x14ac:dyDescent="0.2">
      <c r="E77" s="2" t="s">
        <v>223</v>
      </c>
      <c r="F77" s="42">
        <v>17.27</v>
      </c>
      <c r="G77" s="1"/>
      <c r="H77" s="1"/>
      <c r="I77" s="1"/>
      <c r="J77" s="1"/>
    </row>
    <row r="78" spans="1:20" s="17" customFormat="1" x14ac:dyDescent="0.2">
      <c r="E78" s="2" t="s">
        <v>4</v>
      </c>
      <c r="F78" s="42" t="s">
        <v>251</v>
      </c>
      <c r="G78" s="1"/>
      <c r="H78" s="1"/>
      <c r="I78" s="1"/>
      <c r="J78" s="1"/>
    </row>
    <row r="79" spans="1:20" s="17" customFormat="1" x14ac:dyDescent="0.2">
      <c r="E79" s="2"/>
      <c r="F79" s="1"/>
      <c r="G79" s="1"/>
      <c r="H79" s="1"/>
      <c r="I79" s="1"/>
      <c r="J79" s="1"/>
    </row>
    <row r="80" spans="1:20" s="17" customFormat="1" x14ac:dyDescent="0.2">
      <c r="E80" s="2" t="s">
        <v>3</v>
      </c>
      <c r="F80" s="1"/>
      <c r="G80" s="1"/>
      <c r="H80" s="1"/>
      <c r="I80" s="1"/>
      <c r="J80" s="1"/>
    </row>
    <row r="81" spans="5:10" s="17" customFormat="1" x14ac:dyDescent="0.2">
      <c r="E81" s="2" t="s">
        <v>2</v>
      </c>
      <c r="F81" s="1">
        <v>2</v>
      </c>
      <c r="G81" s="1"/>
      <c r="H81" s="1"/>
      <c r="I81" s="1"/>
      <c r="J81" s="1"/>
    </row>
    <row r="82" spans="5:10" s="17" customFormat="1" x14ac:dyDescent="0.2">
      <c r="E82" s="2" t="s">
        <v>1</v>
      </c>
      <c r="F82" s="1">
        <v>2</v>
      </c>
      <c r="G82" s="1"/>
      <c r="H82" s="1"/>
      <c r="I82" s="1"/>
      <c r="J82" s="1"/>
    </row>
    <row r="83" spans="5:10" s="17" customFormat="1" x14ac:dyDescent="0.2">
      <c r="E83" s="2" t="s">
        <v>0</v>
      </c>
      <c r="F83" s="1">
        <v>65</v>
      </c>
      <c r="G83" s="1"/>
      <c r="H83" s="1"/>
      <c r="I83" s="1"/>
      <c r="J83" s="1"/>
    </row>
    <row r="84" spans="5:10" s="17" customFormat="1" x14ac:dyDescent="0.2">
      <c r="E84" s="2"/>
      <c r="F84" s="1"/>
      <c r="G84" s="1"/>
      <c r="H84" s="1"/>
      <c r="I84" s="1"/>
      <c r="J84" s="1"/>
    </row>
    <row r="85" spans="5:10" s="17" customFormat="1" x14ac:dyDescent="0.2">
      <c r="E85" s="2"/>
      <c r="F85" s="1"/>
      <c r="G85" s="1"/>
      <c r="H85" s="1"/>
      <c r="I85" s="1"/>
      <c r="J85" s="1"/>
    </row>
    <row r="86" spans="5:10" s="17" customFormat="1" x14ac:dyDescent="0.2"/>
    <row r="87" spans="5:10" s="17" customFormat="1" x14ac:dyDescent="0.2"/>
    <row r="88" spans="5:10" s="17" customFormat="1" x14ac:dyDescent="0.2"/>
    <row r="89" spans="5:10" s="17" customFormat="1" x14ac:dyDescent="0.2"/>
    <row r="90" spans="5:10" s="17" customFormat="1" x14ac:dyDescent="0.2"/>
    <row r="91" spans="5:10" s="17" customFormat="1" x14ac:dyDescent="0.2"/>
    <row r="92" spans="5:10" s="17" customFormat="1" x14ac:dyDescent="0.2"/>
    <row r="93" spans="5:10" s="17" customFormat="1" x14ac:dyDescent="0.2"/>
    <row r="94" spans="5:10" s="17" customFormat="1" x14ac:dyDescent="0.2"/>
  </sheetData>
  <mergeCells count="15">
    <mergeCell ref="V48:W48"/>
    <mergeCell ref="B40:C40"/>
    <mergeCell ref="E40:W40"/>
    <mergeCell ref="B39:W39"/>
    <mergeCell ref="B41:C41"/>
    <mergeCell ref="E41:J41"/>
    <mergeCell ref="L41:T41"/>
    <mergeCell ref="V41:W41"/>
    <mergeCell ref="V42:W42"/>
    <mergeCell ref="B1:P1"/>
    <mergeCell ref="B2:C2"/>
    <mergeCell ref="G2:P2"/>
    <mergeCell ref="G3:I3"/>
    <mergeCell ref="L3:M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4730-D10C-CB45-B1CC-A589BC85A4C0}">
  <dimension ref="A1:AE241"/>
  <sheetViews>
    <sheetView topLeftCell="A90" zoomScale="50" workbookViewId="0">
      <selection activeCell="O33" sqref="O33"/>
    </sheetView>
  </sheetViews>
  <sheetFormatPr baseColWidth="10" defaultColWidth="10.6640625" defaultRowHeight="16" x14ac:dyDescent="0.2"/>
  <sheetData>
    <row r="1" spans="2:31" s="17" customFormat="1" ht="23" x14ac:dyDescent="0.25">
      <c r="B1" s="73" t="s">
        <v>584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</row>
    <row r="2" spans="2:31" s="17" customFormat="1" x14ac:dyDescent="0.2">
      <c r="B2" s="72" t="s">
        <v>289</v>
      </c>
      <c r="C2" s="72"/>
      <c r="D2" s="72"/>
      <c r="E2" s="72"/>
      <c r="F2" s="72"/>
      <c r="G2" s="72"/>
      <c r="H2" s="10"/>
      <c r="I2" s="61" t="s">
        <v>58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2:31" s="17" customFormat="1" x14ac:dyDescent="0.2">
      <c r="B3" s="74" t="s">
        <v>8</v>
      </c>
      <c r="C3" s="74"/>
      <c r="D3" s="74"/>
      <c r="E3" s="74"/>
      <c r="F3" s="74"/>
      <c r="G3" s="74"/>
      <c r="H3" s="74"/>
      <c r="I3" s="75" t="s">
        <v>57</v>
      </c>
      <c r="J3" s="75"/>
      <c r="K3" s="75"/>
      <c r="L3" s="75"/>
      <c r="M3" s="75"/>
      <c r="N3" s="75"/>
      <c r="O3" s="1"/>
      <c r="P3" s="59" t="s">
        <v>56</v>
      </c>
      <c r="Q3" s="59"/>
      <c r="R3" s="59"/>
      <c r="S3" s="59"/>
      <c r="T3" s="59"/>
      <c r="U3" s="59"/>
      <c r="V3" s="59"/>
      <c r="W3" s="59"/>
      <c r="X3" s="59"/>
      <c r="AA3" s="59" t="s">
        <v>55</v>
      </c>
      <c r="AB3" s="59"/>
    </row>
    <row r="4" spans="2:31" s="17" customFormat="1" ht="18" x14ac:dyDescent="0.25">
      <c r="B4" s="74" t="s">
        <v>290</v>
      </c>
      <c r="C4" s="74"/>
      <c r="D4" s="74" t="s">
        <v>291</v>
      </c>
      <c r="E4" s="74"/>
      <c r="F4" s="74"/>
      <c r="G4" s="74"/>
      <c r="H4" s="11"/>
      <c r="I4" s="11"/>
      <c r="J4" s="11"/>
      <c r="K4" s="11"/>
      <c r="L4" s="11"/>
      <c r="M4" s="11"/>
      <c r="N4" s="11"/>
      <c r="O4" s="11"/>
      <c r="Q4" s="2"/>
      <c r="R4" s="1"/>
      <c r="T4" s="2"/>
      <c r="U4" s="1"/>
      <c r="V4" s="1"/>
      <c r="W4" s="1"/>
      <c r="X4" s="1"/>
      <c r="Y4" s="1"/>
      <c r="Z4" s="1"/>
      <c r="AA4" s="74" t="s">
        <v>521</v>
      </c>
      <c r="AB4" s="74"/>
    </row>
    <row r="5" spans="2:31" s="17" customFormat="1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1"/>
      <c r="G5" s="1"/>
      <c r="H5" s="1"/>
      <c r="I5" s="15" t="s">
        <v>51</v>
      </c>
      <c r="J5" s="16" t="s">
        <v>50</v>
      </c>
      <c r="K5" s="16"/>
      <c r="L5" s="16"/>
      <c r="M5" s="16"/>
      <c r="N5" s="16"/>
      <c r="O5" s="1"/>
      <c r="P5" s="15" t="s">
        <v>227</v>
      </c>
      <c r="Q5" s="16"/>
      <c r="R5" s="16"/>
      <c r="S5" s="16"/>
      <c r="T5" s="16"/>
      <c r="U5" s="16"/>
      <c r="V5" s="16"/>
      <c r="W5" s="16"/>
      <c r="X5" s="16"/>
      <c r="Y5" s="1"/>
      <c r="Z5" s="1"/>
      <c r="AA5" s="2" t="s">
        <v>37</v>
      </c>
      <c r="AB5" s="1">
        <v>2.1658580000000001</v>
      </c>
    </row>
    <row r="6" spans="2:31" s="17" customFormat="1" x14ac:dyDescent="0.2">
      <c r="B6" s="12">
        <v>86.470164199999999</v>
      </c>
      <c r="C6" s="12">
        <v>10.6300498</v>
      </c>
      <c r="D6" s="12">
        <v>161.34134800000001</v>
      </c>
      <c r="E6" s="12">
        <v>115.180065</v>
      </c>
      <c r="F6" s="12"/>
      <c r="G6" s="12"/>
      <c r="H6" s="12"/>
      <c r="I6" s="15" t="s">
        <v>47</v>
      </c>
      <c r="J6" s="16">
        <v>0.05</v>
      </c>
      <c r="K6" s="16"/>
      <c r="L6" s="16"/>
      <c r="M6" s="16"/>
      <c r="N6" s="16"/>
      <c r="O6" s="1"/>
      <c r="P6" s="15"/>
      <c r="Q6" s="16"/>
      <c r="R6" s="16"/>
      <c r="S6" s="16"/>
      <c r="T6" s="16"/>
      <c r="U6" s="16"/>
      <c r="V6" s="16"/>
      <c r="W6" s="16"/>
      <c r="X6" s="16"/>
      <c r="Y6" s="1"/>
      <c r="Z6" s="1"/>
      <c r="AA6" s="2" t="s">
        <v>29</v>
      </c>
      <c r="AB6" s="1">
        <v>0.95</v>
      </c>
    </row>
    <row r="7" spans="2:31" s="17" customFormat="1" x14ac:dyDescent="0.2">
      <c r="B7" s="12">
        <v>94.022164200000006</v>
      </c>
      <c r="C7" s="12">
        <v>-10.949128999999999</v>
      </c>
      <c r="D7" s="12">
        <v>128.58219399999999</v>
      </c>
      <c r="E7" s="12">
        <v>191.86865700000001</v>
      </c>
      <c r="F7" s="12"/>
      <c r="G7" s="12"/>
      <c r="H7" s="12"/>
      <c r="I7" s="15"/>
      <c r="J7" s="16"/>
      <c r="K7" s="16"/>
      <c r="L7" s="16"/>
      <c r="M7" s="16"/>
      <c r="N7" s="16"/>
      <c r="O7" s="1"/>
      <c r="P7" s="15" t="s">
        <v>49</v>
      </c>
      <c r="Q7" s="16">
        <v>1</v>
      </c>
      <c r="R7" s="16"/>
      <c r="S7" s="16"/>
      <c r="T7" s="16"/>
      <c r="U7" s="16"/>
      <c r="V7" s="16"/>
      <c r="W7" s="16"/>
      <c r="X7" s="16"/>
      <c r="Y7" s="1"/>
      <c r="Z7" s="1"/>
      <c r="AA7" s="17" t="s">
        <v>309</v>
      </c>
      <c r="AB7" s="1">
        <v>7</v>
      </c>
    </row>
    <row r="8" spans="2:31" s="17" customFormat="1" ht="18" x14ac:dyDescent="0.25">
      <c r="B8" s="12">
        <v>64.427243799999999</v>
      </c>
      <c r="C8" s="12">
        <v>21.580403</v>
      </c>
      <c r="D8" s="12">
        <v>80.534731300000004</v>
      </c>
      <c r="E8" s="12">
        <v>56.880681600000003</v>
      </c>
      <c r="F8" s="12"/>
      <c r="G8" s="12"/>
      <c r="H8" s="12"/>
      <c r="I8" s="15" t="s">
        <v>46</v>
      </c>
      <c r="J8" s="16" t="s">
        <v>45</v>
      </c>
      <c r="K8" s="16" t="s">
        <v>32</v>
      </c>
      <c r="L8" s="16" t="s">
        <v>44</v>
      </c>
      <c r="M8" s="16" t="s">
        <v>43</v>
      </c>
      <c r="N8" s="16"/>
      <c r="O8" s="1"/>
      <c r="P8" s="15" t="s">
        <v>48</v>
      </c>
      <c r="Q8" s="16">
        <v>6</v>
      </c>
      <c r="R8" s="16"/>
      <c r="S8" s="16"/>
      <c r="T8" s="16"/>
      <c r="U8" s="16"/>
      <c r="V8" s="16"/>
      <c r="W8" s="16"/>
      <c r="X8" s="16"/>
      <c r="Y8" s="1"/>
      <c r="Z8" s="1"/>
      <c r="AA8" s="17" t="s">
        <v>522</v>
      </c>
      <c r="AB8" s="1">
        <v>7</v>
      </c>
    </row>
    <row r="9" spans="2:31" s="17" customFormat="1" x14ac:dyDescent="0.2">
      <c r="B9" s="12">
        <v>225.11255199999999</v>
      </c>
      <c r="C9" s="12">
        <v>80.550791000000004</v>
      </c>
      <c r="D9" s="12">
        <v>193.809179</v>
      </c>
      <c r="E9" s="12">
        <v>169.76714899999999</v>
      </c>
      <c r="F9" s="12"/>
      <c r="G9" s="12"/>
      <c r="H9" s="12"/>
      <c r="I9" s="15" t="s">
        <v>28</v>
      </c>
      <c r="J9" s="16">
        <v>7.6390000000000002</v>
      </c>
      <c r="K9" s="16">
        <v>3.0999999999999999E-3</v>
      </c>
      <c r="L9" s="16" t="s">
        <v>62</v>
      </c>
      <c r="M9" s="16" t="s">
        <v>27</v>
      </c>
      <c r="N9" s="16"/>
      <c r="O9" s="1"/>
      <c r="P9" s="15" t="s">
        <v>47</v>
      </c>
      <c r="Q9" s="16">
        <v>0.05</v>
      </c>
      <c r="R9" s="16"/>
      <c r="S9" s="16"/>
      <c r="T9" s="16"/>
      <c r="U9" s="16"/>
      <c r="V9" s="16"/>
      <c r="W9" s="16"/>
      <c r="X9" s="16"/>
      <c r="Y9" s="1"/>
      <c r="Z9" s="1"/>
      <c r="AA9" s="1"/>
      <c r="AB9" s="1"/>
    </row>
    <row r="10" spans="2:31" s="17" customFormat="1" x14ac:dyDescent="0.2">
      <c r="B10" s="12">
        <v>102.557323</v>
      </c>
      <c r="C10" s="12">
        <v>108.667806</v>
      </c>
      <c r="D10" s="12">
        <v>129.29064700000001</v>
      </c>
      <c r="E10" s="12">
        <v>206.373209</v>
      </c>
      <c r="F10" s="12"/>
      <c r="G10" s="12"/>
      <c r="H10" s="12"/>
      <c r="I10" s="15" t="s">
        <v>24</v>
      </c>
      <c r="J10" s="16">
        <v>16.02</v>
      </c>
      <c r="K10" s="43" t="s">
        <v>25</v>
      </c>
      <c r="L10" s="16" t="s">
        <v>26</v>
      </c>
      <c r="M10" s="16" t="s">
        <v>27</v>
      </c>
      <c r="N10" s="16"/>
      <c r="O10" s="1"/>
      <c r="P10" s="15"/>
      <c r="Q10" s="16"/>
      <c r="R10" s="16"/>
      <c r="S10" s="16"/>
      <c r="T10" s="16"/>
      <c r="U10" s="16"/>
      <c r="V10" s="16"/>
      <c r="W10" s="16"/>
      <c r="X10" s="16"/>
    </row>
    <row r="11" spans="2:31" s="17" customFormat="1" ht="18" x14ac:dyDescent="0.25">
      <c r="B11" s="12">
        <v>151.29095000000001</v>
      </c>
      <c r="C11" s="12">
        <v>56.5137711</v>
      </c>
      <c r="D11" s="12">
        <v>152.09953200000001</v>
      </c>
      <c r="E11" s="12">
        <v>155.74667199999999</v>
      </c>
      <c r="F11" s="12"/>
      <c r="G11" s="12"/>
      <c r="H11" s="12"/>
      <c r="I11" s="15" t="s">
        <v>23</v>
      </c>
      <c r="J11" s="16">
        <v>19.22</v>
      </c>
      <c r="K11" s="43" t="s">
        <v>25</v>
      </c>
      <c r="L11" s="16" t="s">
        <v>26</v>
      </c>
      <c r="M11" s="16" t="s">
        <v>27</v>
      </c>
      <c r="N11" s="16"/>
      <c r="O11" s="1"/>
      <c r="P11" s="15" t="s">
        <v>42</v>
      </c>
      <c r="Q11" s="16" t="s">
        <v>17</v>
      </c>
      <c r="R11" s="16" t="s">
        <v>41</v>
      </c>
      <c r="S11" s="16" t="s">
        <v>40</v>
      </c>
      <c r="T11" s="16" t="s">
        <v>39</v>
      </c>
      <c r="U11" s="16" t="s">
        <v>38</v>
      </c>
      <c r="V11" s="16"/>
      <c r="W11" s="16"/>
      <c r="X11" s="16"/>
      <c r="Y11" s="1"/>
      <c r="Z11" s="1"/>
      <c r="AA11" s="74" t="s">
        <v>523</v>
      </c>
      <c r="AB11" s="74"/>
    </row>
    <row r="12" spans="2:31" s="17" customFormat="1" x14ac:dyDescent="0.2">
      <c r="B12" s="12">
        <v>123.01405</v>
      </c>
      <c r="C12" s="12">
        <v>-19.519034999999999</v>
      </c>
      <c r="D12" s="12">
        <v>165.002488</v>
      </c>
      <c r="E12" s="12">
        <v>38.242198999999999</v>
      </c>
      <c r="F12" s="12"/>
      <c r="G12" s="12"/>
      <c r="H12" s="12"/>
      <c r="I12" s="15"/>
      <c r="J12" s="16"/>
      <c r="K12" s="16"/>
      <c r="L12" s="16"/>
      <c r="M12" s="16"/>
      <c r="N12" s="16"/>
      <c r="O12" s="1"/>
      <c r="P12" s="15"/>
      <c r="Q12" s="16"/>
      <c r="R12" s="16"/>
      <c r="S12" s="16"/>
      <c r="T12" s="16"/>
      <c r="U12" s="16"/>
      <c r="V12" s="16"/>
      <c r="W12" s="16"/>
      <c r="X12" s="16"/>
      <c r="Y12" s="1"/>
      <c r="Z12" s="1"/>
      <c r="AA12" s="2" t="s">
        <v>37</v>
      </c>
      <c r="AB12" s="1">
        <v>0.33339669999999999</v>
      </c>
    </row>
    <row r="13" spans="2:31" s="17" customFormat="1" x14ac:dyDescent="0.2">
      <c r="B13" s="12">
        <v>160.201403</v>
      </c>
      <c r="C13" s="12">
        <v>-63.813816000000003</v>
      </c>
      <c r="D13" s="12">
        <v>187.33064200000001</v>
      </c>
      <c r="E13" s="12">
        <v>10.9285075</v>
      </c>
      <c r="F13" s="12"/>
      <c r="G13" s="12"/>
      <c r="H13" s="12"/>
      <c r="I13" s="15" t="s">
        <v>36</v>
      </c>
      <c r="J13" s="16" t="s">
        <v>35</v>
      </c>
      <c r="K13" s="16" t="s">
        <v>12</v>
      </c>
      <c r="L13" s="16" t="s">
        <v>34</v>
      </c>
      <c r="M13" s="16" t="s">
        <v>33</v>
      </c>
      <c r="N13" s="16" t="s">
        <v>32</v>
      </c>
      <c r="O13" s="1"/>
      <c r="P13" s="15" t="s">
        <v>304</v>
      </c>
      <c r="Q13" s="16">
        <v>116.1</v>
      </c>
      <c r="R13" s="16" t="s">
        <v>297</v>
      </c>
      <c r="S13" s="16" t="s">
        <v>27</v>
      </c>
      <c r="T13" s="16" t="s">
        <v>26</v>
      </c>
      <c r="U13" s="43" t="s">
        <v>25</v>
      </c>
      <c r="V13" s="16"/>
      <c r="W13" s="16"/>
      <c r="X13" s="16"/>
      <c r="Y13" s="1"/>
      <c r="Z13" s="1"/>
      <c r="AA13" s="2" t="s">
        <v>29</v>
      </c>
      <c r="AB13" s="1">
        <v>0.95</v>
      </c>
    </row>
    <row r="14" spans="2:31" s="17" customFormat="1" x14ac:dyDescent="0.2">
      <c r="B14" s="12">
        <v>138.93094500000001</v>
      </c>
      <c r="C14" s="12">
        <v>-5.6449651999999997</v>
      </c>
      <c r="D14" s="12">
        <v>158.12083100000001</v>
      </c>
      <c r="E14" s="12">
        <v>-8.2997612000000007</v>
      </c>
      <c r="F14" s="12"/>
      <c r="G14" s="12"/>
      <c r="H14" s="12"/>
      <c r="I14" s="15" t="s">
        <v>28</v>
      </c>
      <c r="J14" s="16">
        <v>34545</v>
      </c>
      <c r="K14" s="16">
        <v>1</v>
      </c>
      <c r="L14" s="16">
        <v>34545</v>
      </c>
      <c r="M14" s="16" t="s">
        <v>293</v>
      </c>
      <c r="N14" s="16" t="s">
        <v>294</v>
      </c>
      <c r="O14" s="1"/>
      <c r="P14" s="15" t="s">
        <v>298</v>
      </c>
      <c r="Q14" s="16">
        <v>-20.12</v>
      </c>
      <c r="R14" s="16" t="s">
        <v>299</v>
      </c>
      <c r="S14" s="16" t="s">
        <v>31</v>
      </c>
      <c r="T14" s="16" t="s">
        <v>30</v>
      </c>
      <c r="U14" s="43">
        <v>0.93479999999999996</v>
      </c>
      <c r="V14" s="16"/>
      <c r="W14" s="16"/>
      <c r="X14" s="16"/>
      <c r="Y14" s="1"/>
      <c r="Z14" s="1"/>
      <c r="AA14" s="17" t="s">
        <v>309</v>
      </c>
      <c r="AB14" s="1">
        <v>235</v>
      </c>
    </row>
    <row r="15" spans="2:31" s="17" customFormat="1" ht="18" x14ac:dyDescent="0.25">
      <c r="B15" s="12">
        <v>55.171855700000002</v>
      </c>
      <c r="C15" s="12">
        <v>-65.148691999999997</v>
      </c>
      <c r="D15" s="12">
        <v>72.361795999999998</v>
      </c>
      <c r="E15" s="12">
        <v>-11.028710999999999</v>
      </c>
      <c r="F15" s="12"/>
      <c r="G15" s="12"/>
      <c r="H15" s="12"/>
      <c r="I15" s="15" t="s">
        <v>24</v>
      </c>
      <c r="J15" s="16">
        <v>72456</v>
      </c>
      <c r="K15" s="16">
        <v>1</v>
      </c>
      <c r="L15" s="16">
        <v>72456</v>
      </c>
      <c r="M15" s="16" t="s">
        <v>295</v>
      </c>
      <c r="N15" s="16" t="s">
        <v>22</v>
      </c>
      <c r="O15" s="1"/>
      <c r="P15" s="15" t="s">
        <v>305</v>
      </c>
      <c r="Q15" s="16">
        <v>6.1879999999999997</v>
      </c>
      <c r="R15" s="16" t="s">
        <v>300</v>
      </c>
      <c r="S15" s="16" t="s">
        <v>31</v>
      </c>
      <c r="T15" s="16" t="s">
        <v>30</v>
      </c>
      <c r="U15" s="43">
        <v>0.99980000000000002</v>
      </c>
      <c r="V15" s="16"/>
      <c r="W15" s="16"/>
      <c r="X15" s="16"/>
      <c r="Y15" s="1"/>
      <c r="Z15" s="1"/>
      <c r="AA15" s="17" t="s">
        <v>522</v>
      </c>
      <c r="AB15" s="1">
        <v>235</v>
      </c>
    </row>
    <row r="16" spans="2:31" s="17" customFormat="1" x14ac:dyDescent="0.2">
      <c r="B16" s="12">
        <v>143.20959199999999</v>
      </c>
      <c r="C16" s="12">
        <v>-19.151761</v>
      </c>
      <c r="D16" s="12">
        <v>135.534323</v>
      </c>
      <c r="E16" s="12">
        <v>142.434662</v>
      </c>
      <c r="F16" s="12"/>
      <c r="G16" s="12"/>
      <c r="H16" s="12"/>
      <c r="I16" s="15" t="s">
        <v>23</v>
      </c>
      <c r="J16" s="16">
        <v>86906</v>
      </c>
      <c r="K16" s="16">
        <v>1</v>
      </c>
      <c r="L16" s="16">
        <v>86906</v>
      </c>
      <c r="M16" s="16" t="s">
        <v>296</v>
      </c>
      <c r="N16" s="16" t="s">
        <v>22</v>
      </c>
      <c r="O16" s="1"/>
      <c r="P16" s="15" t="s">
        <v>306</v>
      </c>
      <c r="Q16" s="16">
        <v>-136.19999999999999</v>
      </c>
      <c r="R16" s="16" t="s">
        <v>301</v>
      </c>
      <c r="S16" s="16" t="s">
        <v>27</v>
      </c>
      <c r="T16" s="16" t="s">
        <v>26</v>
      </c>
      <c r="U16" s="43" t="s">
        <v>25</v>
      </c>
      <c r="V16" s="16"/>
      <c r="W16" s="16"/>
      <c r="X16" s="16"/>
      <c r="Y16" s="1"/>
      <c r="Z16" s="1"/>
      <c r="AA16" s="1"/>
      <c r="AB16" s="1"/>
    </row>
    <row r="17" spans="1:24" s="17" customFormat="1" x14ac:dyDescent="0.2">
      <c r="B17" s="12">
        <v>16.588198999999999</v>
      </c>
      <c r="C17" s="12">
        <v>-40.741138999999997</v>
      </c>
      <c r="D17" s="12">
        <v>52.9657214</v>
      </c>
      <c r="E17" s="12">
        <v>170.33301</v>
      </c>
      <c r="F17" s="12"/>
      <c r="G17" s="12"/>
      <c r="H17" s="12"/>
      <c r="I17" s="15" t="s">
        <v>21</v>
      </c>
      <c r="J17" s="16">
        <v>241518</v>
      </c>
      <c r="K17" s="16">
        <v>66</v>
      </c>
      <c r="L17" s="16">
        <v>3659</v>
      </c>
      <c r="M17" s="16"/>
      <c r="N17" s="16"/>
      <c r="O17" s="1"/>
      <c r="P17" s="15" t="s">
        <v>307</v>
      </c>
      <c r="Q17" s="16">
        <v>-109.9</v>
      </c>
      <c r="R17" s="16" t="s">
        <v>302</v>
      </c>
      <c r="S17" s="16" t="s">
        <v>27</v>
      </c>
      <c r="T17" s="16" t="s">
        <v>26</v>
      </c>
      <c r="U17" s="43" t="s">
        <v>25</v>
      </c>
      <c r="V17" s="16"/>
      <c r="W17" s="16"/>
      <c r="X17" s="16"/>
    </row>
    <row r="18" spans="1:24" s="17" customFormat="1" x14ac:dyDescent="0.2">
      <c r="B18" s="12">
        <v>52.3942537</v>
      </c>
      <c r="C18" s="12">
        <v>-76.161447999999993</v>
      </c>
      <c r="D18" s="12">
        <v>84.785134299999996</v>
      </c>
      <c r="E18" s="12">
        <v>191.05138299999999</v>
      </c>
      <c r="F18" s="12"/>
      <c r="G18" s="12"/>
      <c r="H18" s="12"/>
      <c r="I18" s="15"/>
      <c r="J18" s="16"/>
      <c r="K18" s="16"/>
      <c r="L18" s="16"/>
      <c r="M18" s="16"/>
      <c r="N18" s="16"/>
      <c r="O18" s="1"/>
      <c r="P18" s="15" t="s">
        <v>308</v>
      </c>
      <c r="Q18" s="16">
        <v>26.31</v>
      </c>
      <c r="R18" s="16" t="s">
        <v>303</v>
      </c>
      <c r="S18" s="16" t="s">
        <v>31</v>
      </c>
      <c r="T18" s="16" t="s">
        <v>30</v>
      </c>
      <c r="U18" s="16">
        <v>0.752</v>
      </c>
      <c r="V18" s="16"/>
      <c r="W18" s="16"/>
      <c r="X18" s="16"/>
    </row>
    <row r="19" spans="1:24" s="17" customFormat="1" x14ac:dyDescent="0.2">
      <c r="B19" s="12">
        <v>73.998920400000003</v>
      </c>
      <c r="C19" s="12">
        <v>-61.134582000000002</v>
      </c>
      <c r="D19" s="12">
        <v>77.838059700000002</v>
      </c>
      <c r="E19" s="12">
        <v>113.025204</v>
      </c>
      <c r="F19" s="12"/>
      <c r="G19" s="12"/>
      <c r="H19" s="12"/>
      <c r="I19" s="16"/>
      <c r="J19" s="16"/>
      <c r="K19" s="6"/>
      <c r="L19" s="6"/>
      <c r="M19" s="6"/>
      <c r="N19" s="6"/>
      <c r="P19" s="15"/>
      <c r="Q19" s="16"/>
      <c r="R19" s="16"/>
      <c r="S19" s="16"/>
      <c r="T19" s="16"/>
      <c r="U19" s="16"/>
      <c r="V19" s="16"/>
      <c r="W19" s="16"/>
      <c r="X19" s="16"/>
    </row>
    <row r="20" spans="1:24" s="17" customFormat="1" x14ac:dyDescent="0.2">
      <c r="B20" s="12">
        <v>148.36444800000001</v>
      </c>
      <c r="C20" s="12">
        <v>-10.504835999999999</v>
      </c>
      <c r="D20" s="12">
        <v>157.99137300000001</v>
      </c>
      <c r="E20" s="12">
        <v>119.25906500000001</v>
      </c>
      <c r="F20" s="12"/>
      <c r="G20" s="12"/>
      <c r="H20" s="12"/>
      <c r="I20" s="16"/>
      <c r="J20" s="16"/>
      <c r="K20" s="6"/>
      <c r="L20" s="6"/>
      <c r="M20" s="6"/>
      <c r="N20" s="6"/>
      <c r="P20" s="15"/>
      <c r="Q20" s="16"/>
      <c r="R20" s="16"/>
      <c r="S20" s="16"/>
      <c r="T20" s="16"/>
      <c r="U20" s="16"/>
      <c r="V20" s="16"/>
      <c r="W20" s="16"/>
      <c r="X20" s="16"/>
    </row>
    <row r="21" spans="1:24" s="17" customFormat="1" x14ac:dyDescent="0.2">
      <c r="B21" s="12"/>
      <c r="C21" s="12">
        <v>86.556393</v>
      </c>
      <c r="D21" s="12"/>
      <c r="E21" s="12">
        <v>198.41185100000001</v>
      </c>
      <c r="F21" s="12"/>
      <c r="G21" s="12"/>
      <c r="H21" s="12"/>
      <c r="I21" s="16"/>
      <c r="J21" s="16"/>
      <c r="K21" s="6"/>
      <c r="L21" s="6"/>
      <c r="M21" s="6"/>
      <c r="N21" s="6"/>
      <c r="P21" s="15" t="s">
        <v>20</v>
      </c>
      <c r="Q21" s="16" t="s">
        <v>19</v>
      </c>
      <c r="R21" s="16" t="s">
        <v>18</v>
      </c>
      <c r="S21" s="16" t="s">
        <v>17</v>
      </c>
      <c r="T21" s="16" t="s">
        <v>16</v>
      </c>
      <c r="U21" s="16" t="s">
        <v>15</v>
      </c>
      <c r="V21" s="16" t="s">
        <v>14</v>
      </c>
      <c r="W21" s="16" t="s">
        <v>13</v>
      </c>
      <c r="X21" s="16" t="s">
        <v>12</v>
      </c>
    </row>
    <row r="22" spans="1:24" s="17" customFormat="1" x14ac:dyDescent="0.2">
      <c r="B22" s="12"/>
      <c r="C22" s="12">
        <v>-38.998840999999999</v>
      </c>
      <c r="D22" s="12"/>
      <c r="E22" s="12">
        <v>22.252572099999998</v>
      </c>
      <c r="F22" s="12"/>
      <c r="G22" s="12"/>
      <c r="H22" s="12"/>
      <c r="I22" s="16"/>
      <c r="J22" s="16"/>
      <c r="K22" s="6"/>
      <c r="L22" s="6"/>
      <c r="M22" s="6"/>
      <c r="N22" s="6"/>
      <c r="P22" s="15"/>
      <c r="Q22" s="16"/>
      <c r="R22" s="16"/>
      <c r="S22" s="16"/>
      <c r="T22" s="16"/>
      <c r="U22" s="16"/>
      <c r="V22" s="16"/>
      <c r="W22" s="16"/>
      <c r="X22" s="16"/>
    </row>
    <row r="23" spans="1:24" s="17" customFormat="1" x14ac:dyDescent="0.2">
      <c r="B23" s="12"/>
      <c r="C23" s="12">
        <v>-10.113219000000001</v>
      </c>
      <c r="D23" s="12"/>
      <c r="E23" s="12">
        <v>-14.72702</v>
      </c>
      <c r="F23" s="12"/>
      <c r="G23" s="12"/>
      <c r="H23" s="12"/>
      <c r="I23" s="16"/>
      <c r="J23" s="16"/>
      <c r="K23" s="6"/>
      <c r="L23" s="6"/>
      <c r="M23" s="6"/>
      <c r="N23" s="6"/>
      <c r="P23" s="15" t="s">
        <v>304</v>
      </c>
      <c r="Q23" s="16">
        <v>109.1</v>
      </c>
      <c r="R23" s="16">
        <v>-7.04</v>
      </c>
      <c r="S23" s="16">
        <v>116.1</v>
      </c>
      <c r="T23" s="16">
        <v>20.66</v>
      </c>
      <c r="U23" s="16">
        <v>15</v>
      </c>
      <c r="V23" s="16">
        <v>20</v>
      </c>
      <c r="W23" s="16">
        <v>5.6189999999999998</v>
      </c>
      <c r="X23" s="16">
        <v>66</v>
      </c>
    </row>
    <row r="24" spans="1:24" s="17" customFormat="1" x14ac:dyDescent="0.2">
      <c r="B24" s="12"/>
      <c r="C24" s="12">
        <v>-25.344667000000001</v>
      </c>
      <c r="D24" s="12"/>
      <c r="E24" s="12">
        <v>30.164373000000001</v>
      </c>
      <c r="F24" s="12"/>
      <c r="G24" s="12"/>
      <c r="H24" s="12"/>
      <c r="I24" s="6"/>
      <c r="J24" s="6"/>
      <c r="K24" s="6"/>
      <c r="L24" s="6"/>
      <c r="M24" s="6"/>
      <c r="N24" s="6"/>
      <c r="P24" s="15" t="s">
        <v>298</v>
      </c>
      <c r="Q24" s="16">
        <v>109.1</v>
      </c>
      <c r="R24" s="16">
        <v>129.19999999999999</v>
      </c>
      <c r="S24" s="16">
        <v>-20.12</v>
      </c>
      <c r="T24" s="16">
        <v>22.09</v>
      </c>
      <c r="U24" s="16">
        <v>15</v>
      </c>
      <c r="V24" s="16">
        <v>15</v>
      </c>
      <c r="W24" s="16">
        <v>0.91100000000000003</v>
      </c>
      <c r="X24" s="16">
        <v>66</v>
      </c>
    </row>
    <row r="25" spans="1:24" s="17" customFormat="1" x14ac:dyDescent="0.2">
      <c r="B25" s="12"/>
      <c r="C25" s="12">
        <v>-58.082163999999999</v>
      </c>
      <c r="D25" s="12"/>
      <c r="E25" s="12">
        <v>159.37700000000001</v>
      </c>
      <c r="F25" s="12"/>
      <c r="G25" s="12"/>
      <c r="H25" s="12"/>
      <c r="I25" s="13"/>
      <c r="J25" s="13"/>
      <c r="K25" s="13"/>
      <c r="L25" s="13"/>
      <c r="M25" s="13"/>
      <c r="N25" s="13"/>
      <c r="O25" s="13"/>
      <c r="P25" s="15" t="s">
        <v>305</v>
      </c>
      <c r="Q25" s="16">
        <v>109.1</v>
      </c>
      <c r="R25" s="16">
        <v>102.9</v>
      </c>
      <c r="S25" s="16">
        <v>6.1879999999999997</v>
      </c>
      <c r="T25" s="16">
        <v>20.66</v>
      </c>
      <c r="U25" s="16">
        <v>15</v>
      </c>
      <c r="V25" s="16">
        <v>20</v>
      </c>
      <c r="W25" s="16">
        <v>0.29949999999999999</v>
      </c>
      <c r="X25" s="16">
        <v>66</v>
      </c>
    </row>
    <row r="26" spans="1:24" s="17" customFormat="1" x14ac:dyDescent="0.2">
      <c r="B26" s="3"/>
      <c r="C26" s="3"/>
      <c r="D26" s="3"/>
      <c r="E26" s="3"/>
      <c r="F26" s="3"/>
      <c r="G26" s="12"/>
      <c r="H26" s="3"/>
      <c r="P26" s="15" t="s">
        <v>306</v>
      </c>
      <c r="Q26" s="16">
        <v>-7.04</v>
      </c>
      <c r="R26" s="16">
        <v>129.19999999999999</v>
      </c>
      <c r="S26" s="16">
        <v>-136.19999999999999</v>
      </c>
      <c r="T26" s="16">
        <v>20.66</v>
      </c>
      <c r="U26" s="16">
        <v>20</v>
      </c>
      <c r="V26" s="16">
        <v>15</v>
      </c>
      <c r="W26" s="16">
        <v>6.5919999999999996</v>
      </c>
      <c r="X26" s="16">
        <v>66</v>
      </c>
    </row>
    <row r="27" spans="1:24" s="17" customFormat="1" x14ac:dyDescent="0.2">
      <c r="A27" s="32" t="s">
        <v>72</v>
      </c>
      <c r="B27" s="26">
        <f>AVERAGE(B6:B25)</f>
        <v>109.05027093333335</v>
      </c>
      <c r="C27" s="26">
        <f>AVERAGE(C6:C25)</f>
        <v>-7.0404540149999999</v>
      </c>
      <c r="D27" s="26">
        <f>AVERAGE(D6:D25)</f>
        <v>129.17253331333333</v>
      </c>
      <c r="E27" s="26">
        <f>AVERAGE(E6:E25)</f>
        <v>102.8620384</v>
      </c>
      <c r="F27" s="3"/>
      <c r="G27" s="12"/>
      <c r="H27" s="3"/>
      <c r="P27" s="15" t="s">
        <v>307</v>
      </c>
      <c r="Q27" s="16">
        <v>-7.04</v>
      </c>
      <c r="R27" s="16">
        <v>102.9</v>
      </c>
      <c r="S27" s="16">
        <v>-109.9</v>
      </c>
      <c r="T27" s="16">
        <v>19.13</v>
      </c>
      <c r="U27" s="16">
        <v>20</v>
      </c>
      <c r="V27" s="16">
        <v>20</v>
      </c>
      <c r="W27" s="16">
        <v>5.7450000000000001</v>
      </c>
      <c r="X27" s="16">
        <v>66</v>
      </c>
    </row>
    <row r="28" spans="1:24" s="17" customFormat="1" x14ac:dyDescent="0.2">
      <c r="A28" s="32" t="s">
        <v>81</v>
      </c>
      <c r="B28" s="26">
        <f>MEDIAN(B6:B25)</f>
        <v>102.557323</v>
      </c>
      <c r="C28" s="26">
        <f>MEDIAN(C6:C25)</f>
        <v>-15.050445</v>
      </c>
      <c r="D28" s="26">
        <f>MEDIAN(D6:D25)</f>
        <v>135.534323</v>
      </c>
      <c r="E28" s="26">
        <f>MEDIAN(E6:E25)</f>
        <v>117.219565</v>
      </c>
      <c r="F28" s="3"/>
      <c r="G28" s="12"/>
      <c r="H28" s="3"/>
      <c r="P28" s="15" t="s">
        <v>308</v>
      </c>
      <c r="Q28" s="16">
        <v>129.19999999999999</v>
      </c>
      <c r="R28" s="16">
        <v>102.9</v>
      </c>
      <c r="S28" s="16">
        <v>26.31</v>
      </c>
      <c r="T28" s="16">
        <v>20.66</v>
      </c>
      <c r="U28" s="16">
        <v>15</v>
      </c>
      <c r="V28" s="16">
        <v>20</v>
      </c>
      <c r="W28" s="16">
        <v>1.2729999999999999</v>
      </c>
      <c r="X28" s="16">
        <v>66</v>
      </c>
    </row>
    <row r="29" spans="1:24" s="17" customFormat="1" x14ac:dyDescent="0.2">
      <c r="A29" s="32" t="s">
        <v>388</v>
      </c>
      <c r="B29" s="26">
        <f>STDEV(B6:B25)</f>
        <v>53.673064461394169</v>
      </c>
      <c r="C29" s="26">
        <f>STDEV(C6:C25)</f>
        <v>53.672323692823305</v>
      </c>
      <c r="D29" s="26">
        <f>STDEV(D6:D25)</f>
        <v>44.817036480009222</v>
      </c>
      <c r="E29" s="26">
        <f>STDEV(E6:E25)</f>
        <v>78.917996207515259</v>
      </c>
      <c r="F29" s="3"/>
      <c r="G29" s="12"/>
      <c r="H29" s="3"/>
    </row>
    <row r="30" spans="1:24" s="17" customFormat="1" x14ac:dyDescent="0.2">
      <c r="A30" s="32" t="s">
        <v>389</v>
      </c>
      <c r="B30" s="26">
        <f>COUNT(B6:B25)</f>
        <v>15</v>
      </c>
      <c r="C30" s="26">
        <f>COUNT(C6:C25)</f>
        <v>20</v>
      </c>
      <c r="D30" s="26">
        <f>COUNT(D6:D25)</f>
        <v>15</v>
      </c>
      <c r="E30" s="26">
        <f>COUNT(E6:E25)</f>
        <v>20</v>
      </c>
      <c r="F30" s="3"/>
      <c r="G30" s="12"/>
      <c r="H30" s="3"/>
    </row>
    <row r="31" spans="1:24" s="17" customFormat="1" x14ac:dyDescent="0.2">
      <c r="B31" s="3"/>
      <c r="C31" s="3"/>
      <c r="D31" s="3"/>
      <c r="E31" s="3"/>
      <c r="F31" s="3"/>
      <c r="G31" s="3"/>
      <c r="H31" s="3"/>
    </row>
    <row r="32" spans="1:24" s="17" customFormat="1" x14ac:dyDescent="0.2">
      <c r="B32" s="3"/>
      <c r="C32" s="3"/>
      <c r="D32" s="3"/>
      <c r="E32" s="3"/>
      <c r="F32" s="3"/>
      <c r="G32" s="3"/>
      <c r="H32" s="3"/>
    </row>
    <row r="33" spans="2:31" s="17" customFormat="1" x14ac:dyDescent="0.2"/>
    <row r="34" spans="2:31" s="17" customFormat="1" ht="23" x14ac:dyDescent="0.25">
      <c r="B34" s="73" t="s">
        <v>585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</row>
    <row r="35" spans="2:31" s="17" customFormat="1" x14ac:dyDescent="0.2">
      <c r="B35" s="72" t="s">
        <v>289</v>
      </c>
      <c r="C35" s="72"/>
      <c r="D35" s="72"/>
      <c r="E35" s="72"/>
      <c r="F35" s="72"/>
      <c r="G35" s="72"/>
      <c r="H35" s="10"/>
      <c r="I35" s="61" t="s">
        <v>58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2:31" s="17" customFormat="1" x14ac:dyDescent="0.2">
      <c r="B36" s="74" t="s">
        <v>6</v>
      </c>
      <c r="C36" s="74"/>
      <c r="D36" s="74"/>
      <c r="E36" s="74"/>
      <c r="F36" s="69"/>
      <c r="G36" s="69"/>
      <c r="H36" s="19"/>
      <c r="I36" s="59" t="s">
        <v>57</v>
      </c>
      <c r="J36" s="59"/>
      <c r="K36" s="59"/>
      <c r="L36" s="59"/>
      <c r="M36" s="59"/>
      <c r="P36" s="59" t="s">
        <v>56</v>
      </c>
      <c r="Q36" s="59"/>
      <c r="R36" s="59"/>
      <c r="S36" s="59"/>
      <c r="T36" s="59"/>
      <c r="U36" s="59"/>
      <c r="V36" s="59"/>
      <c r="W36" s="59"/>
      <c r="X36" s="59"/>
      <c r="Z36" s="60" t="s">
        <v>55</v>
      </c>
      <c r="AA36" s="60"/>
    </row>
    <row r="37" spans="2:31" s="17" customFormat="1" ht="18" x14ac:dyDescent="0.25">
      <c r="B37" s="74" t="s">
        <v>290</v>
      </c>
      <c r="C37" s="74"/>
      <c r="D37" s="74" t="s">
        <v>291</v>
      </c>
      <c r="E37" s="74"/>
      <c r="F37" s="11"/>
      <c r="G37" s="11"/>
      <c r="H37" s="11"/>
      <c r="I37" s="2"/>
      <c r="J37" s="1"/>
      <c r="K37" s="1"/>
      <c r="L37" s="1"/>
      <c r="M37" s="1"/>
      <c r="N37" s="1"/>
      <c r="P37" s="2"/>
      <c r="Q37" s="1"/>
      <c r="R37" s="1"/>
      <c r="S37" s="1"/>
      <c r="T37" s="1"/>
      <c r="U37" s="1"/>
      <c r="V37" s="1"/>
      <c r="W37" s="1"/>
      <c r="X37" s="1"/>
      <c r="Z37" s="74" t="s">
        <v>521</v>
      </c>
      <c r="AA37" s="74"/>
    </row>
    <row r="38" spans="2:31" s="17" customFormat="1" ht="18" x14ac:dyDescent="0.25">
      <c r="B38" s="1" t="s">
        <v>292</v>
      </c>
      <c r="C38" s="1" t="s">
        <v>514</v>
      </c>
      <c r="D38" s="1" t="s">
        <v>292</v>
      </c>
      <c r="E38" s="1" t="s">
        <v>514</v>
      </c>
      <c r="F38" s="31"/>
      <c r="G38" s="4"/>
      <c r="H38" s="4"/>
      <c r="I38" s="15" t="s">
        <v>51</v>
      </c>
      <c r="J38" s="16" t="s">
        <v>50</v>
      </c>
      <c r="K38" s="16"/>
      <c r="L38" s="16"/>
      <c r="M38" s="16"/>
      <c r="N38" s="16"/>
      <c r="P38" s="15" t="s">
        <v>49</v>
      </c>
      <c r="Q38" s="16">
        <v>1</v>
      </c>
      <c r="R38" s="16"/>
      <c r="S38" s="16"/>
      <c r="T38" s="16"/>
      <c r="U38" s="16"/>
      <c r="V38" s="16"/>
      <c r="W38" s="16"/>
      <c r="X38" s="16"/>
      <c r="Z38" s="2" t="s">
        <v>37</v>
      </c>
      <c r="AA38" s="1">
        <v>1.990132</v>
      </c>
    </row>
    <row r="39" spans="2:31" s="17" customFormat="1" x14ac:dyDescent="0.2">
      <c r="B39" s="12">
        <v>195.65860699999999</v>
      </c>
      <c r="C39" s="12">
        <v>-7.7126467999999999</v>
      </c>
      <c r="D39" s="12">
        <v>178.61721399999999</v>
      </c>
      <c r="E39" s="12">
        <v>-6.9154199999999999E-2</v>
      </c>
      <c r="F39" s="31"/>
      <c r="G39" s="4"/>
      <c r="H39" s="4"/>
      <c r="I39" s="15" t="s">
        <v>47</v>
      </c>
      <c r="J39" s="16">
        <v>0.05</v>
      </c>
      <c r="K39" s="16"/>
      <c r="L39" s="16"/>
      <c r="M39" s="16"/>
      <c r="N39" s="16"/>
      <c r="P39" s="15" t="s">
        <v>48</v>
      </c>
      <c r="Q39" s="16">
        <v>6</v>
      </c>
      <c r="R39" s="16"/>
      <c r="S39" s="16"/>
      <c r="T39" s="16"/>
      <c r="U39" s="16"/>
      <c r="V39" s="16"/>
      <c r="W39" s="16"/>
      <c r="X39" s="16"/>
      <c r="Z39" s="2" t="s">
        <v>29</v>
      </c>
      <c r="AA39" s="1">
        <v>0.95</v>
      </c>
    </row>
    <row r="40" spans="2:31" s="17" customFormat="1" x14ac:dyDescent="0.2">
      <c r="B40" s="12">
        <v>84.225870599999993</v>
      </c>
      <c r="C40" s="12">
        <v>-10.959756</v>
      </c>
      <c r="D40" s="12">
        <v>102.951144</v>
      </c>
      <c r="E40" s="12">
        <v>5.3417909999999999E-2</v>
      </c>
      <c r="F40" s="31"/>
      <c r="G40" s="3"/>
      <c r="H40" s="3"/>
      <c r="I40" s="15"/>
      <c r="J40" s="16"/>
      <c r="K40" s="16"/>
      <c r="L40" s="16"/>
      <c r="M40" s="16"/>
      <c r="N40" s="16"/>
      <c r="P40" s="15" t="s">
        <v>47</v>
      </c>
      <c r="Q40" s="16">
        <v>0.05</v>
      </c>
      <c r="R40" s="16"/>
      <c r="S40" s="16"/>
      <c r="T40" s="16"/>
      <c r="U40" s="16"/>
      <c r="V40" s="16"/>
      <c r="W40" s="16"/>
      <c r="X40" s="16"/>
      <c r="Z40" s="17" t="s">
        <v>309</v>
      </c>
      <c r="AA40" s="1">
        <v>8</v>
      </c>
    </row>
    <row r="41" spans="2:31" s="17" customFormat="1" ht="18" x14ac:dyDescent="0.25">
      <c r="B41" s="12">
        <v>59.6468159</v>
      </c>
      <c r="C41" s="12">
        <v>30.0067761</v>
      </c>
      <c r="D41" s="12">
        <v>134.27119400000001</v>
      </c>
      <c r="E41" s="12">
        <v>-2.4565920000000001</v>
      </c>
      <c r="F41" s="31"/>
      <c r="G41" s="3"/>
      <c r="H41" s="3"/>
      <c r="I41" s="15" t="s">
        <v>46</v>
      </c>
      <c r="J41" s="16" t="s">
        <v>45</v>
      </c>
      <c r="K41" s="16" t="s">
        <v>32</v>
      </c>
      <c r="L41" s="16" t="s">
        <v>44</v>
      </c>
      <c r="M41" s="16" t="s">
        <v>43</v>
      </c>
      <c r="N41" s="16"/>
      <c r="P41" s="15"/>
      <c r="Q41" s="16"/>
      <c r="R41" s="16"/>
      <c r="S41" s="16"/>
      <c r="T41" s="16"/>
      <c r="U41" s="16"/>
      <c r="V41" s="16"/>
      <c r="W41" s="16"/>
      <c r="X41" s="16"/>
      <c r="Z41" s="17" t="s">
        <v>522</v>
      </c>
      <c r="AA41" s="1">
        <v>8</v>
      </c>
    </row>
    <row r="42" spans="2:31" s="17" customFormat="1" x14ac:dyDescent="0.2">
      <c r="B42" s="12">
        <v>145.175274</v>
      </c>
      <c r="C42" s="12">
        <v>-36.297249000000001</v>
      </c>
      <c r="D42" s="12">
        <v>173.66980100000001</v>
      </c>
      <c r="E42" s="12">
        <v>-0.83311440000000003</v>
      </c>
      <c r="F42" s="31"/>
      <c r="G42" s="3"/>
      <c r="H42" s="3"/>
      <c r="I42" s="15" t="s">
        <v>28</v>
      </c>
      <c r="J42" s="16">
        <v>2.0879999999999999E-2</v>
      </c>
      <c r="K42" s="16">
        <v>0.82930000000000004</v>
      </c>
      <c r="L42" s="16" t="s">
        <v>30</v>
      </c>
      <c r="M42" s="16" t="s">
        <v>31</v>
      </c>
      <c r="N42" s="16"/>
      <c r="P42" s="15" t="s">
        <v>42</v>
      </c>
      <c r="Q42" s="16" t="s">
        <v>17</v>
      </c>
      <c r="R42" s="16" t="s">
        <v>41</v>
      </c>
      <c r="S42" s="16" t="s">
        <v>40</v>
      </c>
      <c r="T42" s="16" t="s">
        <v>39</v>
      </c>
      <c r="U42" s="16" t="s">
        <v>38</v>
      </c>
      <c r="V42" s="16"/>
      <c r="W42" s="16"/>
      <c r="X42" s="16"/>
      <c r="Z42" s="1"/>
      <c r="AA42" s="1"/>
    </row>
    <row r="43" spans="2:31" s="17" customFormat="1" x14ac:dyDescent="0.2">
      <c r="B43" s="12">
        <v>97.898308499999999</v>
      </c>
      <c r="C43" s="12">
        <v>-26.521279</v>
      </c>
      <c r="D43" s="12">
        <v>116.444577</v>
      </c>
      <c r="E43" s="12">
        <v>23.128895499999999</v>
      </c>
      <c r="F43" s="31"/>
      <c r="G43" s="3"/>
      <c r="H43" s="3"/>
      <c r="I43" s="15" t="s">
        <v>24</v>
      </c>
      <c r="J43" s="16">
        <v>1.1560000000000001E-2</v>
      </c>
      <c r="K43" s="16">
        <v>0.87260000000000004</v>
      </c>
      <c r="L43" s="16" t="s">
        <v>30</v>
      </c>
      <c r="M43" s="16" t="s">
        <v>31</v>
      </c>
      <c r="N43" s="16"/>
      <c r="P43" s="15"/>
      <c r="Q43" s="16"/>
      <c r="R43" s="16"/>
      <c r="S43" s="16"/>
      <c r="T43" s="16"/>
      <c r="U43" s="16"/>
      <c r="V43" s="16"/>
      <c r="W43" s="16"/>
      <c r="X43" s="16"/>
    </row>
    <row r="44" spans="2:31" s="17" customFormat="1" ht="18" x14ac:dyDescent="0.25">
      <c r="B44" s="12">
        <v>126.454328</v>
      </c>
      <c r="C44" s="12">
        <v>-18.629124000000001</v>
      </c>
      <c r="D44" s="12">
        <v>139.54801</v>
      </c>
      <c r="E44" s="12">
        <v>3.6255422899999998</v>
      </c>
      <c r="F44" s="31"/>
      <c r="G44" s="3"/>
      <c r="H44" s="3"/>
      <c r="I44" s="15" t="s">
        <v>23</v>
      </c>
      <c r="J44" s="16">
        <v>66.069999999999993</v>
      </c>
      <c r="K44" s="43" t="s">
        <v>25</v>
      </c>
      <c r="L44" s="16" t="s">
        <v>26</v>
      </c>
      <c r="M44" s="16" t="s">
        <v>27</v>
      </c>
      <c r="N44" s="16"/>
      <c r="P44" s="15" t="s">
        <v>304</v>
      </c>
      <c r="Q44" s="16">
        <v>121.1</v>
      </c>
      <c r="R44" s="16" t="s">
        <v>315</v>
      </c>
      <c r="S44" s="16" t="s">
        <v>27</v>
      </c>
      <c r="T44" s="16" t="s">
        <v>26</v>
      </c>
      <c r="U44" s="43" t="s">
        <v>25</v>
      </c>
      <c r="V44" s="16"/>
      <c r="W44" s="16"/>
      <c r="X44" s="16"/>
      <c r="Z44" s="74" t="s">
        <v>523</v>
      </c>
      <c r="AA44" s="74"/>
    </row>
    <row r="45" spans="2:31" s="17" customFormat="1" x14ac:dyDescent="0.2">
      <c r="B45" s="12">
        <v>100.26099499999999</v>
      </c>
      <c r="C45" s="12">
        <v>12.5076716</v>
      </c>
      <c r="D45" s="12">
        <v>30.107363200000002</v>
      </c>
      <c r="E45" s="12">
        <v>-0.27587060000000002</v>
      </c>
      <c r="F45" s="31"/>
      <c r="G45" s="3"/>
      <c r="H45" s="3"/>
      <c r="I45" s="15"/>
      <c r="J45" s="16"/>
      <c r="K45" s="16"/>
      <c r="L45" s="16"/>
      <c r="M45" s="16"/>
      <c r="N45" s="16"/>
      <c r="P45" s="15" t="s">
        <v>298</v>
      </c>
      <c r="Q45" s="16">
        <v>3.69</v>
      </c>
      <c r="R45" s="16" t="s">
        <v>316</v>
      </c>
      <c r="S45" s="16" t="s">
        <v>31</v>
      </c>
      <c r="T45" s="16" t="s">
        <v>30</v>
      </c>
      <c r="U45" s="43" t="s">
        <v>100</v>
      </c>
      <c r="V45" s="16"/>
      <c r="W45" s="16"/>
      <c r="X45" s="16"/>
      <c r="Z45" s="2" t="s">
        <v>37</v>
      </c>
      <c r="AA45" s="1">
        <v>1.6434599999999999</v>
      </c>
    </row>
    <row r="46" spans="2:31" s="17" customFormat="1" x14ac:dyDescent="0.2">
      <c r="B46" s="12">
        <v>202.547313</v>
      </c>
      <c r="C46" s="12">
        <v>-9.3623483000000007</v>
      </c>
      <c r="D46" s="12">
        <v>232.158109</v>
      </c>
      <c r="E46" s="12">
        <v>-9.6164200000000005E-2</v>
      </c>
      <c r="F46" s="31"/>
      <c r="G46" s="3"/>
      <c r="H46" s="3"/>
      <c r="I46" s="15" t="s">
        <v>36</v>
      </c>
      <c r="J46" s="16" t="s">
        <v>35</v>
      </c>
      <c r="K46" s="16" t="s">
        <v>12</v>
      </c>
      <c r="L46" s="16" t="s">
        <v>34</v>
      </c>
      <c r="M46" s="16" t="s">
        <v>33</v>
      </c>
      <c r="N46" s="16" t="s">
        <v>32</v>
      </c>
      <c r="P46" s="15" t="s">
        <v>305</v>
      </c>
      <c r="Q46" s="16">
        <v>120.6</v>
      </c>
      <c r="R46" s="16" t="s">
        <v>317</v>
      </c>
      <c r="S46" s="16" t="s">
        <v>27</v>
      </c>
      <c r="T46" s="16" t="s">
        <v>26</v>
      </c>
      <c r="U46" s="43" t="s">
        <v>25</v>
      </c>
      <c r="V46" s="16"/>
      <c r="W46" s="16"/>
      <c r="X46" s="16"/>
      <c r="Z46" s="2" t="s">
        <v>29</v>
      </c>
      <c r="AA46" s="1">
        <v>0.95</v>
      </c>
    </row>
    <row r="47" spans="2:31" s="17" customFormat="1" x14ac:dyDescent="0.2">
      <c r="B47" s="12">
        <v>232.98990000000001</v>
      </c>
      <c r="C47" s="12">
        <v>0.58278109</v>
      </c>
      <c r="D47" s="12">
        <v>210.92736300000001</v>
      </c>
      <c r="E47" s="12">
        <v>-0.22265170000000001</v>
      </c>
      <c r="F47" s="31"/>
      <c r="G47" s="3"/>
      <c r="H47" s="3"/>
      <c r="I47" s="15" t="s">
        <v>28</v>
      </c>
      <c r="J47" s="16">
        <v>83.95</v>
      </c>
      <c r="K47" s="16">
        <v>1</v>
      </c>
      <c r="L47" s="16">
        <v>83.95</v>
      </c>
      <c r="M47" s="16" t="s">
        <v>310</v>
      </c>
      <c r="N47" s="16" t="s">
        <v>311</v>
      </c>
      <c r="P47" s="15" t="s">
        <v>306</v>
      </c>
      <c r="Q47" s="16">
        <v>-117.5</v>
      </c>
      <c r="R47" s="16" t="s">
        <v>318</v>
      </c>
      <c r="S47" s="16" t="s">
        <v>27</v>
      </c>
      <c r="T47" s="16" t="s">
        <v>26</v>
      </c>
      <c r="U47" s="43" t="s">
        <v>25</v>
      </c>
      <c r="V47" s="16"/>
      <c r="W47" s="16"/>
      <c r="X47" s="16"/>
      <c r="Z47" s="17" t="s">
        <v>309</v>
      </c>
      <c r="AA47" s="1">
        <v>11</v>
      </c>
    </row>
    <row r="48" spans="2:31" s="17" customFormat="1" ht="18" x14ac:dyDescent="0.25">
      <c r="B48" s="12">
        <v>190.759502</v>
      </c>
      <c r="C48" s="12">
        <v>3.8391343299999998</v>
      </c>
      <c r="D48" s="12">
        <v>180.75602000000001</v>
      </c>
      <c r="E48" s="12">
        <v>-25.840025000000001</v>
      </c>
      <c r="F48" s="31"/>
      <c r="G48" s="3"/>
      <c r="H48" s="3"/>
      <c r="I48" s="15" t="s">
        <v>24</v>
      </c>
      <c r="J48" s="16">
        <v>46.46</v>
      </c>
      <c r="K48" s="16">
        <v>1</v>
      </c>
      <c r="L48" s="16">
        <v>46.46</v>
      </c>
      <c r="M48" s="16" t="s">
        <v>312</v>
      </c>
      <c r="N48" s="16" t="s">
        <v>313</v>
      </c>
      <c r="P48" s="15" t="s">
        <v>307</v>
      </c>
      <c r="Q48" s="16">
        <v>-0.54179999999999995</v>
      </c>
      <c r="R48" s="16" t="s">
        <v>319</v>
      </c>
      <c r="S48" s="16" t="s">
        <v>31</v>
      </c>
      <c r="T48" s="16" t="s">
        <v>30</v>
      </c>
      <c r="U48" s="43" t="s">
        <v>100</v>
      </c>
      <c r="V48" s="16"/>
      <c r="W48" s="16"/>
      <c r="X48" s="16"/>
      <c r="Z48" s="17" t="s">
        <v>522</v>
      </c>
      <c r="AA48" s="1">
        <v>11</v>
      </c>
    </row>
    <row r="49" spans="2:27" s="17" customFormat="1" x14ac:dyDescent="0.2">
      <c r="B49" s="12">
        <v>66.204029899999995</v>
      </c>
      <c r="C49" s="12">
        <v>1.0988358199999999</v>
      </c>
      <c r="D49" s="12">
        <v>0.26756218999999998</v>
      </c>
      <c r="E49" s="12">
        <v>-2.0639204000000002</v>
      </c>
      <c r="F49" s="31"/>
      <c r="G49" s="3"/>
      <c r="H49" s="3"/>
      <c r="I49" s="15" t="s">
        <v>23</v>
      </c>
      <c r="J49" s="16">
        <v>265629</v>
      </c>
      <c r="K49" s="16">
        <v>1</v>
      </c>
      <c r="L49" s="16">
        <v>265629</v>
      </c>
      <c r="M49" s="16" t="s">
        <v>314</v>
      </c>
      <c r="N49" s="16" t="s">
        <v>22</v>
      </c>
      <c r="P49" s="15" t="s">
        <v>308</v>
      </c>
      <c r="Q49" s="16">
        <v>116.9</v>
      </c>
      <c r="R49" s="16" t="s">
        <v>320</v>
      </c>
      <c r="S49" s="16" t="s">
        <v>27</v>
      </c>
      <c r="T49" s="16" t="s">
        <v>26</v>
      </c>
      <c r="U49" s="43" t="s">
        <v>25</v>
      </c>
      <c r="V49" s="16"/>
      <c r="W49" s="16"/>
      <c r="X49" s="16"/>
      <c r="Z49" s="69"/>
      <c r="AA49" s="69"/>
    </row>
    <row r="50" spans="2:27" s="17" customFormat="1" x14ac:dyDescent="0.2">
      <c r="B50" s="12">
        <v>71.814875599999993</v>
      </c>
      <c r="C50" s="12">
        <v>16.446587099999999</v>
      </c>
      <c r="D50" s="12">
        <v>55.685920400000001</v>
      </c>
      <c r="E50" s="12">
        <v>-0.25588559999999999</v>
      </c>
      <c r="F50" s="31"/>
      <c r="G50" s="3"/>
      <c r="H50" s="3"/>
      <c r="I50" s="15" t="s">
        <v>21</v>
      </c>
      <c r="J50" s="16">
        <v>136294</v>
      </c>
      <c r="K50" s="16">
        <v>76</v>
      </c>
      <c r="L50" s="16">
        <v>1793</v>
      </c>
      <c r="M50" s="16"/>
      <c r="N50" s="16"/>
      <c r="P50" s="15"/>
      <c r="Q50" s="16"/>
      <c r="R50" s="16"/>
      <c r="S50" s="16"/>
      <c r="T50" s="16"/>
      <c r="U50" s="16"/>
      <c r="V50" s="16"/>
      <c r="W50" s="16"/>
      <c r="X50" s="16"/>
    </row>
    <row r="51" spans="2:27" s="17" customFormat="1" x14ac:dyDescent="0.2">
      <c r="B51" s="12">
        <v>105.66766200000001</v>
      </c>
      <c r="C51" s="12">
        <v>-12.384294000000001</v>
      </c>
      <c r="D51" s="12">
        <v>80.981144299999997</v>
      </c>
      <c r="E51" s="12">
        <v>5.1378109999999998E-2</v>
      </c>
      <c r="F51" s="31"/>
      <c r="G51" s="3"/>
      <c r="H51" s="3"/>
      <c r="I51" s="2"/>
      <c r="J51" s="1"/>
      <c r="K51" s="1"/>
      <c r="L51" s="1"/>
      <c r="M51" s="1"/>
      <c r="N51" s="1"/>
      <c r="P51" s="15"/>
      <c r="Q51" s="16"/>
      <c r="R51" s="16"/>
      <c r="S51" s="16"/>
      <c r="T51" s="16"/>
      <c r="U51" s="16"/>
      <c r="V51" s="16"/>
      <c r="W51" s="16"/>
      <c r="X51" s="16"/>
      <c r="AA51" s="27"/>
    </row>
    <row r="52" spans="2:27" s="17" customFormat="1" x14ac:dyDescent="0.2">
      <c r="B52" s="12">
        <v>45.883681600000003</v>
      </c>
      <c r="C52" s="12">
        <v>-31.090541999999999</v>
      </c>
      <c r="D52" s="12">
        <v>36.489452700000001</v>
      </c>
      <c r="E52" s="12">
        <v>-31.353204000000002</v>
      </c>
      <c r="F52" s="31"/>
      <c r="G52" s="3"/>
      <c r="H52" s="3"/>
      <c r="I52" s="2"/>
      <c r="J52" s="1"/>
      <c r="K52" s="1"/>
      <c r="L52" s="1"/>
      <c r="M52" s="1"/>
      <c r="N52" s="1"/>
      <c r="P52" s="15" t="s">
        <v>20</v>
      </c>
      <c r="Q52" s="16" t="s">
        <v>19</v>
      </c>
      <c r="R52" s="16" t="s">
        <v>18</v>
      </c>
      <c r="S52" s="16" t="s">
        <v>17</v>
      </c>
      <c r="T52" s="16" t="s">
        <v>16</v>
      </c>
      <c r="U52" s="16" t="s">
        <v>15</v>
      </c>
      <c r="V52" s="16" t="s">
        <v>14</v>
      </c>
      <c r="W52" s="16" t="s">
        <v>13</v>
      </c>
      <c r="X52" s="16" t="s">
        <v>12</v>
      </c>
    </row>
    <row r="53" spans="2:27" s="17" customFormat="1" x14ac:dyDescent="0.2">
      <c r="B53" s="12">
        <v>55.931492499999997</v>
      </c>
      <c r="C53" s="12">
        <v>9.0978358200000002</v>
      </c>
      <c r="D53" s="12">
        <v>52.891641800000002</v>
      </c>
      <c r="E53" s="12">
        <v>-2.4172785999999999</v>
      </c>
      <c r="F53" s="31"/>
      <c r="G53" s="3"/>
      <c r="H53" s="3"/>
      <c r="I53" s="2"/>
      <c r="J53" s="1"/>
      <c r="K53" s="1"/>
      <c r="L53" s="1"/>
      <c r="M53" s="1"/>
      <c r="N53" s="1"/>
      <c r="P53" s="15"/>
      <c r="Q53" s="16"/>
      <c r="R53" s="16"/>
      <c r="S53" s="16"/>
      <c r="T53" s="16"/>
      <c r="U53" s="16"/>
      <c r="V53" s="16"/>
      <c r="W53" s="16"/>
      <c r="X53" s="16"/>
    </row>
    <row r="54" spans="2:27" s="17" customFormat="1" x14ac:dyDescent="0.2">
      <c r="B54" s="12"/>
      <c r="C54" s="12">
        <v>62.656681599999999</v>
      </c>
      <c r="D54" s="12"/>
      <c r="E54" s="12">
        <v>-1.0928408000000001</v>
      </c>
      <c r="F54" s="31"/>
      <c r="G54" s="31"/>
      <c r="H54" s="31"/>
      <c r="I54" s="2"/>
      <c r="J54" s="1"/>
      <c r="K54" s="1"/>
      <c r="L54" s="1"/>
      <c r="M54" s="1"/>
      <c r="N54" s="1"/>
      <c r="P54" s="15" t="s">
        <v>304</v>
      </c>
      <c r="Q54" s="16">
        <v>118.7</v>
      </c>
      <c r="R54" s="16">
        <v>-2.399</v>
      </c>
      <c r="S54" s="16">
        <v>121.1</v>
      </c>
      <c r="T54" s="16">
        <v>13.83</v>
      </c>
      <c r="U54" s="16">
        <v>15</v>
      </c>
      <c r="V54" s="16">
        <v>25</v>
      </c>
      <c r="W54" s="16">
        <v>8.7590000000000003</v>
      </c>
      <c r="X54" s="16">
        <v>76</v>
      </c>
      <c r="AA54" s="1"/>
    </row>
    <row r="55" spans="2:27" s="17" customFormat="1" x14ac:dyDescent="0.2">
      <c r="B55" s="12"/>
      <c r="C55" s="12">
        <v>-19.631104000000001</v>
      </c>
      <c r="D55" s="12"/>
      <c r="E55" s="12">
        <v>9.2330547299999992</v>
      </c>
      <c r="F55" s="31"/>
      <c r="G55" s="31"/>
      <c r="H55" s="31"/>
      <c r="I55" s="2"/>
      <c r="J55" s="1"/>
      <c r="K55" s="1"/>
      <c r="L55" s="1"/>
      <c r="M55" s="1"/>
      <c r="N55" s="1"/>
      <c r="P55" s="15" t="s">
        <v>298</v>
      </c>
      <c r="Q55" s="16">
        <v>118.7</v>
      </c>
      <c r="R55" s="16">
        <v>115.1</v>
      </c>
      <c r="S55" s="16">
        <v>3.69</v>
      </c>
      <c r="T55" s="16">
        <v>15.46</v>
      </c>
      <c r="U55" s="16">
        <v>15</v>
      </c>
      <c r="V55" s="16">
        <v>15</v>
      </c>
      <c r="W55" s="16">
        <v>0.23860000000000001</v>
      </c>
      <c r="X55" s="16">
        <v>76</v>
      </c>
    </row>
    <row r="56" spans="2:27" s="17" customFormat="1" x14ac:dyDescent="0.2">
      <c r="B56" s="12"/>
      <c r="C56" s="12">
        <v>-3.5761493</v>
      </c>
      <c r="D56" s="12"/>
      <c r="E56" s="12">
        <v>-2.8900845999999998</v>
      </c>
      <c r="F56" s="31"/>
      <c r="G56" s="31"/>
      <c r="H56" s="31"/>
      <c r="I56" s="2"/>
      <c r="J56" s="1"/>
      <c r="K56" s="1"/>
      <c r="L56" s="1"/>
      <c r="M56" s="1"/>
      <c r="N56" s="1"/>
      <c r="P56" s="15" t="s">
        <v>305</v>
      </c>
      <c r="Q56" s="16">
        <v>118.7</v>
      </c>
      <c r="R56" s="16">
        <v>-1.8580000000000001</v>
      </c>
      <c r="S56" s="16">
        <v>120.6</v>
      </c>
      <c r="T56" s="16">
        <v>13.83</v>
      </c>
      <c r="U56" s="16">
        <v>15</v>
      </c>
      <c r="V56" s="16">
        <v>25</v>
      </c>
      <c r="W56" s="16">
        <v>8.7200000000000006</v>
      </c>
      <c r="X56" s="16">
        <v>76</v>
      </c>
    </row>
    <row r="57" spans="2:27" s="17" customFormat="1" x14ac:dyDescent="0.2">
      <c r="B57" s="12"/>
      <c r="C57" s="12">
        <v>3.5130746300000002</v>
      </c>
      <c r="D57" s="12"/>
      <c r="E57" s="12">
        <v>-7.0940547</v>
      </c>
      <c r="F57" s="31"/>
      <c r="I57" s="2"/>
      <c r="J57" s="1"/>
      <c r="K57" s="1"/>
      <c r="L57" s="1"/>
      <c r="M57" s="1"/>
      <c r="N57" s="1"/>
      <c r="O57" s="2"/>
      <c r="P57" s="15" t="s">
        <v>306</v>
      </c>
      <c r="Q57" s="16">
        <v>-2.399</v>
      </c>
      <c r="R57" s="16">
        <v>115.1</v>
      </c>
      <c r="S57" s="16">
        <v>-117.5</v>
      </c>
      <c r="T57" s="16">
        <v>13.83</v>
      </c>
      <c r="U57" s="16">
        <v>25</v>
      </c>
      <c r="V57" s="16">
        <v>15</v>
      </c>
      <c r="W57" s="16">
        <v>8.4920000000000009</v>
      </c>
      <c r="X57" s="16">
        <v>76</v>
      </c>
    </row>
    <row r="58" spans="2:27" s="17" customFormat="1" x14ac:dyDescent="0.2">
      <c r="B58" s="12"/>
      <c r="C58" s="12">
        <v>0.27475119999999997</v>
      </c>
      <c r="D58" s="12"/>
      <c r="E58" s="12">
        <v>0.1864527</v>
      </c>
      <c r="I58" s="2"/>
      <c r="J58" s="1"/>
      <c r="K58" s="1"/>
      <c r="L58" s="1"/>
      <c r="M58" s="1"/>
      <c r="N58" s="1"/>
      <c r="O58" s="2"/>
      <c r="P58" s="15" t="s">
        <v>307</v>
      </c>
      <c r="Q58" s="16">
        <v>-2.399</v>
      </c>
      <c r="R58" s="16">
        <v>-1.8580000000000001</v>
      </c>
      <c r="S58" s="16">
        <v>-0.54179999999999995</v>
      </c>
      <c r="T58" s="16">
        <v>11.98</v>
      </c>
      <c r="U58" s="16">
        <v>25</v>
      </c>
      <c r="V58" s="16">
        <v>25</v>
      </c>
      <c r="W58" s="16">
        <v>4.5229999999999999E-2</v>
      </c>
      <c r="X58" s="16">
        <v>76</v>
      </c>
    </row>
    <row r="59" spans="2:27" s="17" customFormat="1" x14ac:dyDescent="0.2">
      <c r="B59" s="3"/>
      <c r="C59" s="12">
        <v>22.201134</v>
      </c>
      <c r="D59" s="3"/>
      <c r="E59" s="12">
        <v>-7.3674378000000003</v>
      </c>
      <c r="F59" s="31"/>
      <c r="I59" s="2"/>
      <c r="J59" s="1"/>
      <c r="K59" s="1"/>
      <c r="L59" s="1"/>
      <c r="M59" s="1"/>
      <c r="N59" s="1"/>
      <c r="P59" s="15" t="s">
        <v>308</v>
      </c>
      <c r="Q59" s="16">
        <v>115.1</v>
      </c>
      <c r="R59" s="16">
        <v>-1.8580000000000001</v>
      </c>
      <c r="S59" s="16">
        <v>116.9</v>
      </c>
      <c r="T59" s="16">
        <v>13.83</v>
      </c>
      <c r="U59" s="16">
        <v>15</v>
      </c>
      <c r="V59" s="16">
        <v>25</v>
      </c>
      <c r="W59" s="16">
        <v>8.4529999999999994</v>
      </c>
      <c r="X59" s="16">
        <v>76</v>
      </c>
    </row>
    <row r="60" spans="2:27" s="17" customFormat="1" x14ac:dyDescent="0.2">
      <c r="B60" s="3"/>
      <c r="C60" s="12">
        <v>-34.272686999999998</v>
      </c>
      <c r="D60" s="3"/>
      <c r="E60" s="12">
        <v>0.49534329999999999</v>
      </c>
      <c r="I60" s="2"/>
      <c r="J60" s="1"/>
      <c r="K60" s="1"/>
      <c r="L60" s="1"/>
      <c r="M60" s="1"/>
      <c r="N60" s="1"/>
      <c r="P60" s="15"/>
      <c r="Q60" s="16"/>
      <c r="R60" s="16"/>
      <c r="S60" s="16"/>
      <c r="T60" s="16"/>
      <c r="U60" s="16"/>
      <c r="V60" s="16"/>
      <c r="W60" s="16"/>
      <c r="X60" s="16"/>
    </row>
    <row r="61" spans="2:27" s="17" customFormat="1" x14ac:dyDescent="0.2">
      <c r="B61" s="3"/>
      <c r="C61" s="12">
        <v>-9.5117264000000006</v>
      </c>
      <c r="D61" s="3"/>
      <c r="E61" s="12">
        <v>1.2973831</v>
      </c>
      <c r="I61" s="2"/>
      <c r="J61" s="1"/>
      <c r="K61" s="1"/>
      <c r="L61" s="1"/>
      <c r="M61" s="1"/>
      <c r="N61" s="1"/>
    </row>
    <row r="62" spans="2:27" s="17" customFormat="1" x14ac:dyDescent="0.2">
      <c r="B62" s="3"/>
      <c r="C62" s="12">
        <v>5.6600199</v>
      </c>
      <c r="D62" s="3"/>
      <c r="E62" s="12">
        <v>3.3345373</v>
      </c>
      <c r="I62" s="2"/>
      <c r="J62" s="1"/>
      <c r="K62" s="1"/>
      <c r="L62" s="1"/>
      <c r="M62" s="1"/>
      <c r="N62" s="1"/>
    </row>
    <row r="63" spans="2:27" s="17" customFormat="1" x14ac:dyDescent="0.2">
      <c r="B63" s="3"/>
      <c r="C63" s="12">
        <v>-7.9208357999999999</v>
      </c>
      <c r="D63" s="3"/>
      <c r="E63" s="12">
        <v>-3.5178657000000002</v>
      </c>
      <c r="I63" s="2"/>
      <c r="J63" s="1"/>
      <c r="K63" s="1"/>
      <c r="L63" s="1"/>
      <c r="M63" s="1"/>
      <c r="N63" s="1"/>
    </row>
    <row r="64" spans="2:27" s="17" customFormat="1" x14ac:dyDescent="0.2">
      <c r="I64" s="2"/>
      <c r="J64" s="1"/>
      <c r="K64" s="1"/>
      <c r="L64" s="1"/>
      <c r="M64" s="1"/>
      <c r="N64" s="1"/>
    </row>
    <row r="65" spans="1:30" s="17" customFormat="1" x14ac:dyDescent="0.2">
      <c r="A65" s="32" t="s">
        <v>72</v>
      </c>
      <c r="B65" s="29">
        <f>AVERAGE(B39:B63)</f>
        <v>118.74124370666669</v>
      </c>
      <c r="C65" s="29">
        <f>AVERAGE(C39:C63)</f>
        <v>-2.3993783363999999</v>
      </c>
      <c r="D65" s="29">
        <f>AVERAGE(D39:D63)</f>
        <v>115.05110110600002</v>
      </c>
      <c r="E65" s="29">
        <f>AVERAGE(E39:E63)</f>
        <v>-1.8576055744000004</v>
      </c>
      <c r="I65" s="2"/>
      <c r="J65" s="1"/>
      <c r="K65" s="1"/>
      <c r="L65" s="1"/>
      <c r="M65" s="1"/>
      <c r="N65" s="1"/>
    </row>
    <row r="66" spans="1:30" s="17" customFormat="1" x14ac:dyDescent="0.2">
      <c r="A66" s="32" t="s">
        <v>81</v>
      </c>
      <c r="B66" s="29">
        <f>MEDIAN(B39:B63)</f>
        <v>100.26099499999999</v>
      </c>
      <c r="C66" s="29">
        <f>MEDIAN(C39:C63)</f>
        <v>-3.5761493</v>
      </c>
      <c r="D66" s="29">
        <f>MEDIAN(D39:D63)</f>
        <v>116.444577</v>
      </c>
      <c r="E66" s="29">
        <f>MEDIAN(E39:E63)</f>
        <v>-0.25588559999999999</v>
      </c>
      <c r="I66" s="2"/>
      <c r="J66" s="1"/>
      <c r="K66" s="1"/>
      <c r="L66" s="1"/>
      <c r="M66" s="1"/>
      <c r="N66" s="1"/>
    </row>
    <row r="67" spans="1:30" s="17" customFormat="1" x14ac:dyDescent="0.2">
      <c r="A67" s="32" t="s">
        <v>388</v>
      </c>
      <c r="B67" s="29">
        <f>STDEV(B39:B63)</f>
        <v>60.81778003895856</v>
      </c>
      <c r="C67" s="29">
        <f>STDEV(C39:C63)</f>
        <v>21.628330025292783</v>
      </c>
      <c r="D67" s="29">
        <f>STDEV(D39:D63)</f>
        <v>71.178611470676444</v>
      </c>
      <c r="E67" s="29">
        <f>STDEV(E39:E63)</f>
        <v>9.9046592430145388</v>
      </c>
      <c r="I67" s="2"/>
      <c r="J67" s="1"/>
      <c r="K67" s="1"/>
      <c r="L67" s="1"/>
      <c r="M67" s="1"/>
      <c r="N67" s="1"/>
    </row>
    <row r="68" spans="1:30" s="17" customFormat="1" x14ac:dyDescent="0.2">
      <c r="A68" s="32" t="s">
        <v>389</v>
      </c>
      <c r="B68" s="29">
        <f>COUNT(B39:B63)</f>
        <v>15</v>
      </c>
      <c r="C68" s="29">
        <f>COUNT(C39:C63)</f>
        <v>25</v>
      </c>
      <c r="D68" s="29">
        <f>COUNT(D39:D63)</f>
        <v>15</v>
      </c>
      <c r="E68" s="29">
        <f>COUNT(E39:E63)</f>
        <v>25</v>
      </c>
      <c r="I68" s="2"/>
      <c r="J68" s="1"/>
      <c r="K68" s="1"/>
      <c r="L68" s="1"/>
      <c r="M68" s="1"/>
      <c r="N68" s="1"/>
    </row>
    <row r="69" spans="1:30" s="17" customFormat="1" x14ac:dyDescent="0.2">
      <c r="I69" s="2"/>
      <c r="J69" s="1"/>
      <c r="K69" s="1"/>
      <c r="L69" s="1"/>
      <c r="M69" s="1"/>
      <c r="N69" s="1"/>
    </row>
    <row r="70" spans="1:30" s="17" customFormat="1" x14ac:dyDescent="0.2">
      <c r="I70" s="2"/>
      <c r="J70" s="1"/>
      <c r="K70" s="1"/>
      <c r="L70" s="1"/>
      <c r="M70" s="1"/>
      <c r="N70" s="1"/>
    </row>
    <row r="71" spans="1:30" s="17" customFormat="1" x14ac:dyDescent="0.2">
      <c r="I71" s="2"/>
      <c r="J71" s="1"/>
      <c r="K71" s="1"/>
      <c r="L71" s="1"/>
      <c r="M71" s="1"/>
      <c r="N71" s="1"/>
    </row>
    <row r="72" spans="1:30" s="17" customFormat="1" ht="7" customHeight="1" x14ac:dyDescent="0.2"/>
    <row r="73" spans="1:30" s="17" customFormat="1" ht="17" customHeight="1" x14ac:dyDescent="0.25">
      <c r="B73" s="73" t="s">
        <v>586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 spans="1:30" s="17" customFormat="1" x14ac:dyDescent="0.2">
      <c r="B74" s="72" t="s">
        <v>59</v>
      </c>
      <c r="C74" s="72"/>
      <c r="D74" s="72"/>
      <c r="E74" s="72"/>
      <c r="F74" s="72"/>
      <c r="G74" s="72"/>
      <c r="H74" s="10"/>
      <c r="I74" s="61" t="s">
        <v>58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spans="1:30" s="17" customFormat="1" ht="17" x14ac:dyDescent="0.2">
      <c r="B75" s="74" t="s">
        <v>321</v>
      </c>
      <c r="C75" s="74"/>
      <c r="D75" s="74"/>
      <c r="E75" s="74"/>
      <c r="F75" s="69"/>
      <c r="G75" s="69"/>
      <c r="H75" s="19"/>
      <c r="I75" s="76" t="s">
        <v>57</v>
      </c>
      <c r="J75" s="76"/>
      <c r="K75" s="76"/>
      <c r="L75" s="76"/>
      <c r="M75" s="76"/>
      <c r="N75" s="76"/>
      <c r="P75" s="59" t="s">
        <v>56</v>
      </c>
      <c r="Q75" s="59"/>
      <c r="R75" s="59"/>
      <c r="S75" s="59"/>
      <c r="T75" s="59"/>
      <c r="U75" s="59"/>
      <c r="V75" s="59"/>
      <c r="W75" s="59"/>
      <c r="X75" s="59"/>
      <c r="Z75" s="59" t="s">
        <v>55</v>
      </c>
      <c r="AA75" s="59"/>
    </row>
    <row r="76" spans="1:30" s="17" customFormat="1" ht="18" x14ac:dyDescent="0.25">
      <c r="B76" s="74" t="s">
        <v>8</v>
      </c>
      <c r="C76" s="74"/>
      <c r="D76" s="74" t="s">
        <v>6</v>
      </c>
      <c r="E76" s="74"/>
      <c r="F76" s="11"/>
      <c r="G76" s="11"/>
      <c r="H76" s="11"/>
      <c r="I76" s="15" t="s">
        <v>53</v>
      </c>
      <c r="J76" s="16" t="s">
        <v>322</v>
      </c>
      <c r="K76" s="16"/>
      <c r="L76" s="16"/>
      <c r="M76" s="16"/>
      <c r="N76" s="16"/>
      <c r="P76" s="15" t="s">
        <v>227</v>
      </c>
      <c r="Q76" s="16"/>
      <c r="R76" s="16"/>
      <c r="S76" s="16"/>
      <c r="T76" s="16"/>
      <c r="U76" s="16"/>
      <c r="V76" s="16"/>
      <c r="W76" s="16"/>
      <c r="X76" s="16"/>
      <c r="Z76" s="69" t="s">
        <v>524</v>
      </c>
      <c r="AA76" s="69"/>
    </row>
    <row r="77" spans="1:30" s="17" customFormat="1" ht="18" x14ac:dyDescent="0.25">
      <c r="B77" s="1" t="s">
        <v>292</v>
      </c>
      <c r="C77" s="1" t="s">
        <v>514</v>
      </c>
      <c r="D77" s="1" t="s">
        <v>292</v>
      </c>
      <c r="E77" s="1" t="s">
        <v>514</v>
      </c>
      <c r="F77" s="31"/>
      <c r="G77" s="31"/>
      <c r="H77" s="31"/>
      <c r="I77" s="15"/>
      <c r="J77" s="16"/>
      <c r="K77" s="16"/>
      <c r="L77" s="16"/>
      <c r="M77" s="16"/>
      <c r="N77" s="16"/>
      <c r="P77" s="15"/>
      <c r="Q77" s="16"/>
      <c r="R77" s="16"/>
      <c r="S77" s="16"/>
      <c r="T77" s="16"/>
      <c r="U77" s="16"/>
      <c r="V77" s="16"/>
      <c r="W77" s="16"/>
      <c r="X77" s="16"/>
      <c r="Z77" s="2" t="s">
        <v>37</v>
      </c>
      <c r="AA77" s="6">
        <v>1.4959020000000001</v>
      </c>
    </row>
    <row r="78" spans="1:30" s="17" customFormat="1" x14ac:dyDescent="0.2">
      <c r="B78" s="16">
        <v>0.94</v>
      </c>
      <c r="C78" s="16">
        <v>0.67</v>
      </c>
      <c r="D78" s="16">
        <v>1</v>
      </c>
      <c r="E78" s="16">
        <v>0</v>
      </c>
      <c r="F78" s="31"/>
      <c r="G78" s="31"/>
      <c r="H78" s="31"/>
      <c r="I78" s="15" t="s">
        <v>51</v>
      </c>
      <c r="J78" s="16" t="s">
        <v>50</v>
      </c>
      <c r="K78" s="16"/>
      <c r="L78" s="16"/>
      <c r="M78" s="16"/>
      <c r="N78" s="16"/>
      <c r="P78" s="15" t="s">
        <v>49</v>
      </c>
      <c r="Q78" s="16">
        <v>1</v>
      </c>
      <c r="R78" s="16"/>
      <c r="S78" s="16"/>
      <c r="T78" s="16"/>
      <c r="U78" s="16"/>
      <c r="V78" s="16"/>
      <c r="W78" s="16"/>
      <c r="X78" s="16"/>
      <c r="Z78" s="2" t="s">
        <v>29</v>
      </c>
      <c r="AA78" s="6">
        <v>0.95</v>
      </c>
    </row>
    <row r="79" spans="1:30" s="17" customFormat="1" x14ac:dyDescent="0.2">
      <c r="B79" s="16">
        <v>1</v>
      </c>
      <c r="C79" s="16">
        <v>0.67</v>
      </c>
      <c r="D79" s="16">
        <v>0.98</v>
      </c>
      <c r="E79" s="16">
        <v>0</v>
      </c>
      <c r="F79" s="31"/>
      <c r="G79" s="31"/>
      <c r="H79" s="31"/>
      <c r="I79" s="15" t="s">
        <v>47</v>
      </c>
      <c r="J79" s="16">
        <v>0.05</v>
      </c>
      <c r="K79" s="16"/>
      <c r="L79" s="16"/>
      <c r="M79" s="16"/>
      <c r="N79" s="16"/>
      <c r="P79" s="15" t="s">
        <v>48</v>
      </c>
      <c r="Q79" s="16">
        <v>6</v>
      </c>
      <c r="R79" s="16"/>
      <c r="S79" s="16"/>
      <c r="T79" s="16"/>
      <c r="U79" s="16"/>
      <c r="V79" s="16"/>
      <c r="W79" s="16"/>
      <c r="X79" s="16"/>
      <c r="Z79" s="17" t="s">
        <v>216</v>
      </c>
      <c r="AA79" s="6">
        <v>13</v>
      </c>
    </row>
    <row r="80" spans="1:30" s="17" customFormat="1" x14ac:dyDescent="0.2">
      <c r="B80" s="16">
        <v>0.95</v>
      </c>
      <c r="C80" s="16">
        <v>0.64</v>
      </c>
      <c r="D80" s="16">
        <v>0.98</v>
      </c>
      <c r="E80" s="16">
        <v>0.15</v>
      </c>
      <c r="F80" s="31"/>
      <c r="G80" s="31"/>
      <c r="H80" s="31"/>
      <c r="I80" s="15"/>
      <c r="J80" s="16"/>
      <c r="K80" s="16"/>
      <c r="L80" s="16"/>
      <c r="M80" s="16"/>
      <c r="N80" s="16"/>
      <c r="P80" s="15" t="s">
        <v>47</v>
      </c>
      <c r="Q80" s="16">
        <v>0.05</v>
      </c>
      <c r="R80" s="16"/>
      <c r="S80" s="16"/>
      <c r="T80" s="16"/>
      <c r="U80" s="16"/>
      <c r="V80" s="16"/>
      <c r="W80" s="16"/>
      <c r="X80" s="16"/>
      <c r="Z80" s="17" t="s">
        <v>228</v>
      </c>
      <c r="AA80" s="6">
        <v>13</v>
      </c>
      <c r="AC80" s="69"/>
      <c r="AD80" s="69"/>
    </row>
    <row r="81" spans="2:30" s="17" customFormat="1" x14ac:dyDescent="0.2">
      <c r="B81" s="16">
        <v>1</v>
      </c>
      <c r="C81" s="16">
        <v>0.9</v>
      </c>
      <c r="D81" s="16">
        <v>1</v>
      </c>
      <c r="E81" s="16">
        <v>0.04</v>
      </c>
      <c r="F81" s="31"/>
      <c r="G81" s="31"/>
      <c r="H81" s="31"/>
      <c r="I81" s="15" t="s">
        <v>46</v>
      </c>
      <c r="J81" s="16" t="s">
        <v>45</v>
      </c>
      <c r="K81" s="16" t="s">
        <v>32</v>
      </c>
      <c r="L81" s="16" t="s">
        <v>44</v>
      </c>
      <c r="M81" s="16" t="s">
        <v>43</v>
      </c>
      <c r="N81" s="16"/>
      <c r="P81" s="15"/>
      <c r="Q81" s="16"/>
      <c r="R81" s="16"/>
      <c r="S81" s="16"/>
      <c r="T81" s="16"/>
      <c r="U81" s="16"/>
      <c r="V81" s="16"/>
      <c r="W81" s="16"/>
      <c r="X81" s="16"/>
      <c r="AC81" s="2"/>
    </row>
    <row r="82" spans="2:30" s="17" customFormat="1" ht="18" x14ac:dyDescent="0.25">
      <c r="B82" s="16">
        <v>1</v>
      </c>
      <c r="C82" s="16">
        <v>0.95</v>
      </c>
      <c r="D82" s="16">
        <v>1</v>
      </c>
      <c r="E82" s="16">
        <v>0.21</v>
      </c>
      <c r="F82" s="31"/>
      <c r="G82" s="31"/>
      <c r="H82" s="31"/>
      <c r="I82" s="15" t="s">
        <v>28</v>
      </c>
      <c r="J82" s="16">
        <v>7.1779999999999999</v>
      </c>
      <c r="K82" s="43" t="s">
        <v>25</v>
      </c>
      <c r="L82" s="16" t="s">
        <v>26</v>
      </c>
      <c r="M82" s="16" t="s">
        <v>27</v>
      </c>
      <c r="N82" s="16"/>
      <c r="P82" s="15" t="s">
        <v>42</v>
      </c>
      <c r="Q82" s="16" t="s">
        <v>17</v>
      </c>
      <c r="R82" s="16" t="s">
        <v>41</v>
      </c>
      <c r="S82" s="16" t="s">
        <v>40</v>
      </c>
      <c r="T82" s="16" t="s">
        <v>39</v>
      </c>
      <c r="U82" s="16" t="s">
        <v>38</v>
      </c>
      <c r="V82" s="16"/>
      <c r="W82" s="16"/>
      <c r="X82" s="16"/>
      <c r="Z82" s="69" t="s">
        <v>525</v>
      </c>
      <c r="AA82" s="69"/>
      <c r="AC82" s="2"/>
      <c r="AD82" s="33"/>
    </row>
    <row r="83" spans="2:30" s="17" customFormat="1" x14ac:dyDescent="0.2">
      <c r="B83" s="16">
        <v>1</v>
      </c>
      <c r="C83" s="16">
        <v>0.82</v>
      </c>
      <c r="D83" s="16">
        <v>1</v>
      </c>
      <c r="E83" s="16">
        <v>0.05</v>
      </c>
      <c r="F83" s="31"/>
      <c r="G83" s="31"/>
      <c r="H83" s="31"/>
      <c r="I83" s="15" t="s">
        <v>24</v>
      </c>
      <c r="J83" s="16">
        <v>10.95</v>
      </c>
      <c r="K83" s="43" t="s">
        <v>25</v>
      </c>
      <c r="L83" s="16" t="s">
        <v>26</v>
      </c>
      <c r="M83" s="16" t="s">
        <v>27</v>
      </c>
      <c r="N83" s="16"/>
      <c r="P83" s="15"/>
      <c r="Q83" s="16"/>
      <c r="R83" s="16"/>
      <c r="S83" s="16"/>
      <c r="T83" s="16"/>
      <c r="U83" s="16"/>
      <c r="V83" s="16"/>
      <c r="W83" s="16"/>
      <c r="X83" s="16"/>
      <c r="Z83" s="2" t="s">
        <v>37</v>
      </c>
      <c r="AA83" s="6">
        <v>4.0885420000000003</v>
      </c>
    </row>
    <row r="84" spans="2:30" s="17" customFormat="1" x14ac:dyDescent="0.2">
      <c r="B84" s="16">
        <v>1</v>
      </c>
      <c r="C84" s="16">
        <v>0.44</v>
      </c>
      <c r="D84" s="16">
        <v>0.68</v>
      </c>
      <c r="E84" s="16">
        <v>0.06</v>
      </c>
      <c r="F84" s="31"/>
      <c r="G84" s="31"/>
      <c r="H84" s="31"/>
      <c r="I84" s="15" t="s">
        <v>23</v>
      </c>
      <c r="J84" s="16">
        <v>53.98</v>
      </c>
      <c r="K84" s="43" t="s">
        <v>25</v>
      </c>
      <c r="L84" s="16" t="s">
        <v>26</v>
      </c>
      <c r="M84" s="16" t="s">
        <v>27</v>
      </c>
      <c r="N84" s="16"/>
      <c r="P84" s="15" t="s">
        <v>516</v>
      </c>
      <c r="Q84" s="16">
        <v>0.36549999999999999</v>
      </c>
      <c r="R84" s="16" t="s">
        <v>326</v>
      </c>
      <c r="S84" s="16" t="s">
        <v>27</v>
      </c>
      <c r="T84" s="16" t="s">
        <v>26</v>
      </c>
      <c r="U84" s="43" t="s">
        <v>25</v>
      </c>
      <c r="V84" s="16"/>
      <c r="W84" s="16"/>
      <c r="X84" s="16"/>
      <c r="Z84" s="2" t="s">
        <v>29</v>
      </c>
      <c r="AA84" s="6">
        <v>0.95</v>
      </c>
      <c r="AC84" s="69"/>
      <c r="AD84" s="69"/>
    </row>
    <row r="85" spans="2:30" s="17" customFormat="1" x14ac:dyDescent="0.2">
      <c r="B85" s="16">
        <v>0.94</v>
      </c>
      <c r="C85" s="16">
        <v>0.35</v>
      </c>
      <c r="D85" s="16">
        <v>1</v>
      </c>
      <c r="E85" s="16">
        <v>0</v>
      </c>
      <c r="F85" s="31"/>
      <c r="G85" s="31"/>
      <c r="H85" s="31"/>
      <c r="I85" s="15"/>
      <c r="J85" s="16"/>
      <c r="K85" s="16"/>
      <c r="L85" s="16"/>
      <c r="M85" s="16"/>
      <c r="N85" s="16"/>
      <c r="P85" s="15" t="s">
        <v>327</v>
      </c>
      <c r="Q85" s="16">
        <v>4.9329999999999999E-2</v>
      </c>
      <c r="R85" s="16" t="s">
        <v>328</v>
      </c>
      <c r="S85" s="16" t="s">
        <v>31</v>
      </c>
      <c r="T85" s="16" t="s">
        <v>30</v>
      </c>
      <c r="U85" s="43">
        <v>0.96379999999999999</v>
      </c>
      <c r="V85" s="16"/>
      <c r="W85" s="16"/>
      <c r="X85" s="16"/>
      <c r="Z85" s="17" t="s">
        <v>216</v>
      </c>
      <c r="AA85" s="6">
        <v>3</v>
      </c>
      <c r="AC85" s="2"/>
      <c r="AD85" s="34"/>
    </row>
    <row r="86" spans="2:30" s="17" customFormat="1" x14ac:dyDescent="0.2">
      <c r="B86" s="16">
        <v>1</v>
      </c>
      <c r="C86" s="16">
        <v>0.14000000000000001</v>
      </c>
      <c r="D86" s="16">
        <v>1</v>
      </c>
      <c r="E86" s="16">
        <v>0</v>
      </c>
      <c r="F86" s="31"/>
      <c r="G86" s="31"/>
      <c r="H86" s="31"/>
      <c r="I86" s="15" t="s">
        <v>36</v>
      </c>
      <c r="J86" s="16" t="s">
        <v>35</v>
      </c>
      <c r="K86" s="16" t="s">
        <v>12</v>
      </c>
      <c r="L86" s="16" t="s">
        <v>34</v>
      </c>
      <c r="M86" s="16" t="s">
        <v>33</v>
      </c>
      <c r="N86" s="16" t="s">
        <v>32</v>
      </c>
      <c r="P86" s="15" t="s">
        <v>517</v>
      </c>
      <c r="Q86" s="16">
        <v>0.83440000000000003</v>
      </c>
      <c r="R86" s="16" t="s">
        <v>329</v>
      </c>
      <c r="S86" s="16" t="s">
        <v>27</v>
      </c>
      <c r="T86" s="16" t="s">
        <v>26</v>
      </c>
      <c r="U86" s="43" t="s">
        <v>25</v>
      </c>
      <c r="V86" s="16"/>
      <c r="W86" s="16"/>
      <c r="X86" s="16"/>
      <c r="Z86" s="17" t="s">
        <v>228</v>
      </c>
      <c r="AA86" s="6">
        <v>3</v>
      </c>
      <c r="AC86" s="2"/>
      <c r="AD86" s="33"/>
    </row>
    <row r="87" spans="2:30" s="17" customFormat="1" x14ac:dyDescent="0.2">
      <c r="B87" s="16">
        <v>0.98</v>
      </c>
      <c r="C87" s="16">
        <v>0.24</v>
      </c>
      <c r="D87" s="16">
        <v>1</v>
      </c>
      <c r="E87" s="16">
        <v>0.11</v>
      </c>
      <c r="F87" s="31"/>
      <c r="G87" s="31"/>
      <c r="H87" s="31"/>
      <c r="I87" s="15" t="s">
        <v>28</v>
      </c>
      <c r="J87" s="16">
        <v>0.78820000000000001</v>
      </c>
      <c r="K87" s="16">
        <v>1</v>
      </c>
      <c r="L87" s="16">
        <v>0.78820000000000001</v>
      </c>
      <c r="M87" s="16" t="s">
        <v>323</v>
      </c>
      <c r="N87" s="16" t="s">
        <v>22</v>
      </c>
      <c r="P87" s="15" t="s">
        <v>519</v>
      </c>
      <c r="Q87" s="16">
        <v>-0.31619999999999998</v>
      </c>
      <c r="R87" s="16" t="s">
        <v>330</v>
      </c>
      <c r="S87" s="16" t="s">
        <v>27</v>
      </c>
      <c r="T87" s="16" t="s">
        <v>26</v>
      </c>
      <c r="U87" s="43" t="s">
        <v>25</v>
      </c>
      <c r="V87" s="16"/>
      <c r="W87" s="16"/>
      <c r="X87" s="16"/>
    </row>
    <row r="88" spans="2:30" s="17" customFormat="1" ht="18" x14ac:dyDescent="0.25">
      <c r="B88" s="16">
        <v>1</v>
      </c>
      <c r="C88" s="16">
        <v>0.67</v>
      </c>
      <c r="D88" s="16">
        <v>0.37</v>
      </c>
      <c r="E88" s="16">
        <v>7.0000000000000007E-2</v>
      </c>
      <c r="F88" s="31"/>
      <c r="G88" s="31"/>
      <c r="H88" s="31"/>
      <c r="I88" s="15" t="s">
        <v>24</v>
      </c>
      <c r="J88" s="16">
        <v>1.2030000000000001</v>
      </c>
      <c r="K88" s="16">
        <v>1</v>
      </c>
      <c r="L88" s="16">
        <v>1.2030000000000001</v>
      </c>
      <c r="M88" s="16" t="s">
        <v>324</v>
      </c>
      <c r="N88" s="16" t="s">
        <v>22</v>
      </c>
      <c r="P88" s="15" t="s">
        <v>518</v>
      </c>
      <c r="Q88" s="16">
        <v>0.46889999999999998</v>
      </c>
      <c r="R88" s="16" t="s">
        <v>331</v>
      </c>
      <c r="S88" s="16" t="s">
        <v>27</v>
      </c>
      <c r="T88" s="16" t="s">
        <v>26</v>
      </c>
      <c r="U88" s="43" t="s">
        <v>25</v>
      </c>
      <c r="V88" s="16"/>
      <c r="W88" s="16"/>
      <c r="X88" s="16"/>
      <c r="Z88" s="69" t="s">
        <v>526</v>
      </c>
      <c r="AA88" s="69"/>
    </row>
    <row r="89" spans="2:30" s="17" customFormat="1" x14ac:dyDescent="0.2">
      <c r="B89" s="16">
        <v>0.8</v>
      </c>
      <c r="C89" s="16">
        <v>0.65</v>
      </c>
      <c r="D89" s="16">
        <v>0.93</v>
      </c>
      <c r="E89" s="16">
        <v>0.2</v>
      </c>
      <c r="F89" s="31"/>
      <c r="G89" s="31"/>
      <c r="H89" s="31"/>
      <c r="I89" s="15" t="s">
        <v>23</v>
      </c>
      <c r="J89" s="16">
        <v>5.9269999999999996</v>
      </c>
      <c r="K89" s="16">
        <v>1</v>
      </c>
      <c r="L89" s="16">
        <v>5.9269999999999996</v>
      </c>
      <c r="M89" s="16" t="s">
        <v>325</v>
      </c>
      <c r="N89" s="16" t="s">
        <v>22</v>
      </c>
      <c r="P89" s="15" t="s">
        <v>520</v>
      </c>
      <c r="Q89" s="16">
        <v>0.78510000000000002</v>
      </c>
      <c r="R89" s="16" t="s">
        <v>332</v>
      </c>
      <c r="S89" s="16" t="s">
        <v>27</v>
      </c>
      <c r="T89" s="16" t="s">
        <v>26</v>
      </c>
      <c r="U89" s="43" t="s">
        <v>25</v>
      </c>
      <c r="V89" s="16"/>
      <c r="W89" s="16"/>
      <c r="X89" s="16"/>
      <c r="Z89" s="2" t="s">
        <v>37</v>
      </c>
      <c r="AA89" s="18">
        <v>1.922131</v>
      </c>
    </row>
    <row r="90" spans="2:30" s="17" customFormat="1" x14ac:dyDescent="0.2">
      <c r="B90" s="16">
        <v>0.62</v>
      </c>
      <c r="C90" s="16">
        <v>0.68</v>
      </c>
      <c r="D90" s="16">
        <v>1</v>
      </c>
      <c r="E90" s="16">
        <v>0.02</v>
      </c>
      <c r="F90" s="31"/>
      <c r="G90" s="31"/>
      <c r="H90" s="31"/>
      <c r="I90" s="15" t="s">
        <v>21</v>
      </c>
      <c r="J90" s="16">
        <v>2.012</v>
      </c>
      <c r="K90" s="16">
        <v>71</v>
      </c>
      <c r="L90" s="16">
        <v>2.8330000000000001E-2</v>
      </c>
      <c r="M90" s="16"/>
      <c r="N90" s="16"/>
      <c r="P90" s="15"/>
      <c r="Q90" s="16"/>
      <c r="R90" s="16"/>
      <c r="S90" s="16"/>
      <c r="T90" s="16"/>
      <c r="U90" s="16"/>
      <c r="V90" s="16"/>
      <c r="W90" s="16"/>
      <c r="X90" s="16"/>
      <c r="Z90" s="2" t="s">
        <v>29</v>
      </c>
      <c r="AA90" s="6">
        <v>0.95</v>
      </c>
    </row>
    <row r="91" spans="2:30" s="17" customFormat="1" x14ac:dyDescent="0.2">
      <c r="B91" s="16">
        <v>0.84</v>
      </c>
      <c r="C91" s="16">
        <v>0.53</v>
      </c>
      <c r="D91" s="16">
        <v>0.62</v>
      </c>
      <c r="E91" s="16">
        <v>0.12</v>
      </c>
      <c r="F91" s="31"/>
      <c r="G91" s="31"/>
      <c r="H91" s="31"/>
      <c r="I91" s="2"/>
      <c r="J91" s="1"/>
      <c r="K91" s="1"/>
      <c r="L91" s="1"/>
      <c r="M91" s="1"/>
      <c r="N91" s="1"/>
      <c r="P91" s="15"/>
      <c r="Q91" s="16"/>
      <c r="R91" s="16"/>
      <c r="S91" s="16"/>
      <c r="T91" s="16"/>
      <c r="U91" s="16"/>
      <c r="V91" s="16"/>
      <c r="W91" s="16"/>
      <c r="X91" s="16"/>
      <c r="Z91" s="17" t="s">
        <v>216</v>
      </c>
      <c r="AA91" s="6">
        <v>9</v>
      </c>
    </row>
    <row r="92" spans="2:30" s="17" customFormat="1" x14ac:dyDescent="0.2">
      <c r="B92" s="16">
        <v>1</v>
      </c>
      <c r="C92" s="16">
        <v>0.68</v>
      </c>
      <c r="D92" s="16">
        <v>0.77</v>
      </c>
      <c r="E92" s="16">
        <v>0.24</v>
      </c>
      <c r="F92" s="31"/>
      <c r="G92" s="31"/>
      <c r="H92" s="31"/>
      <c r="I92" s="2"/>
      <c r="J92" s="1"/>
      <c r="K92" s="1"/>
      <c r="L92" s="1"/>
      <c r="M92" s="1"/>
      <c r="N92" s="1"/>
      <c r="P92" s="15" t="s">
        <v>20</v>
      </c>
      <c r="Q92" s="16" t="s">
        <v>19</v>
      </c>
      <c r="R92" s="16" t="s">
        <v>18</v>
      </c>
      <c r="S92" s="16" t="s">
        <v>17</v>
      </c>
      <c r="T92" s="16" t="s">
        <v>16</v>
      </c>
      <c r="U92" s="16" t="s">
        <v>15</v>
      </c>
      <c r="V92" s="16" t="s">
        <v>14</v>
      </c>
      <c r="W92" s="16" t="s">
        <v>13</v>
      </c>
      <c r="X92" s="16" t="s">
        <v>12</v>
      </c>
      <c r="Z92" s="17" t="s">
        <v>228</v>
      </c>
      <c r="AA92" s="6">
        <v>9</v>
      </c>
    </row>
    <row r="93" spans="2:30" s="17" customFormat="1" x14ac:dyDescent="0.2">
      <c r="B93" s="12"/>
      <c r="C93" s="16">
        <v>0.91</v>
      </c>
      <c r="D93" s="12"/>
      <c r="E93" s="16">
        <v>0.28000000000000003</v>
      </c>
      <c r="F93" s="31"/>
      <c r="I93" s="2"/>
      <c r="J93" s="1"/>
      <c r="K93" s="1"/>
      <c r="L93" s="1"/>
      <c r="M93" s="1"/>
      <c r="N93" s="1"/>
      <c r="P93" s="15"/>
      <c r="Q93" s="16"/>
      <c r="R93" s="16"/>
      <c r="S93" s="16"/>
      <c r="T93" s="16"/>
      <c r="U93" s="16"/>
      <c r="V93" s="16"/>
      <c r="W93" s="16"/>
      <c r="X93" s="16"/>
    </row>
    <row r="94" spans="2:30" s="17" customFormat="1" x14ac:dyDescent="0.2">
      <c r="B94" s="12"/>
      <c r="C94" s="16">
        <v>0.22</v>
      </c>
      <c r="D94" s="12"/>
      <c r="E94" s="16">
        <v>0.19</v>
      </c>
      <c r="F94" s="31"/>
      <c r="I94" s="2"/>
      <c r="J94" s="1"/>
      <c r="K94" s="1"/>
      <c r="L94" s="1"/>
      <c r="M94" s="1"/>
      <c r="N94" s="1"/>
      <c r="P94" s="15" t="s">
        <v>516</v>
      </c>
      <c r="Q94" s="16">
        <v>0.93799999999999994</v>
      </c>
      <c r="R94" s="16">
        <v>0.57250000000000001</v>
      </c>
      <c r="S94" s="16">
        <v>0.36549999999999999</v>
      </c>
      <c r="T94" s="16">
        <v>5.7500000000000002E-2</v>
      </c>
      <c r="U94" s="16">
        <v>15</v>
      </c>
      <c r="V94" s="16">
        <v>20</v>
      </c>
      <c r="W94" s="16">
        <v>6.3570000000000002</v>
      </c>
      <c r="X94" s="16">
        <v>71</v>
      </c>
    </row>
    <row r="95" spans="2:30" s="17" customFormat="1" x14ac:dyDescent="0.2">
      <c r="B95" s="12"/>
      <c r="C95" s="16">
        <v>0.27</v>
      </c>
      <c r="D95" s="12"/>
      <c r="E95" s="16">
        <v>0.19</v>
      </c>
      <c r="F95" s="31"/>
      <c r="G95" s="31"/>
      <c r="H95" s="31"/>
      <c r="I95" s="2"/>
      <c r="J95" s="1"/>
      <c r="K95" s="1"/>
      <c r="L95" s="1"/>
      <c r="M95" s="1"/>
      <c r="N95" s="1"/>
      <c r="P95" s="15" t="s">
        <v>327</v>
      </c>
      <c r="Q95" s="16">
        <v>0.93799999999999994</v>
      </c>
      <c r="R95" s="16">
        <v>0.88870000000000005</v>
      </c>
      <c r="S95" s="16">
        <v>4.9329999999999999E-2</v>
      </c>
      <c r="T95" s="16">
        <v>6.1469999999999997E-2</v>
      </c>
      <c r="U95" s="16">
        <v>15</v>
      </c>
      <c r="V95" s="16">
        <v>15</v>
      </c>
      <c r="W95" s="16">
        <v>0.80259999999999998</v>
      </c>
      <c r="X95" s="16">
        <v>71</v>
      </c>
    </row>
    <row r="96" spans="2:30" s="17" customFormat="1" x14ac:dyDescent="0.2">
      <c r="B96" s="12"/>
      <c r="C96" s="16">
        <v>0.35</v>
      </c>
      <c r="D96" s="12"/>
      <c r="E96" s="16">
        <v>0.28000000000000003</v>
      </c>
      <c r="F96" s="31"/>
      <c r="G96" s="31"/>
      <c r="H96" s="31"/>
      <c r="I96" s="2"/>
      <c r="J96" s="1"/>
      <c r="K96" s="1"/>
      <c r="L96" s="1"/>
      <c r="M96" s="1"/>
      <c r="N96" s="1"/>
      <c r="P96" s="15" t="s">
        <v>517</v>
      </c>
      <c r="Q96" s="16">
        <v>0.93799999999999994</v>
      </c>
      <c r="R96" s="16">
        <v>0.1036</v>
      </c>
      <c r="S96" s="16">
        <v>0.83440000000000003</v>
      </c>
      <c r="T96" s="16">
        <v>5.4980000000000001E-2</v>
      </c>
      <c r="U96" s="16">
        <v>15</v>
      </c>
      <c r="V96" s="16">
        <v>25</v>
      </c>
      <c r="W96" s="16">
        <v>15.18</v>
      </c>
      <c r="X96" s="16">
        <v>71</v>
      </c>
    </row>
    <row r="97" spans="1:27" s="17" customFormat="1" x14ac:dyDescent="0.2">
      <c r="B97" s="12"/>
      <c r="C97" s="16">
        <v>0.67</v>
      </c>
      <c r="D97" s="12"/>
      <c r="E97" s="16">
        <v>0</v>
      </c>
      <c r="F97" s="31"/>
      <c r="G97" s="31"/>
      <c r="H97" s="31"/>
      <c r="I97" s="2"/>
      <c r="J97" s="1"/>
      <c r="K97" s="1"/>
      <c r="L97" s="1"/>
      <c r="M97" s="1"/>
      <c r="N97" s="1"/>
      <c r="P97" s="15" t="s">
        <v>519</v>
      </c>
      <c r="Q97" s="16">
        <v>0.57250000000000001</v>
      </c>
      <c r="R97" s="16">
        <v>0.88870000000000005</v>
      </c>
      <c r="S97" s="16">
        <v>-0.31619999999999998</v>
      </c>
      <c r="T97" s="16">
        <v>5.7500000000000002E-2</v>
      </c>
      <c r="U97" s="16">
        <v>20</v>
      </c>
      <c r="V97" s="16">
        <v>15</v>
      </c>
      <c r="W97" s="16">
        <v>5.4989999999999997</v>
      </c>
      <c r="X97" s="16">
        <v>71</v>
      </c>
    </row>
    <row r="98" spans="1:27" s="17" customFormat="1" x14ac:dyDescent="0.2">
      <c r="B98" s="3"/>
      <c r="C98" s="3"/>
      <c r="D98" s="3"/>
      <c r="E98" s="16">
        <v>0.06</v>
      </c>
      <c r="F98" s="31"/>
      <c r="G98" s="31"/>
      <c r="H98" s="31"/>
      <c r="I98" s="2"/>
      <c r="J98" s="1"/>
      <c r="K98" s="1"/>
      <c r="L98" s="1"/>
      <c r="M98" s="1"/>
      <c r="N98" s="1"/>
      <c r="P98" s="15" t="s">
        <v>518</v>
      </c>
      <c r="Q98" s="16">
        <v>0.57250000000000001</v>
      </c>
      <c r="R98" s="16">
        <v>0.1036</v>
      </c>
      <c r="S98" s="16">
        <v>0.46889999999999998</v>
      </c>
      <c r="T98" s="16">
        <v>5.0500000000000003E-2</v>
      </c>
      <c r="U98" s="16">
        <v>20</v>
      </c>
      <c r="V98" s="16">
        <v>25</v>
      </c>
      <c r="W98" s="16">
        <v>9.2850000000000001</v>
      </c>
      <c r="X98" s="16">
        <v>71</v>
      </c>
    </row>
    <row r="99" spans="1:27" s="17" customFormat="1" x14ac:dyDescent="0.2">
      <c r="B99" s="6"/>
      <c r="C99" s="6"/>
      <c r="D99" s="6"/>
      <c r="E99" s="16">
        <v>7.0000000000000007E-2</v>
      </c>
      <c r="I99" s="2"/>
      <c r="J99" s="1"/>
      <c r="K99" s="1"/>
      <c r="L99" s="1"/>
      <c r="M99" s="1"/>
      <c r="N99" s="1"/>
      <c r="P99" s="15" t="s">
        <v>520</v>
      </c>
      <c r="Q99" s="16">
        <v>0.88870000000000005</v>
      </c>
      <c r="R99" s="16">
        <v>0.1036</v>
      </c>
      <c r="S99" s="16">
        <v>0.78510000000000002</v>
      </c>
      <c r="T99" s="16">
        <v>5.4980000000000001E-2</v>
      </c>
      <c r="U99" s="16">
        <v>15</v>
      </c>
      <c r="V99" s="16">
        <v>25</v>
      </c>
      <c r="W99" s="16">
        <v>14.28</v>
      </c>
      <c r="X99" s="16">
        <v>71</v>
      </c>
    </row>
    <row r="100" spans="1:27" s="17" customFormat="1" x14ac:dyDescent="0.2">
      <c r="B100" s="6"/>
      <c r="C100" s="6"/>
      <c r="D100" s="6"/>
      <c r="E100" s="16">
        <v>0.11</v>
      </c>
      <c r="I100" s="2"/>
      <c r="J100" s="1"/>
      <c r="K100" s="1"/>
      <c r="L100" s="1"/>
      <c r="M100" s="1"/>
      <c r="N100" s="1"/>
      <c r="P100" s="15"/>
      <c r="Q100" s="16"/>
      <c r="R100" s="16"/>
      <c r="S100" s="16"/>
      <c r="T100" s="16"/>
      <c r="U100" s="16"/>
      <c r="V100" s="16"/>
      <c r="W100" s="16"/>
      <c r="X100" s="16"/>
    </row>
    <row r="101" spans="1:27" s="17" customFormat="1" x14ac:dyDescent="0.2">
      <c r="B101" s="6"/>
      <c r="C101" s="6"/>
      <c r="D101" s="6"/>
      <c r="E101" s="16">
        <v>0.14000000000000001</v>
      </c>
      <c r="I101" s="2"/>
      <c r="J101" s="1"/>
      <c r="K101" s="1"/>
      <c r="L101" s="1"/>
      <c r="M101" s="1"/>
      <c r="N101" s="1"/>
      <c r="P101" s="15"/>
      <c r="Q101" s="16"/>
      <c r="R101" s="16"/>
      <c r="S101" s="16"/>
      <c r="T101" s="16"/>
      <c r="U101" s="16"/>
      <c r="V101" s="16"/>
      <c r="W101" s="16"/>
      <c r="X101" s="16"/>
    </row>
    <row r="102" spans="1:27" s="17" customFormat="1" x14ac:dyDescent="0.2">
      <c r="B102" s="6"/>
      <c r="C102" s="6"/>
      <c r="D102" s="6"/>
      <c r="E102" s="16">
        <v>0</v>
      </c>
      <c r="I102" s="2"/>
      <c r="J102" s="1"/>
      <c r="K102" s="1"/>
      <c r="L102" s="1"/>
      <c r="M102" s="1"/>
      <c r="N102" s="1"/>
      <c r="P102" s="15"/>
      <c r="Q102" s="16"/>
      <c r="R102" s="16"/>
      <c r="S102" s="16"/>
      <c r="T102" s="16"/>
      <c r="U102" s="16"/>
      <c r="V102" s="16"/>
      <c r="W102" s="16"/>
      <c r="X102" s="16"/>
    </row>
    <row r="103" spans="1:27" s="17" customFormat="1" x14ac:dyDescent="0.2">
      <c r="B103" s="6"/>
      <c r="C103" s="6"/>
      <c r="D103" s="6"/>
      <c r="E103" s="6"/>
      <c r="I103" s="2"/>
      <c r="J103" s="1"/>
      <c r="K103" s="1"/>
      <c r="L103" s="1"/>
      <c r="M103" s="1"/>
      <c r="N103" s="1"/>
    </row>
    <row r="104" spans="1:27" s="17" customFormat="1" x14ac:dyDescent="0.2">
      <c r="A104" s="32" t="s">
        <v>72</v>
      </c>
      <c r="B104" s="29">
        <f>AVERAGE(B78:B102)</f>
        <v>0.93800000000000006</v>
      </c>
      <c r="C104" s="29">
        <f>AVERAGE(C78:C102)</f>
        <v>0.57250000000000001</v>
      </c>
      <c r="D104" s="29">
        <f>AVERAGE(D78:D102)</f>
        <v>0.8886666666666666</v>
      </c>
      <c r="E104" s="29">
        <f>AVERAGE(E78:E102)</f>
        <v>0.1036</v>
      </c>
    </row>
    <row r="105" spans="1:27" s="17" customFormat="1" x14ac:dyDescent="0.2">
      <c r="A105" s="32" t="s">
        <v>81</v>
      </c>
      <c r="B105" s="29">
        <f>MEDIAN(B78:B102)</f>
        <v>1</v>
      </c>
      <c r="C105" s="29">
        <f>MEDIAN(C78:C102)</f>
        <v>0.66</v>
      </c>
      <c r="D105" s="29">
        <f>MEDIAN(D78:D102)</f>
        <v>1</v>
      </c>
      <c r="E105" s="29">
        <f>MEDIAN(E78:E102)</f>
        <v>7.0000000000000007E-2</v>
      </c>
    </row>
    <row r="106" spans="1:27" s="17" customFormat="1" x14ac:dyDescent="0.2">
      <c r="A106" s="32" t="s">
        <v>388</v>
      </c>
      <c r="B106" s="29">
        <f>STDEV(B78:B102)</f>
        <v>0.10771655927877118</v>
      </c>
      <c r="C106" s="29">
        <f>STDEV(C78:C102)</f>
        <v>0.24369685655489434</v>
      </c>
      <c r="D106" s="29">
        <f>STDEV(D78:D102)</f>
        <v>0.19205158037311149</v>
      </c>
      <c r="E106" s="29">
        <f>STDEV(E78:E102)</f>
        <v>9.2325511100670374E-2</v>
      </c>
    </row>
    <row r="107" spans="1:27" s="17" customFormat="1" x14ac:dyDescent="0.2">
      <c r="A107" s="32" t="s">
        <v>389</v>
      </c>
      <c r="B107" s="29">
        <f>COUNT(B78:B102)</f>
        <v>15</v>
      </c>
      <c r="C107" s="29">
        <f>COUNT(C78:C102)</f>
        <v>20</v>
      </c>
      <c r="D107" s="29">
        <f>COUNT(D78:D102)</f>
        <v>15</v>
      </c>
      <c r="E107" s="29">
        <f>COUNT(E78:E102)</f>
        <v>25</v>
      </c>
    </row>
    <row r="108" spans="1:27" s="17" customFormat="1" x14ac:dyDescent="0.2"/>
    <row r="109" spans="1:27" s="17" customFormat="1" x14ac:dyDescent="0.2"/>
    <row r="110" spans="1:27" s="17" customFormat="1" ht="23" x14ac:dyDescent="0.25">
      <c r="B110" s="73" t="s">
        <v>587</v>
      </c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 spans="1:27" s="17" customFormat="1" x14ac:dyDescent="0.2">
      <c r="B111" s="72" t="s">
        <v>59</v>
      </c>
      <c r="C111" s="72"/>
      <c r="D111" s="72"/>
      <c r="E111" s="72"/>
      <c r="F111" s="72"/>
      <c r="G111" s="72"/>
      <c r="H111" s="10"/>
      <c r="I111" s="61" t="s">
        <v>58</v>
      </c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spans="1:27" s="17" customFormat="1" ht="17" x14ac:dyDescent="0.2">
      <c r="B112" s="74" t="s">
        <v>333</v>
      </c>
      <c r="C112" s="74"/>
      <c r="D112" s="74"/>
      <c r="E112" s="74"/>
      <c r="F112" s="69"/>
      <c r="G112" s="69"/>
      <c r="H112" s="19"/>
      <c r="I112" s="76" t="s">
        <v>57</v>
      </c>
      <c r="J112" s="76"/>
      <c r="K112" s="76"/>
      <c r="L112" s="76"/>
      <c r="M112" s="76"/>
      <c r="N112" s="76"/>
      <c r="P112" s="59" t="s">
        <v>56</v>
      </c>
      <c r="Q112" s="59"/>
      <c r="R112" s="59"/>
      <c r="S112" s="59"/>
      <c r="T112" s="59"/>
      <c r="U112" s="59"/>
      <c r="V112" s="59"/>
      <c r="W112" s="59"/>
      <c r="X112" s="59"/>
      <c r="Z112" s="59" t="s">
        <v>55</v>
      </c>
      <c r="AA112" s="59"/>
    </row>
    <row r="113" spans="2:27" s="17" customFormat="1" ht="18" x14ac:dyDescent="0.25">
      <c r="B113" s="74" t="s">
        <v>8</v>
      </c>
      <c r="C113" s="74"/>
      <c r="D113" s="74" t="s">
        <v>6</v>
      </c>
      <c r="E113" s="74"/>
      <c r="I113" s="15" t="s">
        <v>53</v>
      </c>
      <c r="J113" s="16" t="s">
        <v>527</v>
      </c>
      <c r="K113" s="16"/>
      <c r="L113" s="16"/>
      <c r="M113" s="16"/>
      <c r="N113" s="16"/>
      <c r="P113" s="15" t="s">
        <v>227</v>
      </c>
      <c r="Q113" s="16"/>
      <c r="R113" s="16"/>
      <c r="S113" s="16"/>
      <c r="T113" s="16"/>
      <c r="U113" s="16"/>
      <c r="V113" s="16"/>
      <c r="W113" s="16"/>
      <c r="X113" s="16"/>
      <c r="Z113" s="69" t="s">
        <v>524</v>
      </c>
      <c r="AA113" s="69"/>
    </row>
    <row r="114" spans="2:27" s="17" customFormat="1" ht="18" x14ac:dyDescent="0.25">
      <c r="B114" s="1" t="s">
        <v>292</v>
      </c>
      <c r="C114" s="1" t="s">
        <v>514</v>
      </c>
      <c r="D114" s="1" t="s">
        <v>292</v>
      </c>
      <c r="E114" s="1" t="s">
        <v>514</v>
      </c>
      <c r="I114" s="15"/>
      <c r="J114" s="16"/>
      <c r="K114" s="16"/>
      <c r="L114" s="16"/>
      <c r="M114" s="16"/>
      <c r="N114" s="16"/>
      <c r="P114" s="15"/>
      <c r="Q114" s="16"/>
      <c r="R114" s="16"/>
      <c r="S114" s="16"/>
      <c r="T114" s="16"/>
      <c r="U114" s="16"/>
      <c r="V114" s="16"/>
      <c r="W114" s="16"/>
      <c r="X114" s="16"/>
      <c r="Z114" s="2" t="s">
        <v>37</v>
      </c>
      <c r="AA114" s="6">
        <v>1.3308819999999999</v>
      </c>
    </row>
    <row r="115" spans="2:27" s="17" customFormat="1" x14ac:dyDescent="0.2">
      <c r="B115" s="16">
        <v>7.0000000000000007E-2</v>
      </c>
      <c r="C115" s="16">
        <v>0.22</v>
      </c>
      <c r="D115" s="16">
        <v>0</v>
      </c>
      <c r="E115" s="16">
        <v>0.05</v>
      </c>
      <c r="I115" s="15" t="s">
        <v>51</v>
      </c>
      <c r="J115" s="16" t="s">
        <v>50</v>
      </c>
      <c r="K115" s="16"/>
      <c r="L115" s="16"/>
      <c r="M115" s="16"/>
      <c r="N115" s="16"/>
      <c r="P115" s="15" t="s">
        <v>49</v>
      </c>
      <c r="Q115" s="16">
        <v>1</v>
      </c>
      <c r="R115" s="16"/>
      <c r="S115" s="16"/>
      <c r="T115" s="16"/>
      <c r="U115" s="16"/>
      <c r="V115" s="16"/>
      <c r="W115" s="16"/>
      <c r="X115" s="16"/>
      <c r="Z115" s="2" t="s">
        <v>29</v>
      </c>
      <c r="AA115" s="6">
        <v>0.9</v>
      </c>
    </row>
    <row r="116" spans="2:27" s="17" customFormat="1" x14ac:dyDescent="0.2">
      <c r="B116" s="16">
        <v>0</v>
      </c>
      <c r="C116" s="16">
        <v>0.16</v>
      </c>
      <c r="D116" s="16">
        <v>0</v>
      </c>
      <c r="E116" s="16">
        <v>0.04</v>
      </c>
      <c r="I116" s="15" t="s">
        <v>47</v>
      </c>
      <c r="J116" s="16">
        <v>0.05</v>
      </c>
      <c r="K116" s="16"/>
      <c r="L116" s="16"/>
      <c r="M116" s="16"/>
      <c r="N116" s="16"/>
      <c r="P116" s="15" t="s">
        <v>48</v>
      </c>
      <c r="Q116" s="16">
        <v>6</v>
      </c>
      <c r="R116" s="16"/>
      <c r="S116" s="16"/>
      <c r="T116" s="16"/>
      <c r="U116" s="16"/>
      <c r="V116" s="16"/>
      <c r="W116" s="16"/>
      <c r="X116" s="16"/>
      <c r="Z116" s="17" t="s">
        <v>216</v>
      </c>
      <c r="AA116" s="6">
        <v>13</v>
      </c>
    </row>
    <row r="117" spans="2:27" s="17" customFormat="1" x14ac:dyDescent="0.2">
      <c r="B117" s="16">
        <v>0</v>
      </c>
      <c r="C117" s="16">
        <v>0.18</v>
      </c>
      <c r="D117" s="16">
        <v>0</v>
      </c>
      <c r="E117" s="16">
        <v>0.02</v>
      </c>
      <c r="I117" s="15"/>
      <c r="J117" s="16"/>
      <c r="K117" s="16"/>
      <c r="L117" s="16"/>
      <c r="M117" s="16"/>
      <c r="N117" s="16"/>
      <c r="P117" s="15" t="s">
        <v>47</v>
      </c>
      <c r="Q117" s="16">
        <v>0.05</v>
      </c>
      <c r="R117" s="16"/>
      <c r="S117" s="16"/>
      <c r="T117" s="16"/>
      <c r="U117" s="16"/>
      <c r="V117" s="16"/>
      <c r="W117" s="16"/>
      <c r="X117" s="16"/>
      <c r="Z117" s="17" t="s">
        <v>228</v>
      </c>
      <c r="AA117" s="6">
        <v>13</v>
      </c>
    </row>
    <row r="118" spans="2:27" s="17" customFormat="1" x14ac:dyDescent="0.2">
      <c r="B118" s="16">
        <v>0</v>
      </c>
      <c r="C118" s="16">
        <v>0</v>
      </c>
      <c r="D118" s="16">
        <v>0</v>
      </c>
      <c r="E118" s="16">
        <v>0.16</v>
      </c>
      <c r="I118" s="15" t="s">
        <v>46</v>
      </c>
      <c r="J118" s="16" t="s">
        <v>45</v>
      </c>
      <c r="K118" s="16" t="s">
        <v>32</v>
      </c>
      <c r="L118" s="16" t="s">
        <v>44</v>
      </c>
      <c r="M118" s="16" t="s">
        <v>43</v>
      </c>
      <c r="N118" s="16"/>
      <c r="P118" s="15"/>
      <c r="Q118" s="16"/>
      <c r="R118" s="16"/>
      <c r="S118" s="16"/>
      <c r="T118" s="16"/>
      <c r="U118" s="16"/>
      <c r="V118" s="16"/>
      <c r="W118" s="16"/>
      <c r="X118" s="16"/>
    </row>
    <row r="119" spans="2:27" s="17" customFormat="1" ht="18" x14ac:dyDescent="0.25">
      <c r="B119" s="16">
        <v>0</v>
      </c>
      <c r="C119" s="16">
        <v>0</v>
      </c>
      <c r="D119" s="16">
        <v>0</v>
      </c>
      <c r="E119" s="16">
        <v>0.24</v>
      </c>
      <c r="I119" s="15" t="s">
        <v>28</v>
      </c>
      <c r="J119" s="16">
        <v>3.254</v>
      </c>
      <c r="K119" s="16">
        <v>5.33E-2</v>
      </c>
      <c r="L119" s="16" t="s">
        <v>30</v>
      </c>
      <c r="M119" s="16" t="s">
        <v>31</v>
      </c>
      <c r="N119" s="16"/>
      <c r="P119" s="15" t="s">
        <v>42</v>
      </c>
      <c r="Q119" s="16" t="s">
        <v>17</v>
      </c>
      <c r="R119" s="16" t="s">
        <v>41</v>
      </c>
      <c r="S119" s="16" t="s">
        <v>40</v>
      </c>
      <c r="T119" s="16" t="s">
        <v>39</v>
      </c>
      <c r="U119" s="16" t="s">
        <v>38</v>
      </c>
      <c r="V119" s="16"/>
      <c r="W119" s="16"/>
      <c r="X119" s="16"/>
      <c r="Z119" s="69" t="s">
        <v>525</v>
      </c>
      <c r="AA119" s="69"/>
    </row>
    <row r="120" spans="2:27" s="17" customFormat="1" x14ac:dyDescent="0.2">
      <c r="B120" s="16">
        <v>0</v>
      </c>
      <c r="C120" s="16">
        <v>0</v>
      </c>
      <c r="D120" s="16">
        <v>0</v>
      </c>
      <c r="E120" s="16">
        <v>0.11</v>
      </c>
      <c r="I120" s="15" t="s">
        <v>24</v>
      </c>
      <c r="J120" s="16">
        <v>6.0389999999999997</v>
      </c>
      <c r="K120" s="16">
        <v>9.1999999999999998E-3</v>
      </c>
      <c r="L120" s="16" t="s">
        <v>62</v>
      </c>
      <c r="M120" s="16" t="s">
        <v>27</v>
      </c>
      <c r="N120" s="16"/>
      <c r="P120" s="15"/>
      <c r="Q120" s="16"/>
      <c r="R120" s="16"/>
      <c r="S120" s="16"/>
      <c r="T120" s="16"/>
      <c r="U120" s="16"/>
      <c r="V120" s="16"/>
      <c r="W120" s="16"/>
      <c r="X120" s="16"/>
      <c r="Z120" s="2" t="s">
        <v>37</v>
      </c>
      <c r="AA120" s="6">
        <v>2.3589739999999999</v>
      </c>
    </row>
    <row r="121" spans="2:27" s="17" customFormat="1" x14ac:dyDescent="0.2">
      <c r="B121" s="16">
        <v>0</v>
      </c>
      <c r="C121" s="16">
        <v>0.23</v>
      </c>
      <c r="D121" s="16">
        <v>0.11</v>
      </c>
      <c r="E121" s="16">
        <v>0</v>
      </c>
      <c r="I121" s="15" t="s">
        <v>23</v>
      </c>
      <c r="J121" s="16">
        <v>31.18</v>
      </c>
      <c r="K121" s="16" t="s">
        <v>25</v>
      </c>
      <c r="L121" s="16" t="s">
        <v>26</v>
      </c>
      <c r="M121" s="16" t="s">
        <v>27</v>
      </c>
      <c r="N121" s="16"/>
      <c r="P121" s="15" t="s">
        <v>516</v>
      </c>
      <c r="Q121" s="16">
        <v>-0.18079999999999999</v>
      </c>
      <c r="R121" s="16" t="s">
        <v>339</v>
      </c>
      <c r="S121" s="16" t="s">
        <v>27</v>
      </c>
      <c r="T121" s="16" t="s">
        <v>26</v>
      </c>
      <c r="U121" s="43" t="s">
        <v>25</v>
      </c>
      <c r="V121" s="16"/>
      <c r="W121" s="16"/>
      <c r="X121" s="16"/>
      <c r="Z121" s="2" t="s">
        <v>29</v>
      </c>
      <c r="AA121" s="6">
        <v>0.9</v>
      </c>
    </row>
    <row r="122" spans="2:27" s="17" customFormat="1" x14ac:dyDescent="0.2">
      <c r="B122" s="16">
        <v>0.04</v>
      </c>
      <c r="C122" s="16">
        <v>0.37</v>
      </c>
      <c r="D122" s="16">
        <v>0</v>
      </c>
      <c r="E122" s="16">
        <v>0.04</v>
      </c>
      <c r="I122" s="15"/>
      <c r="J122" s="16"/>
      <c r="K122" s="16"/>
      <c r="L122" s="16"/>
      <c r="M122" s="16"/>
      <c r="N122" s="16"/>
      <c r="P122" s="15" t="s">
        <v>327</v>
      </c>
      <c r="Q122" s="16">
        <v>1.6E-2</v>
      </c>
      <c r="R122" s="16" t="s">
        <v>340</v>
      </c>
      <c r="S122" s="16" t="s">
        <v>31</v>
      </c>
      <c r="T122" s="16" t="s">
        <v>30</v>
      </c>
      <c r="U122" s="43">
        <v>0.998</v>
      </c>
      <c r="V122" s="16"/>
      <c r="W122" s="16"/>
      <c r="X122" s="16"/>
      <c r="Z122" s="17" t="s">
        <v>216</v>
      </c>
      <c r="AA122" s="6">
        <v>5</v>
      </c>
    </row>
    <row r="123" spans="2:27" s="17" customFormat="1" x14ac:dyDescent="0.2">
      <c r="B123" s="16">
        <v>0</v>
      </c>
      <c r="C123" s="16">
        <v>0.34</v>
      </c>
      <c r="D123" s="16">
        <v>0</v>
      </c>
      <c r="E123" s="16">
        <v>0</v>
      </c>
      <c r="I123" s="15" t="s">
        <v>36</v>
      </c>
      <c r="J123" s="16" t="s">
        <v>35</v>
      </c>
      <c r="K123" s="16" t="s">
        <v>12</v>
      </c>
      <c r="L123" s="16" t="s">
        <v>34</v>
      </c>
      <c r="M123" s="16" t="s">
        <v>33</v>
      </c>
      <c r="N123" s="16" t="s">
        <v>32</v>
      </c>
      <c r="P123" s="15" t="s">
        <v>517</v>
      </c>
      <c r="Q123" s="16">
        <v>-7.6530000000000001E-2</v>
      </c>
      <c r="R123" s="16" t="s">
        <v>341</v>
      </c>
      <c r="S123" s="16" t="s">
        <v>31</v>
      </c>
      <c r="T123" s="16" t="s">
        <v>30</v>
      </c>
      <c r="U123" s="43">
        <v>9.2999999999999999E-2</v>
      </c>
      <c r="V123" s="16"/>
      <c r="W123" s="16"/>
      <c r="X123" s="16"/>
      <c r="Z123" s="17" t="s">
        <v>228</v>
      </c>
      <c r="AA123" s="6">
        <v>5</v>
      </c>
    </row>
    <row r="124" spans="2:27" s="17" customFormat="1" x14ac:dyDescent="0.2">
      <c r="B124" s="16">
        <v>0</v>
      </c>
      <c r="C124" s="16">
        <v>0.49</v>
      </c>
      <c r="D124" s="16">
        <v>0</v>
      </c>
      <c r="E124" s="16">
        <v>0.18</v>
      </c>
      <c r="I124" s="15" t="s">
        <v>28</v>
      </c>
      <c r="J124" s="16">
        <v>3.4909999999999997E-2</v>
      </c>
      <c r="K124" s="16">
        <v>1</v>
      </c>
      <c r="L124" s="16">
        <v>3.4909999999999997E-2</v>
      </c>
      <c r="M124" s="16" t="s">
        <v>334</v>
      </c>
      <c r="N124" s="16" t="s">
        <v>335</v>
      </c>
      <c r="P124" s="15" t="s">
        <v>519</v>
      </c>
      <c r="Q124" s="16">
        <v>0.1968</v>
      </c>
      <c r="R124" s="16" t="s">
        <v>342</v>
      </c>
      <c r="S124" s="16" t="s">
        <v>27</v>
      </c>
      <c r="T124" s="16" t="s">
        <v>26</v>
      </c>
      <c r="U124" s="43" t="s">
        <v>25</v>
      </c>
      <c r="V124" s="16"/>
      <c r="W124" s="16"/>
      <c r="X124" s="16"/>
    </row>
    <row r="125" spans="2:27" s="17" customFormat="1" ht="18" x14ac:dyDescent="0.25">
      <c r="B125" s="16">
        <v>0</v>
      </c>
      <c r="C125" s="16">
        <v>0.15</v>
      </c>
      <c r="D125" s="16">
        <v>0</v>
      </c>
      <c r="E125" s="16">
        <v>0.15</v>
      </c>
      <c r="I125" s="15" t="s">
        <v>24</v>
      </c>
      <c r="J125" s="16">
        <v>6.4799999999999996E-2</v>
      </c>
      <c r="K125" s="16">
        <v>1</v>
      </c>
      <c r="L125" s="16">
        <v>6.4799999999999996E-2</v>
      </c>
      <c r="M125" s="16" t="s">
        <v>336</v>
      </c>
      <c r="N125" s="16" t="s">
        <v>337</v>
      </c>
      <c r="P125" s="15" t="s">
        <v>518</v>
      </c>
      <c r="Q125" s="16">
        <v>0.1043</v>
      </c>
      <c r="R125" s="16" t="s">
        <v>343</v>
      </c>
      <c r="S125" s="16" t="s">
        <v>27</v>
      </c>
      <c r="T125" s="16" t="s">
        <v>62</v>
      </c>
      <c r="U125" s="43">
        <v>2.8999999999999998E-3</v>
      </c>
      <c r="V125" s="16"/>
      <c r="W125" s="16"/>
      <c r="X125" s="16"/>
      <c r="Z125" s="69" t="s">
        <v>526</v>
      </c>
      <c r="AA125" s="69"/>
    </row>
    <row r="126" spans="2:27" s="17" customFormat="1" x14ac:dyDescent="0.2">
      <c r="B126" s="16">
        <v>0.03</v>
      </c>
      <c r="C126" s="16">
        <v>0.16</v>
      </c>
      <c r="D126" s="16">
        <v>0</v>
      </c>
      <c r="E126" s="16">
        <v>0.05</v>
      </c>
      <c r="I126" s="15" t="s">
        <v>23</v>
      </c>
      <c r="J126" s="16">
        <v>0.33460000000000001</v>
      </c>
      <c r="K126" s="16">
        <v>1</v>
      </c>
      <c r="L126" s="16">
        <v>0.33460000000000001</v>
      </c>
      <c r="M126" s="16" t="s">
        <v>338</v>
      </c>
      <c r="N126" s="16" t="s">
        <v>22</v>
      </c>
      <c r="P126" s="15" t="s">
        <v>520</v>
      </c>
      <c r="Q126" s="16">
        <v>-9.2530000000000001E-2</v>
      </c>
      <c r="R126" s="16" t="s">
        <v>344</v>
      </c>
      <c r="S126" s="16" t="s">
        <v>27</v>
      </c>
      <c r="T126" s="16" t="s">
        <v>86</v>
      </c>
      <c r="U126" s="43">
        <v>2.3400000000000001E-2</v>
      </c>
      <c r="V126" s="16"/>
      <c r="W126" s="16"/>
      <c r="X126" s="16"/>
      <c r="Z126" s="2" t="s">
        <v>37</v>
      </c>
      <c r="AA126" s="18">
        <v>1.117021</v>
      </c>
    </row>
    <row r="127" spans="2:27" s="17" customFormat="1" x14ac:dyDescent="0.2">
      <c r="B127" s="16">
        <v>0.23</v>
      </c>
      <c r="C127" s="16">
        <v>0.25</v>
      </c>
      <c r="D127" s="16">
        <v>0</v>
      </c>
      <c r="E127" s="16">
        <v>7.0000000000000007E-2</v>
      </c>
      <c r="I127" s="15" t="s">
        <v>21</v>
      </c>
      <c r="J127" s="16">
        <v>0.64180000000000004</v>
      </c>
      <c r="K127" s="16">
        <v>71</v>
      </c>
      <c r="L127" s="16">
        <v>9.0399999999999994E-3</v>
      </c>
      <c r="M127" s="16"/>
      <c r="N127" s="16"/>
      <c r="P127" s="15"/>
      <c r="Q127" s="16"/>
      <c r="R127" s="16"/>
      <c r="S127" s="16"/>
      <c r="T127" s="16"/>
      <c r="U127" s="43"/>
      <c r="V127" s="16"/>
      <c r="W127" s="16"/>
      <c r="X127" s="16"/>
      <c r="Z127" s="2" t="s">
        <v>29</v>
      </c>
      <c r="AA127" s="6">
        <v>0.9</v>
      </c>
    </row>
    <row r="128" spans="2:27" s="17" customFormat="1" x14ac:dyDescent="0.2">
      <c r="B128" s="16">
        <v>0.09</v>
      </c>
      <c r="C128" s="16">
        <v>0.35</v>
      </c>
      <c r="D128" s="16">
        <v>0.11</v>
      </c>
      <c r="E128" s="16">
        <v>0.27</v>
      </c>
      <c r="I128" s="15"/>
      <c r="J128" s="16"/>
      <c r="K128" s="16"/>
      <c r="L128" s="16"/>
      <c r="M128" s="16"/>
      <c r="N128" s="16"/>
      <c r="P128" s="15"/>
      <c r="Q128" s="16"/>
      <c r="R128" s="16"/>
      <c r="S128" s="16"/>
      <c r="T128" s="16"/>
      <c r="U128" s="16"/>
      <c r="V128" s="16"/>
      <c r="W128" s="16"/>
      <c r="X128" s="16"/>
      <c r="Z128" s="17" t="s">
        <v>216</v>
      </c>
      <c r="AA128" s="6">
        <v>18</v>
      </c>
    </row>
    <row r="129" spans="1:27" s="17" customFormat="1" x14ac:dyDescent="0.2">
      <c r="B129" s="16">
        <v>0</v>
      </c>
      <c r="C129" s="16">
        <v>0.17</v>
      </c>
      <c r="D129" s="16">
        <v>0</v>
      </c>
      <c r="E129" s="16">
        <v>0.13</v>
      </c>
      <c r="I129" s="6"/>
      <c r="J129" s="6"/>
      <c r="K129" s="6"/>
      <c r="L129" s="6"/>
      <c r="M129" s="6"/>
      <c r="N129" s="6"/>
      <c r="P129" s="15" t="s">
        <v>20</v>
      </c>
      <c r="Q129" s="16" t="s">
        <v>19</v>
      </c>
      <c r="R129" s="16" t="s">
        <v>18</v>
      </c>
      <c r="S129" s="16" t="s">
        <v>17</v>
      </c>
      <c r="T129" s="16" t="s">
        <v>16</v>
      </c>
      <c r="U129" s="16" t="s">
        <v>15</v>
      </c>
      <c r="V129" s="16" t="s">
        <v>14</v>
      </c>
      <c r="W129" s="16" t="s">
        <v>13</v>
      </c>
      <c r="X129" s="16" t="s">
        <v>12</v>
      </c>
      <c r="Z129" s="17" t="s">
        <v>228</v>
      </c>
      <c r="AA129" s="6">
        <v>18</v>
      </c>
    </row>
    <row r="130" spans="1:27" s="17" customFormat="1" x14ac:dyDescent="0.2">
      <c r="B130" s="6"/>
      <c r="C130" s="16">
        <v>0.02</v>
      </c>
      <c r="D130" s="6"/>
      <c r="E130" s="16">
        <v>0.05</v>
      </c>
      <c r="I130" s="6"/>
      <c r="J130" s="6"/>
      <c r="K130" s="6"/>
      <c r="L130" s="6"/>
      <c r="M130" s="6"/>
      <c r="N130" s="6"/>
      <c r="P130" s="15"/>
      <c r="Q130" s="16"/>
      <c r="R130" s="16"/>
      <c r="S130" s="16"/>
      <c r="T130" s="16"/>
      <c r="U130" s="16"/>
      <c r="V130" s="16"/>
      <c r="W130" s="16"/>
      <c r="X130" s="16"/>
    </row>
    <row r="131" spans="1:27" s="17" customFormat="1" x14ac:dyDescent="0.2">
      <c r="B131" s="6"/>
      <c r="C131" s="16">
        <v>0.28000000000000003</v>
      </c>
      <c r="D131" s="6"/>
      <c r="E131" s="16">
        <v>0.32</v>
      </c>
      <c r="I131" s="6"/>
      <c r="J131" s="6"/>
      <c r="K131" s="6"/>
      <c r="L131" s="6"/>
      <c r="M131" s="6"/>
      <c r="N131" s="6"/>
      <c r="P131" s="15" t="s">
        <v>516</v>
      </c>
      <c r="Q131" s="16">
        <v>3.0669999999999999E-2</v>
      </c>
      <c r="R131" s="16">
        <v>0.21149999999999999</v>
      </c>
      <c r="S131" s="16">
        <v>-0.18079999999999999</v>
      </c>
      <c r="T131" s="16">
        <v>3.2480000000000002E-2</v>
      </c>
      <c r="U131" s="16">
        <v>15</v>
      </c>
      <c r="V131" s="16">
        <v>20</v>
      </c>
      <c r="W131" s="16">
        <v>5.5679999999999996</v>
      </c>
      <c r="X131" s="16">
        <v>71</v>
      </c>
    </row>
    <row r="132" spans="1:27" s="17" customFormat="1" x14ac:dyDescent="0.2">
      <c r="B132" s="6"/>
      <c r="C132" s="16">
        <v>0.28999999999999998</v>
      </c>
      <c r="D132" s="6"/>
      <c r="E132" s="16">
        <v>0.11</v>
      </c>
      <c r="P132" s="15" t="s">
        <v>327</v>
      </c>
      <c r="Q132" s="16">
        <v>3.0669999999999999E-2</v>
      </c>
      <c r="R132" s="16">
        <v>1.4670000000000001E-2</v>
      </c>
      <c r="S132" s="16">
        <v>1.6E-2</v>
      </c>
      <c r="T132" s="16">
        <v>3.4720000000000001E-2</v>
      </c>
      <c r="U132" s="16">
        <v>15</v>
      </c>
      <c r="V132" s="16">
        <v>15</v>
      </c>
      <c r="W132" s="16">
        <v>0.46089999999999998</v>
      </c>
      <c r="X132" s="16">
        <v>71</v>
      </c>
    </row>
    <row r="133" spans="1:27" s="17" customFormat="1" x14ac:dyDescent="0.2">
      <c r="B133" s="6"/>
      <c r="C133" s="16">
        <v>0.35</v>
      </c>
      <c r="D133" s="6"/>
      <c r="E133" s="16">
        <v>0.27</v>
      </c>
      <c r="P133" s="15" t="s">
        <v>517</v>
      </c>
      <c r="Q133" s="16">
        <v>3.0669999999999999E-2</v>
      </c>
      <c r="R133" s="16">
        <v>0.1072</v>
      </c>
      <c r="S133" s="16">
        <v>-7.6530000000000001E-2</v>
      </c>
      <c r="T133" s="16">
        <v>3.1050000000000001E-2</v>
      </c>
      <c r="U133" s="16">
        <v>15</v>
      </c>
      <c r="V133" s="16">
        <v>25</v>
      </c>
      <c r="W133" s="16">
        <v>2.4649999999999999</v>
      </c>
      <c r="X133" s="16">
        <v>71</v>
      </c>
    </row>
    <row r="134" spans="1:27" s="17" customFormat="1" x14ac:dyDescent="0.2">
      <c r="B134" s="6"/>
      <c r="C134" s="16">
        <v>0.22</v>
      </c>
      <c r="D134" s="6"/>
      <c r="E134" s="16">
        <v>0</v>
      </c>
      <c r="P134" s="15" t="s">
        <v>519</v>
      </c>
      <c r="Q134" s="16">
        <v>0.21149999999999999</v>
      </c>
      <c r="R134" s="16">
        <v>1.4670000000000001E-2</v>
      </c>
      <c r="S134" s="16">
        <v>0.1968</v>
      </c>
      <c r="T134" s="16">
        <v>3.2480000000000002E-2</v>
      </c>
      <c r="U134" s="16">
        <v>20</v>
      </c>
      <c r="V134" s="16">
        <v>15</v>
      </c>
      <c r="W134" s="16">
        <v>6.0609999999999999</v>
      </c>
      <c r="X134" s="16">
        <v>71</v>
      </c>
    </row>
    <row r="135" spans="1:27" s="17" customFormat="1" x14ac:dyDescent="0.2">
      <c r="B135" s="6"/>
      <c r="C135" s="6"/>
      <c r="D135" s="6"/>
      <c r="E135" s="16">
        <v>0.02</v>
      </c>
      <c r="P135" s="15" t="s">
        <v>518</v>
      </c>
      <c r="Q135" s="16">
        <v>0.21149999999999999</v>
      </c>
      <c r="R135" s="16">
        <v>0.1072</v>
      </c>
      <c r="S135" s="16">
        <v>0.1043</v>
      </c>
      <c r="T135" s="16">
        <v>2.852E-2</v>
      </c>
      <c r="U135" s="16">
        <v>20</v>
      </c>
      <c r="V135" s="16">
        <v>25</v>
      </c>
      <c r="W135" s="16">
        <v>3.657</v>
      </c>
      <c r="X135" s="16">
        <v>71</v>
      </c>
    </row>
    <row r="136" spans="1:27" s="17" customFormat="1" x14ac:dyDescent="0.2">
      <c r="B136" s="6"/>
      <c r="C136" s="6"/>
      <c r="D136" s="6"/>
      <c r="E136" s="16">
        <v>0.21</v>
      </c>
      <c r="P136" s="15" t="s">
        <v>520</v>
      </c>
      <c r="Q136" s="16">
        <v>1.4670000000000001E-2</v>
      </c>
      <c r="R136" s="16">
        <v>0.1072</v>
      </c>
      <c r="S136" s="16">
        <v>-9.2530000000000001E-2</v>
      </c>
      <c r="T136" s="16">
        <v>3.1050000000000001E-2</v>
      </c>
      <c r="U136" s="16">
        <v>15</v>
      </c>
      <c r="V136" s="16">
        <v>25</v>
      </c>
      <c r="W136" s="16">
        <v>2.98</v>
      </c>
      <c r="X136" s="16">
        <v>71</v>
      </c>
    </row>
    <row r="137" spans="1:27" s="17" customFormat="1" x14ac:dyDescent="0.2">
      <c r="B137" s="6"/>
      <c r="C137" s="6"/>
      <c r="D137" s="6"/>
      <c r="E137" s="16">
        <v>0.08</v>
      </c>
      <c r="P137" s="15"/>
      <c r="Q137" s="16"/>
      <c r="R137" s="16"/>
      <c r="S137" s="16"/>
      <c r="T137" s="16"/>
      <c r="U137" s="16"/>
      <c r="V137" s="16"/>
      <c r="W137" s="16"/>
      <c r="X137" s="16"/>
    </row>
    <row r="138" spans="1:27" s="17" customFormat="1" x14ac:dyDescent="0.2">
      <c r="B138" s="6"/>
      <c r="C138" s="6"/>
      <c r="D138" s="6"/>
      <c r="E138" s="16">
        <v>7.0000000000000007E-2</v>
      </c>
      <c r="P138" s="15"/>
      <c r="Q138" s="16"/>
      <c r="R138" s="16"/>
      <c r="S138" s="16"/>
      <c r="T138" s="16"/>
      <c r="U138" s="16"/>
      <c r="V138" s="16"/>
      <c r="W138" s="16"/>
      <c r="X138" s="16"/>
    </row>
    <row r="139" spans="1:27" s="17" customFormat="1" x14ac:dyDescent="0.2">
      <c r="B139" s="6"/>
      <c r="C139" s="6"/>
      <c r="D139" s="6"/>
      <c r="E139" s="16">
        <v>0.04</v>
      </c>
      <c r="P139" s="15"/>
      <c r="Q139" s="16"/>
      <c r="R139" s="16"/>
      <c r="S139" s="16"/>
      <c r="T139" s="16"/>
      <c r="U139" s="16"/>
      <c r="V139" s="16"/>
      <c r="W139" s="16"/>
      <c r="X139" s="16"/>
    </row>
    <row r="140" spans="1:27" s="17" customFormat="1" x14ac:dyDescent="0.2"/>
    <row r="141" spans="1:27" s="17" customFormat="1" x14ac:dyDescent="0.2">
      <c r="A141" s="32" t="s">
        <v>72</v>
      </c>
      <c r="B141" s="29">
        <f>AVERAGE(B115:B139)</f>
        <v>3.0666666666666665E-2</v>
      </c>
      <c r="C141" s="29">
        <f>AVERAGE(C115:C139)</f>
        <v>0.21149999999999997</v>
      </c>
      <c r="D141" s="29">
        <f>AVERAGE(D115:D139)</f>
        <v>1.4666666666666666E-2</v>
      </c>
      <c r="E141" s="29">
        <f>AVERAGE(E115:E139)</f>
        <v>0.10720000000000002</v>
      </c>
    </row>
    <row r="142" spans="1:27" s="17" customFormat="1" x14ac:dyDescent="0.2">
      <c r="A142" s="32" t="s">
        <v>81</v>
      </c>
      <c r="B142" s="29">
        <f>MEDIAN(B115:B139)</f>
        <v>0</v>
      </c>
      <c r="C142" s="29">
        <f>MEDIAN(C115:C139)</f>
        <v>0.22</v>
      </c>
      <c r="D142" s="29">
        <f>MEDIAN(D115:D139)</f>
        <v>0</v>
      </c>
      <c r="E142" s="29">
        <f>MEDIAN(E115:E139)</f>
        <v>7.0000000000000007E-2</v>
      </c>
    </row>
    <row r="143" spans="1:27" s="17" customFormat="1" x14ac:dyDescent="0.2">
      <c r="A143" s="32" t="s">
        <v>388</v>
      </c>
      <c r="B143" s="29">
        <f>STDEV(B115:B139)</f>
        <v>6.2274354577909828E-2</v>
      </c>
      <c r="C143" s="29">
        <f>STDEV(C115:C139)</f>
        <v>0.13631523064303255</v>
      </c>
      <c r="D143" s="29">
        <f>STDEV(D115:D139)</f>
        <v>3.8705235280194823E-2</v>
      </c>
      <c r="E143" s="29">
        <f>STDEV(E115:E139)</f>
        <v>9.4318608980412749E-2</v>
      </c>
    </row>
    <row r="144" spans="1:27" s="17" customFormat="1" x14ac:dyDescent="0.2">
      <c r="A144" s="32" t="s">
        <v>389</v>
      </c>
      <c r="B144" s="29">
        <f>COUNT(B115:B139)</f>
        <v>15</v>
      </c>
      <c r="C144" s="29">
        <f>COUNT(C115:C139)</f>
        <v>20</v>
      </c>
      <c r="D144" s="29">
        <f>COUNT(D115:D139)</f>
        <v>15</v>
      </c>
      <c r="E144" s="29">
        <f>COUNT(E115:E139)</f>
        <v>25</v>
      </c>
    </row>
    <row r="145" spans="2:27" s="17" customFormat="1" x14ac:dyDescent="0.2"/>
    <row r="146" spans="2:27" s="17" customFormat="1" x14ac:dyDescent="0.2"/>
    <row r="147" spans="2:27" s="17" customFormat="1" ht="23" x14ac:dyDescent="0.25">
      <c r="B147" s="73" t="s">
        <v>588</v>
      </c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 spans="2:27" s="17" customFormat="1" x14ac:dyDescent="0.2">
      <c r="B148" s="72" t="s">
        <v>59</v>
      </c>
      <c r="C148" s="72"/>
      <c r="D148" s="72"/>
      <c r="E148" s="72"/>
      <c r="F148" s="72"/>
      <c r="G148" s="72"/>
      <c r="H148" s="10"/>
      <c r="I148" s="61" t="s">
        <v>58</v>
      </c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spans="2:27" s="17" customFormat="1" ht="17" x14ac:dyDescent="0.2">
      <c r="B149" s="74" t="s">
        <v>345</v>
      </c>
      <c r="C149" s="74"/>
      <c r="D149" s="74"/>
      <c r="E149" s="74"/>
      <c r="F149" s="69"/>
      <c r="G149" s="69"/>
      <c r="H149" s="19"/>
      <c r="I149" s="76" t="s">
        <v>57</v>
      </c>
      <c r="J149" s="76"/>
      <c r="K149" s="76"/>
      <c r="L149" s="76"/>
      <c r="M149" s="76"/>
      <c r="N149" s="76"/>
      <c r="P149" s="59" t="s">
        <v>56</v>
      </c>
      <c r="Q149" s="59"/>
      <c r="R149" s="59"/>
      <c r="S149" s="59"/>
      <c r="T149" s="59"/>
      <c r="U149" s="59"/>
      <c r="V149" s="59"/>
      <c r="W149" s="59"/>
      <c r="X149" s="59"/>
      <c r="Z149" s="59" t="s">
        <v>55</v>
      </c>
      <c r="AA149" s="59"/>
    </row>
    <row r="150" spans="2:27" s="17" customFormat="1" ht="18" x14ac:dyDescent="0.25">
      <c r="B150" s="74" t="s">
        <v>8</v>
      </c>
      <c r="C150" s="74"/>
      <c r="D150" s="74" t="s">
        <v>6</v>
      </c>
      <c r="E150" s="74"/>
      <c r="I150" s="15" t="s">
        <v>53</v>
      </c>
      <c r="J150" s="16" t="s">
        <v>515</v>
      </c>
      <c r="K150" s="16"/>
      <c r="L150" s="16"/>
      <c r="M150" s="16"/>
      <c r="N150" s="16"/>
      <c r="P150" s="15" t="s">
        <v>227</v>
      </c>
      <c r="Q150" s="16"/>
      <c r="R150" s="16"/>
      <c r="S150" s="16"/>
      <c r="T150" s="16"/>
      <c r="U150" s="16"/>
      <c r="V150" s="16"/>
      <c r="W150" s="16"/>
      <c r="X150" s="16"/>
      <c r="Z150" s="69" t="s">
        <v>524</v>
      </c>
      <c r="AA150" s="69"/>
    </row>
    <row r="151" spans="2:27" s="17" customFormat="1" ht="18" x14ac:dyDescent="0.25">
      <c r="B151" s="1" t="s">
        <v>292</v>
      </c>
      <c r="C151" s="1" t="s">
        <v>514</v>
      </c>
      <c r="D151" s="1" t="s">
        <v>292</v>
      </c>
      <c r="E151" s="1" t="s">
        <v>514</v>
      </c>
      <c r="I151" s="15"/>
      <c r="J151" s="16"/>
      <c r="K151" s="16"/>
      <c r="L151" s="16"/>
      <c r="M151" s="16"/>
      <c r="N151" s="16"/>
      <c r="P151" s="15"/>
      <c r="Q151" s="16"/>
      <c r="R151" s="16"/>
      <c r="S151" s="16"/>
      <c r="T151" s="16"/>
      <c r="U151" s="16"/>
      <c r="V151" s="16"/>
      <c r="W151" s="16"/>
      <c r="X151" s="16"/>
      <c r="Z151" s="2" t="s">
        <v>37</v>
      </c>
      <c r="AA151" s="6">
        <v>1.342857</v>
      </c>
    </row>
    <row r="152" spans="2:27" s="17" customFormat="1" x14ac:dyDescent="0.2">
      <c r="B152" s="16">
        <v>0</v>
      </c>
      <c r="C152" s="16">
        <v>0.12</v>
      </c>
      <c r="D152" s="16">
        <v>0</v>
      </c>
      <c r="E152" s="16">
        <v>0.96</v>
      </c>
      <c r="I152" s="15" t="s">
        <v>51</v>
      </c>
      <c r="J152" s="16" t="s">
        <v>50</v>
      </c>
      <c r="K152" s="16"/>
      <c r="L152" s="16"/>
      <c r="M152" s="16"/>
      <c r="N152" s="16"/>
      <c r="P152" s="15" t="s">
        <v>49</v>
      </c>
      <c r="Q152" s="16">
        <v>1</v>
      </c>
      <c r="R152" s="16"/>
      <c r="S152" s="16"/>
      <c r="T152" s="16"/>
      <c r="U152" s="16"/>
      <c r="V152" s="16"/>
      <c r="W152" s="16"/>
      <c r="X152" s="16"/>
      <c r="Z152" s="2" t="s">
        <v>29</v>
      </c>
      <c r="AA152" s="6">
        <v>0.9</v>
      </c>
    </row>
    <row r="153" spans="2:27" s="17" customFormat="1" x14ac:dyDescent="0.2">
      <c r="B153" s="16">
        <v>0</v>
      </c>
      <c r="C153" s="16">
        <v>0.18</v>
      </c>
      <c r="D153" s="16">
        <v>0.02</v>
      </c>
      <c r="E153" s="16">
        <v>0.96</v>
      </c>
      <c r="I153" s="15" t="s">
        <v>47</v>
      </c>
      <c r="J153" s="16">
        <v>0.05</v>
      </c>
      <c r="K153" s="16"/>
      <c r="L153" s="16"/>
      <c r="M153" s="16"/>
      <c r="N153" s="16"/>
      <c r="P153" s="15" t="s">
        <v>48</v>
      </c>
      <c r="Q153" s="16">
        <v>6</v>
      </c>
      <c r="R153" s="16"/>
      <c r="S153" s="16"/>
      <c r="T153" s="16"/>
      <c r="U153" s="16"/>
      <c r="V153" s="16"/>
      <c r="W153" s="16"/>
      <c r="X153" s="16"/>
      <c r="Z153" s="17" t="s">
        <v>216</v>
      </c>
      <c r="AA153" s="6">
        <v>13</v>
      </c>
    </row>
    <row r="154" spans="2:27" s="17" customFormat="1" x14ac:dyDescent="0.2">
      <c r="B154" s="16">
        <v>0.05</v>
      </c>
      <c r="C154" s="16">
        <v>0.18</v>
      </c>
      <c r="D154" s="16">
        <v>0.02</v>
      </c>
      <c r="E154" s="16">
        <v>0.83</v>
      </c>
      <c r="I154" s="15"/>
      <c r="J154" s="16"/>
      <c r="K154" s="16"/>
      <c r="L154" s="16"/>
      <c r="M154" s="16"/>
      <c r="N154" s="16"/>
      <c r="P154" s="15" t="s">
        <v>47</v>
      </c>
      <c r="Q154" s="16">
        <v>0.05</v>
      </c>
      <c r="R154" s="16"/>
      <c r="S154" s="16"/>
      <c r="T154" s="16"/>
      <c r="U154" s="16"/>
      <c r="V154" s="16"/>
      <c r="W154" s="16"/>
      <c r="X154" s="16"/>
      <c r="Z154" s="17" t="s">
        <v>228</v>
      </c>
      <c r="AA154" s="6">
        <v>13</v>
      </c>
    </row>
    <row r="155" spans="2:27" s="17" customFormat="1" x14ac:dyDescent="0.2">
      <c r="B155" s="16">
        <v>0</v>
      </c>
      <c r="C155" s="16">
        <v>0.11</v>
      </c>
      <c r="D155" s="16">
        <v>0</v>
      </c>
      <c r="E155" s="16">
        <v>0.8</v>
      </c>
      <c r="I155" s="15" t="s">
        <v>46</v>
      </c>
      <c r="J155" s="16" t="s">
        <v>45</v>
      </c>
      <c r="K155" s="16" t="s">
        <v>32</v>
      </c>
      <c r="L155" s="16" t="s">
        <v>44</v>
      </c>
      <c r="M155" s="16" t="s">
        <v>43</v>
      </c>
      <c r="N155" s="16"/>
      <c r="P155" s="15"/>
      <c r="Q155" s="16"/>
      <c r="R155" s="16"/>
      <c r="S155" s="16"/>
      <c r="T155" s="16"/>
      <c r="U155" s="16"/>
      <c r="V155" s="16"/>
      <c r="W155" s="16"/>
      <c r="X155" s="16"/>
    </row>
    <row r="156" spans="2:27" s="17" customFormat="1" ht="18" x14ac:dyDescent="0.25">
      <c r="B156" s="16">
        <v>0</v>
      </c>
      <c r="C156" s="16">
        <v>0.05</v>
      </c>
      <c r="D156" s="16">
        <v>0</v>
      </c>
      <c r="E156" s="16">
        <v>0.55000000000000004</v>
      </c>
      <c r="I156" s="15" t="s">
        <v>28</v>
      </c>
      <c r="J156" s="16">
        <v>12.53</v>
      </c>
      <c r="K156" s="16" t="s">
        <v>25</v>
      </c>
      <c r="L156" s="16" t="s">
        <v>26</v>
      </c>
      <c r="M156" s="16" t="s">
        <v>27</v>
      </c>
      <c r="N156" s="16"/>
      <c r="P156" s="15" t="s">
        <v>42</v>
      </c>
      <c r="Q156" s="16" t="s">
        <v>17</v>
      </c>
      <c r="R156" s="16" t="s">
        <v>41</v>
      </c>
      <c r="S156" s="16" t="s">
        <v>40</v>
      </c>
      <c r="T156" s="16" t="s">
        <v>39</v>
      </c>
      <c r="U156" s="16" t="s">
        <v>38</v>
      </c>
      <c r="V156" s="16"/>
      <c r="W156" s="16"/>
      <c r="X156" s="16"/>
      <c r="Z156" s="69" t="s">
        <v>525</v>
      </c>
      <c r="AA156" s="69"/>
    </row>
    <row r="157" spans="2:27" s="17" customFormat="1" x14ac:dyDescent="0.2">
      <c r="B157" s="16">
        <v>0</v>
      </c>
      <c r="C157" s="16">
        <v>0.18</v>
      </c>
      <c r="D157" s="16">
        <v>0</v>
      </c>
      <c r="E157" s="16">
        <v>0.84</v>
      </c>
      <c r="I157" s="15" t="s">
        <v>24</v>
      </c>
      <c r="J157" s="16">
        <v>19.920000000000002</v>
      </c>
      <c r="K157" s="16" t="s">
        <v>25</v>
      </c>
      <c r="L157" s="16" t="s">
        <v>26</v>
      </c>
      <c r="M157" s="16" t="s">
        <v>27</v>
      </c>
      <c r="N157" s="16"/>
      <c r="P157" s="15"/>
      <c r="Q157" s="16"/>
      <c r="R157" s="16"/>
      <c r="S157" s="16"/>
      <c r="T157" s="16"/>
      <c r="U157" s="16"/>
      <c r="V157" s="16"/>
      <c r="W157" s="16"/>
      <c r="X157" s="16"/>
      <c r="Z157" s="2" t="s">
        <v>37</v>
      </c>
      <c r="AA157" s="6">
        <v>3.9431820000000002</v>
      </c>
    </row>
    <row r="158" spans="2:27" s="17" customFormat="1" x14ac:dyDescent="0.2">
      <c r="B158" s="16">
        <v>0</v>
      </c>
      <c r="C158" s="16">
        <v>0.34</v>
      </c>
      <c r="D158" s="16">
        <v>0.21</v>
      </c>
      <c r="E158" s="16">
        <v>0.94</v>
      </c>
      <c r="I158" s="15" t="s">
        <v>23</v>
      </c>
      <c r="J158" s="16">
        <v>38.020000000000003</v>
      </c>
      <c r="K158" s="16" t="s">
        <v>25</v>
      </c>
      <c r="L158" s="16" t="s">
        <v>26</v>
      </c>
      <c r="M158" s="16" t="s">
        <v>27</v>
      </c>
      <c r="N158" s="16"/>
      <c r="P158" s="15" t="s">
        <v>516</v>
      </c>
      <c r="Q158" s="16">
        <v>-0.18770000000000001</v>
      </c>
      <c r="R158" s="16" t="s">
        <v>349</v>
      </c>
      <c r="S158" s="16" t="s">
        <v>27</v>
      </c>
      <c r="T158" s="16" t="s">
        <v>62</v>
      </c>
      <c r="U158" s="43">
        <v>1.6000000000000001E-3</v>
      </c>
      <c r="V158" s="16"/>
      <c r="W158" s="16"/>
      <c r="X158" s="16"/>
      <c r="Z158" s="2" t="s">
        <v>29</v>
      </c>
      <c r="AA158" s="6">
        <v>0.9</v>
      </c>
    </row>
    <row r="159" spans="2:27" s="17" customFormat="1" x14ac:dyDescent="0.2">
      <c r="B159" s="16">
        <v>0.02</v>
      </c>
      <c r="C159" s="16">
        <v>0.28000000000000003</v>
      </c>
      <c r="D159" s="16">
        <v>0</v>
      </c>
      <c r="E159" s="16">
        <v>0.96</v>
      </c>
      <c r="I159" s="15"/>
      <c r="J159" s="16"/>
      <c r="K159" s="16"/>
      <c r="L159" s="16"/>
      <c r="M159" s="16"/>
      <c r="N159" s="16"/>
      <c r="P159" s="15" t="s">
        <v>327</v>
      </c>
      <c r="Q159" s="16">
        <v>-6.6000000000000003E-2</v>
      </c>
      <c r="R159" s="16" t="s">
        <v>350</v>
      </c>
      <c r="S159" s="16" t="s">
        <v>31</v>
      </c>
      <c r="T159" s="16" t="s">
        <v>30</v>
      </c>
      <c r="U159" s="43">
        <v>0.76039999999999996</v>
      </c>
      <c r="V159" s="16"/>
      <c r="W159" s="16"/>
      <c r="X159" s="16"/>
      <c r="Z159" s="17" t="s">
        <v>216</v>
      </c>
      <c r="AA159" s="6">
        <v>3</v>
      </c>
    </row>
    <row r="160" spans="2:27" s="17" customFormat="1" x14ac:dyDescent="0.2">
      <c r="B160" s="16">
        <v>0</v>
      </c>
      <c r="C160" s="16">
        <v>0.52</v>
      </c>
      <c r="D160" s="16">
        <v>0</v>
      </c>
      <c r="E160" s="16">
        <v>1</v>
      </c>
      <c r="I160" s="15" t="s">
        <v>36</v>
      </c>
      <c r="J160" s="16" t="s">
        <v>35</v>
      </c>
      <c r="K160" s="16" t="s">
        <v>12</v>
      </c>
      <c r="L160" s="16" t="s">
        <v>34</v>
      </c>
      <c r="M160" s="16" t="s">
        <v>33</v>
      </c>
      <c r="N160" s="16" t="s">
        <v>32</v>
      </c>
      <c r="P160" s="15" t="s">
        <v>517</v>
      </c>
      <c r="Q160" s="16">
        <v>-0.75949999999999995</v>
      </c>
      <c r="R160" s="16" t="s">
        <v>351</v>
      </c>
      <c r="S160" s="16" t="s">
        <v>27</v>
      </c>
      <c r="T160" s="16" t="s">
        <v>26</v>
      </c>
      <c r="U160" s="43" t="s">
        <v>25</v>
      </c>
      <c r="V160" s="16"/>
      <c r="W160" s="16"/>
      <c r="X160" s="16"/>
      <c r="Z160" s="17" t="s">
        <v>228</v>
      </c>
      <c r="AA160" s="6">
        <v>3</v>
      </c>
    </row>
    <row r="161" spans="2:27" s="17" customFormat="1" x14ac:dyDescent="0.2">
      <c r="B161" s="16">
        <v>0.02</v>
      </c>
      <c r="C161" s="16">
        <v>0.28000000000000003</v>
      </c>
      <c r="D161" s="16">
        <v>0</v>
      </c>
      <c r="E161" s="16">
        <v>0.72</v>
      </c>
      <c r="I161" s="15" t="s">
        <v>28</v>
      </c>
      <c r="J161" s="16">
        <v>1.1459999999999999</v>
      </c>
      <c r="K161" s="16">
        <v>1</v>
      </c>
      <c r="L161" s="16">
        <v>1.1459999999999999</v>
      </c>
      <c r="M161" s="16" t="s">
        <v>346</v>
      </c>
      <c r="N161" s="16" t="s">
        <v>22</v>
      </c>
      <c r="P161" s="15" t="s">
        <v>519</v>
      </c>
      <c r="Q161" s="16">
        <v>0.1217</v>
      </c>
      <c r="R161" s="16" t="s">
        <v>352</v>
      </c>
      <c r="S161" s="16" t="s">
        <v>31</v>
      </c>
      <c r="T161" s="16" t="s">
        <v>30</v>
      </c>
      <c r="U161" s="43">
        <v>8.8999999999999996E-2</v>
      </c>
      <c r="V161" s="16"/>
      <c r="W161" s="16"/>
      <c r="X161" s="16"/>
    </row>
    <row r="162" spans="2:27" s="17" customFormat="1" ht="18" x14ac:dyDescent="0.25">
      <c r="B162" s="16">
        <v>0</v>
      </c>
      <c r="C162" s="16">
        <v>0.18</v>
      </c>
      <c r="D162" s="16">
        <v>0.63</v>
      </c>
      <c r="E162" s="16">
        <v>0.78</v>
      </c>
      <c r="I162" s="15" t="s">
        <v>24</v>
      </c>
      <c r="J162" s="16">
        <v>1.821</v>
      </c>
      <c r="K162" s="16">
        <v>1</v>
      </c>
      <c r="L162" s="16">
        <v>1.821</v>
      </c>
      <c r="M162" s="16" t="s">
        <v>347</v>
      </c>
      <c r="N162" s="16" t="s">
        <v>22</v>
      </c>
      <c r="P162" s="15" t="s">
        <v>518</v>
      </c>
      <c r="Q162" s="16">
        <v>-0.57179999999999997</v>
      </c>
      <c r="R162" s="16" t="s">
        <v>353</v>
      </c>
      <c r="S162" s="16" t="s">
        <v>27</v>
      </c>
      <c r="T162" s="16" t="s">
        <v>26</v>
      </c>
      <c r="U162" s="43" t="s">
        <v>25</v>
      </c>
      <c r="V162" s="16"/>
      <c r="W162" s="16"/>
      <c r="X162" s="16"/>
      <c r="Z162" s="69" t="s">
        <v>526</v>
      </c>
      <c r="AA162" s="69"/>
    </row>
    <row r="163" spans="2:27" s="17" customFormat="1" x14ac:dyDescent="0.2">
      <c r="B163" s="16">
        <v>0.16</v>
      </c>
      <c r="C163" s="16">
        <v>0.19</v>
      </c>
      <c r="D163" s="16">
        <v>7.0000000000000007E-2</v>
      </c>
      <c r="E163" s="16">
        <v>0.75</v>
      </c>
      <c r="I163" s="15" t="s">
        <v>23</v>
      </c>
      <c r="J163" s="16">
        <v>3.476</v>
      </c>
      <c r="K163" s="16">
        <v>1</v>
      </c>
      <c r="L163" s="16">
        <v>3.476</v>
      </c>
      <c r="M163" s="16" t="s">
        <v>348</v>
      </c>
      <c r="N163" s="16" t="s">
        <v>22</v>
      </c>
      <c r="P163" s="15" t="s">
        <v>520</v>
      </c>
      <c r="Q163" s="16">
        <v>-0.69350000000000001</v>
      </c>
      <c r="R163" s="16" t="s">
        <v>354</v>
      </c>
      <c r="S163" s="16" t="s">
        <v>27</v>
      </c>
      <c r="T163" s="16" t="s">
        <v>26</v>
      </c>
      <c r="U163" s="43" t="s">
        <v>25</v>
      </c>
      <c r="V163" s="16"/>
      <c r="W163" s="16"/>
      <c r="X163" s="16"/>
      <c r="Z163" s="2" t="s">
        <v>37</v>
      </c>
      <c r="AA163" s="18">
        <v>3.5750000000000002</v>
      </c>
    </row>
    <row r="164" spans="2:27" s="17" customFormat="1" x14ac:dyDescent="0.2">
      <c r="B164" s="16">
        <v>0.15</v>
      </c>
      <c r="C164" s="16">
        <v>0.08</v>
      </c>
      <c r="D164" s="16">
        <v>0</v>
      </c>
      <c r="E164" s="16">
        <v>0.91</v>
      </c>
      <c r="I164" s="15" t="s">
        <v>21</v>
      </c>
      <c r="J164" s="16">
        <v>1.462</v>
      </c>
      <c r="K164" s="16">
        <v>71</v>
      </c>
      <c r="L164" s="16">
        <v>2.0590000000000001E-2</v>
      </c>
      <c r="M164" s="16"/>
      <c r="N164" s="16"/>
      <c r="P164" s="15"/>
      <c r="Q164" s="16"/>
      <c r="R164" s="16"/>
      <c r="S164" s="16"/>
      <c r="T164" s="16"/>
      <c r="U164" s="16"/>
      <c r="V164" s="16"/>
      <c r="W164" s="16"/>
      <c r="X164" s="16"/>
      <c r="Z164" s="2" t="s">
        <v>29</v>
      </c>
      <c r="AA164" s="6">
        <v>0.9</v>
      </c>
    </row>
    <row r="165" spans="2:27" s="17" customFormat="1" x14ac:dyDescent="0.2">
      <c r="B165" s="16">
        <v>7.0000000000000007E-2</v>
      </c>
      <c r="C165" s="16">
        <v>0.12</v>
      </c>
      <c r="D165" s="16">
        <v>0.28000000000000003</v>
      </c>
      <c r="E165" s="16">
        <v>0.62</v>
      </c>
      <c r="I165" s="15"/>
      <c r="J165" s="16"/>
      <c r="K165" s="16"/>
      <c r="L165" s="16"/>
      <c r="M165" s="16"/>
      <c r="N165" s="16"/>
      <c r="P165" s="15"/>
      <c r="Q165" s="16"/>
      <c r="R165" s="16"/>
      <c r="S165" s="16"/>
      <c r="T165" s="16"/>
      <c r="U165" s="16"/>
      <c r="V165" s="16"/>
      <c r="W165" s="16"/>
      <c r="X165" s="16"/>
      <c r="Z165" s="17" t="s">
        <v>216</v>
      </c>
      <c r="AA165" s="6">
        <v>4</v>
      </c>
    </row>
    <row r="166" spans="2:27" s="17" customFormat="1" x14ac:dyDescent="0.2">
      <c r="B166" s="16">
        <v>0</v>
      </c>
      <c r="C166" s="16">
        <v>0.15</v>
      </c>
      <c r="D166" s="16">
        <v>0.23</v>
      </c>
      <c r="E166" s="16">
        <v>0.63</v>
      </c>
      <c r="P166" s="15" t="s">
        <v>20</v>
      </c>
      <c r="Q166" s="16" t="s">
        <v>19</v>
      </c>
      <c r="R166" s="16" t="s">
        <v>18</v>
      </c>
      <c r="S166" s="16" t="s">
        <v>17</v>
      </c>
      <c r="T166" s="16" t="s">
        <v>16</v>
      </c>
      <c r="U166" s="16" t="s">
        <v>15</v>
      </c>
      <c r="V166" s="16" t="s">
        <v>14</v>
      </c>
      <c r="W166" s="16" t="s">
        <v>13</v>
      </c>
      <c r="X166" s="16" t="s">
        <v>12</v>
      </c>
      <c r="Z166" s="17" t="s">
        <v>228</v>
      </c>
      <c r="AA166" s="6">
        <v>4</v>
      </c>
    </row>
    <row r="167" spans="2:27" s="17" customFormat="1" x14ac:dyDescent="0.2">
      <c r="B167" s="6"/>
      <c r="C167" s="16">
        <v>7.0000000000000007E-2</v>
      </c>
      <c r="D167" s="6"/>
      <c r="E167" s="16">
        <v>0.67</v>
      </c>
      <c r="P167" s="15"/>
      <c r="Q167" s="16"/>
      <c r="R167" s="16"/>
      <c r="S167" s="16"/>
      <c r="T167" s="16"/>
      <c r="U167" s="16"/>
      <c r="V167" s="16"/>
      <c r="W167" s="16"/>
      <c r="X167" s="16"/>
    </row>
    <row r="168" spans="2:27" s="17" customFormat="1" x14ac:dyDescent="0.2">
      <c r="B168" s="6"/>
      <c r="C168" s="16">
        <v>0.5</v>
      </c>
      <c r="D168" s="6"/>
      <c r="E168" s="16">
        <v>0.49</v>
      </c>
      <c r="P168" s="15" t="s">
        <v>516</v>
      </c>
      <c r="Q168" s="16">
        <v>3.1329999999999997E-2</v>
      </c>
      <c r="R168" s="16">
        <v>0.219</v>
      </c>
      <c r="S168" s="16">
        <v>-0.18770000000000001</v>
      </c>
      <c r="T168" s="16">
        <v>4.9009999999999998E-2</v>
      </c>
      <c r="U168" s="16">
        <v>15</v>
      </c>
      <c r="V168" s="16">
        <v>20</v>
      </c>
      <c r="W168" s="16">
        <v>3.8290000000000002</v>
      </c>
      <c r="X168" s="16">
        <v>71</v>
      </c>
    </row>
    <row r="169" spans="2:27" s="17" customFormat="1" x14ac:dyDescent="0.2">
      <c r="B169" s="6"/>
      <c r="C169" s="16">
        <v>0.44</v>
      </c>
      <c r="D169" s="6"/>
      <c r="E169" s="16">
        <v>0.71</v>
      </c>
      <c r="P169" s="15" t="s">
        <v>327</v>
      </c>
      <c r="Q169" s="16">
        <v>3.1329999999999997E-2</v>
      </c>
      <c r="R169" s="16">
        <v>9.733E-2</v>
      </c>
      <c r="S169" s="16">
        <v>-6.6000000000000003E-2</v>
      </c>
      <c r="T169" s="16">
        <v>5.2389999999999999E-2</v>
      </c>
      <c r="U169" s="16">
        <v>15</v>
      </c>
      <c r="V169" s="16">
        <v>15</v>
      </c>
      <c r="W169" s="16">
        <v>1.26</v>
      </c>
      <c r="X169" s="16">
        <v>71</v>
      </c>
    </row>
    <row r="170" spans="2:27" s="17" customFormat="1" x14ac:dyDescent="0.2">
      <c r="B170" s="6"/>
      <c r="C170" s="16">
        <v>0.3</v>
      </c>
      <c r="D170" s="6"/>
      <c r="E170" s="16">
        <v>0.45</v>
      </c>
      <c r="P170" s="15" t="s">
        <v>517</v>
      </c>
      <c r="Q170" s="16">
        <v>3.1329999999999997E-2</v>
      </c>
      <c r="R170" s="16">
        <v>0.79079999999999995</v>
      </c>
      <c r="S170" s="16">
        <v>-0.75949999999999995</v>
      </c>
      <c r="T170" s="16">
        <v>4.6859999999999999E-2</v>
      </c>
      <c r="U170" s="16">
        <v>15</v>
      </c>
      <c r="V170" s="16">
        <v>25</v>
      </c>
      <c r="W170" s="16">
        <v>16.21</v>
      </c>
      <c r="X170" s="16">
        <v>71</v>
      </c>
    </row>
    <row r="171" spans="2:27" s="17" customFormat="1" x14ac:dyDescent="0.2">
      <c r="B171" s="6"/>
      <c r="C171" s="16">
        <v>0.11</v>
      </c>
      <c r="D171" s="6"/>
      <c r="E171" s="16">
        <v>1</v>
      </c>
      <c r="P171" s="15" t="s">
        <v>519</v>
      </c>
      <c r="Q171" s="16">
        <v>0.219</v>
      </c>
      <c r="R171" s="16">
        <v>9.733E-2</v>
      </c>
      <c r="S171" s="16">
        <v>0.1217</v>
      </c>
      <c r="T171" s="16">
        <v>4.9009999999999998E-2</v>
      </c>
      <c r="U171" s="16">
        <v>20</v>
      </c>
      <c r="V171" s="16">
        <v>15</v>
      </c>
      <c r="W171" s="16">
        <v>2.4820000000000002</v>
      </c>
      <c r="X171" s="16">
        <v>71</v>
      </c>
    </row>
    <row r="172" spans="2:27" s="17" customFormat="1" x14ac:dyDescent="0.2">
      <c r="B172" s="6"/>
      <c r="C172" s="6"/>
      <c r="D172" s="6"/>
      <c r="E172" s="16">
        <v>0.92</v>
      </c>
      <c r="P172" s="15" t="s">
        <v>518</v>
      </c>
      <c r="Q172" s="16">
        <v>0.219</v>
      </c>
      <c r="R172" s="16">
        <v>0.79079999999999995</v>
      </c>
      <c r="S172" s="16">
        <v>-0.57179999999999997</v>
      </c>
      <c r="T172" s="16">
        <v>4.3049999999999998E-2</v>
      </c>
      <c r="U172" s="16">
        <v>20</v>
      </c>
      <c r="V172" s="16">
        <v>25</v>
      </c>
      <c r="W172" s="16">
        <v>13.28</v>
      </c>
      <c r="X172" s="16">
        <v>71</v>
      </c>
    </row>
    <row r="173" spans="2:27" s="17" customFormat="1" x14ac:dyDescent="0.2">
      <c r="B173" s="6"/>
      <c r="C173" s="6"/>
      <c r="D173" s="6"/>
      <c r="E173" s="16">
        <v>0.72</v>
      </c>
      <c r="P173" s="15" t="s">
        <v>520</v>
      </c>
      <c r="Q173" s="16">
        <v>9.733E-2</v>
      </c>
      <c r="R173" s="16">
        <v>0.79079999999999995</v>
      </c>
      <c r="S173" s="16">
        <v>-0.69350000000000001</v>
      </c>
      <c r="T173" s="16">
        <v>4.6859999999999999E-2</v>
      </c>
      <c r="U173" s="16">
        <v>15</v>
      </c>
      <c r="V173" s="16">
        <v>25</v>
      </c>
      <c r="W173" s="16">
        <v>14.8</v>
      </c>
      <c r="X173" s="16">
        <v>71</v>
      </c>
    </row>
    <row r="174" spans="2:27" s="17" customFormat="1" x14ac:dyDescent="0.2">
      <c r="B174" s="6"/>
      <c r="C174" s="6"/>
      <c r="D174" s="6"/>
      <c r="E174" s="16">
        <v>0.81</v>
      </c>
      <c r="P174" s="15"/>
      <c r="Q174" s="16"/>
      <c r="R174" s="16"/>
      <c r="S174" s="16"/>
      <c r="T174" s="16"/>
      <c r="U174" s="16"/>
      <c r="V174" s="16"/>
      <c r="W174" s="16"/>
      <c r="X174" s="16"/>
    </row>
    <row r="175" spans="2:27" s="17" customFormat="1" x14ac:dyDescent="0.2">
      <c r="B175" s="6"/>
      <c r="C175" s="6"/>
      <c r="D175" s="6"/>
      <c r="E175" s="16">
        <v>0.79</v>
      </c>
      <c r="P175" s="15"/>
      <c r="Q175" s="16"/>
      <c r="R175" s="16"/>
      <c r="S175" s="16"/>
      <c r="T175" s="16"/>
      <c r="U175" s="16"/>
      <c r="V175" s="16"/>
      <c r="W175" s="16"/>
      <c r="X175" s="16"/>
    </row>
    <row r="176" spans="2:27" s="17" customFormat="1" x14ac:dyDescent="0.2">
      <c r="B176" s="6"/>
      <c r="C176" s="6"/>
      <c r="D176" s="6"/>
      <c r="E176" s="16">
        <v>0.96</v>
      </c>
    </row>
    <row r="177" spans="1:5" s="17" customFormat="1" x14ac:dyDescent="0.2">
      <c r="B177" s="6"/>
      <c r="C177" s="6"/>
      <c r="D177" s="6"/>
      <c r="E177" s="16"/>
    </row>
    <row r="178" spans="1:5" s="17" customFormat="1" x14ac:dyDescent="0.2">
      <c r="A178" s="32" t="s">
        <v>72</v>
      </c>
      <c r="B178" s="26">
        <f>AVERAGE(B152:B176)</f>
        <v>3.1333333333333338E-2</v>
      </c>
      <c r="C178" s="26">
        <f>AVERAGE(C152:C176)</f>
        <v>0.21900000000000003</v>
      </c>
      <c r="D178" s="26">
        <f>AVERAGE(D152:D176)</f>
        <v>9.7333333333333327E-2</v>
      </c>
      <c r="E178" s="26">
        <f>AVERAGE(E152:E176)</f>
        <v>0.79079999999999984</v>
      </c>
    </row>
    <row r="179" spans="1:5" s="17" customFormat="1" x14ac:dyDescent="0.2">
      <c r="A179" s="32" t="s">
        <v>81</v>
      </c>
      <c r="B179" s="29">
        <f>MEDIAN(B152:B176)</f>
        <v>0</v>
      </c>
      <c r="C179" s="29">
        <f>MEDIAN(C152:C176)</f>
        <v>0.18</v>
      </c>
      <c r="D179" s="29">
        <f>MEDIAN(D152:D176)</f>
        <v>0</v>
      </c>
      <c r="E179" s="29">
        <f>MEDIAN(E152:E176)</f>
        <v>0.8</v>
      </c>
    </row>
    <row r="180" spans="1:5" s="17" customFormat="1" x14ac:dyDescent="0.2">
      <c r="A180" s="32" t="s">
        <v>388</v>
      </c>
      <c r="B180" s="29">
        <f>STDEV(B152:B176)</f>
        <v>5.4493337294790542E-2</v>
      </c>
      <c r="C180" s="29">
        <f>STDEV(C152:C176)</f>
        <v>0.13995864050722825</v>
      </c>
      <c r="D180" s="29">
        <f>STDEV(D152:D176)</f>
        <v>0.17645180105410685</v>
      </c>
      <c r="E180" s="29">
        <f>STDEV(E152:E176)</f>
        <v>0.15971119768715947</v>
      </c>
    </row>
    <row r="181" spans="1:5" s="17" customFormat="1" x14ac:dyDescent="0.2">
      <c r="A181" s="32" t="s">
        <v>389</v>
      </c>
      <c r="B181" s="29">
        <f>COUNT(B152:B176)</f>
        <v>15</v>
      </c>
      <c r="C181" s="29">
        <f>COUNT(C152:C176)</f>
        <v>20</v>
      </c>
      <c r="D181" s="29">
        <f>COUNT(D152:D176)</f>
        <v>15</v>
      </c>
      <c r="E181" s="29">
        <f>COUNT(E152:E176)</f>
        <v>25</v>
      </c>
    </row>
    <row r="182" spans="1:5" s="17" customFormat="1" x14ac:dyDescent="0.2"/>
    <row r="183" spans="1:5" s="17" customFormat="1" x14ac:dyDescent="0.2"/>
    <row r="184" spans="1:5" s="17" customFormat="1" x14ac:dyDescent="0.2"/>
    <row r="185" spans="1:5" s="17" customFormat="1" x14ac:dyDescent="0.2"/>
    <row r="186" spans="1:5" s="17" customFormat="1" x14ac:dyDescent="0.2"/>
    <row r="187" spans="1:5" s="17" customFormat="1" x14ac:dyDescent="0.2"/>
    <row r="188" spans="1:5" s="17" customFormat="1" x14ac:dyDescent="0.2"/>
    <row r="189" spans="1:5" s="17" customFormat="1" x14ac:dyDescent="0.2"/>
    <row r="190" spans="1:5" s="17" customFormat="1" x14ac:dyDescent="0.2"/>
    <row r="191" spans="1:5" s="17" customFormat="1" x14ac:dyDescent="0.2"/>
    <row r="192" spans="1:5" s="17" customFormat="1" x14ac:dyDescent="0.2"/>
    <row r="193" s="17" customFormat="1" x14ac:dyDescent="0.2"/>
    <row r="194" s="17" customFormat="1" x14ac:dyDescent="0.2"/>
    <row r="195" s="17" customFormat="1" x14ac:dyDescent="0.2"/>
    <row r="196" s="17" customFormat="1" x14ac:dyDescent="0.2"/>
    <row r="197" s="17" customFormat="1" x14ac:dyDescent="0.2"/>
    <row r="198" s="17" customFormat="1" x14ac:dyDescent="0.2"/>
    <row r="199" s="17" customFormat="1" x14ac:dyDescent="0.2"/>
    <row r="200" s="17" customFormat="1" x14ac:dyDescent="0.2"/>
    <row r="201" s="17" customFormat="1" x14ac:dyDescent="0.2"/>
    <row r="202" s="17" customFormat="1" x14ac:dyDescent="0.2"/>
    <row r="203" s="17" customFormat="1" x14ac:dyDescent="0.2"/>
    <row r="204" s="17" customFormat="1" x14ac:dyDescent="0.2"/>
    <row r="205" s="17" customFormat="1" x14ac:dyDescent="0.2"/>
    <row r="206" s="17" customFormat="1" x14ac:dyDescent="0.2"/>
    <row r="207" s="17" customFormat="1" x14ac:dyDescent="0.2"/>
    <row r="208" s="17" customFormat="1" x14ac:dyDescent="0.2"/>
    <row r="209" s="17" customFormat="1" x14ac:dyDescent="0.2"/>
    <row r="210" s="17" customFormat="1" x14ac:dyDescent="0.2"/>
    <row r="211" s="17" customFormat="1" x14ac:dyDescent="0.2"/>
    <row r="212" s="17" customFormat="1" x14ac:dyDescent="0.2"/>
    <row r="213" s="17" customFormat="1" x14ac:dyDescent="0.2"/>
    <row r="214" s="17" customFormat="1" x14ac:dyDescent="0.2"/>
    <row r="215" s="17" customFormat="1" x14ac:dyDescent="0.2"/>
    <row r="216" s="17" customFormat="1" x14ac:dyDescent="0.2"/>
    <row r="217" s="17" customFormat="1" x14ac:dyDescent="0.2"/>
    <row r="218" s="17" customFormat="1" x14ac:dyDescent="0.2"/>
    <row r="219" s="17" customFormat="1" x14ac:dyDescent="0.2"/>
    <row r="220" s="17" customFormat="1" x14ac:dyDescent="0.2"/>
    <row r="221" s="17" customFormat="1" x14ac:dyDescent="0.2"/>
    <row r="222" s="17" customFormat="1" x14ac:dyDescent="0.2"/>
    <row r="223" s="17" customFormat="1" x14ac:dyDescent="0.2"/>
    <row r="224" s="17" customFormat="1" x14ac:dyDescent="0.2"/>
    <row r="225" s="17" customFormat="1" x14ac:dyDescent="0.2"/>
    <row r="226" s="17" customFormat="1" x14ac:dyDescent="0.2"/>
    <row r="227" s="17" customFormat="1" x14ac:dyDescent="0.2"/>
    <row r="228" s="17" customFormat="1" x14ac:dyDescent="0.2"/>
    <row r="229" s="17" customFormat="1" x14ac:dyDescent="0.2"/>
    <row r="230" s="17" customFormat="1" x14ac:dyDescent="0.2"/>
    <row r="231" s="17" customFormat="1" x14ac:dyDescent="0.2"/>
    <row r="232" s="17" customFormat="1" x14ac:dyDescent="0.2"/>
    <row r="233" s="17" customFormat="1" x14ac:dyDescent="0.2"/>
    <row r="234" s="17" customFormat="1" x14ac:dyDescent="0.2"/>
    <row r="235" s="17" customFormat="1" x14ac:dyDescent="0.2"/>
    <row r="236" s="17" customFormat="1" x14ac:dyDescent="0.2"/>
    <row r="237" s="17" customFormat="1" x14ac:dyDescent="0.2"/>
    <row r="238" s="17" customFormat="1" x14ac:dyDescent="0.2"/>
    <row r="239" s="17" customFormat="1" x14ac:dyDescent="0.2"/>
    <row r="240" s="17" customFormat="1" x14ac:dyDescent="0.2"/>
    <row r="241" s="17" customFormat="1" x14ac:dyDescent="0.2"/>
  </sheetData>
  <mergeCells count="67">
    <mergeCell ref="B112:E112"/>
    <mergeCell ref="F112:G112"/>
    <mergeCell ref="I112:N112"/>
    <mergeCell ref="B113:C113"/>
    <mergeCell ref="D113:E113"/>
    <mergeCell ref="Z162:AA162"/>
    <mergeCell ref="B147:AA147"/>
    <mergeCell ref="B148:G148"/>
    <mergeCell ref="I148:AA148"/>
    <mergeCell ref="B149:E149"/>
    <mergeCell ref="F149:G149"/>
    <mergeCell ref="I149:N149"/>
    <mergeCell ref="B150:C150"/>
    <mergeCell ref="D150:E150"/>
    <mergeCell ref="P112:X112"/>
    <mergeCell ref="Z112:AA112"/>
    <mergeCell ref="Z119:AA119"/>
    <mergeCell ref="Z125:AA125"/>
    <mergeCell ref="Z156:AA156"/>
    <mergeCell ref="Z113:AA113"/>
    <mergeCell ref="P149:X149"/>
    <mergeCell ref="Z149:AA149"/>
    <mergeCell ref="Z150:AA150"/>
    <mergeCell ref="Z88:AA88"/>
    <mergeCell ref="B110:AA110"/>
    <mergeCell ref="B111:G111"/>
    <mergeCell ref="I111:AA111"/>
    <mergeCell ref="AC80:AD80"/>
    <mergeCell ref="AC84:AD84"/>
    <mergeCell ref="Z82:AA82"/>
    <mergeCell ref="B35:G35"/>
    <mergeCell ref="B34:AE34"/>
    <mergeCell ref="Z36:AA36"/>
    <mergeCell ref="B3:E3"/>
    <mergeCell ref="P75:X75"/>
    <mergeCell ref="I35:AA35"/>
    <mergeCell ref="AA11:AB11"/>
    <mergeCell ref="Z44:AA44"/>
    <mergeCell ref="B75:E75"/>
    <mergeCell ref="B37:C37"/>
    <mergeCell ref="D37:E37"/>
    <mergeCell ref="F36:G36"/>
    <mergeCell ref="Z49:AA49"/>
    <mergeCell ref="I75:N75"/>
    <mergeCell ref="I74:AA74"/>
    <mergeCell ref="B73:AA73"/>
    <mergeCell ref="Z76:AA76"/>
    <mergeCell ref="B74:G74"/>
    <mergeCell ref="I36:M36"/>
    <mergeCell ref="P36:X36"/>
    <mergeCell ref="Z37:AA37"/>
    <mergeCell ref="B76:C76"/>
    <mergeCell ref="D76:E76"/>
    <mergeCell ref="F75:G75"/>
    <mergeCell ref="Z75:AA75"/>
    <mergeCell ref="B36:E36"/>
    <mergeCell ref="B2:G2"/>
    <mergeCell ref="I2:AE2"/>
    <mergeCell ref="B1:AE1"/>
    <mergeCell ref="F3:H3"/>
    <mergeCell ref="B4:C4"/>
    <mergeCell ref="D4:E4"/>
    <mergeCell ref="F4:G4"/>
    <mergeCell ref="AA4:AB4"/>
    <mergeCell ref="I3:N3"/>
    <mergeCell ref="P3:X3"/>
    <mergeCell ref="AA3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012-19AC-7241-B216-A69ECDB5F776}">
  <dimension ref="A1:Y273"/>
  <sheetViews>
    <sheetView topLeftCell="A151" zoomScale="47" zoomScaleNormal="70" workbookViewId="0">
      <selection activeCell="AE56" sqref="AE56"/>
    </sheetView>
  </sheetViews>
  <sheetFormatPr baseColWidth="10" defaultColWidth="10.83203125" defaultRowHeight="16" x14ac:dyDescent="0.2"/>
  <cols>
    <col min="1" max="6" width="10.83203125" style="17"/>
    <col min="7" max="7" width="31.83203125" style="17" customWidth="1"/>
    <col min="8" max="8" width="18.33203125" style="17" customWidth="1"/>
    <col min="9" max="9" width="10.83203125" style="17"/>
    <col min="10" max="10" width="16.6640625" style="17" customWidth="1"/>
    <col min="11" max="11" width="16.83203125" style="17" customWidth="1"/>
    <col min="12" max="13" width="10.83203125" style="17"/>
    <col min="14" max="14" width="33.5" style="17" customWidth="1"/>
    <col min="15" max="15" width="23.1640625" style="17" customWidth="1"/>
    <col min="16" max="16" width="19.6640625" style="17" customWidth="1"/>
    <col min="17" max="17" width="22.33203125" style="17" customWidth="1"/>
    <col min="18" max="18" width="10.83203125" style="17"/>
    <col min="19" max="19" width="17.33203125" style="17" customWidth="1"/>
    <col min="20" max="23" width="10.83203125" style="17"/>
    <col min="24" max="24" width="21" style="17" customWidth="1"/>
    <col min="25" max="16384" width="10.83203125" style="17"/>
  </cols>
  <sheetData>
    <row r="1" spans="2:25" ht="23" x14ac:dyDescent="0.25">
      <c r="B1" s="73" t="s">
        <v>589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2:25" x14ac:dyDescent="0.2">
      <c r="B2" s="72" t="s">
        <v>59</v>
      </c>
      <c r="C2" s="72"/>
      <c r="D2" s="72"/>
      <c r="E2" s="72"/>
      <c r="F2" s="72"/>
      <c r="G2" s="61" t="s">
        <v>58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2:25" ht="17" x14ac:dyDescent="0.2">
      <c r="B3" s="74" t="s">
        <v>355</v>
      </c>
      <c r="C3" s="74"/>
      <c r="D3" s="74"/>
      <c r="E3" s="74"/>
      <c r="F3" s="19"/>
      <c r="G3" s="76" t="s">
        <v>57</v>
      </c>
      <c r="H3" s="76"/>
      <c r="I3" s="76"/>
      <c r="J3" s="76"/>
      <c r="K3" s="76"/>
      <c r="L3" s="76"/>
      <c r="N3" s="59" t="s">
        <v>56</v>
      </c>
      <c r="O3" s="59"/>
      <c r="P3" s="59"/>
      <c r="Q3" s="59"/>
      <c r="R3" s="59"/>
      <c r="S3" s="59"/>
      <c r="T3" s="59"/>
      <c r="U3" s="59"/>
      <c r="V3" s="59"/>
      <c r="X3" s="59" t="s">
        <v>55</v>
      </c>
      <c r="Y3" s="59"/>
    </row>
    <row r="4" spans="2:25" ht="18" x14ac:dyDescent="0.25">
      <c r="B4" s="74" t="s">
        <v>154</v>
      </c>
      <c r="C4" s="74"/>
      <c r="D4" s="74" t="s">
        <v>63</v>
      </c>
      <c r="E4" s="74"/>
      <c r="F4" s="11"/>
      <c r="G4" s="15" t="s">
        <v>53</v>
      </c>
      <c r="H4" s="16" t="s">
        <v>544</v>
      </c>
      <c r="I4" s="16"/>
      <c r="J4" s="16"/>
      <c r="K4" s="16"/>
      <c r="L4" s="16"/>
      <c r="N4" s="15" t="s">
        <v>227</v>
      </c>
      <c r="O4" s="16"/>
      <c r="P4" s="16"/>
      <c r="Q4" s="16"/>
      <c r="R4" s="16"/>
      <c r="S4" s="16"/>
      <c r="T4" s="16"/>
      <c r="U4" s="16"/>
      <c r="V4" s="16"/>
      <c r="X4" s="69" t="s">
        <v>537</v>
      </c>
      <c r="Y4" s="69"/>
    </row>
    <row r="5" spans="2:25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31"/>
      <c r="G5" s="15"/>
      <c r="H5" s="16"/>
      <c r="I5" s="16"/>
      <c r="J5" s="16"/>
      <c r="K5" s="16"/>
      <c r="L5" s="16"/>
      <c r="N5" s="15"/>
      <c r="O5" s="16"/>
      <c r="P5" s="16"/>
      <c r="Q5" s="16"/>
      <c r="R5" s="16"/>
      <c r="S5" s="16"/>
      <c r="T5" s="16"/>
      <c r="U5" s="16"/>
      <c r="V5" s="16"/>
      <c r="X5" s="2" t="s">
        <v>37</v>
      </c>
      <c r="Y5" s="6">
        <v>1.5189870000000001</v>
      </c>
    </row>
    <row r="6" spans="2:25" x14ac:dyDescent="0.2">
      <c r="B6" s="12">
        <v>0.94</v>
      </c>
      <c r="C6" s="12">
        <v>0.67</v>
      </c>
      <c r="D6" s="12">
        <v>1</v>
      </c>
      <c r="E6" s="12">
        <v>0.87</v>
      </c>
      <c r="F6" s="31"/>
      <c r="G6" s="15" t="s">
        <v>51</v>
      </c>
      <c r="H6" s="16" t="s">
        <v>50</v>
      </c>
      <c r="I6" s="16"/>
      <c r="J6" s="16"/>
      <c r="K6" s="16"/>
      <c r="L6" s="16"/>
      <c r="N6" s="15" t="s">
        <v>49</v>
      </c>
      <c r="O6" s="16">
        <v>1</v>
      </c>
      <c r="P6" s="16"/>
      <c r="Q6" s="16"/>
      <c r="R6" s="16"/>
      <c r="S6" s="16"/>
      <c r="T6" s="16"/>
      <c r="U6" s="16"/>
      <c r="V6" s="16"/>
      <c r="X6" s="2" t="s">
        <v>29</v>
      </c>
      <c r="Y6" s="6">
        <v>0.9</v>
      </c>
    </row>
    <row r="7" spans="2:25" x14ac:dyDescent="0.2">
      <c r="B7" s="12">
        <v>1</v>
      </c>
      <c r="C7" s="12">
        <v>0.67</v>
      </c>
      <c r="D7" s="12">
        <v>1</v>
      </c>
      <c r="E7" s="12">
        <v>0.88</v>
      </c>
      <c r="F7" s="31"/>
      <c r="G7" s="15" t="s">
        <v>47</v>
      </c>
      <c r="H7" s="16">
        <v>0.05</v>
      </c>
      <c r="I7" s="16"/>
      <c r="J7" s="16"/>
      <c r="K7" s="16"/>
      <c r="L7" s="16"/>
      <c r="N7" s="15" t="s">
        <v>48</v>
      </c>
      <c r="O7" s="16">
        <v>6</v>
      </c>
      <c r="P7" s="16"/>
      <c r="Q7" s="16"/>
      <c r="R7" s="16"/>
      <c r="S7" s="16"/>
      <c r="T7" s="16"/>
      <c r="U7" s="16"/>
      <c r="V7" s="16"/>
      <c r="X7" s="17" t="s">
        <v>216</v>
      </c>
      <c r="Y7" s="6">
        <v>11</v>
      </c>
    </row>
    <row r="8" spans="2:25" x14ac:dyDescent="0.2">
      <c r="B8" s="12">
        <v>0.95</v>
      </c>
      <c r="C8" s="12">
        <v>0.64</v>
      </c>
      <c r="D8" s="12">
        <v>1</v>
      </c>
      <c r="E8" s="12">
        <v>0.8</v>
      </c>
      <c r="F8" s="31"/>
      <c r="G8" s="15"/>
      <c r="H8" s="16"/>
      <c r="I8" s="16"/>
      <c r="J8" s="16"/>
      <c r="K8" s="16"/>
      <c r="L8" s="16"/>
      <c r="N8" s="15" t="s">
        <v>47</v>
      </c>
      <c r="O8" s="16">
        <v>0.05</v>
      </c>
      <c r="P8" s="16"/>
      <c r="Q8" s="16"/>
      <c r="R8" s="16"/>
      <c r="S8" s="16"/>
      <c r="T8" s="16"/>
      <c r="U8" s="16"/>
      <c r="V8" s="16"/>
      <c r="X8" s="17" t="s">
        <v>228</v>
      </c>
      <c r="Y8" s="6">
        <v>11</v>
      </c>
    </row>
    <row r="9" spans="2:25" x14ac:dyDescent="0.2">
      <c r="B9" s="12">
        <v>1</v>
      </c>
      <c r="C9" s="12">
        <v>0.9</v>
      </c>
      <c r="D9" s="12">
        <v>1</v>
      </c>
      <c r="E9" s="12">
        <v>0.69</v>
      </c>
      <c r="F9" s="31"/>
      <c r="G9" s="15" t="s">
        <v>46</v>
      </c>
      <c r="H9" s="16" t="s">
        <v>45</v>
      </c>
      <c r="I9" s="16" t="s">
        <v>32</v>
      </c>
      <c r="J9" s="16" t="s">
        <v>44</v>
      </c>
      <c r="K9" s="16" t="s">
        <v>43</v>
      </c>
      <c r="L9" s="16"/>
      <c r="N9" s="15"/>
      <c r="O9" s="16"/>
      <c r="P9" s="16"/>
      <c r="Q9" s="16"/>
      <c r="R9" s="16"/>
      <c r="S9" s="16"/>
      <c r="T9" s="16"/>
      <c r="U9" s="16"/>
      <c r="V9" s="16"/>
    </row>
    <row r="10" spans="2:25" ht="18" x14ac:dyDescent="0.25">
      <c r="B10" s="12">
        <v>1</v>
      </c>
      <c r="C10" s="12">
        <v>0.95</v>
      </c>
      <c r="D10" s="12">
        <v>1</v>
      </c>
      <c r="E10" s="12">
        <v>0.86</v>
      </c>
      <c r="F10" s="31"/>
      <c r="G10" s="15" t="s">
        <v>28</v>
      </c>
      <c r="H10" s="16">
        <v>4.0709999999999997</v>
      </c>
      <c r="I10" s="16">
        <v>8.6E-3</v>
      </c>
      <c r="J10" s="16" t="s">
        <v>62</v>
      </c>
      <c r="K10" s="16" t="s">
        <v>27</v>
      </c>
      <c r="L10" s="16"/>
      <c r="N10" s="15" t="s">
        <v>42</v>
      </c>
      <c r="O10" s="16" t="s">
        <v>17</v>
      </c>
      <c r="P10" s="16" t="s">
        <v>41</v>
      </c>
      <c r="Q10" s="16" t="s">
        <v>40</v>
      </c>
      <c r="R10" s="16" t="s">
        <v>39</v>
      </c>
      <c r="S10" s="16" t="s">
        <v>38</v>
      </c>
      <c r="T10" s="16"/>
      <c r="U10" s="16"/>
      <c r="V10" s="16"/>
      <c r="X10" s="69" t="s">
        <v>538</v>
      </c>
      <c r="Y10" s="69"/>
    </row>
    <row r="11" spans="2:25" x14ac:dyDescent="0.2">
      <c r="B11" s="12">
        <v>1</v>
      </c>
      <c r="C11" s="12">
        <v>0.82</v>
      </c>
      <c r="D11" s="12">
        <v>1</v>
      </c>
      <c r="E11" s="12">
        <v>0.88</v>
      </c>
      <c r="F11" s="31"/>
      <c r="G11" s="15" t="s">
        <v>24</v>
      </c>
      <c r="H11" s="16">
        <v>8.8610000000000007</v>
      </c>
      <c r="I11" s="16">
        <v>2.0000000000000001E-4</v>
      </c>
      <c r="J11" s="16" t="s">
        <v>61</v>
      </c>
      <c r="K11" s="16" t="s">
        <v>27</v>
      </c>
      <c r="L11" s="16"/>
      <c r="N11" s="15"/>
      <c r="O11" s="16"/>
      <c r="P11" s="16"/>
      <c r="Q11" s="16"/>
      <c r="R11" s="16"/>
      <c r="S11" s="16"/>
      <c r="T11" s="16"/>
      <c r="U11" s="16"/>
      <c r="V11" s="16"/>
      <c r="X11" s="2" t="s">
        <v>37</v>
      </c>
      <c r="Y11" s="6">
        <v>1.1625000000000001</v>
      </c>
    </row>
    <row r="12" spans="2:25" x14ac:dyDescent="0.2">
      <c r="B12" s="12">
        <v>1</v>
      </c>
      <c r="C12" s="12">
        <v>0.44</v>
      </c>
      <c r="D12" s="12">
        <v>1</v>
      </c>
      <c r="E12" s="12">
        <v>0.88</v>
      </c>
      <c r="F12" s="31"/>
      <c r="G12" s="15" t="s">
        <v>23</v>
      </c>
      <c r="H12" s="16">
        <v>40.14</v>
      </c>
      <c r="I12" s="43" t="s">
        <v>25</v>
      </c>
      <c r="J12" s="16" t="s">
        <v>26</v>
      </c>
      <c r="K12" s="16" t="s">
        <v>27</v>
      </c>
      <c r="L12" s="16"/>
      <c r="N12" s="15" t="s">
        <v>531</v>
      </c>
      <c r="O12" s="16">
        <v>0.36</v>
      </c>
      <c r="P12" s="16" t="s">
        <v>365</v>
      </c>
      <c r="Q12" s="16" t="s">
        <v>27</v>
      </c>
      <c r="R12" s="16" t="s">
        <v>26</v>
      </c>
      <c r="S12" s="43" t="s">
        <v>25</v>
      </c>
      <c r="T12" s="16"/>
      <c r="U12" s="16"/>
      <c r="V12" s="16"/>
      <c r="X12" s="2" t="s">
        <v>29</v>
      </c>
      <c r="Y12" s="6">
        <v>0.9</v>
      </c>
    </row>
    <row r="13" spans="2:25" x14ac:dyDescent="0.2">
      <c r="B13" s="12">
        <v>0.94</v>
      </c>
      <c r="C13" s="12">
        <v>0.35</v>
      </c>
      <c r="D13" s="12">
        <v>0.95</v>
      </c>
      <c r="E13" s="12">
        <v>0.82</v>
      </c>
      <c r="F13" s="31"/>
      <c r="G13" s="15"/>
      <c r="H13" s="16"/>
      <c r="I13" s="16"/>
      <c r="J13" s="16"/>
      <c r="K13" s="16"/>
      <c r="L13" s="16"/>
      <c r="N13" s="15" t="s">
        <v>366</v>
      </c>
      <c r="O13" s="16">
        <v>-4.1329999999999999E-2</v>
      </c>
      <c r="P13" s="16" t="s">
        <v>367</v>
      </c>
      <c r="Q13" s="16" t="s">
        <v>31</v>
      </c>
      <c r="R13" s="16" t="s">
        <v>30</v>
      </c>
      <c r="S13" s="43">
        <v>0.94240000000000002</v>
      </c>
      <c r="T13" s="16"/>
      <c r="U13" s="16"/>
      <c r="V13" s="16"/>
      <c r="X13" s="17" t="s">
        <v>216</v>
      </c>
      <c r="Y13" s="6">
        <v>17</v>
      </c>
    </row>
    <row r="14" spans="2:25" x14ac:dyDescent="0.2">
      <c r="B14" s="12">
        <v>1</v>
      </c>
      <c r="C14" s="12">
        <v>0.14000000000000001</v>
      </c>
      <c r="D14" s="12">
        <v>1</v>
      </c>
      <c r="E14" s="12">
        <v>0.15</v>
      </c>
      <c r="F14" s="31"/>
      <c r="G14" s="15" t="s">
        <v>36</v>
      </c>
      <c r="H14" s="16" t="s">
        <v>35</v>
      </c>
      <c r="I14" s="16" t="s">
        <v>12</v>
      </c>
      <c r="J14" s="16" t="s">
        <v>34</v>
      </c>
      <c r="K14" s="16" t="s">
        <v>33</v>
      </c>
      <c r="L14" s="16" t="s">
        <v>32</v>
      </c>
      <c r="N14" s="15" t="s">
        <v>532</v>
      </c>
      <c r="O14" s="16">
        <v>0.14480000000000001</v>
      </c>
      <c r="P14" s="16" t="s">
        <v>369</v>
      </c>
      <c r="Q14" s="16" t="s">
        <v>27</v>
      </c>
      <c r="R14" s="16" t="s">
        <v>86</v>
      </c>
      <c r="S14" s="43">
        <v>1.03E-2</v>
      </c>
      <c r="T14" s="16"/>
      <c r="U14" s="16"/>
      <c r="V14" s="16"/>
      <c r="X14" s="17" t="s">
        <v>228</v>
      </c>
      <c r="Y14" s="6">
        <v>17</v>
      </c>
    </row>
    <row r="15" spans="2:25" x14ac:dyDescent="0.2">
      <c r="B15" s="12">
        <v>0.98</v>
      </c>
      <c r="C15" s="12">
        <v>0.24</v>
      </c>
      <c r="D15" s="12">
        <v>1</v>
      </c>
      <c r="E15" s="12">
        <v>0.82</v>
      </c>
      <c r="F15" s="31"/>
      <c r="G15" s="15" t="s">
        <v>28</v>
      </c>
      <c r="H15" s="16">
        <v>0.1694</v>
      </c>
      <c r="I15" s="16">
        <v>1</v>
      </c>
      <c r="J15" s="16">
        <v>0.1694</v>
      </c>
      <c r="K15" s="16" t="s">
        <v>359</v>
      </c>
      <c r="L15" s="16" t="s">
        <v>360</v>
      </c>
      <c r="N15" s="15" t="s">
        <v>370</v>
      </c>
      <c r="O15" s="16">
        <v>-0.40129999999999999</v>
      </c>
      <c r="P15" s="16" t="s">
        <v>371</v>
      </c>
      <c r="Q15" s="16" t="s">
        <v>27</v>
      </c>
      <c r="R15" s="16" t="s">
        <v>26</v>
      </c>
      <c r="S15" s="43" t="s">
        <v>25</v>
      </c>
      <c r="T15" s="16"/>
      <c r="U15" s="16"/>
      <c r="V15" s="16"/>
    </row>
    <row r="16" spans="2:25" ht="18" x14ac:dyDescent="0.25">
      <c r="B16" s="12">
        <v>1</v>
      </c>
      <c r="C16" s="12">
        <v>0.67</v>
      </c>
      <c r="D16" s="12">
        <v>1</v>
      </c>
      <c r="E16" s="12">
        <v>0.82</v>
      </c>
      <c r="F16" s="31"/>
      <c r="G16" s="15" t="s">
        <v>24</v>
      </c>
      <c r="H16" s="16">
        <v>0.36870000000000003</v>
      </c>
      <c r="I16" s="16">
        <v>1</v>
      </c>
      <c r="J16" s="16">
        <v>0.36870000000000003</v>
      </c>
      <c r="K16" s="16" t="s">
        <v>361</v>
      </c>
      <c r="L16" s="16" t="s">
        <v>362</v>
      </c>
      <c r="N16" s="15" t="s">
        <v>533</v>
      </c>
      <c r="O16" s="16">
        <v>-0.2152</v>
      </c>
      <c r="P16" s="16" t="s">
        <v>373</v>
      </c>
      <c r="Q16" s="16" t="s">
        <v>27</v>
      </c>
      <c r="R16" s="16" t="s">
        <v>26</v>
      </c>
      <c r="S16" s="43" t="s">
        <v>25</v>
      </c>
      <c r="T16" s="16"/>
      <c r="U16" s="16"/>
      <c r="V16" s="16"/>
      <c r="X16" s="69" t="s">
        <v>539</v>
      </c>
      <c r="Y16" s="69"/>
    </row>
    <row r="17" spans="1:25" x14ac:dyDescent="0.2">
      <c r="B17" s="12">
        <v>0.8</v>
      </c>
      <c r="C17" s="12">
        <v>0.65</v>
      </c>
      <c r="D17" s="12">
        <v>1</v>
      </c>
      <c r="E17" s="12">
        <v>0.88</v>
      </c>
      <c r="F17" s="31"/>
      <c r="G17" s="15" t="s">
        <v>23</v>
      </c>
      <c r="H17" s="16">
        <v>1.67</v>
      </c>
      <c r="I17" s="16">
        <v>1</v>
      </c>
      <c r="J17" s="16">
        <v>1.67</v>
      </c>
      <c r="K17" s="16" t="s">
        <v>363</v>
      </c>
      <c r="L17" s="16" t="s">
        <v>22</v>
      </c>
      <c r="N17" s="15" t="s">
        <v>534</v>
      </c>
      <c r="O17" s="16">
        <v>0.18609999999999999</v>
      </c>
      <c r="P17" s="16" t="s">
        <v>375</v>
      </c>
      <c r="Q17" s="16" t="s">
        <v>27</v>
      </c>
      <c r="R17" s="16" t="s">
        <v>61</v>
      </c>
      <c r="S17" s="43">
        <v>5.0000000000000001E-4</v>
      </c>
      <c r="T17" s="16"/>
      <c r="U17" s="16"/>
      <c r="V17" s="16"/>
      <c r="X17" s="2" t="s">
        <v>37</v>
      </c>
      <c r="Y17" s="18">
        <v>1.35</v>
      </c>
    </row>
    <row r="18" spans="1:25" x14ac:dyDescent="0.2">
      <c r="B18" s="12">
        <v>0.62</v>
      </c>
      <c r="C18" s="12">
        <v>0.68</v>
      </c>
      <c r="D18" s="12">
        <v>1</v>
      </c>
      <c r="E18" s="12">
        <v>0.88</v>
      </c>
      <c r="F18" s="31"/>
      <c r="G18" s="15" t="s">
        <v>21</v>
      </c>
      <c r="H18" s="16">
        <v>2.0150000000000001</v>
      </c>
      <c r="I18" s="16">
        <v>86</v>
      </c>
      <c r="J18" s="16">
        <v>2.3439999999999999E-2</v>
      </c>
      <c r="K18" s="16"/>
      <c r="L18" s="16"/>
      <c r="N18" s="15"/>
      <c r="O18" s="16"/>
      <c r="P18" s="16"/>
      <c r="Q18" s="16"/>
      <c r="R18" s="16"/>
      <c r="S18" s="16"/>
      <c r="T18" s="16"/>
      <c r="U18" s="16"/>
      <c r="V18" s="16"/>
      <c r="X18" s="2" t="s">
        <v>29</v>
      </c>
      <c r="Y18" s="6">
        <v>0.9</v>
      </c>
    </row>
    <row r="19" spans="1:25" x14ac:dyDescent="0.2">
      <c r="B19" s="12">
        <v>0.84</v>
      </c>
      <c r="C19" s="12">
        <v>0.53</v>
      </c>
      <c r="D19" s="12">
        <v>1</v>
      </c>
      <c r="E19" s="12">
        <v>0.85</v>
      </c>
      <c r="F19" s="31"/>
      <c r="G19" s="14"/>
      <c r="H19" s="13"/>
      <c r="I19" s="13"/>
      <c r="J19" s="13"/>
      <c r="K19" s="13"/>
      <c r="L19" s="13"/>
      <c r="N19" s="15"/>
      <c r="O19" s="16"/>
      <c r="P19" s="16"/>
      <c r="Q19" s="16"/>
      <c r="R19" s="16"/>
      <c r="S19" s="16"/>
      <c r="T19" s="16"/>
      <c r="U19" s="16"/>
      <c r="V19" s="16"/>
      <c r="X19" s="17" t="s">
        <v>216</v>
      </c>
      <c r="Y19" s="6">
        <v>13</v>
      </c>
    </row>
    <row r="20" spans="1:25" x14ac:dyDescent="0.2">
      <c r="B20" s="12">
        <v>1</v>
      </c>
      <c r="C20" s="12">
        <v>0.68</v>
      </c>
      <c r="D20" s="12">
        <v>1</v>
      </c>
      <c r="E20" s="12">
        <v>0.75</v>
      </c>
      <c r="F20" s="31"/>
      <c r="G20" s="2"/>
      <c r="H20" s="1"/>
      <c r="I20" s="1"/>
      <c r="J20" s="1"/>
      <c r="K20" s="1"/>
      <c r="L20" s="1"/>
      <c r="N20" s="15" t="s">
        <v>20</v>
      </c>
      <c r="O20" s="16" t="s">
        <v>19</v>
      </c>
      <c r="P20" s="16" t="s">
        <v>18</v>
      </c>
      <c r="Q20" s="16" t="s">
        <v>17</v>
      </c>
      <c r="R20" s="16" t="s">
        <v>16</v>
      </c>
      <c r="S20" s="16" t="s">
        <v>15</v>
      </c>
      <c r="T20" s="16" t="s">
        <v>14</v>
      </c>
      <c r="U20" s="16" t="s">
        <v>13</v>
      </c>
      <c r="V20" s="16" t="s">
        <v>12</v>
      </c>
      <c r="X20" s="17" t="s">
        <v>228</v>
      </c>
      <c r="Y20" s="6">
        <v>13</v>
      </c>
    </row>
    <row r="21" spans="1:25" x14ac:dyDescent="0.2">
      <c r="B21" s="12">
        <v>1</v>
      </c>
      <c r="C21" s="12">
        <v>0.91</v>
      </c>
      <c r="D21" s="12">
        <v>0.94</v>
      </c>
      <c r="E21" s="12">
        <v>0.85</v>
      </c>
      <c r="F21" s="31"/>
      <c r="G21" s="2"/>
      <c r="H21" s="1"/>
      <c r="I21" s="1"/>
      <c r="J21" s="1"/>
      <c r="K21" s="1"/>
      <c r="L21" s="1"/>
      <c r="N21" s="15"/>
      <c r="O21" s="16"/>
      <c r="P21" s="16"/>
      <c r="Q21" s="16"/>
      <c r="R21" s="16"/>
      <c r="S21" s="16"/>
      <c r="T21" s="16"/>
      <c r="U21" s="16"/>
      <c r="V21" s="16"/>
    </row>
    <row r="22" spans="1:25" x14ac:dyDescent="0.2">
      <c r="B22" s="12">
        <v>1</v>
      </c>
      <c r="C22" s="12">
        <v>0.22</v>
      </c>
      <c r="D22" s="12">
        <v>0.88</v>
      </c>
      <c r="E22" s="12">
        <v>0.84</v>
      </c>
      <c r="F22" s="31"/>
      <c r="G22" s="2"/>
      <c r="H22" s="1"/>
      <c r="I22" s="1"/>
      <c r="J22" s="1"/>
      <c r="K22" s="1"/>
      <c r="L22" s="1"/>
      <c r="N22" s="15" t="s">
        <v>531</v>
      </c>
      <c r="O22" s="16">
        <v>0.94640000000000002</v>
      </c>
      <c r="P22" s="16">
        <v>0.58640000000000003</v>
      </c>
      <c r="Q22" s="16">
        <v>0.36</v>
      </c>
      <c r="R22" s="16">
        <v>4.616E-2</v>
      </c>
      <c r="S22" s="16">
        <v>22</v>
      </c>
      <c r="T22" s="16">
        <v>22</v>
      </c>
      <c r="U22" s="16">
        <v>7.7990000000000004</v>
      </c>
      <c r="V22" s="16">
        <v>86</v>
      </c>
    </row>
    <row r="23" spans="1:25" x14ac:dyDescent="0.2">
      <c r="B23" s="12">
        <v>1</v>
      </c>
      <c r="C23" s="12">
        <v>0.27</v>
      </c>
      <c r="D23" s="12">
        <v>1</v>
      </c>
      <c r="E23" s="12">
        <v>0.86</v>
      </c>
      <c r="F23" s="31"/>
      <c r="G23" s="2"/>
      <c r="H23" s="1"/>
      <c r="I23" s="1"/>
      <c r="J23" s="1"/>
      <c r="K23" s="1"/>
      <c r="L23" s="1"/>
      <c r="N23" s="15" t="s">
        <v>366</v>
      </c>
      <c r="O23" s="16">
        <v>0.94640000000000002</v>
      </c>
      <c r="P23" s="16">
        <v>0.98770000000000002</v>
      </c>
      <c r="Q23" s="16">
        <v>-4.1329999999999999E-2</v>
      </c>
      <c r="R23" s="16">
        <v>4.6699999999999998E-2</v>
      </c>
      <c r="S23" s="16">
        <v>22</v>
      </c>
      <c r="T23" s="16">
        <v>21</v>
      </c>
      <c r="U23" s="16">
        <v>0.88500000000000001</v>
      </c>
      <c r="V23" s="16">
        <v>86</v>
      </c>
    </row>
    <row r="24" spans="1:25" x14ac:dyDescent="0.2">
      <c r="B24" s="12">
        <v>1</v>
      </c>
      <c r="C24" s="12">
        <v>0.35</v>
      </c>
      <c r="D24" s="12">
        <v>0.97166666700000004</v>
      </c>
      <c r="E24" s="12">
        <v>0.89</v>
      </c>
      <c r="F24" s="31"/>
      <c r="G24" s="2"/>
      <c r="H24" s="1"/>
      <c r="I24" s="1"/>
      <c r="J24" s="1"/>
      <c r="K24" s="1"/>
      <c r="L24" s="1"/>
      <c r="N24" s="15" t="s">
        <v>532</v>
      </c>
      <c r="O24" s="16">
        <v>0.94640000000000002</v>
      </c>
      <c r="P24" s="16">
        <v>0.80159999999999998</v>
      </c>
      <c r="Q24" s="16">
        <v>0.14480000000000001</v>
      </c>
      <c r="R24" s="16">
        <v>4.4749999999999998E-2</v>
      </c>
      <c r="S24" s="16">
        <v>22</v>
      </c>
      <c r="T24" s="16">
        <v>25</v>
      </c>
      <c r="U24" s="16">
        <v>3.2349999999999999</v>
      </c>
      <c r="V24" s="16">
        <v>86</v>
      </c>
    </row>
    <row r="25" spans="1:25" x14ac:dyDescent="0.2">
      <c r="B25" s="12">
        <v>0.78</v>
      </c>
      <c r="C25" s="12">
        <v>0.67</v>
      </c>
      <c r="D25" s="12">
        <v>1</v>
      </c>
      <c r="E25" s="12">
        <v>0.85</v>
      </c>
      <c r="F25" s="31"/>
      <c r="G25" s="2"/>
      <c r="H25" s="1"/>
      <c r="I25" s="1"/>
      <c r="J25" s="1"/>
      <c r="K25" s="1"/>
      <c r="L25" s="1"/>
      <c r="N25" s="15" t="s">
        <v>535</v>
      </c>
      <c r="O25" s="16">
        <v>0.58640000000000003</v>
      </c>
      <c r="P25" s="16">
        <v>0.98770000000000002</v>
      </c>
      <c r="Q25" s="16">
        <v>-0.40129999999999999</v>
      </c>
      <c r="R25" s="16">
        <v>4.6699999999999998E-2</v>
      </c>
      <c r="S25" s="16">
        <v>22</v>
      </c>
      <c r="T25" s="16">
        <v>21</v>
      </c>
      <c r="U25" s="16">
        <v>8.593</v>
      </c>
      <c r="V25" s="16">
        <v>86</v>
      </c>
    </row>
    <row r="26" spans="1:25" x14ac:dyDescent="0.2">
      <c r="B26" s="12">
        <v>1</v>
      </c>
      <c r="C26" s="12">
        <v>0.66</v>
      </c>
      <c r="D26" s="12">
        <v>1</v>
      </c>
      <c r="E26" s="12">
        <v>0.89</v>
      </c>
      <c r="F26" s="31"/>
      <c r="G26" s="2"/>
      <c r="H26" s="1"/>
      <c r="I26" s="1"/>
      <c r="J26" s="1"/>
      <c r="K26" s="1"/>
      <c r="L26" s="1"/>
      <c r="N26" s="15" t="s">
        <v>536</v>
      </c>
      <c r="O26" s="16">
        <v>0.58640000000000003</v>
      </c>
      <c r="P26" s="16">
        <v>0.80159999999999998</v>
      </c>
      <c r="Q26" s="16">
        <v>-0.2152</v>
      </c>
      <c r="R26" s="16">
        <v>4.4749999999999998E-2</v>
      </c>
      <c r="S26" s="16">
        <v>22</v>
      </c>
      <c r="T26" s="16">
        <v>25</v>
      </c>
      <c r="U26" s="16">
        <v>4.8099999999999996</v>
      </c>
      <c r="V26" s="16">
        <v>86</v>
      </c>
    </row>
    <row r="27" spans="1:25" x14ac:dyDescent="0.2">
      <c r="B27" s="12">
        <v>0.97</v>
      </c>
      <c r="C27" s="12">
        <v>0.79</v>
      </c>
      <c r="D27" s="3"/>
      <c r="E27" s="12">
        <v>0.5</v>
      </c>
      <c r="G27" s="2"/>
      <c r="H27" s="1"/>
      <c r="I27" s="1"/>
      <c r="J27" s="1"/>
      <c r="K27" s="1"/>
      <c r="L27" s="1"/>
      <c r="N27" s="15" t="s">
        <v>534</v>
      </c>
      <c r="O27" s="16">
        <v>0.98770000000000002</v>
      </c>
      <c r="P27" s="16">
        <v>0.80159999999999998</v>
      </c>
      <c r="Q27" s="16">
        <v>0.18609999999999999</v>
      </c>
      <c r="R27" s="16">
        <v>4.5310000000000003E-2</v>
      </c>
      <c r="S27" s="16">
        <v>21</v>
      </c>
      <c r="T27" s="16">
        <v>25</v>
      </c>
      <c r="U27" s="16">
        <v>4.1070000000000002</v>
      </c>
      <c r="V27" s="16">
        <v>86</v>
      </c>
    </row>
    <row r="28" spans="1:25" x14ac:dyDescent="0.2">
      <c r="B28" s="3"/>
      <c r="C28" s="12"/>
      <c r="D28" s="3"/>
      <c r="E28" s="12">
        <v>0.77</v>
      </c>
      <c r="G28" s="2"/>
      <c r="H28" s="1"/>
      <c r="I28" s="1"/>
      <c r="J28" s="1"/>
      <c r="K28" s="1"/>
      <c r="L28" s="1"/>
      <c r="N28" s="15"/>
      <c r="O28" s="16"/>
      <c r="P28" s="16"/>
      <c r="Q28" s="16"/>
      <c r="R28" s="16"/>
      <c r="S28" s="16"/>
      <c r="T28" s="16"/>
      <c r="U28" s="16"/>
      <c r="V28" s="16"/>
    </row>
    <row r="29" spans="1:25" x14ac:dyDescent="0.2">
      <c r="B29" s="3"/>
      <c r="C29" s="3"/>
      <c r="D29" s="3"/>
      <c r="E29" s="12">
        <v>0.86</v>
      </c>
      <c r="G29" s="2"/>
      <c r="H29" s="1"/>
      <c r="I29" s="1"/>
      <c r="J29" s="1"/>
      <c r="K29" s="1"/>
      <c r="L29" s="1"/>
      <c r="N29" s="15"/>
      <c r="O29" s="16"/>
      <c r="P29" s="16"/>
      <c r="Q29" s="16"/>
      <c r="R29" s="16"/>
      <c r="S29" s="16"/>
      <c r="T29" s="16"/>
      <c r="U29" s="16"/>
      <c r="V29" s="16"/>
    </row>
    <row r="30" spans="1:25" x14ac:dyDescent="0.2">
      <c r="B30" s="3"/>
      <c r="C30" s="3"/>
      <c r="D30" s="3"/>
      <c r="E30" s="12">
        <v>0.9</v>
      </c>
      <c r="G30" s="2"/>
      <c r="H30" s="1"/>
      <c r="I30" s="1"/>
      <c r="J30" s="1"/>
      <c r="K30" s="1"/>
      <c r="L30" s="1"/>
      <c r="N30" s="15"/>
      <c r="O30" s="16"/>
      <c r="P30" s="16"/>
      <c r="Q30" s="16"/>
      <c r="R30" s="16"/>
      <c r="S30" s="16"/>
      <c r="T30" s="16"/>
      <c r="U30" s="16"/>
      <c r="V30" s="16"/>
    </row>
    <row r="31" spans="1:25" x14ac:dyDescent="0.2">
      <c r="B31" s="3"/>
      <c r="C31" s="3"/>
      <c r="D31" s="3"/>
      <c r="E31" s="12"/>
      <c r="G31" s="2"/>
      <c r="H31" s="1"/>
      <c r="I31" s="1"/>
      <c r="J31" s="1"/>
      <c r="K31" s="1"/>
      <c r="L31" s="1"/>
    </row>
    <row r="32" spans="1:25" x14ac:dyDescent="0.2">
      <c r="A32" s="44" t="s">
        <v>72</v>
      </c>
      <c r="B32" s="26">
        <f>AVERAGE(B6:B30)</f>
        <v>0.94636363636363641</v>
      </c>
      <c r="C32" s="26">
        <f t="shared" ref="C32:E32" si="0">AVERAGE(C6:C30)</f>
        <v>0.58636363636363631</v>
      </c>
      <c r="D32" s="26">
        <f t="shared" si="0"/>
        <v>0.98769841271428571</v>
      </c>
      <c r="E32" s="26">
        <f t="shared" si="0"/>
        <v>0.80159999999999998</v>
      </c>
    </row>
    <row r="33" spans="1:25" x14ac:dyDescent="0.2">
      <c r="A33" s="44" t="s">
        <v>81</v>
      </c>
      <c r="B33" s="26">
        <f>MEDIAN(B6:B30)</f>
        <v>1</v>
      </c>
      <c r="C33" s="26">
        <f t="shared" ref="C33:E33" si="1">MEDIAN(C6:C30)</f>
        <v>0.66500000000000004</v>
      </c>
      <c r="D33" s="26">
        <f t="shared" si="1"/>
        <v>1</v>
      </c>
      <c r="E33" s="26">
        <f t="shared" si="1"/>
        <v>0.85</v>
      </c>
    </row>
    <row r="34" spans="1:25" x14ac:dyDescent="0.2">
      <c r="A34" s="44" t="s">
        <v>388</v>
      </c>
      <c r="B34" s="26">
        <f>STDEV(B6:B30)</f>
        <v>9.9069261704720871E-2</v>
      </c>
      <c r="C34" s="26">
        <f t="shared" ref="C34:E34" si="2">STDEV(C6:C30)</f>
        <v>0.23695580167628716</v>
      </c>
      <c r="D34" s="26">
        <f t="shared" si="2"/>
        <v>3.0103876589386208E-2</v>
      </c>
      <c r="E34" s="26">
        <f t="shared" si="2"/>
        <v>0.1597049362626799</v>
      </c>
    </row>
    <row r="35" spans="1:25" x14ac:dyDescent="0.2">
      <c r="A35" s="44" t="s">
        <v>389</v>
      </c>
      <c r="B35" s="26">
        <f>COUNT(B6:B30)</f>
        <v>22</v>
      </c>
      <c r="C35" s="26">
        <f t="shared" ref="C35:E35" si="3">COUNT(C6:C30)</f>
        <v>22</v>
      </c>
      <c r="D35" s="26">
        <f t="shared" si="3"/>
        <v>21</v>
      </c>
      <c r="E35" s="26">
        <f t="shared" si="3"/>
        <v>25</v>
      </c>
    </row>
    <row r="38" spans="1:25" ht="23" x14ac:dyDescent="0.25">
      <c r="B38" s="73" t="s">
        <v>591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x14ac:dyDescent="0.2">
      <c r="B39" s="72" t="s">
        <v>59</v>
      </c>
      <c r="C39" s="72"/>
      <c r="D39" s="72"/>
      <c r="E39" s="72"/>
      <c r="F39" s="72"/>
      <c r="G39" s="61" t="s">
        <v>58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 spans="1:25" ht="17" x14ac:dyDescent="0.2">
      <c r="B40" s="74" t="s">
        <v>376</v>
      </c>
      <c r="C40" s="74"/>
      <c r="D40" s="74"/>
      <c r="E40" s="74"/>
      <c r="F40" s="19"/>
      <c r="G40" s="76" t="s">
        <v>57</v>
      </c>
      <c r="H40" s="76"/>
      <c r="I40" s="76"/>
      <c r="J40" s="76"/>
      <c r="K40" s="76"/>
      <c r="L40" s="76"/>
      <c r="N40" s="59" t="s">
        <v>56</v>
      </c>
      <c r="O40" s="59"/>
      <c r="P40" s="59"/>
      <c r="Q40" s="59"/>
      <c r="R40" s="59"/>
      <c r="S40" s="59"/>
      <c r="T40" s="59"/>
      <c r="U40" s="59"/>
      <c r="V40" s="59"/>
      <c r="X40" s="59" t="s">
        <v>55</v>
      </c>
      <c r="Y40" s="59"/>
    </row>
    <row r="41" spans="1:25" ht="18" x14ac:dyDescent="0.25">
      <c r="B41" s="74" t="s">
        <v>154</v>
      </c>
      <c r="C41" s="74"/>
      <c r="D41" s="74" t="s">
        <v>63</v>
      </c>
      <c r="E41" s="74"/>
      <c r="G41" s="15" t="s">
        <v>53</v>
      </c>
      <c r="H41" s="16" t="s">
        <v>541</v>
      </c>
      <c r="I41" s="16"/>
      <c r="J41" s="16"/>
      <c r="K41" s="16"/>
      <c r="L41" s="16"/>
      <c r="N41" s="15" t="s">
        <v>227</v>
      </c>
      <c r="O41" s="16"/>
      <c r="P41" s="16"/>
      <c r="Q41" s="16"/>
      <c r="R41" s="16"/>
      <c r="S41" s="16"/>
      <c r="T41" s="16"/>
      <c r="U41" s="16"/>
      <c r="V41" s="16"/>
      <c r="X41" s="69" t="s">
        <v>537</v>
      </c>
      <c r="Y41" s="69"/>
    </row>
    <row r="42" spans="1:25" ht="18" x14ac:dyDescent="0.25">
      <c r="B42" s="1" t="s">
        <v>292</v>
      </c>
      <c r="C42" s="1" t="s">
        <v>514</v>
      </c>
      <c r="D42" s="1" t="s">
        <v>292</v>
      </c>
      <c r="E42" s="1" t="s">
        <v>514</v>
      </c>
      <c r="G42" s="15"/>
      <c r="H42" s="16"/>
      <c r="I42" s="16"/>
      <c r="J42" s="16"/>
      <c r="K42" s="16"/>
      <c r="L42" s="16"/>
      <c r="N42" s="15"/>
      <c r="O42" s="16"/>
      <c r="P42" s="16"/>
      <c r="Q42" s="16"/>
      <c r="R42" s="16"/>
      <c r="S42" s="16"/>
      <c r="T42" s="16"/>
      <c r="U42" s="16"/>
      <c r="V42" s="16"/>
      <c r="X42" s="2" t="s">
        <v>37</v>
      </c>
      <c r="Y42" s="6">
        <v>1.3333330000000001</v>
      </c>
    </row>
    <row r="43" spans="1:25" x14ac:dyDescent="0.2">
      <c r="B43" s="16">
        <v>7.0000000000000007E-2</v>
      </c>
      <c r="C43" s="16">
        <v>0.22</v>
      </c>
      <c r="D43" s="16">
        <v>0</v>
      </c>
      <c r="E43" s="16">
        <v>0.13</v>
      </c>
      <c r="G43" s="15" t="s">
        <v>51</v>
      </c>
      <c r="H43" s="16" t="s">
        <v>50</v>
      </c>
      <c r="I43" s="16"/>
      <c r="J43" s="16"/>
      <c r="K43" s="16"/>
      <c r="L43" s="16"/>
      <c r="N43" s="15" t="s">
        <v>49</v>
      </c>
      <c r="O43" s="16">
        <v>1</v>
      </c>
      <c r="P43" s="16"/>
      <c r="Q43" s="16"/>
      <c r="R43" s="16"/>
      <c r="S43" s="16"/>
      <c r="T43" s="16"/>
      <c r="U43" s="16"/>
      <c r="V43" s="16"/>
      <c r="X43" s="2" t="s">
        <v>29</v>
      </c>
      <c r="Y43" s="6">
        <v>0.9</v>
      </c>
    </row>
    <row r="44" spans="1:25" x14ac:dyDescent="0.2">
      <c r="B44" s="16">
        <v>0</v>
      </c>
      <c r="C44" s="16">
        <v>0.16</v>
      </c>
      <c r="D44" s="16">
        <v>0</v>
      </c>
      <c r="E44" s="16">
        <v>0.08</v>
      </c>
      <c r="G44" s="15" t="s">
        <v>47</v>
      </c>
      <c r="H44" s="16">
        <v>0.05</v>
      </c>
      <c r="I44" s="16"/>
      <c r="J44" s="16"/>
      <c r="K44" s="16"/>
      <c r="L44" s="16"/>
      <c r="N44" s="15" t="s">
        <v>48</v>
      </c>
      <c r="O44" s="16">
        <v>6</v>
      </c>
      <c r="P44" s="16"/>
      <c r="Q44" s="16"/>
      <c r="R44" s="16"/>
      <c r="S44" s="16"/>
      <c r="T44" s="16"/>
      <c r="U44" s="16"/>
      <c r="V44" s="16"/>
      <c r="X44" s="17" t="s">
        <v>216</v>
      </c>
      <c r="Y44" s="6">
        <v>13</v>
      </c>
    </row>
    <row r="45" spans="1:25" x14ac:dyDescent="0.2">
      <c r="B45" s="16">
        <v>0</v>
      </c>
      <c r="C45" s="16">
        <v>0.18</v>
      </c>
      <c r="D45" s="16">
        <v>0</v>
      </c>
      <c r="E45" s="16">
        <v>0.15</v>
      </c>
      <c r="G45" s="15"/>
      <c r="H45" s="16"/>
      <c r="I45" s="16"/>
      <c r="J45" s="16"/>
      <c r="K45" s="16"/>
      <c r="L45" s="16"/>
      <c r="N45" s="15" t="s">
        <v>47</v>
      </c>
      <c r="O45" s="16">
        <v>0.05</v>
      </c>
      <c r="P45" s="16"/>
      <c r="Q45" s="16"/>
      <c r="R45" s="16"/>
      <c r="S45" s="16"/>
      <c r="T45" s="16"/>
      <c r="U45" s="16"/>
      <c r="V45" s="16"/>
      <c r="X45" s="17" t="s">
        <v>228</v>
      </c>
      <c r="Y45" s="6">
        <v>13</v>
      </c>
    </row>
    <row r="46" spans="1:25" x14ac:dyDescent="0.2">
      <c r="B46" s="16">
        <v>0</v>
      </c>
      <c r="C46" s="16">
        <v>0</v>
      </c>
      <c r="D46" s="16">
        <v>0</v>
      </c>
      <c r="E46" s="16">
        <v>0.21</v>
      </c>
      <c r="G46" s="15" t="s">
        <v>46</v>
      </c>
      <c r="H46" s="16" t="s">
        <v>45</v>
      </c>
      <c r="I46" s="16" t="s">
        <v>32</v>
      </c>
      <c r="J46" s="16" t="s">
        <v>44</v>
      </c>
      <c r="K46" s="16" t="s">
        <v>43</v>
      </c>
      <c r="L46" s="16"/>
      <c r="N46" s="15"/>
      <c r="O46" s="16"/>
      <c r="P46" s="16"/>
      <c r="Q46" s="16"/>
      <c r="R46" s="16"/>
      <c r="S46" s="16"/>
      <c r="T46" s="16"/>
      <c r="U46" s="16"/>
      <c r="V46" s="16"/>
    </row>
    <row r="47" spans="1:25" ht="18" x14ac:dyDescent="0.25">
      <c r="B47" s="16">
        <v>0</v>
      </c>
      <c r="C47" s="16">
        <v>0</v>
      </c>
      <c r="D47" s="16">
        <v>0</v>
      </c>
      <c r="E47" s="16">
        <v>0.04</v>
      </c>
      <c r="G47" s="15" t="s">
        <v>28</v>
      </c>
      <c r="H47" s="16">
        <v>1.446</v>
      </c>
      <c r="I47" s="16">
        <v>0.1227</v>
      </c>
      <c r="J47" s="16" t="s">
        <v>30</v>
      </c>
      <c r="K47" s="16" t="s">
        <v>31</v>
      </c>
      <c r="L47" s="16"/>
      <c r="N47" s="15" t="s">
        <v>42</v>
      </c>
      <c r="O47" s="16" t="s">
        <v>17</v>
      </c>
      <c r="P47" s="16" t="s">
        <v>41</v>
      </c>
      <c r="Q47" s="16" t="s">
        <v>40</v>
      </c>
      <c r="R47" s="16" t="s">
        <v>39</v>
      </c>
      <c r="S47" s="16" t="s">
        <v>38</v>
      </c>
      <c r="T47" s="16"/>
      <c r="U47" s="16"/>
      <c r="V47" s="16"/>
      <c r="X47" s="69" t="s">
        <v>538</v>
      </c>
      <c r="Y47" s="69"/>
    </row>
    <row r="48" spans="1:25" x14ac:dyDescent="0.2">
      <c r="B48" s="16">
        <v>0</v>
      </c>
      <c r="C48" s="16">
        <v>0</v>
      </c>
      <c r="D48" s="16">
        <v>0</v>
      </c>
      <c r="E48" s="16">
        <v>7.0000000000000007E-2</v>
      </c>
      <c r="G48" s="15" t="s">
        <v>24</v>
      </c>
      <c r="H48" s="16">
        <v>6.0369999999999999</v>
      </c>
      <c r="I48" s="16">
        <v>2E-3</v>
      </c>
      <c r="J48" s="16" t="s">
        <v>62</v>
      </c>
      <c r="K48" s="16" t="s">
        <v>27</v>
      </c>
      <c r="L48" s="16"/>
      <c r="N48" s="15"/>
      <c r="O48" s="16"/>
      <c r="P48" s="16"/>
      <c r="Q48" s="16"/>
      <c r="R48" s="16"/>
      <c r="S48" s="16"/>
      <c r="T48" s="16"/>
      <c r="U48" s="16"/>
      <c r="V48" s="16"/>
      <c r="X48" s="2" t="s">
        <v>37</v>
      </c>
      <c r="Y48" s="6">
        <v>1.648649</v>
      </c>
    </row>
    <row r="49" spans="2:25" x14ac:dyDescent="0.2">
      <c r="B49" s="16">
        <v>0</v>
      </c>
      <c r="C49" s="16">
        <v>0.23</v>
      </c>
      <c r="D49" s="16">
        <v>0</v>
      </c>
      <c r="E49" s="16">
        <v>0.12</v>
      </c>
      <c r="G49" s="15" t="s">
        <v>23</v>
      </c>
      <c r="H49" s="16">
        <v>42.68</v>
      </c>
      <c r="I49" s="43" t="s">
        <v>25</v>
      </c>
      <c r="J49" s="16" t="s">
        <v>26</v>
      </c>
      <c r="K49" s="16" t="s">
        <v>27</v>
      </c>
      <c r="L49" s="16"/>
      <c r="N49" s="15" t="s">
        <v>531</v>
      </c>
      <c r="O49" s="16">
        <v>-0.1759</v>
      </c>
      <c r="P49" s="16" t="s">
        <v>382</v>
      </c>
      <c r="Q49" s="16" t="s">
        <v>27</v>
      </c>
      <c r="R49" s="16" t="s">
        <v>26</v>
      </c>
      <c r="S49" s="43" t="s">
        <v>25</v>
      </c>
      <c r="T49" s="16"/>
      <c r="U49" s="16"/>
      <c r="V49" s="16"/>
      <c r="X49" s="2" t="s">
        <v>29</v>
      </c>
      <c r="Y49" s="6">
        <v>0.9</v>
      </c>
    </row>
    <row r="50" spans="2:25" x14ac:dyDescent="0.2">
      <c r="B50" s="16">
        <v>0.04</v>
      </c>
      <c r="C50" s="16">
        <v>0.37</v>
      </c>
      <c r="D50" s="16">
        <v>0</v>
      </c>
      <c r="E50" s="16">
        <v>0.08</v>
      </c>
      <c r="G50" s="15"/>
      <c r="H50" s="16"/>
      <c r="I50" s="16"/>
      <c r="J50" s="16"/>
      <c r="K50" s="16"/>
      <c r="L50" s="16"/>
      <c r="N50" s="15" t="s">
        <v>366</v>
      </c>
      <c r="O50" s="16">
        <v>2.853E-2</v>
      </c>
      <c r="P50" s="16" t="s">
        <v>383</v>
      </c>
      <c r="Q50" s="16" t="s">
        <v>31</v>
      </c>
      <c r="R50" s="16" t="s">
        <v>30</v>
      </c>
      <c r="S50" s="43">
        <v>0.84009999999999996</v>
      </c>
      <c r="T50" s="16"/>
      <c r="U50" s="16"/>
      <c r="V50" s="16"/>
      <c r="X50" s="17" t="s">
        <v>216</v>
      </c>
      <c r="Y50" s="6">
        <v>9</v>
      </c>
    </row>
    <row r="51" spans="2:25" x14ac:dyDescent="0.2">
      <c r="B51" s="16">
        <v>0</v>
      </c>
      <c r="C51" s="16">
        <v>0.34</v>
      </c>
      <c r="D51" s="16">
        <v>0</v>
      </c>
      <c r="E51" s="16">
        <v>0.42</v>
      </c>
      <c r="G51" s="15" t="s">
        <v>36</v>
      </c>
      <c r="H51" s="16" t="s">
        <v>35</v>
      </c>
      <c r="I51" s="16" t="s">
        <v>12</v>
      </c>
      <c r="J51" s="16" t="s">
        <v>34</v>
      </c>
      <c r="K51" s="16" t="s">
        <v>33</v>
      </c>
      <c r="L51" s="16" t="s">
        <v>32</v>
      </c>
      <c r="N51" s="15" t="s">
        <v>532</v>
      </c>
      <c r="O51" s="16">
        <v>-9.2689999999999995E-2</v>
      </c>
      <c r="P51" s="16" t="s">
        <v>384</v>
      </c>
      <c r="Q51" s="16" t="s">
        <v>27</v>
      </c>
      <c r="R51" s="16" t="s">
        <v>62</v>
      </c>
      <c r="S51" s="43">
        <v>1.5E-3</v>
      </c>
      <c r="T51" s="16"/>
      <c r="U51" s="16"/>
      <c r="V51" s="16"/>
      <c r="X51" s="17" t="s">
        <v>228</v>
      </c>
      <c r="Y51" s="6">
        <v>9</v>
      </c>
    </row>
    <row r="52" spans="2:25" x14ac:dyDescent="0.2">
      <c r="B52" s="16">
        <v>0</v>
      </c>
      <c r="C52" s="16">
        <v>0.49</v>
      </c>
      <c r="D52" s="16">
        <v>0</v>
      </c>
      <c r="E52" s="16">
        <v>7.0000000000000007E-2</v>
      </c>
      <c r="G52" s="15" t="s">
        <v>28</v>
      </c>
      <c r="H52" s="16">
        <v>1.6750000000000001E-2</v>
      </c>
      <c r="I52" s="16">
        <v>1</v>
      </c>
      <c r="J52" s="16">
        <v>1.6750000000000001E-2</v>
      </c>
      <c r="K52" s="16" t="s">
        <v>377</v>
      </c>
      <c r="L52" s="16" t="s">
        <v>378</v>
      </c>
      <c r="N52" s="15" t="s">
        <v>535</v>
      </c>
      <c r="O52" s="16">
        <v>0.2044</v>
      </c>
      <c r="P52" s="16" t="s">
        <v>385</v>
      </c>
      <c r="Q52" s="16" t="s">
        <v>27</v>
      </c>
      <c r="R52" s="16" t="s">
        <v>26</v>
      </c>
      <c r="S52" s="43" t="s">
        <v>25</v>
      </c>
      <c r="T52" s="16"/>
      <c r="U52" s="16"/>
      <c r="V52" s="16"/>
    </row>
    <row r="53" spans="2:25" ht="18" x14ac:dyDescent="0.25">
      <c r="B53" s="16">
        <v>0</v>
      </c>
      <c r="C53" s="16">
        <v>0.15</v>
      </c>
      <c r="D53" s="16">
        <v>0</v>
      </c>
      <c r="E53" s="16">
        <v>0.09</v>
      </c>
      <c r="G53" s="15" t="s">
        <v>24</v>
      </c>
      <c r="H53" s="16">
        <v>6.9949999999999998E-2</v>
      </c>
      <c r="I53" s="16">
        <v>1</v>
      </c>
      <c r="J53" s="16">
        <v>6.9949999999999998E-2</v>
      </c>
      <c r="K53" s="16" t="s">
        <v>379</v>
      </c>
      <c r="L53" s="16" t="s">
        <v>380</v>
      </c>
      <c r="N53" s="15" t="s">
        <v>536</v>
      </c>
      <c r="O53" s="16">
        <v>8.3220000000000002E-2</v>
      </c>
      <c r="P53" s="16" t="s">
        <v>386</v>
      </c>
      <c r="Q53" s="16" t="s">
        <v>27</v>
      </c>
      <c r="R53" s="16" t="s">
        <v>62</v>
      </c>
      <c r="S53" s="43">
        <v>5.5999999999999999E-3</v>
      </c>
      <c r="T53" s="16"/>
      <c r="U53" s="16"/>
      <c r="V53" s="16"/>
      <c r="X53" s="69" t="s">
        <v>539</v>
      </c>
      <c r="Y53" s="69"/>
    </row>
    <row r="54" spans="2:25" x14ac:dyDescent="0.2">
      <c r="B54" s="16">
        <v>0.03</v>
      </c>
      <c r="C54" s="16">
        <v>0.16</v>
      </c>
      <c r="D54" s="16">
        <v>0</v>
      </c>
      <c r="E54" s="16">
        <v>0.12</v>
      </c>
      <c r="G54" s="15" t="s">
        <v>23</v>
      </c>
      <c r="H54" s="16">
        <v>0.4945</v>
      </c>
      <c r="I54" s="16">
        <v>1</v>
      </c>
      <c r="J54" s="16">
        <v>0.4945</v>
      </c>
      <c r="K54" s="16" t="s">
        <v>381</v>
      </c>
      <c r="L54" s="16" t="s">
        <v>22</v>
      </c>
      <c r="N54" s="15" t="s">
        <v>534</v>
      </c>
      <c r="O54" s="16">
        <v>-0.1212</v>
      </c>
      <c r="P54" s="16" t="s">
        <v>387</v>
      </c>
      <c r="Q54" s="16" t="s">
        <v>27</v>
      </c>
      <c r="R54" s="16" t="s">
        <v>26</v>
      </c>
      <c r="S54" s="43" t="s">
        <v>25</v>
      </c>
      <c r="T54" s="16"/>
      <c r="U54" s="16"/>
      <c r="V54" s="16"/>
      <c r="X54" s="2" t="s">
        <v>37</v>
      </c>
      <c r="Y54" s="18">
        <v>1.1216219999999999</v>
      </c>
    </row>
    <row r="55" spans="2:25" x14ac:dyDescent="0.2">
      <c r="B55" s="16">
        <v>0.23</v>
      </c>
      <c r="C55" s="16">
        <v>0.25</v>
      </c>
      <c r="D55" s="16">
        <v>0</v>
      </c>
      <c r="E55" s="16">
        <v>0.11</v>
      </c>
      <c r="G55" s="15" t="s">
        <v>21</v>
      </c>
      <c r="H55" s="16">
        <v>0.59299999999999997</v>
      </c>
      <c r="I55" s="16">
        <v>86</v>
      </c>
      <c r="J55" s="16">
        <v>6.8960000000000002E-3</v>
      </c>
      <c r="K55" s="16"/>
      <c r="L55" s="16"/>
      <c r="N55" s="15"/>
      <c r="O55" s="16"/>
      <c r="P55" s="16"/>
      <c r="Q55" s="16"/>
      <c r="R55" s="16"/>
      <c r="S55" s="16"/>
      <c r="T55" s="16"/>
      <c r="U55" s="16"/>
      <c r="V55" s="16"/>
      <c r="X55" s="2" t="s">
        <v>29</v>
      </c>
      <c r="Y55" s="6">
        <v>0.9</v>
      </c>
    </row>
    <row r="56" spans="2:25" x14ac:dyDescent="0.2">
      <c r="B56" s="16">
        <v>0.09</v>
      </c>
      <c r="C56" s="16">
        <v>0.35</v>
      </c>
      <c r="D56" s="16">
        <v>0</v>
      </c>
      <c r="E56" s="16">
        <v>0.12</v>
      </c>
      <c r="G56" s="15"/>
      <c r="H56" s="16"/>
      <c r="I56" s="16"/>
      <c r="J56" s="16"/>
      <c r="K56" s="16"/>
      <c r="L56" s="16"/>
      <c r="N56" s="15"/>
      <c r="O56" s="16"/>
      <c r="P56" s="16"/>
      <c r="Q56" s="16"/>
      <c r="R56" s="16"/>
      <c r="S56" s="16"/>
      <c r="T56" s="16"/>
      <c r="U56" s="16"/>
      <c r="V56" s="16"/>
      <c r="X56" s="17" t="s">
        <v>216</v>
      </c>
      <c r="Y56" s="6">
        <v>18</v>
      </c>
    </row>
    <row r="57" spans="2:25" x14ac:dyDescent="0.2">
      <c r="B57" s="16">
        <v>0</v>
      </c>
      <c r="C57" s="16">
        <v>0.17</v>
      </c>
      <c r="D57" s="16">
        <v>0</v>
      </c>
      <c r="E57" s="16">
        <v>0.18</v>
      </c>
      <c r="N57" s="15" t="s">
        <v>20</v>
      </c>
      <c r="O57" s="16" t="s">
        <v>19</v>
      </c>
      <c r="P57" s="16" t="s">
        <v>18</v>
      </c>
      <c r="Q57" s="16" t="s">
        <v>17</v>
      </c>
      <c r="R57" s="16" t="s">
        <v>16</v>
      </c>
      <c r="S57" s="16" t="s">
        <v>15</v>
      </c>
      <c r="T57" s="16" t="s">
        <v>14</v>
      </c>
      <c r="U57" s="16" t="s">
        <v>13</v>
      </c>
      <c r="V57" s="16" t="s">
        <v>12</v>
      </c>
      <c r="X57" s="17" t="s">
        <v>228</v>
      </c>
      <c r="Y57" s="6">
        <v>18</v>
      </c>
    </row>
    <row r="58" spans="2:25" x14ac:dyDescent="0.2">
      <c r="B58" s="16">
        <v>0</v>
      </c>
      <c r="C58" s="16">
        <v>0.02</v>
      </c>
      <c r="D58" s="16">
        <v>0</v>
      </c>
      <c r="E58" s="16">
        <v>0.11</v>
      </c>
      <c r="N58" s="15"/>
      <c r="O58" s="16"/>
      <c r="P58" s="16"/>
      <c r="Q58" s="16"/>
      <c r="R58" s="16"/>
      <c r="S58" s="16"/>
      <c r="T58" s="16"/>
      <c r="U58" s="16"/>
      <c r="V58" s="16"/>
    </row>
    <row r="59" spans="2:25" x14ac:dyDescent="0.2">
      <c r="B59" s="16">
        <v>0</v>
      </c>
      <c r="C59" s="16">
        <v>0.28000000000000003</v>
      </c>
      <c r="D59" s="16">
        <v>0.05</v>
      </c>
      <c r="E59" s="16">
        <v>7.0000000000000007E-2</v>
      </c>
      <c r="N59" s="15" t="s">
        <v>531</v>
      </c>
      <c r="O59" s="16">
        <v>3.091E-2</v>
      </c>
      <c r="P59" s="16">
        <v>0.20680000000000001</v>
      </c>
      <c r="Q59" s="16">
        <v>-0.1759</v>
      </c>
      <c r="R59" s="16">
        <v>2.504E-2</v>
      </c>
      <c r="S59" s="16">
        <v>22</v>
      </c>
      <c r="T59" s="16">
        <v>22</v>
      </c>
      <c r="U59" s="16">
        <v>7.0259999999999998</v>
      </c>
      <c r="V59" s="16">
        <v>86</v>
      </c>
    </row>
    <row r="60" spans="2:25" x14ac:dyDescent="0.2">
      <c r="B60" s="16">
        <v>0</v>
      </c>
      <c r="C60" s="16">
        <v>0.28999999999999998</v>
      </c>
      <c r="D60" s="16">
        <v>0</v>
      </c>
      <c r="E60" s="16">
        <v>0.09</v>
      </c>
      <c r="G60" s="13"/>
      <c r="H60" s="13"/>
      <c r="I60" s="13"/>
      <c r="J60" s="13"/>
      <c r="K60" s="13"/>
      <c r="L60" s="13"/>
      <c r="N60" s="15" t="s">
        <v>366</v>
      </c>
      <c r="O60" s="16">
        <v>3.091E-2</v>
      </c>
      <c r="P60" s="16">
        <v>2.3809999999999999E-3</v>
      </c>
      <c r="Q60" s="16">
        <v>2.853E-2</v>
      </c>
      <c r="R60" s="16">
        <v>2.5329999999999998E-2</v>
      </c>
      <c r="S60" s="16">
        <v>22</v>
      </c>
      <c r="T60" s="16">
        <v>21</v>
      </c>
      <c r="U60" s="16">
        <v>1.1259999999999999</v>
      </c>
      <c r="V60" s="16">
        <v>86</v>
      </c>
    </row>
    <row r="61" spans="2:25" x14ac:dyDescent="0.2">
      <c r="B61" s="16">
        <v>0</v>
      </c>
      <c r="C61" s="16">
        <v>0.35</v>
      </c>
      <c r="D61" s="16">
        <v>0</v>
      </c>
      <c r="E61" s="16">
        <v>0.11</v>
      </c>
      <c r="G61" s="13"/>
      <c r="H61" s="13"/>
      <c r="I61" s="13"/>
      <c r="J61" s="13"/>
      <c r="K61" s="13"/>
      <c r="L61" s="13"/>
      <c r="N61" s="15" t="s">
        <v>532</v>
      </c>
      <c r="O61" s="16">
        <v>3.091E-2</v>
      </c>
      <c r="P61" s="16">
        <v>0.1236</v>
      </c>
      <c r="Q61" s="16">
        <v>-9.2689999999999995E-2</v>
      </c>
      <c r="R61" s="16">
        <v>2.427E-2</v>
      </c>
      <c r="S61" s="16">
        <v>22</v>
      </c>
      <c r="T61" s="16">
        <v>25</v>
      </c>
      <c r="U61" s="16">
        <v>3.8180000000000001</v>
      </c>
      <c r="V61" s="16">
        <v>86</v>
      </c>
    </row>
    <row r="62" spans="2:25" x14ac:dyDescent="0.2">
      <c r="B62" s="16">
        <v>0.22</v>
      </c>
      <c r="C62" s="16">
        <v>0.22</v>
      </c>
      <c r="D62" s="16">
        <v>0</v>
      </c>
      <c r="E62" s="16">
        <v>0.15</v>
      </c>
      <c r="G62" s="13"/>
      <c r="H62" s="13"/>
      <c r="I62" s="13"/>
      <c r="J62" s="13"/>
      <c r="K62" s="13"/>
      <c r="L62" s="13"/>
      <c r="N62" s="15" t="s">
        <v>535</v>
      </c>
      <c r="O62" s="16">
        <v>0.20680000000000001</v>
      </c>
      <c r="P62" s="16">
        <v>2.3809999999999999E-3</v>
      </c>
      <c r="Q62" s="16">
        <v>0.2044</v>
      </c>
      <c r="R62" s="16">
        <v>2.5329999999999998E-2</v>
      </c>
      <c r="S62" s="16">
        <v>22</v>
      </c>
      <c r="T62" s="16">
        <v>21</v>
      </c>
      <c r="U62" s="16">
        <v>8.07</v>
      </c>
      <c r="V62" s="16">
        <v>86</v>
      </c>
    </row>
    <row r="63" spans="2:25" x14ac:dyDescent="0.2">
      <c r="B63" s="16">
        <v>0</v>
      </c>
      <c r="C63" s="16">
        <v>0.22</v>
      </c>
      <c r="D63" s="16">
        <v>0</v>
      </c>
      <c r="E63" s="16">
        <v>0.12</v>
      </c>
      <c r="N63" s="15" t="s">
        <v>536</v>
      </c>
      <c r="O63" s="16">
        <v>0.20680000000000001</v>
      </c>
      <c r="P63" s="16">
        <v>0.1236</v>
      </c>
      <c r="Q63" s="16">
        <v>8.3220000000000002E-2</v>
      </c>
      <c r="R63" s="16">
        <v>2.427E-2</v>
      </c>
      <c r="S63" s="16">
        <v>22</v>
      </c>
      <c r="T63" s="16">
        <v>25</v>
      </c>
      <c r="U63" s="16">
        <v>3.4279999999999999</v>
      </c>
      <c r="V63" s="16">
        <v>86</v>
      </c>
    </row>
    <row r="64" spans="2:25" x14ac:dyDescent="0.2">
      <c r="B64" s="16">
        <v>0</v>
      </c>
      <c r="C64" s="16">
        <v>0.1</v>
      </c>
      <c r="D64" s="6"/>
      <c r="E64" s="16">
        <v>0.14000000000000001</v>
      </c>
      <c r="N64" s="15" t="s">
        <v>534</v>
      </c>
      <c r="O64" s="16">
        <v>2.3809999999999999E-3</v>
      </c>
      <c r="P64" s="16">
        <v>0.1236</v>
      </c>
      <c r="Q64" s="16">
        <v>-0.1212</v>
      </c>
      <c r="R64" s="16">
        <v>2.4580000000000001E-2</v>
      </c>
      <c r="S64" s="16">
        <v>21</v>
      </c>
      <c r="T64" s="16">
        <v>25</v>
      </c>
      <c r="U64" s="16">
        <v>4.9320000000000004</v>
      </c>
      <c r="V64" s="16">
        <v>86</v>
      </c>
    </row>
    <row r="65" spans="1:25" x14ac:dyDescent="0.2">
      <c r="B65" s="6"/>
      <c r="C65" s="16"/>
      <c r="D65" s="6"/>
      <c r="E65" s="16">
        <v>0.13</v>
      </c>
      <c r="N65" s="15"/>
      <c r="O65" s="16"/>
      <c r="P65" s="16"/>
      <c r="Q65" s="16"/>
      <c r="R65" s="16"/>
      <c r="S65" s="16"/>
      <c r="T65" s="16"/>
      <c r="U65" s="16"/>
      <c r="V65" s="16"/>
    </row>
    <row r="66" spans="1:25" x14ac:dyDescent="0.2">
      <c r="B66" s="6"/>
      <c r="C66" s="16"/>
      <c r="D66" s="6"/>
      <c r="E66" s="16">
        <v>0.14000000000000001</v>
      </c>
      <c r="N66" s="15"/>
      <c r="O66" s="16"/>
      <c r="P66" s="16"/>
      <c r="Q66" s="16"/>
      <c r="R66" s="16"/>
      <c r="S66" s="16"/>
      <c r="T66" s="16"/>
      <c r="U66" s="16"/>
      <c r="V66" s="16"/>
    </row>
    <row r="67" spans="1:25" x14ac:dyDescent="0.2">
      <c r="B67" s="6"/>
      <c r="C67" s="16"/>
      <c r="D67" s="6"/>
      <c r="E67" s="16">
        <v>0.04</v>
      </c>
      <c r="N67" s="15"/>
      <c r="O67" s="16"/>
      <c r="P67" s="16"/>
      <c r="Q67" s="16"/>
      <c r="R67" s="16"/>
      <c r="S67" s="16"/>
      <c r="T67" s="16"/>
      <c r="U67" s="16"/>
      <c r="V67" s="16"/>
    </row>
    <row r="68" spans="1:25" x14ac:dyDescent="0.2">
      <c r="B68" s="6"/>
      <c r="C68" s="16"/>
      <c r="D68" s="6"/>
      <c r="E68" s="16"/>
    </row>
    <row r="69" spans="1:25" x14ac:dyDescent="0.2">
      <c r="A69" s="28" t="s">
        <v>72</v>
      </c>
      <c r="B69" s="29">
        <f>AVERAGE(B43:B67)</f>
        <v>3.0909090909090907E-2</v>
      </c>
      <c r="C69" s="29">
        <f t="shared" ref="C69:E69" si="4">AVERAGE(C43:C67)</f>
        <v>0.20681818181818176</v>
      </c>
      <c r="D69" s="29">
        <f t="shared" si="4"/>
        <v>2.3809523809523812E-3</v>
      </c>
      <c r="E69" s="29">
        <f t="shared" si="4"/>
        <v>0.12359999999999999</v>
      </c>
    </row>
    <row r="70" spans="1:25" x14ac:dyDescent="0.2">
      <c r="A70" s="28" t="s">
        <v>81</v>
      </c>
      <c r="B70" s="29">
        <f>MEDIAN(B43:B67)</f>
        <v>0</v>
      </c>
      <c r="C70" s="29">
        <f t="shared" ref="C70:E70" si="5">MEDIAN(C43:C67)</f>
        <v>0.22</v>
      </c>
      <c r="D70" s="29">
        <f t="shared" si="5"/>
        <v>0</v>
      </c>
      <c r="E70" s="29">
        <f t="shared" si="5"/>
        <v>0.12</v>
      </c>
    </row>
    <row r="71" spans="1:25" x14ac:dyDescent="0.2">
      <c r="A71" s="28" t="s">
        <v>388</v>
      </c>
      <c r="B71" s="29">
        <f>STDEV(B43:B67)</f>
        <v>6.7535464468965953E-2</v>
      </c>
      <c r="C71" s="29">
        <f t="shared" ref="C71:E71" si="6">STDEV(C43:C67)</f>
        <v>0.13185079459234236</v>
      </c>
      <c r="D71" s="29">
        <f t="shared" si="6"/>
        <v>1.0910894511799621E-2</v>
      </c>
      <c r="E71" s="29">
        <f t="shared" si="6"/>
        <v>7.353457236792324E-2</v>
      </c>
    </row>
    <row r="72" spans="1:25" x14ac:dyDescent="0.2">
      <c r="A72" s="28" t="s">
        <v>389</v>
      </c>
      <c r="B72" s="29">
        <f>COUNT(B43:B67)</f>
        <v>22</v>
      </c>
      <c r="C72" s="29">
        <f t="shared" ref="C72:E72" si="7">COUNT(C43:C67)</f>
        <v>22</v>
      </c>
      <c r="D72" s="29">
        <f t="shared" si="7"/>
        <v>21</v>
      </c>
      <c r="E72" s="29">
        <f t="shared" si="7"/>
        <v>25</v>
      </c>
    </row>
    <row r="73" spans="1:25" x14ac:dyDescent="0.2">
      <c r="E73" s="20"/>
    </row>
    <row r="74" spans="1:25" x14ac:dyDescent="0.2">
      <c r="E74" s="20"/>
    </row>
    <row r="75" spans="1:25" x14ac:dyDescent="0.2">
      <c r="E75" s="20"/>
    </row>
    <row r="76" spans="1:25" x14ac:dyDescent="0.2">
      <c r="E76" s="20"/>
    </row>
    <row r="77" spans="1:25" ht="23" x14ac:dyDescent="0.25">
      <c r="B77" s="73" t="s">
        <v>590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x14ac:dyDescent="0.2">
      <c r="B78" s="72" t="s">
        <v>59</v>
      </c>
      <c r="C78" s="72"/>
      <c r="D78" s="72"/>
      <c r="E78" s="72"/>
      <c r="F78" s="72"/>
      <c r="G78" s="61" t="s">
        <v>58</v>
      </c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 spans="1:25" ht="17" x14ac:dyDescent="0.2">
      <c r="B79" s="74" t="s">
        <v>451</v>
      </c>
      <c r="C79" s="74"/>
      <c r="D79" s="74"/>
      <c r="E79" s="74"/>
      <c r="F79" s="19"/>
      <c r="G79" s="76" t="s">
        <v>57</v>
      </c>
      <c r="H79" s="76"/>
      <c r="I79" s="76"/>
      <c r="J79" s="76"/>
      <c r="K79" s="76"/>
      <c r="L79" s="76"/>
      <c r="N79" s="59" t="s">
        <v>56</v>
      </c>
      <c r="O79" s="59"/>
      <c r="P79" s="59"/>
      <c r="Q79" s="59"/>
      <c r="R79" s="59"/>
      <c r="S79" s="59"/>
      <c r="T79" s="59"/>
      <c r="U79" s="59"/>
      <c r="V79" s="59"/>
      <c r="X79" s="65" t="s">
        <v>55</v>
      </c>
      <c r="Y79" s="65"/>
    </row>
    <row r="80" spans="1:25" ht="18" x14ac:dyDescent="0.25">
      <c r="B80" s="1" t="s">
        <v>292</v>
      </c>
      <c r="C80" s="1" t="s">
        <v>514</v>
      </c>
      <c r="D80" s="1" t="s">
        <v>292</v>
      </c>
      <c r="E80" s="1" t="s">
        <v>514</v>
      </c>
      <c r="G80" s="15" t="s">
        <v>53</v>
      </c>
      <c r="H80" s="16" t="s">
        <v>540</v>
      </c>
      <c r="I80" s="16"/>
      <c r="J80" s="16"/>
      <c r="K80" s="16"/>
      <c r="L80" s="16"/>
      <c r="N80" s="15" t="s">
        <v>227</v>
      </c>
      <c r="O80" s="16"/>
      <c r="P80" s="16"/>
      <c r="Q80" s="16"/>
      <c r="R80" s="16"/>
      <c r="S80" s="16"/>
      <c r="T80" s="16"/>
      <c r="U80" s="16"/>
      <c r="V80" s="16"/>
      <c r="X80" s="63" t="s">
        <v>545</v>
      </c>
      <c r="Y80" s="63"/>
    </row>
    <row r="81" spans="2:25" x14ac:dyDescent="0.2">
      <c r="B81" s="12">
        <v>0</v>
      </c>
      <c r="C81" s="12">
        <v>0.12</v>
      </c>
      <c r="D81" s="12">
        <v>0</v>
      </c>
      <c r="E81" s="12">
        <v>0</v>
      </c>
      <c r="G81" s="15"/>
      <c r="H81" s="16"/>
      <c r="I81" s="16"/>
      <c r="J81" s="16"/>
      <c r="K81" s="16"/>
      <c r="L81" s="16"/>
      <c r="N81" s="15"/>
      <c r="O81" s="16"/>
      <c r="P81" s="16"/>
      <c r="Q81" s="16"/>
      <c r="R81" s="16"/>
      <c r="S81" s="16"/>
      <c r="T81" s="16"/>
      <c r="U81" s="16"/>
      <c r="V81" s="16"/>
      <c r="X81" s="15" t="s">
        <v>37</v>
      </c>
      <c r="Y81" s="6">
        <v>3.978723</v>
      </c>
    </row>
    <row r="82" spans="2:25" x14ac:dyDescent="0.2">
      <c r="B82" s="12">
        <v>0</v>
      </c>
      <c r="C82" s="12">
        <v>0.18</v>
      </c>
      <c r="D82" s="12">
        <v>0</v>
      </c>
      <c r="E82" s="12">
        <v>0.04</v>
      </c>
      <c r="G82" s="15" t="s">
        <v>51</v>
      </c>
      <c r="H82" s="16" t="s">
        <v>50</v>
      </c>
      <c r="I82" s="16"/>
      <c r="J82" s="16"/>
      <c r="K82" s="16"/>
      <c r="L82" s="16"/>
      <c r="N82" s="15" t="s">
        <v>49</v>
      </c>
      <c r="O82" s="16">
        <v>1</v>
      </c>
      <c r="P82" s="16"/>
      <c r="Q82" s="16"/>
      <c r="R82" s="16"/>
      <c r="S82" s="16"/>
      <c r="T82" s="16"/>
      <c r="U82" s="16"/>
      <c r="V82" s="16"/>
      <c r="X82" s="15" t="s">
        <v>29</v>
      </c>
      <c r="Y82" s="6">
        <v>0.95</v>
      </c>
    </row>
    <row r="83" spans="2:25" x14ac:dyDescent="0.2">
      <c r="B83" s="12">
        <v>0.05</v>
      </c>
      <c r="C83" s="12">
        <v>0.18</v>
      </c>
      <c r="D83" s="12">
        <v>0</v>
      </c>
      <c r="E83" s="12">
        <v>0.06</v>
      </c>
      <c r="G83" s="15" t="s">
        <v>47</v>
      </c>
      <c r="H83" s="16">
        <v>0.05</v>
      </c>
      <c r="I83" s="16"/>
      <c r="J83" s="16"/>
      <c r="K83" s="16"/>
      <c r="L83" s="16"/>
      <c r="N83" s="15" t="s">
        <v>48</v>
      </c>
      <c r="O83" s="16">
        <v>6</v>
      </c>
      <c r="P83" s="16"/>
      <c r="Q83" s="16"/>
      <c r="R83" s="16"/>
      <c r="S83" s="16"/>
      <c r="T83" s="16"/>
      <c r="U83" s="16"/>
      <c r="V83" s="16"/>
      <c r="X83" s="6" t="s">
        <v>216</v>
      </c>
      <c r="Y83" s="6">
        <v>4</v>
      </c>
    </row>
    <row r="84" spans="2:25" x14ac:dyDescent="0.2">
      <c r="B84" s="12">
        <v>0</v>
      </c>
      <c r="C84" s="12">
        <v>0.11</v>
      </c>
      <c r="D84" s="12">
        <v>0</v>
      </c>
      <c r="E84" s="12">
        <v>0.11</v>
      </c>
      <c r="G84" s="15"/>
      <c r="H84" s="16"/>
      <c r="I84" s="16"/>
      <c r="J84" s="16"/>
      <c r="K84" s="16"/>
      <c r="L84" s="16"/>
      <c r="N84" s="15" t="s">
        <v>47</v>
      </c>
      <c r="O84" s="16">
        <v>0.05</v>
      </c>
      <c r="P84" s="16"/>
      <c r="Q84" s="16"/>
      <c r="R84" s="16"/>
      <c r="S84" s="16"/>
      <c r="T84" s="16"/>
      <c r="U84" s="16"/>
      <c r="V84" s="16"/>
      <c r="X84" s="6" t="s">
        <v>228</v>
      </c>
      <c r="Y84" s="6">
        <v>4</v>
      </c>
    </row>
    <row r="85" spans="2:25" x14ac:dyDescent="0.2">
      <c r="B85" s="12">
        <v>0</v>
      </c>
      <c r="C85" s="12">
        <v>0.05</v>
      </c>
      <c r="D85" s="12">
        <v>0</v>
      </c>
      <c r="E85" s="12">
        <v>0.11</v>
      </c>
      <c r="G85" s="15" t="s">
        <v>46</v>
      </c>
      <c r="H85" s="16" t="s">
        <v>45</v>
      </c>
      <c r="I85" s="16" t="s">
        <v>32</v>
      </c>
      <c r="J85" s="16" t="s">
        <v>44</v>
      </c>
      <c r="K85" s="16" t="s">
        <v>43</v>
      </c>
      <c r="L85" s="16"/>
      <c r="N85" s="15"/>
      <c r="O85" s="16"/>
      <c r="P85" s="16"/>
      <c r="Q85" s="16"/>
      <c r="R85" s="16"/>
      <c r="S85" s="16"/>
      <c r="T85" s="16"/>
      <c r="U85" s="16"/>
      <c r="V85" s="16"/>
      <c r="X85" s="6"/>
      <c r="Y85" s="6"/>
    </row>
    <row r="86" spans="2:25" x14ac:dyDescent="0.2">
      <c r="B86" s="12">
        <v>0</v>
      </c>
      <c r="C86" s="12">
        <v>0.18</v>
      </c>
      <c r="D86" s="12">
        <v>0</v>
      </c>
      <c r="E86" s="12">
        <v>0.05</v>
      </c>
      <c r="G86" s="15" t="s">
        <v>28</v>
      </c>
      <c r="H86" s="16">
        <v>6.2290000000000001</v>
      </c>
      <c r="I86" s="16">
        <v>2.8E-3</v>
      </c>
      <c r="J86" s="16" t="s">
        <v>62</v>
      </c>
      <c r="K86" s="16" t="s">
        <v>27</v>
      </c>
      <c r="L86" s="16"/>
      <c r="N86" s="15" t="s">
        <v>42</v>
      </c>
      <c r="O86" s="16" t="s">
        <v>17</v>
      </c>
      <c r="P86" s="16" t="s">
        <v>41</v>
      </c>
      <c r="Q86" s="16" t="s">
        <v>40</v>
      </c>
      <c r="R86" s="16" t="s">
        <v>39</v>
      </c>
      <c r="S86" s="16" t="s">
        <v>38</v>
      </c>
      <c r="T86" s="16"/>
      <c r="U86" s="16"/>
      <c r="V86" s="16"/>
      <c r="X86" s="63" t="s">
        <v>546</v>
      </c>
      <c r="Y86" s="63"/>
    </row>
    <row r="87" spans="2:25" x14ac:dyDescent="0.2">
      <c r="B87" s="12">
        <v>0</v>
      </c>
      <c r="C87" s="12">
        <v>0.34</v>
      </c>
      <c r="D87" s="12">
        <v>0</v>
      </c>
      <c r="E87" s="12">
        <v>0</v>
      </c>
      <c r="G87" s="15" t="s">
        <v>24</v>
      </c>
      <c r="H87" s="16">
        <v>9.2170000000000005</v>
      </c>
      <c r="I87" s="16">
        <v>2.9999999999999997E-4</v>
      </c>
      <c r="J87" s="16" t="s">
        <v>61</v>
      </c>
      <c r="K87" s="16" t="s">
        <v>27</v>
      </c>
      <c r="L87" s="16"/>
      <c r="N87" s="15"/>
      <c r="O87" s="16"/>
      <c r="P87" s="16"/>
      <c r="Q87" s="16"/>
      <c r="R87" s="16"/>
      <c r="S87" s="16"/>
      <c r="T87" s="16"/>
      <c r="U87" s="16"/>
      <c r="V87" s="16"/>
      <c r="X87" s="15" t="s">
        <v>37</v>
      </c>
      <c r="Y87" s="6">
        <v>3.0909089999999999</v>
      </c>
    </row>
    <row r="88" spans="2:25" x14ac:dyDescent="0.2">
      <c r="B88" s="12">
        <v>0.02</v>
      </c>
      <c r="C88" s="12">
        <v>0.28000000000000003</v>
      </c>
      <c r="D88" s="12">
        <v>0.05</v>
      </c>
      <c r="E88" s="12">
        <v>0.1</v>
      </c>
      <c r="G88" s="15" t="s">
        <v>23</v>
      </c>
      <c r="H88" s="16">
        <v>28.99</v>
      </c>
      <c r="I88" s="43" t="s">
        <v>25</v>
      </c>
      <c r="J88" s="16" t="s">
        <v>26</v>
      </c>
      <c r="K88" s="16" t="s">
        <v>27</v>
      </c>
      <c r="L88" s="16"/>
      <c r="N88" s="15" t="s">
        <v>531</v>
      </c>
      <c r="O88" s="16">
        <v>-0.18679999999999999</v>
      </c>
      <c r="P88" s="16" t="s">
        <v>462</v>
      </c>
      <c r="Q88" s="16" t="s">
        <v>27</v>
      </c>
      <c r="R88" s="16" t="s">
        <v>26</v>
      </c>
      <c r="S88" s="43" t="s">
        <v>25</v>
      </c>
      <c r="T88" s="16"/>
      <c r="U88" s="16"/>
      <c r="V88" s="16"/>
      <c r="X88" s="15" t="s">
        <v>29</v>
      </c>
      <c r="Y88" s="6">
        <v>0.95</v>
      </c>
    </row>
    <row r="89" spans="2:25" x14ac:dyDescent="0.2">
      <c r="B89" s="12">
        <v>0</v>
      </c>
      <c r="C89" s="12">
        <v>0.52</v>
      </c>
      <c r="D89" s="12">
        <v>0</v>
      </c>
      <c r="E89" s="12">
        <v>0.43</v>
      </c>
      <c r="G89" s="15"/>
      <c r="H89" s="16"/>
      <c r="I89" s="16"/>
      <c r="J89" s="16"/>
      <c r="K89" s="16"/>
      <c r="L89" s="16"/>
      <c r="N89" s="15" t="s">
        <v>366</v>
      </c>
      <c r="O89" s="16">
        <v>1.281E-2</v>
      </c>
      <c r="P89" s="16" t="s">
        <v>463</v>
      </c>
      <c r="Q89" s="16" t="s">
        <v>31</v>
      </c>
      <c r="R89" s="16" t="s">
        <v>30</v>
      </c>
      <c r="S89" s="43">
        <v>0.998</v>
      </c>
      <c r="T89" s="16"/>
      <c r="U89" s="16"/>
      <c r="V89" s="16"/>
      <c r="X89" s="6" t="s">
        <v>216</v>
      </c>
      <c r="Y89" s="6">
        <v>4</v>
      </c>
    </row>
    <row r="90" spans="2:25" x14ac:dyDescent="0.2">
      <c r="B90" s="12">
        <v>0.02</v>
      </c>
      <c r="C90" s="12">
        <v>0.28000000000000003</v>
      </c>
      <c r="D90" s="12">
        <v>0</v>
      </c>
      <c r="E90" s="12">
        <v>0.11</v>
      </c>
      <c r="G90" s="15" t="s">
        <v>36</v>
      </c>
      <c r="H90" s="16" t="s">
        <v>35</v>
      </c>
      <c r="I90" s="16" t="s">
        <v>12</v>
      </c>
      <c r="J90" s="16" t="s">
        <v>34</v>
      </c>
      <c r="K90" s="16" t="s">
        <v>33</v>
      </c>
      <c r="L90" s="16" t="s">
        <v>32</v>
      </c>
      <c r="N90" s="15" t="s">
        <v>532</v>
      </c>
      <c r="O90" s="16">
        <v>-5.5669999999999997E-2</v>
      </c>
      <c r="P90" s="16" t="s">
        <v>464</v>
      </c>
      <c r="Q90" s="16" t="s">
        <v>31</v>
      </c>
      <c r="R90" s="16" t="s">
        <v>30</v>
      </c>
      <c r="S90" s="43">
        <v>0.21560000000000001</v>
      </c>
      <c r="T90" s="16"/>
      <c r="U90" s="16"/>
      <c r="V90" s="16"/>
      <c r="X90" s="6" t="s">
        <v>228</v>
      </c>
      <c r="Y90" s="6">
        <v>4</v>
      </c>
    </row>
    <row r="91" spans="2:25" x14ac:dyDescent="0.2">
      <c r="B91" s="12">
        <v>0</v>
      </c>
      <c r="C91" s="12">
        <v>0.18</v>
      </c>
      <c r="D91" s="12">
        <v>0</v>
      </c>
      <c r="E91" s="12">
        <v>0.09</v>
      </c>
      <c r="G91" s="15" t="s">
        <v>28</v>
      </c>
      <c r="H91" s="16">
        <v>7.8439999999999996E-2</v>
      </c>
      <c r="I91" s="16">
        <v>1</v>
      </c>
      <c r="J91" s="16">
        <v>7.8439999999999996E-2</v>
      </c>
      <c r="K91" s="16" t="s">
        <v>452</v>
      </c>
      <c r="L91" s="16" t="s">
        <v>453</v>
      </c>
      <c r="N91" s="15" t="s">
        <v>370</v>
      </c>
      <c r="O91" s="16">
        <v>0.1996</v>
      </c>
      <c r="P91" s="16" t="s">
        <v>465</v>
      </c>
      <c r="Q91" s="16" t="s">
        <v>27</v>
      </c>
      <c r="R91" s="16" t="s">
        <v>26</v>
      </c>
      <c r="S91" s="43" t="s">
        <v>25</v>
      </c>
      <c r="T91" s="16"/>
      <c r="U91" s="16"/>
      <c r="V91" s="16"/>
      <c r="X91" s="6"/>
      <c r="Y91" s="6"/>
    </row>
    <row r="92" spans="2:25" x14ac:dyDescent="0.2">
      <c r="B92" s="12">
        <v>0.16</v>
      </c>
      <c r="C92" s="12">
        <v>0.19</v>
      </c>
      <c r="D92" s="12">
        <v>0</v>
      </c>
      <c r="E92" s="12">
        <v>0</v>
      </c>
      <c r="G92" s="15" t="s">
        <v>24</v>
      </c>
      <c r="H92" s="16">
        <v>0.11609999999999999</v>
      </c>
      <c r="I92" s="16">
        <v>1</v>
      </c>
      <c r="J92" s="16">
        <v>0.11609999999999999</v>
      </c>
      <c r="K92" s="16" t="s">
        <v>454</v>
      </c>
      <c r="L92" s="16" t="s">
        <v>455</v>
      </c>
      <c r="N92" s="15" t="s">
        <v>536</v>
      </c>
      <c r="O92" s="16">
        <v>0.13109999999999999</v>
      </c>
      <c r="P92" s="16" t="s">
        <v>466</v>
      </c>
      <c r="Q92" s="16" t="s">
        <v>27</v>
      </c>
      <c r="R92" s="16" t="s">
        <v>26</v>
      </c>
      <c r="S92" s="43" t="s">
        <v>25</v>
      </c>
      <c r="T92" s="16"/>
      <c r="U92" s="16"/>
      <c r="V92" s="16"/>
      <c r="X92" s="63" t="s">
        <v>547</v>
      </c>
      <c r="Y92" s="63"/>
    </row>
    <row r="93" spans="2:25" x14ac:dyDescent="0.2">
      <c r="B93" s="12">
        <v>0.15</v>
      </c>
      <c r="C93" s="12">
        <v>0.08</v>
      </c>
      <c r="D93" s="12">
        <v>0</v>
      </c>
      <c r="E93" s="12">
        <v>0.02</v>
      </c>
      <c r="G93" s="15" t="s">
        <v>23</v>
      </c>
      <c r="H93" s="16">
        <v>0.36509999999999998</v>
      </c>
      <c r="I93" s="16">
        <v>1</v>
      </c>
      <c r="J93" s="16">
        <v>0.36509999999999998</v>
      </c>
      <c r="K93" s="16" t="s">
        <v>456</v>
      </c>
      <c r="L93" s="16" t="s">
        <v>22</v>
      </c>
      <c r="N93" s="15" t="s">
        <v>534</v>
      </c>
      <c r="O93" s="16">
        <v>-6.8479999999999999E-2</v>
      </c>
      <c r="P93" s="16" t="s">
        <v>467</v>
      </c>
      <c r="Q93" s="16" t="s">
        <v>31</v>
      </c>
      <c r="R93" s="16" t="s">
        <v>30</v>
      </c>
      <c r="S93" s="43">
        <v>7.5300000000000006E-2</v>
      </c>
      <c r="T93" s="16"/>
      <c r="U93" s="16"/>
      <c r="V93" s="16"/>
      <c r="X93" s="15" t="s">
        <v>37</v>
      </c>
      <c r="Y93" s="18">
        <v>1.2452829999999999</v>
      </c>
    </row>
    <row r="94" spans="2:25" x14ac:dyDescent="0.2">
      <c r="B94" s="12">
        <v>7.0000000000000007E-2</v>
      </c>
      <c r="C94" s="12">
        <v>0.12</v>
      </c>
      <c r="D94" s="12">
        <v>0</v>
      </c>
      <c r="E94" s="12">
        <v>0.03</v>
      </c>
      <c r="G94" s="15" t="s">
        <v>21</v>
      </c>
      <c r="H94" s="16">
        <v>0.71479999999999999</v>
      </c>
      <c r="I94" s="16">
        <v>86</v>
      </c>
      <c r="J94" s="16">
        <v>8.3119999999999999E-3</v>
      </c>
      <c r="K94" s="16"/>
      <c r="L94" s="16"/>
      <c r="N94" s="15"/>
      <c r="O94" s="16"/>
      <c r="P94" s="16"/>
      <c r="Q94" s="16"/>
      <c r="R94" s="16"/>
      <c r="S94" s="16"/>
      <c r="T94" s="16"/>
      <c r="U94" s="16"/>
      <c r="V94" s="16"/>
      <c r="X94" s="15" t="s">
        <v>29</v>
      </c>
      <c r="Y94" s="6">
        <v>0.95</v>
      </c>
    </row>
    <row r="95" spans="2:25" x14ac:dyDescent="0.2">
      <c r="B95" s="12">
        <v>0</v>
      </c>
      <c r="C95" s="12">
        <v>0.15</v>
      </c>
      <c r="D95" s="12">
        <v>0</v>
      </c>
      <c r="E95" s="12">
        <v>7.0000000000000007E-2</v>
      </c>
      <c r="G95" s="15"/>
      <c r="H95" s="16"/>
      <c r="I95" s="16"/>
      <c r="J95" s="16"/>
      <c r="K95" s="16"/>
      <c r="L95" s="16"/>
      <c r="N95" s="15"/>
      <c r="O95" s="16"/>
      <c r="P95" s="16"/>
      <c r="Q95" s="16"/>
      <c r="R95" s="16"/>
      <c r="S95" s="16"/>
      <c r="T95" s="16"/>
      <c r="U95" s="16"/>
      <c r="V95" s="16"/>
      <c r="X95" s="6" t="s">
        <v>216</v>
      </c>
      <c r="Y95" s="6">
        <v>18</v>
      </c>
    </row>
    <row r="96" spans="2:25" x14ac:dyDescent="0.2">
      <c r="B96" s="12">
        <v>0</v>
      </c>
      <c r="C96" s="12">
        <v>7.0000000000000007E-2</v>
      </c>
      <c r="D96" s="12">
        <v>0.06</v>
      </c>
      <c r="E96" s="12">
        <v>0.04</v>
      </c>
      <c r="G96" s="15" t="s">
        <v>11</v>
      </c>
      <c r="H96" s="16"/>
      <c r="I96" s="16"/>
      <c r="J96" s="16"/>
      <c r="K96" s="16"/>
      <c r="L96" s="16"/>
      <c r="N96" s="15" t="s">
        <v>20</v>
      </c>
      <c r="O96" s="16" t="s">
        <v>19</v>
      </c>
      <c r="P96" s="16" t="s">
        <v>18</v>
      </c>
      <c r="Q96" s="16" t="s">
        <v>17</v>
      </c>
      <c r="R96" s="16" t="s">
        <v>16</v>
      </c>
      <c r="S96" s="16" t="s">
        <v>15</v>
      </c>
      <c r="T96" s="16" t="s">
        <v>14</v>
      </c>
      <c r="U96" s="16" t="s">
        <v>13</v>
      </c>
      <c r="V96" s="16" t="s">
        <v>12</v>
      </c>
      <c r="X96" s="6" t="s">
        <v>228</v>
      </c>
      <c r="Y96" s="6">
        <v>18</v>
      </c>
    </row>
    <row r="97" spans="1:22" x14ac:dyDescent="0.2">
      <c r="B97" s="12">
        <v>0</v>
      </c>
      <c r="C97" s="12">
        <v>0.5</v>
      </c>
      <c r="D97" s="12">
        <v>7.0000000000000007E-2</v>
      </c>
      <c r="E97" s="12">
        <v>0.1</v>
      </c>
      <c r="G97" s="15" t="s">
        <v>457</v>
      </c>
      <c r="H97" s="16">
        <v>1.6320000000000001E-2</v>
      </c>
      <c r="I97" s="16"/>
      <c r="J97" s="16"/>
      <c r="K97" s="16"/>
      <c r="L97" s="16"/>
      <c r="N97" s="15"/>
      <c r="O97" s="16"/>
      <c r="P97" s="16"/>
      <c r="Q97" s="16"/>
      <c r="R97" s="16"/>
      <c r="S97" s="16"/>
      <c r="T97" s="16"/>
      <c r="U97" s="16"/>
      <c r="V97" s="16"/>
    </row>
    <row r="98" spans="1:22" x14ac:dyDescent="0.2">
      <c r="B98" s="12">
        <v>0</v>
      </c>
      <c r="C98" s="12">
        <v>0.44</v>
      </c>
      <c r="D98" s="12">
        <v>0</v>
      </c>
      <c r="E98" s="12">
        <v>0.06</v>
      </c>
      <c r="G98" s="15" t="s">
        <v>542</v>
      </c>
      <c r="H98" s="16">
        <v>0.14399999999999999</v>
      </c>
      <c r="I98" s="16"/>
      <c r="J98" s="16"/>
      <c r="K98" s="16"/>
      <c r="L98" s="16"/>
      <c r="N98" s="15" t="s">
        <v>531</v>
      </c>
      <c r="O98" s="16">
        <v>2.273E-2</v>
      </c>
      <c r="P98" s="16">
        <v>0.20949999999999999</v>
      </c>
      <c r="Q98" s="16">
        <v>-0.18679999999999999</v>
      </c>
      <c r="R98" s="16">
        <v>2.7490000000000001E-2</v>
      </c>
      <c r="S98" s="16">
        <v>22</v>
      </c>
      <c r="T98" s="16">
        <v>22</v>
      </c>
      <c r="U98" s="16">
        <v>6.7960000000000003</v>
      </c>
      <c r="V98" s="16">
        <v>86</v>
      </c>
    </row>
    <row r="99" spans="1:22" x14ac:dyDescent="0.2">
      <c r="B99" s="12">
        <v>0</v>
      </c>
      <c r="C99" s="12">
        <v>0.3</v>
      </c>
      <c r="D99" s="12">
        <v>2.8333332999999999E-2</v>
      </c>
      <c r="E99" s="12">
        <v>0</v>
      </c>
      <c r="G99" s="15" t="s">
        <v>7</v>
      </c>
      <c r="H99" s="16">
        <v>-0.12759999999999999</v>
      </c>
      <c r="I99" s="16"/>
      <c r="J99" s="16"/>
      <c r="K99" s="16"/>
      <c r="L99" s="16"/>
      <c r="N99" s="15" t="s">
        <v>366</v>
      </c>
      <c r="O99" s="16">
        <v>2.273E-2</v>
      </c>
      <c r="P99" s="16">
        <v>9.9209999999999993E-3</v>
      </c>
      <c r="Q99" s="16">
        <v>1.281E-2</v>
      </c>
      <c r="R99" s="16">
        <v>2.7810000000000001E-2</v>
      </c>
      <c r="S99" s="16">
        <v>22</v>
      </c>
      <c r="T99" s="16">
        <v>21</v>
      </c>
      <c r="U99" s="16">
        <v>0.46039999999999998</v>
      </c>
      <c r="V99" s="16">
        <v>86</v>
      </c>
    </row>
    <row r="100" spans="1:22" x14ac:dyDescent="0.2">
      <c r="B100" s="12">
        <v>0</v>
      </c>
      <c r="C100" s="12">
        <v>0.11</v>
      </c>
      <c r="D100" s="12">
        <v>0</v>
      </c>
      <c r="E100" s="12">
        <v>0</v>
      </c>
      <c r="G100" s="15" t="s">
        <v>5</v>
      </c>
      <c r="H100" s="16">
        <v>1.9259999999999999E-2</v>
      </c>
      <c r="I100" s="16"/>
      <c r="J100" s="16"/>
      <c r="K100" s="16"/>
      <c r="L100" s="16"/>
      <c r="N100" s="15" t="s">
        <v>532</v>
      </c>
      <c r="O100" s="16">
        <v>2.273E-2</v>
      </c>
      <c r="P100" s="16">
        <v>7.8399999999999997E-2</v>
      </c>
      <c r="Q100" s="16">
        <v>-5.5669999999999997E-2</v>
      </c>
      <c r="R100" s="16">
        <v>2.665E-2</v>
      </c>
      <c r="S100" s="16">
        <v>22</v>
      </c>
      <c r="T100" s="16">
        <v>25</v>
      </c>
      <c r="U100" s="16">
        <v>2.089</v>
      </c>
      <c r="V100" s="16">
        <v>86</v>
      </c>
    </row>
    <row r="101" spans="1:22" x14ac:dyDescent="0.2">
      <c r="B101" s="12">
        <v>0</v>
      </c>
      <c r="C101" s="12">
        <v>0.12</v>
      </c>
      <c r="D101" s="12">
        <v>0</v>
      </c>
      <c r="E101" s="12">
        <v>0</v>
      </c>
      <c r="G101" s="15" t="s">
        <v>4</v>
      </c>
      <c r="H101" s="43" t="s">
        <v>458</v>
      </c>
      <c r="I101" s="16"/>
      <c r="J101" s="16"/>
      <c r="K101" s="16"/>
      <c r="L101" s="16"/>
      <c r="N101" s="15" t="s">
        <v>370</v>
      </c>
      <c r="O101" s="16">
        <v>0.20949999999999999</v>
      </c>
      <c r="P101" s="16">
        <v>9.9209999999999993E-3</v>
      </c>
      <c r="Q101" s="16">
        <v>0.1996</v>
      </c>
      <c r="R101" s="16">
        <v>2.7810000000000001E-2</v>
      </c>
      <c r="S101" s="16">
        <v>22</v>
      </c>
      <c r="T101" s="16">
        <v>21</v>
      </c>
      <c r="U101" s="16">
        <v>7.1769999999999996</v>
      </c>
      <c r="V101" s="16">
        <v>86</v>
      </c>
    </row>
    <row r="102" spans="1:22" x14ac:dyDescent="0.2">
      <c r="B102" s="12">
        <v>0.03</v>
      </c>
      <c r="C102" s="12">
        <v>0.11</v>
      </c>
      <c r="D102" s="31"/>
      <c r="E102" s="12">
        <v>0.37</v>
      </c>
      <c r="G102" s="15"/>
      <c r="H102" s="43"/>
      <c r="I102" s="16"/>
      <c r="J102" s="16"/>
      <c r="K102" s="16"/>
      <c r="L102" s="16"/>
      <c r="N102" s="15" t="s">
        <v>536</v>
      </c>
      <c r="O102" s="16">
        <v>0.20949999999999999</v>
      </c>
      <c r="P102" s="16">
        <v>7.8399999999999997E-2</v>
      </c>
      <c r="Q102" s="16">
        <v>0.13109999999999999</v>
      </c>
      <c r="R102" s="16">
        <v>2.665E-2</v>
      </c>
      <c r="S102" s="16">
        <v>22</v>
      </c>
      <c r="T102" s="16">
        <v>25</v>
      </c>
      <c r="U102" s="16">
        <v>4.9210000000000003</v>
      </c>
      <c r="V102" s="16">
        <v>86</v>
      </c>
    </row>
    <row r="103" spans="1:22" x14ac:dyDescent="0.2">
      <c r="B103" s="31"/>
      <c r="C103" s="31"/>
      <c r="D103" s="31"/>
      <c r="E103" s="12">
        <v>0.11</v>
      </c>
      <c r="G103" s="15" t="s">
        <v>218</v>
      </c>
      <c r="H103" s="43"/>
      <c r="I103" s="16"/>
      <c r="J103" s="16"/>
      <c r="K103" s="16"/>
      <c r="L103" s="16"/>
      <c r="N103" s="15" t="s">
        <v>534</v>
      </c>
      <c r="O103" s="16">
        <v>9.9209999999999993E-3</v>
      </c>
      <c r="P103" s="16">
        <v>7.8399999999999997E-2</v>
      </c>
      <c r="Q103" s="16">
        <v>-6.8479999999999999E-2</v>
      </c>
      <c r="R103" s="16">
        <v>2.699E-2</v>
      </c>
      <c r="S103" s="16">
        <v>21</v>
      </c>
      <c r="T103" s="16">
        <v>25</v>
      </c>
      <c r="U103" s="16">
        <v>2.5379999999999998</v>
      </c>
      <c r="V103" s="16">
        <v>86</v>
      </c>
    </row>
    <row r="104" spans="1:22" x14ac:dyDescent="0.2">
      <c r="B104" s="31"/>
      <c r="C104" s="31"/>
      <c r="D104" s="31"/>
      <c r="E104" s="12">
        <v>0</v>
      </c>
      <c r="G104" s="15" t="s">
        <v>10</v>
      </c>
      <c r="H104" s="43">
        <v>0.11609999999999999</v>
      </c>
      <c r="I104" s="16"/>
      <c r="J104" s="16"/>
      <c r="K104" s="16"/>
      <c r="L104" s="16"/>
      <c r="N104" s="15"/>
      <c r="O104" s="16"/>
      <c r="P104" s="16"/>
      <c r="Q104" s="16"/>
      <c r="R104" s="16"/>
      <c r="S104" s="16"/>
      <c r="T104" s="16"/>
      <c r="U104" s="16"/>
      <c r="V104" s="16"/>
    </row>
    <row r="105" spans="1:22" x14ac:dyDescent="0.2">
      <c r="B105" s="31"/>
      <c r="C105" s="31"/>
      <c r="D105" s="31"/>
      <c r="E105" s="12">
        <v>0.06</v>
      </c>
      <c r="G105" s="15" t="s">
        <v>60</v>
      </c>
      <c r="H105" s="43">
        <v>4.4159999999999998E-2</v>
      </c>
      <c r="I105" s="16"/>
      <c r="J105" s="16"/>
      <c r="K105" s="16"/>
      <c r="L105" s="16"/>
      <c r="N105" s="15"/>
      <c r="O105" s="16"/>
      <c r="P105" s="16"/>
      <c r="Q105" s="16"/>
      <c r="R105" s="16"/>
      <c r="S105" s="16"/>
      <c r="T105" s="16"/>
      <c r="U105" s="16"/>
      <c r="V105" s="16"/>
    </row>
    <row r="106" spans="1:22" x14ac:dyDescent="0.2">
      <c r="B106" s="31"/>
      <c r="C106" s="31"/>
      <c r="D106" s="31"/>
      <c r="E106" s="31"/>
      <c r="G106" s="15" t="s">
        <v>7</v>
      </c>
      <c r="H106" s="43">
        <v>7.1980000000000002E-2</v>
      </c>
      <c r="I106" s="16"/>
      <c r="J106" s="16"/>
      <c r="K106" s="16"/>
      <c r="L106" s="16"/>
    </row>
    <row r="107" spans="1:22" x14ac:dyDescent="0.2">
      <c r="A107" s="44" t="s">
        <v>72</v>
      </c>
      <c r="B107" s="45">
        <f>AVERAGE(B81:B105)</f>
        <v>2.2727272727272728E-2</v>
      </c>
      <c r="C107" s="45">
        <f t="shared" ref="C107:E107" si="8">AVERAGE(C81:C105)</f>
        <v>0.20954545454545459</v>
      </c>
      <c r="D107" s="45">
        <f t="shared" si="8"/>
        <v>9.9206349047619036E-3</v>
      </c>
      <c r="E107" s="45">
        <f t="shared" si="8"/>
        <v>7.8400000000000025E-2</v>
      </c>
      <c r="G107" s="15" t="s">
        <v>5</v>
      </c>
      <c r="H107" s="43">
        <v>1.9259999999999999E-2</v>
      </c>
      <c r="I107" s="16"/>
      <c r="J107" s="16"/>
      <c r="K107" s="16"/>
      <c r="L107" s="16"/>
    </row>
    <row r="108" spans="1:22" x14ac:dyDescent="0.2">
      <c r="A108" s="44" t="s">
        <v>81</v>
      </c>
      <c r="B108" s="45">
        <f>MEDIAN(B81:B105)</f>
        <v>0</v>
      </c>
      <c r="C108" s="45">
        <f t="shared" ref="C108:E108" si="9">MEDIAN(C81:C105)</f>
        <v>0.18</v>
      </c>
      <c r="D108" s="45">
        <f t="shared" si="9"/>
        <v>0</v>
      </c>
      <c r="E108" s="45">
        <f t="shared" si="9"/>
        <v>0.06</v>
      </c>
      <c r="G108" s="15" t="s">
        <v>4</v>
      </c>
      <c r="H108" s="43" t="s">
        <v>459</v>
      </c>
      <c r="I108" s="16"/>
      <c r="J108" s="16"/>
      <c r="K108" s="16"/>
      <c r="L108" s="16"/>
    </row>
    <row r="109" spans="1:22" x14ac:dyDescent="0.2">
      <c r="A109" s="44" t="s">
        <v>388</v>
      </c>
      <c r="B109" s="45">
        <f>STDEV(B81:B105)</f>
        <v>4.671920357501809E-2</v>
      </c>
      <c r="C109" s="45">
        <f t="shared" ref="C109:E109" si="10">STDEV(C81:C105)</f>
        <v>0.13660779008419791</v>
      </c>
      <c r="D109" s="45">
        <f t="shared" si="10"/>
        <v>2.2063520598154439E-2</v>
      </c>
      <c r="E109" s="45">
        <f t="shared" si="10"/>
        <v>0.10554146104730594</v>
      </c>
      <c r="G109" s="15"/>
      <c r="H109" s="43"/>
      <c r="I109" s="16"/>
      <c r="J109" s="16"/>
      <c r="K109" s="16"/>
      <c r="L109" s="16"/>
    </row>
    <row r="110" spans="1:22" x14ac:dyDescent="0.2">
      <c r="A110" s="44" t="s">
        <v>389</v>
      </c>
      <c r="B110" s="45">
        <f>COUNT(B81:B105)</f>
        <v>22</v>
      </c>
      <c r="C110" s="45">
        <f t="shared" ref="C110:E110" si="11">COUNT(C81:C105)</f>
        <v>22</v>
      </c>
      <c r="D110" s="45">
        <f t="shared" si="11"/>
        <v>21</v>
      </c>
      <c r="E110" s="45">
        <f t="shared" si="11"/>
        <v>25</v>
      </c>
      <c r="G110" s="15" t="s">
        <v>219</v>
      </c>
      <c r="H110" s="43"/>
      <c r="I110" s="16"/>
      <c r="J110" s="16"/>
      <c r="K110" s="16"/>
      <c r="L110" s="16"/>
    </row>
    <row r="111" spans="1:22" x14ac:dyDescent="0.2">
      <c r="B111" s="31"/>
      <c r="C111" s="31"/>
      <c r="D111" s="31"/>
      <c r="E111" s="31"/>
      <c r="G111" s="15" t="s">
        <v>220</v>
      </c>
      <c r="H111" s="43">
        <v>-0.18679999999999999</v>
      </c>
      <c r="I111" s="16"/>
      <c r="J111" s="16"/>
      <c r="K111" s="16"/>
      <c r="L111" s="16"/>
    </row>
    <row r="112" spans="1:22" x14ac:dyDescent="0.2">
      <c r="B112" s="31"/>
      <c r="C112" s="31"/>
      <c r="D112" s="31"/>
      <c r="E112" s="31"/>
      <c r="G112" s="15" t="s">
        <v>221</v>
      </c>
      <c r="H112" s="43">
        <v>-6.8479999999999999E-2</v>
      </c>
      <c r="I112" s="16"/>
      <c r="J112" s="16"/>
      <c r="K112" s="16"/>
      <c r="L112" s="16"/>
    </row>
    <row r="113" spans="2:25" x14ac:dyDescent="0.2">
      <c r="B113" s="31"/>
      <c r="C113" s="31"/>
      <c r="D113" s="31"/>
      <c r="E113" s="31"/>
      <c r="G113" s="15" t="s">
        <v>222</v>
      </c>
      <c r="H113" s="43">
        <v>-0.1183</v>
      </c>
      <c r="I113" s="16"/>
      <c r="J113" s="16"/>
      <c r="K113" s="16"/>
      <c r="L113" s="16"/>
    </row>
    <row r="114" spans="2:25" x14ac:dyDescent="0.2">
      <c r="B114" s="31"/>
      <c r="C114" s="31"/>
      <c r="D114" s="31"/>
      <c r="E114" s="31"/>
      <c r="G114" s="15" t="s">
        <v>4</v>
      </c>
      <c r="H114" s="43" t="s">
        <v>460</v>
      </c>
      <c r="I114" s="16"/>
      <c r="J114" s="16"/>
      <c r="K114" s="16"/>
      <c r="L114" s="16"/>
    </row>
    <row r="115" spans="2:25" x14ac:dyDescent="0.2">
      <c r="B115" s="31"/>
      <c r="C115" s="31"/>
      <c r="D115" s="31"/>
      <c r="E115" s="31"/>
      <c r="G115" s="15" t="s">
        <v>223</v>
      </c>
      <c r="H115" s="43">
        <v>0.1183</v>
      </c>
      <c r="I115" s="16"/>
      <c r="J115" s="16"/>
      <c r="K115" s="16"/>
      <c r="L115" s="16"/>
    </row>
    <row r="116" spans="2:25" x14ac:dyDescent="0.2">
      <c r="B116" s="31"/>
      <c r="C116" s="31"/>
      <c r="D116" s="31"/>
      <c r="E116" s="31"/>
      <c r="G116" s="15" t="s">
        <v>4</v>
      </c>
      <c r="H116" s="43" t="s">
        <v>461</v>
      </c>
      <c r="I116" s="16"/>
      <c r="J116" s="16"/>
      <c r="K116" s="16"/>
      <c r="L116" s="16"/>
    </row>
    <row r="117" spans="2:25" x14ac:dyDescent="0.2">
      <c r="B117" s="31"/>
      <c r="C117" s="31"/>
      <c r="D117" s="31"/>
      <c r="E117" s="31"/>
      <c r="G117" s="15"/>
      <c r="H117" s="16"/>
      <c r="I117" s="16"/>
      <c r="J117" s="16"/>
      <c r="K117" s="16"/>
      <c r="L117" s="16"/>
    </row>
    <row r="118" spans="2:25" x14ac:dyDescent="0.2">
      <c r="B118" s="31"/>
      <c r="C118" s="31"/>
      <c r="D118" s="31"/>
      <c r="E118" s="31"/>
      <c r="G118" s="15" t="s">
        <v>3</v>
      </c>
      <c r="H118" s="16"/>
      <c r="I118" s="16"/>
      <c r="J118" s="16"/>
      <c r="K118" s="16"/>
      <c r="L118" s="16"/>
    </row>
    <row r="119" spans="2:25" x14ac:dyDescent="0.2">
      <c r="B119" s="31"/>
      <c r="C119" s="31"/>
      <c r="D119" s="31"/>
      <c r="E119" s="31"/>
      <c r="G119" s="15" t="s">
        <v>2</v>
      </c>
      <c r="H119" s="16">
        <v>2</v>
      </c>
      <c r="I119" s="16"/>
      <c r="J119" s="16"/>
      <c r="K119" s="16"/>
      <c r="L119" s="16"/>
    </row>
    <row r="120" spans="2:25" x14ac:dyDescent="0.2">
      <c r="B120" s="31"/>
      <c r="C120" s="31"/>
      <c r="D120" s="31"/>
      <c r="E120" s="31"/>
      <c r="G120" s="15" t="s">
        <v>1</v>
      </c>
      <c r="H120" s="16">
        <v>2</v>
      </c>
      <c r="I120" s="16"/>
      <c r="J120" s="16"/>
      <c r="K120" s="16"/>
      <c r="L120" s="16"/>
    </row>
    <row r="121" spans="2:25" x14ac:dyDescent="0.2">
      <c r="B121" s="31"/>
      <c r="C121" s="31"/>
      <c r="D121" s="31"/>
      <c r="E121" s="31"/>
      <c r="G121" s="15" t="s">
        <v>0</v>
      </c>
      <c r="H121" s="16">
        <v>90</v>
      </c>
      <c r="I121" s="16"/>
      <c r="J121" s="16"/>
      <c r="K121" s="16"/>
      <c r="L121" s="16"/>
    </row>
    <row r="122" spans="2:25" x14ac:dyDescent="0.2">
      <c r="B122" s="31"/>
      <c r="C122" s="31"/>
      <c r="D122" s="31"/>
      <c r="E122" s="31"/>
      <c r="G122" s="15"/>
      <c r="H122" s="16"/>
      <c r="I122" s="16"/>
      <c r="J122" s="16"/>
      <c r="K122" s="16"/>
      <c r="L122" s="16"/>
    </row>
    <row r="123" spans="2:25" x14ac:dyDescent="0.2">
      <c r="G123" s="15"/>
      <c r="H123" s="16"/>
      <c r="I123" s="16"/>
      <c r="J123" s="16"/>
      <c r="K123" s="16"/>
      <c r="L123" s="16"/>
    </row>
    <row r="125" spans="2:25" ht="23" x14ac:dyDescent="0.25">
      <c r="B125" s="73" t="s">
        <v>592</v>
      </c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spans="2:25" x14ac:dyDescent="0.2">
      <c r="B126" s="72" t="s">
        <v>59</v>
      </c>
      <c r="C126" s="72"/>
      <c r="D126" s="72"/>
      <c r="E126" s="72"/>
      <c r="F126" s="72"/>
      <c r="G126" s="61" t="s">
        <v>58</v>
      </c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 spans="2:25" ht="17" x14ac:dyDescent="0.2">
      <c r="B127" s="74" t="s">
        <v>468</v>
      </c>
      <c r="C127" s="74"/>
      <c r="D127" s="74"/>
      <c r="E127" s="74"/>
      <c r="F127" s="19"/>
      <c r="G127" s="76" t="s">
        <v>57</v>
      </c>
      <c r="H127" s="76"/>
      <c r="I127" s="76"/>
      <c r="J127" s="76"/>
      <c r="K127" s="76"/>
      <c r="L127" s="76"/>
      <c r="N127" s="59" t="s">
        <v>56</v>
      </c>
      <c r="O127" s="59"/>
      <c r="P127" s="59"/>
      <c r="Q127" s="59"/>
      <c r="R127" s="59"/>
      <c r="S127" s="59"/>
      <c r="T127" s="59"/>
      <c r="U127" s="59"/>
      <c r="V127" s="59"/>
      <c r="X127" s="59" t="s">
        <v>55</v>
      </c>
      <c r="Y127" s="59"/>
    </row>
    <row r="128" spans="2:25" ht="18" x14ac:dyDescent="0.25">
      <c r="B128" s="1" t="s">
        <v>292</v>
      </c>
      <c r="C128" s="1" t="s">
        <v>514</v>
      </c>
      <c r="D128" s="1" t="s">
        <v>292</v>
      </c>
      <c r="E128" s="1" t="s">
        <v>514</v>
      </c>
      <c r="G128" s="15" t="s">
        <v>53</v>
      </c>
      <c r="H128" s="16" t="s">
        <v>543</v>
      </c>
      <c r="I128" s="16"/>
      <c r="J128" s="16"/>
      <c r="K128" s="16"/>
      <c r="L128" s="16"/>
      <c r="N128" s="15" t="s">
        <v>227</v>
      </c>
      <c r="O128" s="16"/>
      <c r="P128" s="16"/>
      <c r="Q128" s="16"/>
      <c r="R128" s="16"/>
      <c r="S128" s="16"/>
      <c r="T128" s="16"/>
      <c r="U128" s="16"/>
      <c r="V128" s="16"/>
      <c r="X128" s="69" t="s">
        <v>356</v>
      </c>
      <c r="Y128" s="69"/>
    </row>
    <row r="129" spans="2:25" x14ac:dyDescent="0.2">
      <c r="B129" s="16">
        <v>1</v>
      </c>
      <c r="C129" s="16">
        <v>0</v>
      </c>
      <c r="D129" s="16">
        <v>0.89</v>
      </c>
      <c r="E129" s="16">
        <v>7.0000000000000007E-2</v>
      </c>
      <c r="G129" s="15"/>
      <c r="H129" s="16"/>
      <c r="I129" s="16"/>
      <c r="J129" s="16"/>
      <c r="K129" s="16"/>
      <c r="L129" s="16"/>
      <c r="N129" s="15"/>
      <c r="O129" s="16"/>
      <c r="P129" s="16"/>
      <c r="Q129" s="16"/>
      <c r="R129" s="16"/>
      <c r="S129" s="16"/>
      <c r="T129" s="16"/>
      <c r="U129" s="16"/>
      <c r="V129" s="16"/>
      <c r="X129" s="2" t="s">
        <v>37</v>
      </c>
      <c r="Y129" s="6">
        <v>8.2272730000000003</v>
      </c>
    </row>
    <row r="130" spans="2:25" x14ac:dyDescent="0.2">
      <c r="B130" s="16">
        <v>0.98</v>
      </c>
      <c r="C130" s="16">
        <v>0</v>
      </c>
      <c r="D130" s="16">
        <v>0.98</v>
      </c>
      <c r="E130" s="16">
        <v>0.08</v>
      </c>
      <c r="G130" s="15" t="s">
        <v>51</v>
      </c>
      <c r="H130" s="16" t="s">
        <v>50</v>
      </c>
      <c r="I130" s="16"/>
      <c r="J130" s="16"/>
      <c r="K130" s="16"/>
      <c r="L130" s="16"/>
      <c r="N130" s="15" t="s">
        <v>49</v>
      </c>
      <c r="O130" s="16">
        <v>1</v>
      </c>
      <c r="P130" s="16"/>
      <c r="Q130" s="16"/>
      <c r="R130" s="16"/>
      <c r="S130" s="16"/>
      <c r="T130" s="16"/>
      <c r="U130" s="16"/>
      <c r="V130" s="16"/>
      <c r="X130" s="2" t="s">
        <v>29</v>
      </c>
      <c r="Y130" s="6">
        <v>0.95</v>
      </c>
    </row>
    <row r="131" spans="2:25" x14ac:dyDescent="0.2">
      <c r="B131" s="16">
        <v>0.98</v>
      </c>
      <c r="C131" s="16">
        <v>0.15</v>
      </c>
      <c r="D131" s="16">
        <v>1</v>
      </c>
      <c r="E131" s="16">
        <v>0.02</v>
      </c>
      <c r="G131" s="15" t="s">
        <v>47</v>
      </c>
      <c r="H131" s="16">
        <v>0.05</v>
      </c>
      <c r="I131" s="16"/>
      <c r="J131" s="16"/>
      <c r="K131" s="16"/>
      <c r="L131" s="16"/>
      <c r="N131" s="15" t="s">
        <v>48</v>
      </c>
      <c r="O131" s="16">
        <v>6</v>
      </c>
      <c r="P131" s="16"/>
      <c r="Q131" s="16"/>
      <c r="R131" s="16"/>
      <c r="S131" s="16"/>
      <c r="T131" s="16"/>
      <c r="U131" s="16"/>
      <c r="V131" s="16"/>
      <c r="X131" s="17" t="s">
        <v>216</v>
      </c>
      <c r="Y131" s="6">
        <v>2</v>
      </c>
    </row>
    <row r="132" spans="2:25" x14ac:dyDescent="0.2">
      <c r="B132" s="16">
        <v>1</v>
      </c>
      <c r="C132" s="16">
        <v>0.04</v>
      </c>
      <c r="D132" s="16">
        <v>0.95</v>
      </c>
      <c r="E132" s="16">
        <v>0.2</v>
      </c>
      <c r="G132" s="15"/>
      <c r="H132" s="16"/>
      <c r="I132" s="16"/>
      <c r="J132" s="16"/>
      <c r="K132" s="16"/>
      <c r="L132" s="16"/>
      <c r="N132" s="15" t="s">
        <v>47</v>
      </c>
      <c r="O132" s="16">
        <v>0.05</v>
      </c>
      <c r="P132" s="16"/>
      <c r="Q132" s="16"/>
      <c r="R132" s="16"/>
      <c r="S132" s="16"/>
      <c r="T132" s="16"/>
      <c r="U132" s="16"/>
      <c r="V132" s="16"/>
      <c r="X132" s="17" t="s">
        <v>228</v>
      </c>
      <c r="Y132" s="6">
        <v>2</v>
      </c>
    </row>
    <row r="133" spans="2:25" x14ac:dyDescent="0.2">
      <c r="B133" s="16">
        <v>1</v>
      </c>
      <c r="C133" s="16">
        <v>0.21</v>
      </c>
      <c r="D133" s="16">
        <v>0.87</v>
      </c>
      <c r="E133" s="16">
        <v>0.05</v>
      </c>
      <c r="G133" s="15" t="s">
        <v>46</v>
      </c>
      <c r="H133" s="16" t="s">
        <v>45</v>
      </c>
      <c r="I133" s="16" t="s">
        <v>32</v>
      </c>
      <c r="J133" s="16" t="s">
        <v>44</v>
      </c>
      <c r="K133" s="16" t="s">
        <v>43</v>
      </c>
      <c r="L133" s="16"/>
      <c r="N133" s="15"/>
      <c r="O133" s="16"/>
      <c r="P133" s="16"/>
      <c r="Q133" s="16"/>
      <c r="R133" s="16"/>
      <c r="S133" s="16"/>
      <c r="T133" s="16"/>
      <c r="U133" s="16"/>
      <c r="V133" s="16"/>
    </row>
    <row r="134" spans="2:25" x14ac:dyDescent="0.2">
      <c r="B134" s="16">
        <v>1</v>
      </c>
      <c r="C134" s="16">
        <v>0.05</v>
      </c>
      <c r="D134" s="16">
        <v>0.98</v>
      </c>
      <c r="E134" s="16">
        <v>0.38</v>
      </c>
      <c r="G134" s="15" t="s">
        <v>28</v>
      </c>
      <c r="H134" s="16">
        <v>0.2185</v>
      </c>
      <c r="I134" s="16">
        <v>0.26200000000000001</v>
      </c>
      <c r="J134" s="16" t="s">
        <v>30</v>
      </c>
      <c r="K134" s="16" t="s">
        <v>31</v>
      </c>
      <c r="L134" s="16"/>
      <c r="N134" s="15" t="s">
        <v>42</v>
      </c>
      <c r="O134" s="16" t="s">
        <v>17</v>
      </c>
      <c r="P134" s="16" t="s">
        <v>41</v>
      </c>
      <c r="Q134" s="16" t="s">
        <v>40</v>
      </c>
      <c r="R134" s="16" t="s">
        <v>39</v>
      </c>
      <c r="S134" s="16" t="s">
        <v>38</v>
      </c>
      <c r="T134" s="16"/>
      <c r="U134" s="16"/>
      <c r="V134" s="16"/>
      <c r="X134" s="69" t="s">
        <v>357</v>
      </c>
      <c r="Y134" s="69"/>
    </row>
    <row r="135" spans="2:25" x14ac:dyDescent="0.2">
      <c r="B135" s="16">
        <v>0.68</v>
      </c>
      <c r="C135" s="16"/>
      <c r="D135" s="16">
        <v>1</v>
      </c>
      <c r="E135" s="16">
        <v>0.36</v>
      </c>
      <c r="G135" s="15" t="s">
        <v>24</v>
      </c>
      <c r="H135" s="16">
        <v>0.51329999999999998</v>
      </c>
      <c r="I135" s="16">
        <v>8.6699999999999999E-2</v>
      </c>
      <c r="J135" s="16" t="s">
        <v>30</v>
      </c>
      <c r="K135" s="16" t="s">
        <v>31</v>
      </c>
      <c r="L135" s="16"/>
      <c r="N135" s="15"/>
      <c r="O135" s="16"/>
      <c r="P135" s="16"/>
      <c r="Q135" s="16"/>
      <c r="R135" s="16"/>
      <c r="S135" s="16"/>
      <c r="T135" s="16"/>
      <c r="U135" s="16"/>
      <c r="V135" s="16"/>
      <c r="X135" s="2" t="s">
        <v>37</v>
      </c>
      <c r="Y135" s="6">
        <v>4.0687499999999996</v>
      </c>
    </row>
    <row r="136" spans="2:25" x14ac:dyDescent="0.2">
      <c r="B136" s="16">
        <v>1</v>
      </c>
      <c r="C136" s="16">
        <v>0.06</v>
      </c>
      <c r="D136" s="16">
        <v>0.97</v>
      </c>
      <c r="E136" s="16">
        <v>0.05</v>
      </c>
      <c r="G136" s="15" t="s">
        <v>23</v>
      </c>
      <c r="H136" s="16">
        <v>79.400000000000006</v>
      </c>
      <c r="I136" s="43" t="s">
        <v>25</v>
      </c>
      <c r="J136" s="16" t="s">
        <v>26</v>
      </c>
      <c r="K136" s="16" t="s">
        <v>27</v>
      </c>
      <c r="L136" s="16"/>
      <c r="N136" s="15" t="s">
        <v>364</v>
      </c>
      <c r="O136" s="16">
        <v>0.72360000000000002</v>
      </c>
      <c r="P136" s="16" t="s">
        <v>478</v>
      </c>
      <c r="Q136" s="16" t="s">
        <v>27</v>
      </c>
      <c r="R136" s="16" t="s">
        <v>26</v>
      </c>
      <c r="S136" s="16" t="s">
        <v>25</v>
      </c>
      <c r="T136" s="16"/>
      <c r="U136" s="16"/>
      <c r="V136" s="16"/>
      <c r="X136" s="2" t="s">
        <v>29</v>
      </c>
      <c r="Y136" s="6">
        <v>0.95</v>
      </c>
    </row>
    <row r="137" spans="2:25" x14ac:dyDescent="0.2">
      <c r="B137" s="16">
        <v>1</v>
      </c>
      <c r="C137" s="16">
        <v>0</v>
      </c>
      <c r="D137" s="16">
        <v>0.92</v>
      </c>
      <c r="E137" s="16">
        <v>0.16</v>
      </c>
      <c r="G137" s="15"/>
      <c r="H137" s="16"/>
      <c r="I137" s="16"/>
      <c r="J137" s="16"/>
      <c r="K137" s="16"/>
      <c r="L137" s="16"/>
      <c r="N137" s="15" t="s">
        <v>366</v>
      </c>
      <c r="O137" s="16">
        <v>-1.9210000000000001E-2</v>
      </c>
      <c r="P137" s="16" t="s">
        <v>479</v>
      </c>
      <c r="Q137" s="16" t="s">
        <v>31</v>
      </c>
      <c r="R137" s="16" t="s">
        <v>30</v>
      </c>
      <c r="S137" s="16">
        <v>0.99919999999999998</v>
      </c>
      <c r="T137" s="16"/>
      <c r="U137" s="16"/>
      <c r="V137" s="16"/>
      <c r="X137" s="17" t="s">
        <v>216</v>
      </c>
      <c r="Y137" s="6">
        <v>3</v>
      </c>
    </row>
    <row r="138" spans="2:25" x14ac:dyDescent="0.2">
      <c r="B138" s="16">
        <v>1</v>
      </c>
      <c r="C138" s="16">
        <v>0</v>
      </c>
      <c r="D138" s="16">
        <v>0.68</v>
      </c>
      <c r="E138" s="16">
        <v>0.31</v>
      </c>
      <c r="G138" s="15" t="s">
        <v>36</v>
      </c>
      <c r="H138" s="16" t="s">
        <v>35</v>
      </c>
      <c r="I138" s="16" t="s">
        <v>12</v>
      </c>
      <c r="J138" s="16" t="s">
        <v>34</v>
      </c>
      <c r="K138" s="16" t="s">
        <v>33</v>
      </c>
      <c r="L138" s="16" t="s">
        <v>32</v>
      </c>
      <c r="N138" s="15" t="s">
        <v>368</v>
      </c>
      <c r="O138" s="16">
        <v>0.63219999999999998</v>
      </c>
      <c r="P138" s="16" t="s">
        <v>480</v>
      </c>
      <c r="Q138" s="16" t="s">
        <v>27</v>
      </c>
      <c r="R138" s="16" t="s">
        <v>26</v>
      </c>
      <c r="S138" s="16" t="s">
        <v>25</v>
      </c>
      <c r="T138" s="16"/>
      <c r="U138" s="16"/>
      <c r="V138" s="16"/>
      <c r="X138" s="17" t="s">
        <v>228</v>
      </c>
      <c r="Y138" s="6">
        <v>3</v>
      </c>
    </row>
    <row r="139" spans="2:25" x14ac:dyDescent="0.2">
      <c r="B139" s="16">
        <v>0.37</v>
      </c>
      <c r="C139" s="16">
        <v>0.11</v>
      </c>
      <c r="D139" s="16">
        <v>0.43</v>
      </c>
      <c r="E139" s="16">
        <v>0.02</v>
      </c>
      <c r="G139" s="15" t="s">
        <v>28</v>
      </c>
      <c r="H139" s="16">
        <v>3.7109999999999997E-2</v>
      </c>
      <c r="I139" s="16">
        <v>1</v>
      </c>
      <c r="J139" s="16">
        <v>3.7109999999999997E-2</v>
      </c>
      <c r="K139" s="16" t="s">
        <v>469</v>
      </c>
      <c r="L139" s="16" t="s">
        <v>470</v>
      </c>
      <c r="N139" s="15" t="s">
        <v>370</v>
      </c>
      <c r="O139" s="16">
        <v>-0.74280000000000002</v>
      </c>
      <c r="P139" s="16" t="s">
        <v>481</v>
      </c>
      <c r="Q139" s="16" t="s">
        <v>27</v>
      </c>
      <c r="R139" s="16" t="s">
        <v>26</v>
      </c>
      <c r="S139" s="16" t="s">
        <v>25</v>
      </c>
      <c r="T139" s="16"/>
      <c r="U139" s="16"/>
      <c r="V139" s="16"/>
    </row>
    <row r="140" spans="2:25" x14ac:dyDescent="0.2">
      <c r="B140" s="16">
        <v>0.93</v>
      </c>
      <c r="C140" s="16">
        <v>7.0000000000000007E-2</v>
      </c>
      <c r="D140" s="16">
        <v>0.61</v>
      </c>
      <c r="E140" s="16">
        <v>0.3</v>
      </c>
      <c r="G140" s="15" t="s">
        <v>24</v>
      </c>
      <c r="H140" s="16">
        <v>8.7160000000000001E-2</v>
      </c>
      <c r="I140" s="16">
        <v>1</v>
      </c>
      <c r="J140" s="16">
        <v>8.7160000000000001E-2</v>
      </c>
      <c r="K140" s="16" t="s">
        <v>471</v>
      </c>
      <c r="L140" s="16" t="s">
        <v>472</v>
      </c>
      <c r="N140" s="15" t="s">
        <v>372</v>
      </c>
      <c r="O140" s="16">
        <v>-9.1350000000000001E-2</v>
      </c>
      <c r="P140" s="16" t="s">
        <v>482</v>
      </c>
      <c r="Q140" s="16" t="s">
        <v>31</v>
      </c>
      <c r="R140" s="16" t="s">
        <v>30</v>
      </c>
      <c r="S140" s="16">
        <v>0.1709</v>
      </c>
      <c r="T140" s="16"/>
      <c r="U140" s="16"/>
      <c r="V140" s="16"/>
      <c r="X140" s="69" t="s">
        <v>358</v>
      </c>
      <c r="Y140" s="69"/>
    </row>
    <row r="141" spans="2:25" x14ac:dyDescent="0.2">
      <c r="B141" s="16">
        <v>1</v>
      </c>
      <c r="C141" s="16">
        <v>0.2</v>
      </c>
      <c r="D141" s="16">
        <v>0.6</v>
      </c>
      <c r="E141" s="16">
        <v>0.51</v>
      </c>
      <c r="G141" s="15" t="s">
        <v>23</v>
      </c>
      <c r="H141" s="16">
        <v>13.48</v>
      </c>
      <c r="I141" s="16">
        <v>1</v>
      </c>
      <c r="J141" s="16">
        <v>13.48</v>
      </c>
      <c r="K141" s="16" t="s">
        <v>473</v>
      </c>
      <c r="L141" s="16" t="s">
        <v>22</v>
      </c>
      <c r="N141" s="15" t="s">
        <v>374</v>
      </c>
      <c r="O141" s="16">
        <v>0.65139999999999998</v>
      </c>
      <c r="P141" s="16" t="s">
        <v>483</v>
      </c>
      <c r="Q141" s="16" t="s">
        <v>27</v>
      </c>
      <c r="R141" s="16" t="s">
        <v>26</v>
      </c>
      <c r="S141" s="16" t="s">
        <v>25</v>
      </c>
      <c r="T141" s="16"/>
      <c r="U141" s="16"/>
      <c r="V141" s="16"/>
      <c r="X141" s="2" t="s">
        <v>37</v>
      </c>
      <c r="Y141" s="18">
        <v>1.045455</v>
      </c>
    </row>
    <row r="142" spans="2:25" x14ac:dyDescent="0.2">
      <c r="B142" s="16">
        <v>0.62</v>
      </c>
      <c r="C142" s="16">
        <v>0.02</v>
      </c>
      <c r="D142" s="16">
        <v>0.74</v>
      </c>
      <c r="E142" s="16">
        <v>0.2</v>
      </c>
      <c r="G142" s="15" t="s">
        <v>21</v>
      </c>
      <c r="H142" s="16">
        <v>3.2989999999999999</v>
      </c>
      <c r="I142" s="16">
        <v>113</v>
      </c>
      <c r="J142" s="16">
        <v>2.9190000000000001E-2</v>
      </c>
      <c r="K142" s="16"/>
      <c r="L142" s="16"/>
      <c r="N142" s="15"/>
      <c r="O142" s="16"/>
      <c r="P142" s="16"/>
      <c r="Q142" s="16"/>
      <c r="R142" s="16"/>
      <c r="S142" s="16"/>
      <c r="T142" s="16"/>
      <c r="U142" s="16"/>
      <c r="V142" s="16"/>
      <c r="X142" s="2" t="s">
        <v>29</v>
      </c>
      <c r="Y142" s="6">
        <v>0.95</v>
      </c>
    </row>
    <row r="143" spans="2:25" x14ac:dyDescent="0.2">
      <c r="B143" s="16">
        <v>0.77</v>
      </c>
      <c r="C143" s="16">
        <v>0.12</v>
      </c>
      <c r="D143" s="16">
        <v>1</v>
      </c>
      <c r="E143" s="16">
        <v>0.03</v>
      </c>
      <c r="G143" s="15"/>
      <c r="H143" s="16"/>
      <c r="I143" s="16"/>
      <c r="J143" s="16"/>
      <c r="K143" s="16"/>
      <c r="L143" s="16"/>
      <c r="N143" s="15"/>
      <c r="O143" s="16"/>
      <c r="P143" s="16"/>
      <c r="Q143" s="16"/>
      <c r="R143" s="16"/>
      <c r="S143" s="16"/>
      <c r="T143" s="16"/>
      <c r="U143" s="16"/>
      <c r="V143" s="16"/>
      <c r="X143" s="17" t="s">
        <v>216</v>
      </c>
      <c r="Y143" s="6">
        <v>25</v>
      </c>
    </row>
    <row r="144" spans="2:25" x14ac:dyDescent="0.2">
      <c r="B144" s="16">
        <v>0.59</v>
      </c>
      <c r="C144" s="16">
        <v>0.24</v>
      </c>
      <c r="D144" s="16">
        <v>0.87</v>
      </c>
      <c r="E144" s="16">
        <v>0.08</v>
      </c>
      <c r="G144" s="15" t="s">
        <v>11</v>
      </c>
      <c r="H144" s="16"/>
      <c r="I144" s="16"/>
      <c r="J144" s="16"/>
      <c r="K144" s="16"/>
      <c r="L144" s="16"/>
      <c r="N144" s="15" t="s">
        <v>20</v>
      </c>
      <c r="O144" s="16" t="s">
        <v>19</v>
      </c>
      <c r="P144" s="16" t="s">
        <v>18</v>
      </c>
      <c r="Q144" s="16" t="s">
        <v>17</v>
      </c>
      <c r="R144" s="16" t="s">
        <v>16</v>
      </c>
      <c r="S144" s="16" t="s">
        <v>15</v>
      </c>
      <c r="T144" s="16" t="s">
        <v>14</v>
      </c>
      <c r="U144" s="16" t="s">
        <v>13</v>
      </c>
      <c r="V144" s="16" t="s">
        <v>12</v>
      </c>
      <c r="X144" s="17" t="s">
        <v>228</v>
      </c>
      <c r="Y144" s="6">
        <v>25</v>
      </c>
    </row>
    <row r="145" spans="2:22" x14ac:dyDescent="0.2">
      <c r="B145" s="16">
        <v>1</v>
      </c>
      <c r="C145" s="16">
        <v>0.28000000000000003</v>
      </c>
      <c r="D145" s="16">
        <v>0.9</v>
      </c>
      <c r="E145" s="16">
        <v>0.28999999999999998</v>
      </c>
      <c r="G145" s="15" t="s">
        <v>457</v>
      </c>
      <c r="H145" s="16">
        <v>0.82740000000000002</v>
      </c>
      <c r="I145" s="16"/>
      <c r="J145" s="16"/>
      <c r="K145" s="16"/>
      <c r="L145" s="16"/>
      <c r="N145" s="15"/>
      <c r="O145" s="16"/>
      <c r="P145" s="16"/>
      <c r="Q145" s="16"/>
      <c r="R145" s="16"/>
      <c r="S145" s="16"/>
      <c r="T145" s="16"/>
      <c r="U145" s="16"/>
      <c r="V145" s="16"/>
    </row>
    <row r="146" spans="2:22" x14ac:dyDescent="0.2">
      <c r="B146" s="16">
        <v>0.17</v>
      </c>
      <c r="C146" s="16">
        <v>0.19</v>
      </c>
      <c r="D146" s="16">
        <v>1</v>
      </c>
      <c r="E146" s="16">
        <v>0.14000000000000001</v>
      </c>
      <c r="G146" s="15" t="s">
        <v>272</v>
      </c>
      <c r="H146" s="16">
        <v>0.1399</v>
      </c>
      <c r="I146" s="16"/>
      <c r="J146" s="16"/>
      <c r="K146" s="16"/>
      <c r="L146" s="16"/>
      <c r="N146" s="15" t="s">
        <v>364</v>
      </c>
      <c r="O146" s="16">
        <v>0.81779999999999997</v>
      </c>
      <c r="P146" s="16">
        <v>9.4240000000000004E-2</v>
      </c>
      <c r="Q146" s="16">
        <v>0.72360000000000002</v>
      </c>
      <c r="R146" s="16">
        <v>4.641E-2</v>
      </c>
      <c r="S146" s="16">
        <v>23</v>
      </c>
      <c r="T146" s="16">
        <v>33</v>
      </c>
      <c r="U146" s="16">
        <v>15.59</v>
      </c>
      <c r="V146" s="16">
        <v>113</v>
      </c>
    </row>
    <row r="147" spans="2:22" x14ac:dyDescent="0.2">
      <c r="B147" s="16">
        <v>0.55000000000000004</v>
      </c>
      <c r="C147" s="16">
        <v>0.19</v>
      </c>
      <c r="D147" s="16">
        <v>0.98</v>
      </c>
      <c r="E147" s="16">
        <v>0.45</v>
      </c>
      <c r="G147" s="15" t="s">
        <v>7</v>
      </c>
      <c r="H147" s="16">
        <v>0.6875</v>
      </c>
      <c r="I147" s="16"/>
      <c r="J147" s="16"/>
      <c r="K147" s="16"/>
      <c r="L147" s="16"/>
      <c r="N147" s="15" t="s">
        <v>366</v>
      </c>
      <c r="O147" s="16">
        <v>0.81779999999999997</v>
      </c>
      <c r="P147" s="16">
        <v>0.83699999999999997</v>
      </c>
      <c r="Q147" s="16">
        <v>-1.9210000000000001E-2</v>
      </c>
      <c r="R147" s="16">
        <v>4.8480000000000002E-2</v>
      </c>
      <c r="S147" s="16">
        <v>23</v>
      </c>
      <c r="T147" s="16">
        <v>27</v>
      </c>
      <c r="U147" s="16">
        <v>0.3962</v>
      </c>
      <c r="V147" s="16">
        <v>113</v>
      </c>
    </row>
    <row r="148" spans="2:22" x14ac:dyDescent="0.2">
      <c r="B148" s="16">
        <v>0.78</v>
      </c>
      <c r="C148" s="16">
        <v>0.28000000000000003</v>
      </c>
      <c r="D148" s="16">
        <v>0.97</v>
      </c>
      <c r="E148" s="16">
        <v>0.17</v>
      </c>
      <c r="G148" s="15" t="s">
        <v>5</v>
      </c>
      <c r="H148" s="16">
        <v>3.1989999999999998E-2</v>
      </c>
      <c r="I148" s="16"/>
      <c r="J148" s="16"/>
      <c r="K148" s="16"/>
      <c r="L148" s="16"/>
      <c r="N148" s="15" t="s">
        <v>368</v>
      </c>
      <c r="O148" s="16">
        <v>0.81779999999999997</v>
      </c>
      <c r="P148" s="16">
        <v>0.18559999999999999</v>
      </c>
      <c r="Q148" s="16">
        <v>0.63219999999999998</v>
      </c>
      <c r="R148" s="16">
        <v>4.6129999999999997E-2</v>
      </c>
      <c r="S148" s="16">
        <v>23</v>
      </c>
      <c r="T148" s="16">
        <v>34</v>
      </c>
      <c r="U148" s="16">
        <v>13.71</v>
      </c>
      <c r="V148" s="16">
        <v>113</v>
      </c>
    </row>
    <row r="149" spans="2:22" x14ac:dyDescent="0.2">
      <c r="B149" s="16">
        <v>0.83</v>
      </c>
      <c r="C149" s="16">
        <v>0</v>
      </c>
      <c r="D149" s="16">
        <v>0.46</v>
      </c>
      <c r="E149" s="16">
        <v>0.06</v>
      </c>
      <c r="G149" s="15" t="s">
        <v>4</v>
      </c>
      <c r="H149" s="43" t="s">
        <v>474</v>
      </c>
      <c r="I149" s="16"/>
      <c r="J149" s="16"/>
      <c r="K149" s="16"/>
      <c r="L149" s="16"/>
      <c r="N149" s="15" t="s">
        <v>370</v>
      </c>
      <c r="O149" s="16">
        <v>9.4240000000000004E-2</v>
      </c>
      <c r="P149" s="16">
        <v>0.83699999999999997</v>
      </c>
      <c r="Q149" s="16">
        <v>-0.74280000000000002</v>
      </c>
      <c r="R149" s="16">
        <v>4.4339999999999997E-2</v>
      </c>
      <c r="S149" s="16">
        <v>33</v>
      </c>
      <c r="T149" s="16">
        <v>27</v>
      </c>
      <c r="U149" s="16">
        <v>16.75</v>
      </c>
      <c r="V149" s="16">
        <v>113</v>
      </c>
    </row>
    <row r="150" spans="2:22" x14ac:dyDescent="0.2">
      <c r="B150" s="16">
        <v>0.87</v>
      </c>
      <c r="C150" s="16">
        <v>0.06</v>
      </c>
      <c r="D150" s="16">
        <v>1</v>
      </c>
      <c r="E150" s="16">
        <v>0.05</v>
      </c>
      <c r="G150" s="15"/>
      <c r="H150" s="16"/>
      <c r="I150" s="16"/>
      <c r="J150" s="16"/>
      <c r="K150" s="16"/>
      <c r="L150" s="16"/>
      <c r="N150" s="15" t="s">
        <v>372</v>
      </c>
      <c r="O150" s="16">
        <v>9.4240000000000004E-2</v>
      </c>
      <c r="P150" s="16">
        <v>0.18559999999999999</v>
      </c>
      <c r="Q150" s="16">
        <v>-9.1350000000000001E-2</v>
      </c>
      <c r="R150" s="16">
        <v>4.1750000000000002E-2</v>
      </c>
      <c r="S150" s="16">
        <v>33</v>
      </c>
      <c r="T150" s="16">
        <v>34</v>
      </c>
      <c r="U150" s="16">
        <v>2.1880000000000002</v>
      </c>
      <c r="V150" s="16">
        <v>113</v>
      </c>
    </row>
    <row r="151" spans="2:22" x14ac:dyDescent="0.2">
      <c r="B151" s="16">
        <v>0.69</v>
      </c>
      <c r="C151" s="16">
        <v>7.0000000000000007E-2</v>
      </c>
      <c r="D151" s="16">
        <v>0.31</v>
      </c>
      <c r="E151" s="16">
        <v>0</v>
      </c>
      <c r="G151" s="15" t="s">
        <v>218</v>
      </c>
      <c r="H151" s="16"/>
      <c r="I151" s="16"/>
      <c r="J151" s="16"/>
      <c r="K151" s="16"/>
      <c r="L151" s="16"/>
      <c r="N151" s="15" t="s">
        <v>374</v>
      </c>
      <c r="O151" s="16">
        <v>0.83699999999999997</v>
      </c>
      <c r="P151" s="16">
        <v>0.18559999999999999</v>
      </c>
      <c r="Q151" s="16">
        <v>0.65139999999999998</v>
      </c>
      <c r="R151" s="16">
        <v>4.4040000000000003E-2</v>
      </c>
      <c r="S151" s="16">
        <v>27</v>
      </c>
      <c r="T151" s="16">
        <v>34</v>
      </c>
      <c r="U151" s="16">
        <v>14.79</v>
      </c>
      <c r="V151" s="16">
        <v>113</v>
      </c>
    </row>
    <row r="152" spans="2:22" x14ac:dyDescent="0.2">
      <c r="B152" s="16"/>
      <c r="C152" s="16">
        <v>0.11</v>
      </c>
      <c r="D152" s="16">
        <v>0.91</v>
      </c>
      <c r="E152" s="16">
        <v>0</v>
      </c>
      <c r="G152" s="15" t="s">
        <v>10</v>
      </c>
      <c r="H152" s="16">
        <v>0.45600000000000002</v>
      </c>
      <c r="I152" s="16"/>
      <c r="J152" s="16"/>
      <c r="K152" s="16"/>
      <c r="L152" s="16"/>
      <c r="N152" s="15"/>
      <c r="O152" s="16"/>
      <c r="P152" s="16"/>
      <c r="Q152" s="16"/>
      <c r="R152" s="16"/>
      <c r="S152" s="16"/>
      <c r="T152" s="16"/>
      <c r="U152" s="16"/>
      <c r="V152" s="16"/>
    </row>
    <row r="153" spans="2:22" x14ac:dyDescent="0.2">
      <c r="C153" s="16">
        <v>0.14000000000000001</v>
      </c>
      <c r="D153" s="16">
        <v>0.89</v>
      </c>
      <c r="E153" s="16">
        <v>0.04</v>
      </c>
      <c r="G153" s="15" t="s">
        <v>60</v>
      </c>
      <c r="H153" s="16">
        <v>0.51129999999999998</v>
      </c>
      <c r="I153" s="16"/>
      <c r="J153" s="16"/>
      <c r="K153" s="16"/>
      <c r="L153" s="16"/>
    </row>
    <row r="154" spans="2:22" x14ac:dyDescent="0.2">
      <c r="C154" s="16">
        <v>0</v>
      </c>
      <c r="D154" s="16">
        <v>0.95</v>
      </c>
      <c r="E154" s="16">
        <v>0.1</v>
      </c>
      <c r="G154" s="15" t="s">
        <v>7</v>
      </c>
      <c r="H154" s="16">
        <v>-5.5280000000000003E-2</v>
      </c>
      <c r="I154" s="16"/>
      <c r="J154" s="16"/>
      <c r="K154" s="16"/>
      <c r="L154" s="16"/>
    </row>
    <row r="155" spans="2:22" x14ac:dyDescent="0.2">
      <c r="C155" s="16">
        <v>0.04</v>
      </c>
      <c r="D155" s="16">
        <v>0.74</v>
      </c>
      <c r="E155" s="16">
        <v>0.04</v>
      </c>
      <c r="G155" s="15" t="s">
        <v>5</v>
      </c>
      <c r="H155" s="16">
        <v>3.1989999999999998E-2</v>
      </c>
      <c r="I155" s="16"/>
      <c r="J155" s="16"/>
      <c r="K155" s="16"/>
      <c r="L155" s="16"/>
    </row>
    <row r="156" spans="2:22" x14ac:dyDescent="0.2">
      <c r="C156" s="16">
        <v>0.03</v>
      </c>
      <c r="E156" s="16">
        <v>0.25</v>
      </c>
      <c r="G156" s="15" t="s">
        <v>4</v>
      </c>
      <c r="H156" s="16" t="s">
        <v>475</v>
      </c>
      <c r="I156" s="16"/>
      <c r="J156" s="16"/>
      <c r="K156" s="16"/>
      <c r="L156" s="16"/>
    </row>
    <row r="157" spans="2:22" x14ac:dyDescent="0.2">
      <c r="C157" s="16">
        <v>0.02</v>
      </c>
      <c r="E157" s="16">
        <v>0.28999999999999998</v>
      </c>
      <c r="G157" s="15"/>
      <c r="H157" s="16"/>
      <c r="I157" s="16"/>
      <c r="J157" s="16"/>
      <c r="K157" s="16"/>
      <c r="L157" s="16"/>
    </row>
    <row r="158" spans="2:22" x14ac:dyDescent="0.2">
      <c r="C158" s="16">
        <v>0</v>
      </c>
      <c r="E158" s="16">
        <v>0.39</v>
      </c>
      <c r="G158" s="15" t="s">
        <v>219</v>
      </c>
      <c r="H158" s="16"/>
      <c r="I158" s="16"/>
      <c r="J158" s="16"/>
      <c r="K158" s="16"/>
      <c r="L158" s="16"/>
    </row>
    <row r="159" spans="2:22" x14ac:dyDescent="0.2">
      <c r="C159" s="16">
        <v>0.18</v>
      </c>
      <c r="E159" s="16">
        <v>0.43</v>
      </c>
      <c r="G159" s="15" t="s">
        <v>220</v>
      </c>
      <c r="H159" s="16">
        <v>0.72360000000000002</v>
      </c>
      <c r="I159" s="16"/>
      <c r="J159" s="16"/>
      <c r="K159" s="16"/>
      <c r="L159" s="16"/>
    </row>
    <row r="160" spans="2:22" x14ac:dyDescent="0.2">
      <c r="C160" s="16">
        <v>0.05</v>
      </c>
      <c r="E160" s="16">
        <v>0.54</v>
      </c>
      <c r="G160" s="15" t="s">
        <v>221</v>
      </c>
      <c r="H160" s="16">
        <v>0.65139999999999998</v>
      </c>
      <c r="I160" s="16"/>
      <c r="J160" s="16"/>
      <c r="K160" s="16"/>
      <c r="L160" s="16"/>
    </row>
    <row r="161" spans="1:25" x14ac:dyDescent="0.2">
      <c r="C161" s="16">
        <v>0.18</v>
      </c>
      <c r="E161" s="16">
        <v>0.17</v>
      </c>
      <c r="G161" s="15" t="s">
        <v>222</v>
      </c>
      <c r="H161" s="16">
        <v>7.213E-2</v>
      </c>
      <c r="I161" s="16"/>
      <c r="J161" s="16"/>
      <c r="K161" s="16"/>
      <c r="L161" s="16"/>
    </row>
    <row r="162" spans="1:25" x14ac:dyDescent="0.2">
      <c r="C162" s="16">
        <v>0.02</v>
      </c>
      <c r="E162" s="16">
        <v>0.08</v>
      </c>
      <c r="G162" s="15" t="s">
        <v>4</v>
      </c>
      <c r="H162" s="43" t="s">
        <v>476</v>
      </c>
      <c r="I162" s="16"/>
      <c r="J162" s="16"/>
      <c r="K162" s="16"/>
      <c r="L162" s="16"/>
    </row>
    <row r="163" spans="1:25" x14ac:dyDescent="0.2">
      <c r="E163" s="16"/>
      <c r="G163" s="15" t="s">
        <v>223</v>
      </c>
      <c r="H163" s="43">
        <v>-7.213E-2</v>
      </c>
      <c r="I163" s="16"/>
      <c r="J163" s="16"/>
      <c r="K163" s="16"/>
      <c r="L163" s="16"/>
    </row>
    <row r="164" spans="1:25" x14ac:dyDescent="0.2">
      <c r="A164" s="32" t="s">
        <v>72</v>
      </c>
      <c r="B164" s="36">
        <f>AVERAGE(B129:B162)</f>
        <v>0.8178260869565217</v>
      </c>
      <c r="C164" s="36">
        <f t="shared" ref="C164:E164" si="12">AVERAGE(C129:C162)</f>
        <v>9.4242424242424239E-2</v>
      </c>
      <c r="D164" s="36">
        <f t="shared" si="12"/>
        <v>0.8370370370370368</v>
      </c>
      <c r="E164" s="36">
        <f t="shared" si="12"/>
        <v>0.18558823529411761</v>
      </c>
      <c r="G164" s="15" t="s">
        <v>4</v>
      </c>
      <c r="H164" s="43" t="s">
        <v>477</v>
      </c>
      <c r="I164" s="16"/>
      <c r="J164" s="16"/>
      <c r="K164" s="16"/>
      <c r="L164" s="16"/>
    </row>
    <row r="165" spans="1:25" x14ac:dyDescent="0.2">
      <c r="A165" s="32" t="s">
        <v>81</v>
      </c>
      <c r="B165" s="36">
        <f>MEDIAN(B129:B162)</f>
        <v>0.93</v>
      </c>
      <c r="C165" s="36">
        <f t="shared" ref="C165:E165" si="13">MEDIAN(C129:C162)</f>
        <v>0.06</v>
      </c>
      <c r="D165" s="36">
        <f t="shared" si="13"/>
        <v>0.91</v>
      </c>
      <c r="E165" s="36">
        <f t="shared" si="13"/>
        <v>0.15000000000000002</v>
      </c>
      <c r="G165" s="15"/>
      <c r="H165" s="16"/>
      <c r="I165" s="16"/>
      <c r="J165" s="16"/>
      <c r="K165" s="16"/>
      <c r="L165" s="16"/>
    </row>
    <row r="166" spans="1:25" x14ac:dyDescent="0.2">
      <c r="A166" s="32" t="s">
        <v>388</v>
      </c>
      <c r="B166" s="36">
        <f>STDEV(B129:B162)</f>
        <v>0.23245637951978579</v>
      </c>
      <c r="C166" s="36">
        <f t="shared" ref="C166:E166" si="14">STDEV(C129:C162)</f>
        <v>8.8460100576132059E-2</v>
      </c>
      <c r="D166" s="36">
        <f t="shared" si="14"/>
        <v>0.19765577721839186</v>
      </c>
      <c r="E166" s="36">
        <f t="shared" si="14"/>
        <v>0.15992784692177253</v>
      </c>
      <c r="G166" s="15" t="s">
        <v>3</v>
      </c>
      <c r="H166" s="16"/>
      <c r="I166" s="16"/>
      <c r="J166" s="16"/>
      <c r="K166" s="16"/>
      <c r="L166" s="16"/>
    </row>
    <row r="167" spans="1:25" x14ac:dyDescent="0.2">
      <c r="A167" s="32" t="s">
        <v>389</v>
      </c>
      <c r="B167" s="36">
        <f>COUNT(B129:B162)</f>
        <v>23</v>
      </c>
      <c r="C167" s="36">
        <f t="shared" ref="C167:E167" si="15">COUNT(C129:C162)</f>
        <v>33</v>
      </c>
      <c r="D167" s="36">
        <f t="shared" si="15"/>
        <v>27</v>
      </c>
      <c r="E167" s="36">
        <f t="shared" si="15"/>
        <v>34</v>
      </c>
      <c r="G167" s="15" t="s">
        <v>2</v>
      </c>
      <c r="H167" s="16">
        <v>2</v>
      </c>
      <c r="I167" s="16"/>
      <c r="J167" s="16"/>
      <c r="K167" s="16"/>
      <c r="L167" s="16"/>
    </row>
    <row r="168" spans="1:25" x14ac:dyDescent="0.2">
      <c r="E168" s="16"/>
      <c r="G168" s="15" t="s">
        <v>1</v>
      </c>
      <c r="H168" s="16">
        <v>2</v>
      </c>
      <c r="I168" s="16"/>
      <c r="J168" s="16"/>
      <c r="K168" s="16"/>
      <c r="L168" s="16"/>
    </row>
    <row r="169" spans="1:25" x14ac:dyDescent="0.2">
      <c r="E169" s="16"/>
      <c r="G169" s="15" t="s">
        <v>0</v>
      </c>
      <c r="H169" s="16">
        <v>117</v>
      </c>
      <c r="I169" s="16"/>
      <c r="J169" s="16"/>
      <c r="K169" s="16"/>
      <c r="L169" s="16"/>
    </row>
    <row r="170" spans="1:25" x14ac:dyDescent="0.2">
      <c r="E170" s="16"/>
      <c r="G170" s="15"/>
      <c r="H170" s="16"/>
      <c r="I170" s="16"/>
      <c r="J170" s="16"/>
      <c r="K170" s="16"/>
      <c r="L170" s="16"/>
    </row>
    <row r="171" spans="1:25" x14ac:dyDescent="0.2">
      <c r="G171" s="15"/>
      <c r="H171" s="16"/>
      <c r="I171" s="16"/>
      <c r="J171" s="16"/>
      <c r="K171" s="16"/>
      <c r="L171" s="16"/>
    </row>
    <row r="172" spans="1:25" x14ac:dyDescent="0.2">
      <c r="G172" s="15"/>
      <c r="H172" s="16"/>
      <c r="I172" s="16"/>
      <c r="J172" s="16"/>
      <c r="K172" s="16"/>
      <c r="L172" s="16"/>
    </row>
    <row r="173" spans="1:25" x14ac:dyDescent="0.2">
      <c r="G173" s="15"/>
      <c r="H173" s="16"/>
      <c r="I173" s="16"/>
      <c r="J173" s="16"/>
      <c r="K173" s="16"/>
      <c r="L173" s="16"/>
    </row>
    <row r="174" spans="1:25" ht="23" x14ac:dyDescent="0.25">
      <c r="B174" s="73" t="s">
        <v>594</v>
      </c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spans="1:25" x14ac:dyDescent="0.2">
      <c r="B175" s="77" t="s">
        <v>59</v>
      </c>
      <c r="C175" s="77"/>
      <c r="D175" s="77"/>
      <c r="E175" s="77"/>
      <c r="F175" s="1"/>
      <c r="G175" s="61" t="s">
        <v>58</v>
      </c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 spans="1:25" ht="17" x14ac:dyDescent="0.2">
      <c r="B176" s="74" t="s">
        <v>497</v>
      </c>
      <c r="C176" s="74"/>
      <c r="D176" s="74"/>
      <c r="E176" s="74"/>
      <c r="F176" s="19"/>
      <c r="G176" s="76" t="s">
        <v>57</v>
      </c>
      <c r="H176" s="76"/>
      <c r="I176" s="76"/>
      <c r="J176" s="76"/>
      <c r="K176" s="76"/>
      <c r="L176" s="76"/>
      <c r="N176" s="59" t="s">
        <v>56</v>
      </c>
      <c r="O176" s="59"/>
      <c r="P176" s="59"/>
      <c r="Q176" s="59"/>
      <c r="R176" s="59"/>
      <c r="S176" s="59"/>
      <c r="T176" s="59"/>
      <c r="U176" s="59"/>
      <c r="V176" s="59"/>
      <c r="X176" s="59" t="s">
        <v>55</v>
      </c>
      <c r="Y176" s="59"/>
    </row>
    <row r="177" spans="2:25" ht="18" x14ac:dyDescent="0.25">
      <c r="B177" s="1" t="s">
        <v>292</v>
      </c>
      <c r="C177" s="1" t="s">
        <v>514</v>
      </c>
      <c r="D177" s="1" t="s">
        <v>292</v>
      </c>
      <c r="E177" s="1" t="s">
        <v>514</v>
      </c>
      <c r="G177" s="15" t="s">
        <v>53</v>
      </c>
      <c r="H177" s="16" t="s">
        <v>548</v>
      </c>
      <c r="I177" s="16"/>
      <c r="J177" s="16"/>
      <c r="K177" s="16"/>
      <c r="L177" s="38"/>
      <c r="N177" s="15" t="s">
        <v>227</v>
      </c>
      <c r="O177" s="16"/>
      <c r="P177" s="16"/>
      <c r="Q177" s="16"/>
      <c r="R177" s="16"/>
      <c r="S177" s="16"/>
      <c r="T177" s="16"/>
      <c r="U177" s="16"/>
      <c r="V177" s="16"/>
      <c r="X177" s="69" t="s">
        <v>537</v>
      </c>
      <c r="Y177" s="69"/>
    </row>
    <row r="178" spans="2:25" x14ac:dyDescent="0.2">
      <c r="B178" s="16">
        <v>0</v>
      </c>
      <c r="C178" s="16">
        <v>0.05</v>
      </c>
      <c r="D178" s="16">
        <v>0.08</v>
      </c>
      <c r="E178" s="16">
        <v>0.28999999999999998</v>
      </c>
      <c r="G178" s="15"/>
      <c r="H178" s="16"/>
      <c r="I178" s="16"/>
      <c r="J178" s="16"/>
      <c r="K178" s="16"/>
      <c r="L178" s="38"/>
      <c r="N178" s="15"/>
      <c r="O178" s="16"/>
      <c r="P178" s="16"/>
      <c r="Q178" s="16"/>
      <c r="R178" s="16"/>
      <c r="S178" s="16"/>
      <c r="T178" s="16"/>
      <c r="U178" s="16"/>
      <c r="V178" s="16"/>
      <c r="X178" s="15" t="s">
        <v>37</v>
      </c>
      <c r="Y178" s="6">
        <v>0.8714286</v>
      </c>
    </row>
    <row r="179" spans="2:25" x14ac:dyDescent="0.2">
      <c r="B179" s="16">
        <v>0</v>
      </c>
      <c r="C179" s="16">
        <v>0.04</v>
      </c>
      <c r="D179" s="16">
        <v>0.03</v>
      </c>
      <c r="E179" s="16">
        <v>0.21</v>
      </c>
      <c r="G179" s="15" t="s">
        <v>51</v>
      </c>
      <c r="H179" s="16" t="s">
        <v>50</v>
      </c>
      <c r="I179" s="16"/>
      <c r="J179" s="16"/>
      <c r="K179" s="16"/>
      <c r="L179" s="38"/>
      <c r="N179" s="15" t="s">
        <v>49</v>
      </c>
      <c r="O179" s="16">
        <v>1</v>
      </c>
      <c r="P179" s="16"/>
      <c r="Q179" s="16"/>
      <c r="R179" s="16"/>
      <c r="S179" s="16"/>
      <c r="T179" s="16"/>
      <c r="U179" s="16"/>
      <c r="V179" s="16"/>
      <c r="X179" s="15" t="s">
        <v>29</v>
      </c>
      <c r="Y179" s="6">
        <v>0.8</v>
      </c>
    </row>
    <row r="180" spans="2:25" x14ac:dyDescent="0.2">
      <c r="B180" s="16">
        <v>0</v>
      </c>
      <c r="C180" s="16">
        <v>0.02</v>
      </c>
      <c r="D180" s="16">
        <v>0</v>
      </c>
      <c r="E180" s="16">
        <v>0.12</v>
      </c>
      <c r="G180" s="15" t="s">
        <v>47</v>
      </c>
      <c r="H180" s="16">
        <v>0.05</v>
      </c>
      <c r="I180" s="16"/>
      <c r="J180" s="16"/>
      <c r="K180" s="16"/>
      <c r="L180" s="38"/>
      <c r="N180" s="15" t="s">
        <v>48</v>
      </c>
      <c r="O180" s="16">
        <v>6</v>
      </c>
      <c r="P180" s="16"/>
      <c r="Q180" s="16"/>
      <c r="R180" s="16"/>
      <c r="S180" s="16"/>
      <c r="T180" s="16"/>
      <c r="U180" s="16"/>
      <c r="V180" s="16"/>
      <c r="X180" s="6" t="s">
        <v>216</v>
      </c>
      <c r="Y180" s="6">
        <v>22</v>
      </c>
    </row>
    <row r="181" spans="2:25" x14ac:dyDescent="0.2">
      <c r="B181" s="16">
        <v>0</v>
      </c>
      <c r="C181" s="16">
        <v>0.16</v>
      </c>
      <c r="D181" s="16">
        <v>0</v>
      </c>
      <c r="E181" s="16">
        <v>0.33</v>
      </c>
      <c r="G181" s="15"/>
      <c r="H181" s="16"/>
      <c r="I181" s="16"/>
      <c r="J181" s="16"/>
      <c r="K181" s="16"/>
      <c r="L181" s="38"/>
      <c r="N181" s="15" t="s">
        <v>47</v>
      </c>
      <c r="O181" s="16">
        <v>0.05</v>
      </c>
      <c r="P181" s="16"/>
      <c r="Q181" s="16"/>
      <c r="R181" s="16"/>
      <c r="S181" s="16"/>
      <c r="T181" s="16"/>
      <c r="U181" s="16"/>
      <c r="V181" s="16"/>
      <c r="X181" s="6" t="s">
        <v>228</v>
      </c>
      <c r="Y181" s="6">
        <v>22</v>
      </c>
    </row>
    <row r="182" spans="2:25" x14ac:dyDescent="0.2">
      <c r="B182" s="16">
        <v>0</v>
      </c>
      <c r="C182" s="16">
        <v>0.24</v>
      </c>
      <c r="D182" s="16">
        <v>0.05</v>
      </c>
      <c r="E182" s="16">
        <v>0.12</v>
      </c>
      <c r="G182" s="15" t="s">
        <v>46</v>
      </c>
      <c r="H182" s="16" t="s">
        <v>45</v>
      </c>
      <c r="I182" s="16" t="s">
        <v>32</v>
      </c>
      <c r="J182" s="16" t="s">
        <v>44</v>
      </c>
      <c r="K182" s="16" t="s">
        <v>43</v>
      </c>
      <c r="L182" s="38"/>
      <c r="N182" s="15"/>
      <c r="O182" s="16"/>
      <c r="P182" s="16"/>
      <c r="Q182" s="16"/>
      <c r="R182" s="16"/>
      <c r="S182" s="16"/>
      <c r="T182" s="16"/>
      <c r="U182" s="16"/>
      <c r="V182" s="16"/>
    </row>
    <row r="183" spans="2:25" ht="18" x14ac:dyDescent="0.25">
      <c r="B183" s="16">
        <v>0</v>
      </c>
      <c r="C183" s="16">
        <v>0.11</v>
      </c>
      <c r="D183" s="16">
        <v>0</v>
      </c>
      <c r="E183" s="16">
        <v>0.16</v>
      </c>
      <c r="G183" s="15" t="s">
        <v>28</v>
      </c>
      <c r="H183" s="16">
        <v>10.42</v>
      </c>
      <c r="I183" s="43" t="s">
        <v>25</v>
      </c>
      <c r="J183" s="16" t="s">
        <v>26</v>
      </c>
      <c r="K183" s="16" t="s">
        <v>27</v>
      </c>
      <c r="L183" s="38"/>
      <c r="N183" s="15" t="s">
        <v>42</v>
      </c>
      <c r="O183" s="16" t="s">
        <v>17</v>
      </c>
      <c r="P183" s="16" t="s">
        <v>41</v>
      </c>
      <c r="Q183" s="16" t="s">
        <v>40</v>
      </c>
      <c r="R183" s="16" t="s">
        <v>39</v>
      </c>
      <c r="S183" s="16" t="s">
        <v>38</v>
      </c>
      <c r="T183" s="16"/>
      <c r="U183" s="16"/>
      <c r="V183" s="16"/>
      <c r="X183" s="69" t="s">
        <v>538</v>
      </c>
      <c r="Y183" s="69"/>
    </row>
    <row r="184" spans="2:25" x14ac:dyDescent="0.2">
      <c r="B184" s="16">
        <v>0.11</v>
      </c>
      <c r="C184" s="16"/>
      <c r="D184" s="16">
        <v>0</v>
      </c>
      <c r="E184" s="16">
        <v>0.41</v>
      </c>
      <c r="G184" s="15" t="s">
        <v>24</v>
      </c>
      <c r="H184" s="16">
        <v>5.99</v>
      </c>
      <c r="I184" s="43">
        <v>2.0000000000000001E-4</v>
      </c>
      <c r="J184" s="16" t="s">
        <v>61</v>
      </c>
      <c r="K184" s="16" t="s">
        <v>27</v>
      </c>
      <c r="L184" s="38"/>
      <c r="N184" s="15"/>
      <c r="O184" s="16"/>
      <c r="P184" s="16"/>
      <c r="Q184" s="16"/>
      <c r="R184" s="16"/>
      <c r="S184" s="16"/>
      <c r="T184" s="16"/>
      <c r="U184" s="16"/>
      <c r="V184" s="16"/>
      <c r="X184" s="15" t="s">
        <v>37</v>
      </c>
      <c r="Y184" s="6">
        <v>5.1666670000000003</v>
      </c>
    </row>
    <row r="185" spans="2:25" x14ac:dyDescent="0.2">
      <c r="B185" s="16">
        <v>0</v>
      </c>
      <c r="C185" s="16">
        <v>0</v>
      </c>
      <c r="D185" s="16">
        <v>0</v>
      </c>
      <c r="E185" s="16">
        <v>0.09</v>
      </c>
      <c r="G185" s="15" t="s">
        <v>23</v>
      </c>
      <c r="H185" s="16">
        <v>33.06</v>
      </c>
      <c r="I185" s="43" t="s">
        <v>25</v>
      </c>
      <c r="J185" s="16" t="s">
        <v>26</v>
      </c>
      <c r="K185" s="16" t="s">
        <v>27</v>
      </c>
      <c r="L185" s="38"/>
      <c r="N185" s="15" t="s">
        <v>531</v>
      </c>
      <c r="O185" s="16">
        <v>-6.0859999999999997E-2</v>
      </c>
      <c r="P185" s="16" t="s">
        <v>491</v>
      </c>
      <c r="Q185" s="16" t="s">
        <v>27</v>
      </c>
      <c r="R185" s="16" t="s">
        <v>86</v>
      </c>
      <c r="S185" s="43">
        <v>4.6899999999999997E-2</v>
      </c>
      <c r="T185" s="16"/>
      <c r="U185" s="16"/>
      <c r="V185" s="16"/>
      <c r="X185" s="15" t="s">
        <v>29</v>
      </c>
      <c r="Y185" s="6">
        <v>0.95</v>
      </c>
    </row>
    <row r="186" spans="2:25" x14ac:dyDescent="0.2">
      <c r="B186" s="16">
        <v>0</v>
      </c>
      <c r="C186" s="16">
        <v>0.04</v>
      </c>
      <c r="D186" s="16">
        <v>0.08</v>
      </c>
      <c r="E186" s="16">
        <v>0.22</v>
      </c>
      <c r="G186" s="15"/>
      <c r="H186" s="16"/>
      <c r="I186" s="16"/>
      <c r="J186" s="16"/>
      <c r="K186" s="16"/>
      <c r="L186" s="38"/>
      <c r="N186" s="15" t="s">
        <v>366</v>
      </c>
      <c r="O186" s="16">
        <v>1.8839999999999999E-2</v>
      </c>
      <c r="P186" s="16" t="s">
        <v>492</v>
      </c>
      <c r="Q186" s="16" t="s">
        <v>31</v>
      </c>
      <c r="R186" s="16" t="s">
        <v>30</v>
      </c>
      <c r="S186" s="43">
        <v>0.96389999999999998</v>
      </c>
      <c r="T186" s="16"/>
      <c r="U186" s="16"/>
      <c r="V186" s="16"/>
      <c r="X186" s="6" t="s">
        <v>216</v>
      </c>
      <c r="Y186" s="6">
        <v>3</v>
      </c>
    </row>
    <row r="187" spans="2:25" x14ac:dyDescent="0.2">
      <c r="B187" s="16">
        <v>0</v>
      </c>
      <c r="C187" s="16">
        <v>0</v>
      </c>
      <c r="D187" s="16">
        <v>0</v>
      </c>
      <c r="E187" s="16">
        <v>0.35</v>
      </c>
      <c r="G187" s="15" t="s">
        <v>36</v>
      </c>
      <c r="H187" s="16" t="s">
        <v>35</v>
      </c>
      <c r="I187" s="16" t="s">
        <v>12</v>
      </c>
      <c r="J187" s="16" t="s">
        <v>34</v>
      </c>
      <c r="K187" s="16" t="s">
        <v>33</v>
      </c>
      <c r="L187" s="38" t="s">
        <v>32</v>
      </c>
      <c r="N187" s="15" t="s">
        <v>532</v>
      </c>
      <c r="O187" s="16">
        <v>-0.1978</v>
      </c>
      <c r="P187" s="16" t="s">
        <v>493</v>
      </c>
      <c r="Q187" s="16" t="s">
        <v>27</v>
      </c>
      <c r="R187" s="16" t="s">
        <v>26</v>
      </c>
      <c r="S187" s="43" t="s">
        <v>25</v>
      </c>
      <c r="T187" s="16"/>
      <c r="U187" s="16"/>
      <c r="V187" s="16"/>
      <c r="X187" s="6" t="s">
        <v>228</v>
      </c>
      <c r="Y187" s="6">
        <v>3</v>
      </c>
    </row>
    <row r="188" spans="2:25" x14ac:dyDescent="0.2">
      <c r="B188" s="16">
        <v>0</v>
      </c>
      <c r="C188" s="16">
        <v>0.18</v>
      </c>
      <c r="D188" s="16">
        <v>0</v>
      </c>
      <c r="E188" s="16">
        <v>0.08</v>
      </c>
      <c r="G188" s="15" t="s">
        <v>28</v>
      </c>
      <c r="H188" s="43">
        <v>0.1731</v>
      </c>
      <c r="I188" s="16">
        <v>1</v>
      </c>
      <c r="J188" s="16">
        <v>0.1731</v>
      </c>
      <c r="K188" s="16" t="s">
        <v>484</v>
      </c>
      <c r="L188" s="38" t="s">
        <v>22</v>
      </c>
      <c r="N188" s="15" t="s">
        <v>535</v>
      </c>
      <c r="O188" s="16">
        <v>7.9699999999999993E-2</v>
      </c>
      <c r="P188" s="16" t="s">
        <v>494</v>
      </c>
      <c r="Q188" s="16" t="s">
        <v>27</v>
      </c>
      <c r="R188" s="16" t="s">
        <v>62</v>
      </c>
      <c r="S188" s="43">
        <v>2E-3</v>
      </c>
      <c r="T188" s="16"/>
      <c r="U188" s="16"/>
      <c r="V188" s="16"/>
    </row>
    <row r="189" spans="2:25" ht="18" x14ac:dyDescent="0.25">
      <c r="B189" s="16">
        <v>0</v>
      </c>
      <c r="C189" s="16">
        <v>0.15</v>
      </c>
      <c r="D189" s="16">
        <v>0</v>
      </c>
      <c r="E189" s="16">
        <v>0.37</v>
      </c>
      <c r="G189" s="15" t="s">
        <v>24</v>
      </c>
      <c r="H189" s="43">
        <v>9.9510000000000001E-2</v>
      </c>
      <c r="I189" s="16">
        <v>1</v>
      </c>
      <c r="J189" s="16">
        <v>9.9510000000000001E-2</v>
      </c>
      <c r="K189" s="16" t="s">
        <v>485</v>
      </c>
      <c r="L189" s="38" t="s">
        <v>362</v>
      </c>
      <c r="N189" s="15" t="s">
        <v>536</v>
      </c>
      <c r="O189" s="16">
        <v>-0.13700000000000001</v>
      </c>
      <c r="P189" s="16" t="s">
        <v>495</v>
      </c>
      <c r="Q189" s="16" t="s">
        <v>27</v>
      </c>
      <c r="R189" s="16" t="s">
        <v>26</v>
      </c>
      <c r="S189" s="43" t="s">
        <v>25</v>
      </c>
      <c r="T189" s="16"/>
      <c r="U189" s="16"/>
      <c r="V189" s="16"/>
      <c r="X189" s="69" t="s">
        <v>539</v>
      </c>
      <c r="Y189" s="69"/>
    </row>
    <row r="190" spans="2:25" x14ac:dyDescent="0.2">
      <c r="B190" s="16">
        <v>0</v>
      </c>
      <c r="C190" s="16">
        <v>0.05</v>
      </c>
      <c r="D190" s="16">
        <v>0.11</v>
      </c>
      <c r="E190" s="16">
        <v>0.21</v>
      </c>
      <c r="G190" s="15" t="s">
        <v>23</v>
      </c>
      <c r="H190" s="43">
        <v>0.54920000000000002</v>
      </c>
      <c r="I190" s="16">
        <v>1</v>
      </c>
      <c r="J190" s="16">
        <v>0.54920000000000002</v>
      </c>
      <c r="K190" s="16" t="s">
        <v>486</v>
      </c>
      <c r="L190" s="38" t="s">
        <v>22</v>
      </c>
      <c r="N190" s="15" t="s">
        <v>534</v>
      </c>
      <c r="O190" s="16">
        <v>-0.2167</v>
      </c>
      <c r="P190" s="16" t="s">
        <v>496</v>
      </c>
      <c r="Q190" s="16" t="s">
        <v>27</v>
      </c>
      <c r="R190" s="16" t="s">
        <v>26</v>
      </c>
      <c r="S190" s="43" t="s">
        <v>25</v>
      </c>
      <c r="T190" s="16"/>
      <c r="U190" s="16"/>
      <c r="V190" s="16"/>
      <c r="X190" s="15" t="s">
        <v>37</v>
      </c>
      <c r="Y190" s="18">
        <v>1.5930230000000001</v>
      </c>
    </row>
    <row r="191" spans="2:25" x14ac:dyDescent="0.2">
      <c r="B191" s="16">
        <v>0.11</v>
      </c>
      <c r="C191" s="16">
        <v>7.0000000000000007E-2</v>
      </c>
      <c r="D191" s="16">
        <v>0.1</v>
      </c>
      <c r="E191" s="16">
        <v>0.31</v>
      </c>
      <c r="G191" s="15" t="s">
        <v>21</v>
      </c>
      <c r="H191" s="43">
        <v>0.77729999999999999</v>
      </c>
      <c r="I191" s="16">
        <v>113</v>
      </c>
      <c r="J191" s="16">
        <v>6.8789999999999997E-3</v>
      </c>
      <c r="K191" s="16"/>
      <c r="L191" s="38"/>
      <c r="N191" s="15"/>
      <c r="O191" s="16"/>
      <c r="P191" s="16"/>
      <c r="Q191" s="16"/>
      <c r="R191" s="16"/>
      <c r="S191" s="16"/>
      <c r="T191" s="16"/>
      <c r="U191" s="16"/>
      <c r="V191" s="16"/>
      <c r="X191" s="15" t="s">
        <v>29</v>
      </c>
      <c r="Y191" s="6">
        <v>0.95</v>
      </c>
    </row>
    <row r="192" spans="2:25" x14ac:dyDescent="0.2">
      <c r="B192" s="16">
        <v>0</v>
      </c>
      <c r="C192" s="16">
        <v>0.27</v>
      </c>
      <c r="D192" s="16">
        <v>0</v>
      </c>
      <c r="E192" s="16">
        <v>0.32</v>
      </c>
      <c r="G192" s="15"/>
      <c r="H192" s="43"/>
      <c r="I192" s="16"/>
      <c r="J192" s="16"/>
      <c r="K192" s="16"/>
      <c r="L192" s="38"/>
      <c r="N192" s="15"/>
      <c r="O192" s="16"/>
      <c r="P192" s="16"/>
      <c r="Q192" s="16"/>
      <c r="R192" s="16"/>
      <c r="S192" s="16"/>
      <c r="T192" s="16"/>
      <c r="U192" s="16"/>
      <c r="V192" s="16"/>
      <c r="X192" s="6" t="s">
        <v>216</v>
      </c>
      <c r="Y192" s="6">
        <v>12</v>
      </c>
    </row>
    <row r="193" spans="2:25" x14ac:dyDescent="0.2">
      <c r="B193" s="16">
        <v>0.26</v>
      </c>
      <c r="C193" s="16">
        <v>0.13</v>
      </c>
      <c r="D193" s="16">
        <v>0.09</v>
      </c>
      <c r="E193" s="16">
        <v>0.26</v>
      </c>
      <c r="G193" s="15" t="s">
        <v>11</v>
      </c>
      <c r="H193" s="43"/>
      <c r="I193" s="16"/>
      <c r="J193" s="16"/>
      <c r="K193" s="16"/>
      <c r="L193" s="38"/>
      <c r="N193" s="15" t="s">
        <v>20</v>
      </c>
      <c r="O193" s="16" t="s">
        <v>19</v>
      </c>
      <c r="P193" s="16" t="s">
        <v>18</v>
      </c>
      <c r="Q193" s="16" t="s">
        <v>17</v>
      </c>
      <c r="R193" s="16" t="s">
        <v>16</v>
      </c>
      <c r="S193" s="16" t="s">
        <v>15</v>
      </c>
      <c r="T193" s="16" t="s">
        <v>14</v>
      </c>
      <c r="U193" s="16" t="s">
        <v>13</v>
      </c>
      <c r="V193" s="16" t="s">
        <v>12</v>
      </c>
      <c r="X193" s="6" t="s">
        <v>228</v>
      </c>
      <c r="Y193" s="6">
        <v>12</v>
      </c>
    </row>
    <row r="194" spans="2:25" x14ac:dyDescent="0.2">
      <c r="B194" s="16">
        <v>0</v>
      </c>
      <c r="C194" s="16">
        <v>0.05</v>
      </c>
      <c r="D194" s="16">
        <v>0.1</v>
      </c>
      <c r="E194" s="16">
        <v>0.25</v>
      </c>
      <c r="G194" s="15" t="s">
        <v>457</v>
      </c>
      <c r="H194" s="43">
        <v>4.2750000000000003E-2</v>
      </c>
      <c r="I194" s="16"/>
      <c r="J194" s="16"/>
      <c r="K194" s="16"/>
      <c r="L194" s="38"/>
      <c r="N194" s="15"/>
      <c r="O194" s="16"/>
      <c r="P194" s="16"/>
      <c r="Q194" s="16"/>
      <c r="R194" s="16"/>
      <c r="S194" s="16"/>
      <c r="T194" s="16"/>
      <c r="U194" s="16"/>
      <c r="V194" s="16"/>
    </row>
    <row r="195" spans="2:25" x14ac:dyDescent="0.2">
      <c r="B195" s="16">
        <v>0.1</v>
      </c>
      <c r="C195" s="16">
        <v>0.32</v>
      </c>
      <c r="D195" s="16">
        <v>0</v>
      </c>
      <c r="E195" s="16">
        <v>0.32</v>
      </c>
      <c r="G195" s="15" t="s">
        <v>272</v>
      </c>
      <c r="H195" s="43">
        <v>0.18149999999999999</v>
      </c>
      <c r="I195" s="16"/>
      <c r="J195" s="16"/>
      <c r="K195" s="16"/>
      <c r="L195" s="38"/>
      <c r="N195" s="15" t="s">
        <v>531</v>
      </c>
      <c r="O195" s="16">
        <v>5.2170000000000001E-2</v>
      </c>
      <c r="P195" s="16">
        <v>0.113</v>
      </c>
      <c r="Q195" s="16">
        <v>-6.0859999999999997E-2</v>
      </c>
      <c r="R195" s="16">
        <v>2.2530000000000001E-2</v>
      </c>
      <c r="S195" s="16">
        <v>23</v>
      </c>
      <c r="T195" s="16">
        <v>33</v>
      </c>
      <c r="U195" s="16">
        <v>2.7010000000000001</v>
      </c>
      <c r="V195" s="16">
        <v>113</v>
      </c>
    </row>
    <row r="196" spans="2:25" x14ac:dyDescent="0.2">
      <c r="B196" s="16">
        <v>0.19</v>
      </c>
      <c r="C196" s="16">
        <v>0.11</v>
      </c>
      <c r="D196" s="16">
        <v>0</v>
      </c>
      <c r="E196" s="16">
        <v>0.27</v>
      </c>
      <c r="G196" s="15" t="s">
        <v>7</v>
      </c>
      <c r="H196" s="43">
        <v>-0.13880000000000001</v>
      </c>
      <c r="I196" s="16"/>
      <c r="J196" s="16"/>
      <c r="K196" s="16"/>
      <c r="L196" s="38"/>
      <c r="N196" s="15" t="s">
        <v>366</v>
      </c>
      <c r="O196" s="16">
        <v>5.2170000000000001E-2</v>
      </c>
      <c r="P196" s="16">
        <v>3.3329999999999999E-2</v>
      </c>
      <c r="Q196" s="16">
        <v>1.8839999999999999E-2</v>
      </c>
      <c r="R196" s="16">
        <v>2.3529999999999999E-2</v>
      </c>
      <c r="S196" s="16">
        <v>23</v>
      </c>
      <c r="T196" s="16">
        <v>27</v>
      </c>
      <c r="U196" s="16">
        <v>0.80059999999999998</v>
      </c>
      <c r="V196" s="16">
        <v>113</v>
      </c>
    </row>
    <row r="197" spans="2:25" x14ac:dyDescent="0.2">
      <c r="B197" s="16">
        <v>0.1</v>
      </c>
      <c r="C197" s="16">
        <v>0.27</v>
      </c>
      <c r="D197" s="16">
        <v>0</v>
      </c>
      <c r="E197" s="16">
        <v>0.26</v>
      </c>
      <c r="G197" s="15" t="s">
        <v>5</v>
      </c>
      <c r="H197" s="43">
        <v>1.553E-2</v>
      </c>
      <c r="I197" s="16"/>
      <c r="J197" s="16"/>
      <c r="K197" s="16"/>
      <c r="L197" s="38"/>
      <c r="N197" s="15" t="s">
        <v>532</v>
      </c>
      <c r="O197" s="16">
        <v>5.2170000000000001E-2</v>
      </c>
      <c r="P197" s="16">
        <v>0.25</v>
      </c>
      <c r="Q197" s="16">
        <v>-0.1978</v>
      </c>
      <c r="R197" s="16">
        <v>2.239E-2</v>
      </c>
      <c r="S197" s="16">
        <v>23</v>
      </c>
      <c r="T197" s="16">
        <v>34</v>
      </c>
      <c r="U197" s="16">
        <v>8.8350000000000009</v>
      </c>
      <c r="V197" s="16">
        <v>113</v>
      </c>
    </row>
    <row r="198" spans="2:25" x14ac:dyDescent="0.2">
      <c r="B198" s="16">
        <v>0.17</v>
      </c>
      <c r="C198" s="16">
        <v>0</v>
      </c>
      <c r="D198" s="16">
        <v>0</v>
      </c>
      <c r="E198" s="16">
        <v>0.17</v>
      </c>
      <c r="G198" s="15" t="s">
        <v>4</v>
      </c>
      <c r="H198" s="43" t="s">
        <v>487</v>
      </c>
      <c r="I198" s="16"/>
      <c r="J198" s="16"/>
      <c r="K198" s="16"/>
      <c r="L198" s="38"/>
      <c r="N198" s="15" t="s">
        <v>535</v>
      </c>
      <c r="O198" s="16">
        <v>0.113</v>
      </c>
      <c r="P198" s="16">
        <v>3.3329999999999999E-2</v>
      </c>
      <c r="Q198" s="16">
        <v>7.9699999999999993E-2</v>
      </c>
      <c r="R198" s="16">
        <v>2.1520000000000001E-2</v>
      </c>
      <c r="S198" s="16">
        <v>33</v>
      </c>
      <c r="T198" s="16">
        <v>27</v>
      </c>
      <c r="U198" s="16">
        <v>3.7029999999999998</v>
      </c>
      <c r="V198" s="16">
        <v>113</v>
      </c>
    </row>
    <row r="199" spans="2:25" x14ac:dyDescent="0.2">
      <c r="B199" s="16">
        <v>0.05</v>
      </c>
      <c r="C199" s="16">
        <v>0.02</v>
      </c>
      <c r="D199" s="16">
        <v>0</v>
      </c>
      <c r="E199" s="16">
        <v>7.0000000000000007E-2</v>
      </c>
      <c r="G199" s="15"/>
      <c r="H199" s="43"/>
      <c r="I199" s="16"/>
      <c r="J199" s="16"/>
      <c r="K199" s="16"/>
      <c r="L199" s="38"/>
      <c r="N199" s="15" t="s">
        <v>536</v>
      </c>
      <c r="O199" s="16">
        <v>0.113</v>
      </c>
      <c r="P199" s="16">
        <v>0.25</v>
      </c>
      <c r="Q199" s="16">
        <v>-0.13700000000000001</v>
      </c>
      <c r="R199" s="16">
        <v>2.027E-2</v>
      </c>
      <c r="S199" s="16">
        <v>33</v>
      </c>
      <c r="T199" s="16">
        <v>34</v>
      </c>
      <c r="U199" s="16">
        <v>6.758</v>
      </c>
      <c r="V199" s="16">
        <v>113</v>
      </c>
    </row>
    <row r="200" spans="2:25" x14ac:dyDescent="0.2">
      <c r="B200" s="16">
        <v>0.11</v>
      </c>
      <c r="C200" s="16">
        <v>0.21</v>
      </c>
      <c r="D200" s="16">
        <v>0.03</v>
      </c>
      <c r="E200" s="16">
        <v>0.16</v>
      </c>
      <c r="G200" s="15" t="s">
        <v>218</v>
      </c>
      <c r="H200" s="43"/>
      <c r="I200" s="16"/>
      <c r="J200" s="16"/>
      <c r="K200" s="16"/>
      <c r="L200" s="38"/>
      <c r="N200" s="15" t="s">
        <v>534</v>
      </c>
      <c r="O200" s="16">
        <v>3.3329999999999999E-2</v>
      </c>
      <c r="P200" s="16">
        <v>0.25</v>
      </c>
      <c r="Q200" s="16">
        <v>-0.2167</v>
      </c>
      <c r="R200" s="16">
        <v>2.138E-2</v>
      </c>
      <c r="S200" s="16">
        <v>27</v>
      </c>
      <c r="T200" s="16">
        <v>34</v>
      </c>
      <c r="U200" s="16">
        <v>10.130000000000001</v>
      </c>
      <c r="V200" s="16">
        <v>113</v>
      </c>
    </row>
    <row r="201" spans="2:25" x14ac:dyDescent="0.2">
      <c r="B201" s="6"/>
      <c r="C201" s="16">
        <v>0.08</v>
      </c>
      <c r="D201" s="16">
        <v>0.09</v>
      </c>
      <c r="E201" s="16">
        <v>0.2</v>
      </c>
      <c r="G201" s="15" t="s">
        <v>10</v>
      </c>
      <c r="H201" s="43">
        <v>8.2600000000000007E-2</v>
      </c>
      <c r="I201" s="16"/>
      <c r="J201" s="16"/>
      <c r="K201" s="16"/>
      <c r="L201" s="38"/>
      <c r="N201" s="39"/>
      <c r="O201" s="38"/>
      <c r="P201" s="38"/>
      <c r="Q201" s="38"/>
      <c r="R201" s="38"/>
      <c r="S201" s="38"/>
      <c r="T201" s="38"/>
      <c r="U201" s="38"/>
      <c r="V201" s="38"/>
    </row>
    <row r="202" spans="2:25" x14ac:dyDescent="0.2">
      <c r="B202" s="6"/>
      <c r="C202" s="16">
        <v>7.0000000000000007E-2</v>
      </c>
      <c r="D202" s="16">
        <v>0.09</v>
      </c>
      <c r="E202" s="16">
        <v>7.0000000000000007E-2</v>
      </c>
      <c r="G202" s="15" t="s">
        <v>60</v>
      </c>
      <c r="H202" s="43">
        <v>0.14169999999999999</v>
      </c>
      <c r="I202" s="16"/>
      <c r="J202" s="16"/>
      <c r="K202" s="16"/>
      <c r="L202" s="38"/>
    </row>
    <row r="203" spans="2:25" x14ac:dyDescent="0.2">
      <c r="B203" s="6"/>
      <c r="C203" s="16">
        <v>0.04</v>
      </c>
      <c r="D203" s="16">
        <v>0.05</v>
      </c>
      <c r="E203" s="16">
        <v>0.28000000000000003</v>
      </c>
      <c r="G203" s="15" t="s">
        <v>7</v>
      </c>
      <c r="H203" s="43">
        <v>-5.9060000000000001E-2</v>
      </c>
      <c r="I203" s="16"/>
      <c r="J203" s="16"/>
      <c r="K203" s="16"/>
      <c r="L203" s="38"/>
    </row>
    <row r="204" spans="2:25" x14ac:dyDescent="0.2">
      <c r="B204" s="6"/>
      <c r="C204" s="16">
        <v>0.15</v>
      </c>
      <c r="D204" s="16">
        <v>0</v>
      </c>
      <c r="E204" s="16">
        <v>0.24</v>
      </c>
      <c r="G204" s="15" t="s">
        <v>5</v>
      </c>
      <c r="H204" s="43">
        <v>1.553E-2</v>
      </c>
      <c r="I204" s="16"/>
      <c r="J204" s="16"/>
      <c r="K204" s="16"/>
      <c r="L204" s="38"/>
    </row>
    <row r="205" spans="2:25" x14ac:dyDescent="0.2">
      <c r="B205" s="6"/>
      <c r="C205" s="16">
        <v>0.19</v>
      </c>
      <c r="D205" s="16"/>
      <c r="E205" s="16">
        <v>0.28999999999999998</v>
      </c>
      <c r="G205" s="15" t="s">
        <v>4</v>
      </c>
      <c r="H205" s="43" t="s">
        <v>488</v>
      </c>
      <c r="I205" s="16"/>
      <c r="J205" s="16"/>
      <c r="K205" s="16"/>
      <c r="L205" s="38"/>
    </row>
    <row r="206" spans="2:25" x14ac:dyDescent="0.2">
      <c r="B206" s="6"/>
      <c r="C206" s="16">
        <v>0.1</v>
      </c>
      <c r="D206" s="6"/>
      <c r="E206" s="16">
        <v>0.34</v>
      </c>
      <c r="G206" s="15"/>
      <c r="H206" s="43"/>
      <c r="I206" s="16"/>
      <c r="J206" s="16"/>
      <c r="K206" s="16"/>
      <c r="L206" s="38"/>
    </row>
    <row r="207" spans="2:25" x14ac:dyDescent="0.2">
      <c r="B207" s="6"/>
      <c r="C207" s="16">
        <v>0.06</v>
      </c>
      <c r="D207" s="6"/>
      <c r="E207" s="16">
        <v>0.32</v>
      </c>
      <c r="G207" s="15" t="s">
        <v>219</v>
      </c>
      <c r="H207" s="16"/>
      <c r="I207" s="16"/>
      <c r="J207" s="16"/>
      <c r="K207" s="16"/>
      <c r="L207" s="38"/>
    </row>
    <row r="208" spans="2:25" x14ac:dyDescent="0.2">
      <c r="B208" s="6"/>
      <c r="C208" s="16">
        <v>0.1</v>
      </c>
      <c r="D208" s="6"/>
      <c r="E208" s="16">
        <v>0.53</v>
      </c>
      <c r="G208" s="15" t="s">
        <v>220</v>
      </c>
      <c r="H208" s="43">
        <v>-6.0859999999999997E-2</v>
      </c>
      <c r="I208" s="16"/>
      <c r="J208" s="16"/>
      <c r="K208" s="16"/>
      <c r="L208" s="38"/>
    </row>
    <row r="209" spans="1:12" x14ac:dyDescent="0.2">
      <c r="B209" s="6"/>
      <c r="C209" s="16">
        <v>7.0000000000000007E-2</v>
      </c>
      <c r="D209" s="6"/>
      <c r="E209" s="16">
        <v>0.22</v>
      </c>
      <c r="G209" s="15" t="s">
        <v>221</v>
      </c>
      <c r="H209" s="43">
        <v>-0.2167</v>
      </c>
      <c r="I209" s="16"/>
      <c r="J209" s="16"/>
      <c r="K209" s="16"/>
      <c r="L209" s="38"/>
    </row>
    <row r="210" spans="1:12" x14ac:dyDescent="0.2">
      <c r="B210" s="6"/>
      <c r="C210" s="16">
        <v>0.2</v>
      </c>
      <c r="D210" s="6"/>
      <c r="E210" s="16">
        <v>0.36</v>
      </c>
      <c r="G210" s="15" t="s">
        <v>222</v>
      </c>
      <c r="H210" s="43">
        <v>0.15579999999999999</v>
      </c>
      <c r="I210" s="16"/>
      <c r="J210" s="16"/>
      <c r="K210" s="16"/>
      <c r="L210" s="38"/>
    </row>
    <row r="211" spans="1:12" x14ac:dyDescent="0.2">
      <c r="B211" s="6"/>
      <c r="C211" s="16">
        <v>0.18</v>
      </c>
      <c r="D211" s="6"/>
      <c r="E211" s="16">
        <v>0.3</v>
      </c>
      <c r="G211" s="15" t="s">
        <v>4</v>
      </c>
      <c r="H211" s="43" t="s">
        <v>489</v>
      </c>
      <c r="I211" s="16"/>
      <c r="J211" s="16"/>
      <c r="K211" s="16"/>
      <c r="L211" s="38"/>
    </row>
    <row r="212" spans="1:12" x14ac:dyDescent="0.2">
      <c r="G212" s="15" t="s">
        <v>223</v>
      </c>
      <c r="H212" s="43">
        <v>-0.15579999999999999</v>
      </c>
      <c r="I212" s="16"/>
      <c r="J212" s="16"/>
      <c r="K212" s="16"/>
      <c r="L212" s="38"/>
    </row>
    <row r="213" spans="1:12" x14ac:dyDescent="0.2">
      <c r="A213" s="46" t="s">
        <v>72</v>
      </c>
      <c r="B213" s="45">
        <f>AVERAGE(B178:B211)</f>
        <v>5.2173913043478272E-2</v>
      </c>
      <c r="C213" s="45">
        <f t="shared" ref="C213:E213" si="16">AVERAGE(C178:C211)</f>
        <v>0.11303030303030305</v>
      </c>
      <c r="D213" s="45">
        <f t="shared" si="16"/>
        <v>3.3333333333333333E-2</v>
      </c>
      <c r="E213" s="45">
        <f t="shared" si="16"/>
        <v>0.25000000000000006</v>
      </c>
      <c r="G213" s="15" t="s">
        <v>4</v>
      </c>
      <c r="H213" s="43" t="s">
        <v>490</v>
      </c>
      <c r="I213" s="16"/>
      <c r="J213" s="16"/>
      <c r="K213" s="16"/>
      <c r="L213" s="38"/>
    </row>
    <row r="214" spans="1:12" x14ac:dyDescent="0.2">
      <c r="A214" s="46" t="s">
        <v>81</v>
      </c>
      <c r="B214" s="45">
        <f>MEDIAN(B178:B211)</f>
        <v>0</v>
      </c>
      <c r="C214" s="45">
        <f t="shared" ref="C214:E214" si="17">MEDIAN(C178:C211)</f>
        <v>0.1</v>
      </c>
      <c r="D214" s="45">
        <f t="shared" si="17"/>
        <v>0</v>
      </c>
      <c r="E214" s="45">
        <f t="shared" si="17"/>
        <v>0.26</v>
      </c>
      <c r="G214" s="15"/>
      <c r="H214" s="16"/>
      <c r="I214" s="16"/>
      <c r="J214" s="16"/>
      <c r="K214" s="16"/>
      <c r="L214" s="38"/>
    </row>
    <row r="215" spans="1:12" x14ac:dyDescent="0.2">
      <c r="A215" s="46" t="s">
        <v>388</v>
      </c>
      <c r="B215" s="45">
        <f>STDEV(B178:B211)</f>
        <v>7.6512418584360919E-2</v>
      </c>
      <c r="C215" s="45">
        <f t="shared" ref="C215:E215" si="18">STDEV(C178:C211)</f>
        <v>8.636712512889555E-2</v>
      </c>
      <c r="D215" s="45">
        <f t="shared" si="18"/>
        <v>4.2062224967668663E-2</v>
      </c>
      <c r="E215" s="45">
        <f t="shared" si="18"/>
        <v>0.10499639243441841</v>
      </c>
      <c r="G215" s="15" t="s">
        <v>3</v>
      </c>
      <c r="H215" s="16"/>
      <c r="I215" s="16"/>
      <c r="J215" s="16"/>
      <c r="K215" s="16"/>
      <c r="L215" s="38"/>
    </row>
    <row r="216" spans="1:12" x14ac:dyDescent="0.2">
      <c r="A216" s="46" t="s">
        <v>389</v>
      </c>
      <c r="B216" s="45">
        <f>COUNT(B178:B211)</f>
        <v>23</v>
      </c>
      <c r="C216" s="45">
        <f t="shared" ref="C216:E216" si="19">COUNT(C178:C211)</f>
        <v>33</v>
      </c>
      <c r="D216" s="45">
        <f t="shared" si="19"/>
        <v>27</v>
      </c>
      <c r="E216" s="45">
        <f t="shared" si="19"/>
        <v>34</v>
      </c>
      <c r="G216" s="15" t="s">
        <v>2</v>
      </c>
      <c r="H216" s="16">
        <v>2</v>
      </c>
      <c r="I216" s="16"/>
      <c r="J216" s="16"/>
      <c r="K216" s="16"/>
      <c r="L216" s="38"/>
    </row>
    <row r="217" spans="1:12" x14ac:dyDescent="0.2">
      <c r="G217" s="15" t="s">
        <v>1</v>
      </c>
      <c r="H217" s="16">
        <v>2</v>
      </c>
      <c r="I217" s="16"/>
      <c r="J217" s="16"/>
      <c r="K217" s="16"/>
      <c r="L217" s="38"/>
    </row>
    <row r="218" spans="1:12" x14ac:dyDescent="0.2">
      <c r="G218" s="15" t="s">
        <v>0</v>
      </c>
      <c r="H218" s="16">
        <v>117</v>
      </c>
      <c r="I218" s="16"/>
      <c r="J218" s="16"/>
      <c r="K218" s="16"/>
      <c r="L218" s="38"/>
    </row>
    <row r="219" spans="1:12" x14ac:dyDescent="0.2">
      <c r="G219" s="39"/>
      <c r="H219" s="38"/>
      <c r="I219" s="38"/>
      <c r="J219" s="38"/>
      <c r="K219" s="38"/>
      <c r="L219" s="38"/>
    </row>
    <row r="220" spans="1:12" x14ac:dyDescent="0.2">
      <c r="G220" s="39"/>
      <c r="H220" s="38"/>
      <c r="I220" s="38"/>
      <c r="J220" s="38"/>
      <c r="K220" s="38"/>
      <c r="L220" s="38"/>
    </row>
    <row r="221" spans="1:12" x14ac:dyDescent="0.2">
      <c r="G221" s="39"/>
      <c r="H221" s="38"/>
      <c r="I221" s="38"/>
      <c r="J221" s="38"/>
      <c r="K221" s="38"/>
      <c r="L221" s="38"/>
    </row>
    <row r="222" spans="1:12" x14ac:dyDescent="0.2">
      <c r="G222" s="39"/>
      <c r="H222" s="38"/>
      <c r="I222" s="38"/>
      <c r="J222" s="38"/>
      <c r="K222" s="38"/>
      <c r="L222" s="38"/>
    </row>
    <row r="223" spans="1:12" x14ac:dyDescent="0.2">
      <c r="G223" s="39"/>
      <c r="H223" s="38"/>
      <c r="I223" s="38"/>
      <c r="J223" s="38"/>
      <c r="K223" s="38"/>
      <c r="L223" s="38"/>
    </row>
    <row r="225" spans="2:25" ht="23" x14ac:dyDescent="0.25">
      <c r="B225" s="73" t="s">
        <v>593</v>
      </c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</row>
    <row r="226" spans="2:25" x14ac:dyDescent="0.2">
      <c r="B226" s="77" t="s">
        <v>59</v>
      </c>
      <c r="C226" s="77"/>
      <c r="D226" s="77"/>
      <c r="E226" s="77"/>
      <c r="F226" s="1"/>
      <c r="G226" s="61" t="s">
        <v>58</v>
      </c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 spans="2:25" ht="17" x14ac:dyDescent="0.2">
      <c r="B227" s="74" t="s">
        <v>498</v>
      </c>
      <c r="C227" s="74"/>
      <c r="D227" s="74"/>
      <c r="E227" s="74"/>
      <c r="F227" s="19"/>
      <c r="G227" s="76" t="s">
        <v>57</v>
      </c>
      <c r="H227" s="76"/>
      <c r="I227" s="76"/>
      <c r="J227" s="76"/>
      <c r="K227" s="76"/>
      <c r="L227" s="76"/>
      <c r="N227" s="59" t="s">
        <v>56</v>
      </c>
      <c r="O227" s="59"/>
      <c r="P227" s="59"/>
      <c r="Q227" s="59"/>
      <c r="R227" s="59"/>
      <c r="S227" s="59"/>
      <c r="T227" s="59"/>
      <c r="U227" s="59"/>
      <c r="V227" s="59"/>
      <c r="X227" s="59" t="s">
        <v>55</v>
      </c>
      <c r="Y227" s="59"/>
    </row>
    <row r="228" spans="2:25" ht="18" x14ac:dyDescent="0.25">
      <c r="B228" s="1" t="s">
        <v>292</v>
      </c>
      <c r="C228" s="1" t="s">
        <v>514</v>
      </c>
      <c r="D228" s="1" t="s">
        <v>292</v>
      </c>
      <c r="E228" s="1" t="s">
        <v>514</v>
      </c>
      <c r="G228" s="15" t="s">
        <v>53</v>
      </c>
      <c r="H228" s="16" t="s">
        <v>549</v>
      </c>
      <c r="I228" s="16"/>
      <c r="J228" s="16"/>
      <c r="K228" s="16"/>
      <c r="L228" s="16"/>
      <c r="M228" s="6"/>
      <c r="N228" s="15" t="s">
        <v>227</v>
      </c>
      <c r="O228" s="16"/>
      <c r="P228" s="16"/>
      <c r="Q228" s="16"/>
      <c r="R228" s="16"/>
      <c r="S228" s="16"/>
      <c r="T228" s="16"/>
      <c r="U228" s="16"/>
      <c r="V228" s="16"/>
      <c r="X228" s="63" t="s">
        <v>545</v>
      </c>
      <c r="Y228" s="63"/>
    </row>
    <row r="229" spans="2:25" x14ac:dyDescent="0.2">
      <c r="B229" s="12">
        <v>0</v>
      </c>
      <c r="C229" s="12">
        <v>0.96</v>
      </c>
      <c r="D229" s="12">
        <v>0.04</v>
      </c>
      <c r="E229" s="12">
        <v>0.64</v>
      </c>
      <c r="G229" s="15"/>
      <c r="H229" s="16"/>
      <c r="I229" s="16"/>
      <c r="J229" s="16"/>
      <c r="K229" s="16"/>
      <c r="L229" s="16"/>
      <c r="M229" s="6"/>
      <c r="N229" s="15"/>
      <c r="O229" s="16"/>
      <c r="P229" s="16"/>
      <c r="Q229" s="16"/>
      <c r="R229" s="16"/>
      <c r="S229" s="16"/>
      <c r="T229" s="16"/>
      <c r="U229" s="16"/>
      <c r="V229" s="16"/>
      <c r="X229" s="15" t="s">
        <v>37</v>
      </c>
      <c r="Y229" s="6">
        <v>4.5410959999999996</v>
      </c>
    </row>
    <row r="230" spans="2:25" x14ac:dyDescent="0.2">
      <c r="B230" s="12">
        <v>1.8333333E-2</v>
      </c>
      <c r="C230" s="12">
        <v>0.96</v>
      </c>
      <c r="D230" s="12">
        <v>0</v>
      </c>
      <c r="E230" s="12">
        <v>0.71</v>
      </c>
      <c r="G230" s="15" t="s">
        <v>51</v>
      </c>
      <c r="H230" s="16" t="s">
        <v>50</v>
      </c>
      <c r="I230" s="16"/>
      <c r="J230" s="16"/>
      <c r="K230" s="16"/>
      <c r="L230" s="16"/>
      <c r="M230" s="6"/>
      <c r="N230" s="15" t="s">
        <v>49</v>
      </c>
      <c r="O230" s="16">
        <v>1</v>
      </c>
      <c r="P230" s="16"/>
      <c r="Q230" s="16"/>
      <c r="R230" s="16"/>
      <c r="S230" s="16"/>
      <c r="T230" s="16"/>
      <c r="U230" s="16"/>
      <c r="V230" s="16"/>
      <c r="X230" s="15" t="s">
        <v>29</v>
      </c>
      <c r="Y230" s="6">
        <v>0.95</v>
      </c>
    </row>
    <row r="231" spans="2:25" x14ac:dyDescent="0.2">
      <c r="B231" s="12">
        <v>0.02</v>
      </c>
      <c r="C231" s="12">
        <v>0.83</v>
      </c>
      <c r="D231" s="12">
        <v>0</v>
      </c>
      <c r="E231" s="12">
        <v>0.87</v>
      </c>
      <c r="G231" s="15" t="s">
        <v>47</v>
      </c>
      <c r="H231" s="16">
        <v>0.05</v>
      </c>
      <c r="I231" s="16"/>
      <c r="J231" s="16"/>
      <c r="K231" s="16"/>
      <c r="L231" s="16"/>
      <c r="M231" s="6"/>
      <c r="N231" s="15" t="s">
        <v>48</v>
      </c>
      <c r="O231" s="16">
        <v>6</v>
      </c>
      <c r="P231" s="16"/>
      <c r="Q231" s="16"/>
      <c r="R231" s="16"/>
      <c r="S231" s="16"/>
      <c r="T231" s="16"/>
      <c r="U231" s="16"/>
      <c r="V231" s="16"/>
      <c r="X231" s="6" t="s">
        <v>216</v>
      </c>
      <c r="Y231" s="6">
        <v>3</v>
      </c>
    </row>
    <row r="232" spans="2:25" x14ac:dyDescent="0.2">
      <c r="B232" s="12">
        <v>0</v>
      </c>
      <c r="C232" s="12">
        <v>0.8</v>
      </c>
      <c r="D232" s="12">
        <v>0.06</v>
      </c>
      <c r="E232" s="12">
        <v>0.47</v>
      </c>
      <c r="G232" s="15"/>
      <c r="H232" s="16"/>
      <c r="I232" s="16"/>
      <c r="J232" s="16"/>
      <c r="K232" s="16"/>
      <c r="L232" s="16"/>
      <c r="M232" s="6"/>
      <c r="N232" s="15" t="s">
        <v>47</v>
      </c>
      <c r="O232" s="16">
        <v>0.05</v>
      </c>
      <c r="P232" s="16"/>
      <c r="Q232" s="16"/>
      <c r="R232" s="16"/>
      <c r="S232" s="16"/>
      <c r="T232" s="16"/>
      <c r="U232" s="16"/>
      <c r="V232" s="16"/>
      <c r="X232" s="6" t="s">
        <v>228</v>
      </c>
      <c r="Y232" s="6">
        <v>3</v>
      </c>
    </row>
    <row r="233" spans="2:25" x14ac:dyDescent="0.2">
      <c r="B233" s="12">
        <v>0</v>
      </c>
      <c r="C233" s="12">
        <v>0.55000000000000004</v>
      </c>
      <c r="D233" s="12">
        <v>0.09</v>
      </c>
      <c r="E233" s="12">
        <v>0.83</v>
      </c>
      <c r="G233" s="15" t="s">
        <v>46</v>
      </c>
      <c r="H233" s="16" t="s">
        <v>45</v>
      </c>
      <c r="I233" s="16" t="s">
        <v>32</v>
      </c>
      <c r="J233" s="16" t="s">
        <v>44</v>
      </c>
      <c r="K233" s="16" t="s">
        <v>43</v>
      </c>
      <c r="L233" s="16"/>
      <c r="M233" s="6"/>
      <c r="N233" s="15"/>
      <c r="O233" s="16"/>
      <c r="P233" s="16"/>
      <c r="Q233" s="16"/>
      <c r="R233" s="16"/>
      <c r="S233" s="16"/>
      <c r="T233" s="16"/>
      <c r="U233" s="16"/>
      <c r="V233" s="16"/>
      <c r="X233" s="6"/>
      <c r="Y233" s="6"/>
    </row>
    <row r="234" spans="2:25" x14ac:dyDescent="0.2">
      <c r="B234" s="12">
        <v>0</v>
      </c>
      <c r="C234" s="12">
        <v>0.84</v>
      </c>
      <c r="D234" s="12">
        <v>0.02</v>
      </c>
      <c r="E234" s="12">
        <v>0.46</v>
      </c>
      <c r="G234" s="15" t="s">
        <v>28</v>
      </c>
      <c r="H234" s="16">
        <v>2.673</v>
      </c>
      <c r="I234" s="43">
        <v>2.5000000000000001E-3</v>
      </c>
      <c r="J234" s="16" t="s">
        <v>62</v>
      </c>
      <c r="K234" s="16" t="s">
        <v>27</v>
      </c>
      <c r="L234" s="16"/>
      <c r="M234" s="6"/>
      <c r="N234" s="15" t="s">
        <v>42</v>
      </c>
      <c r="O234" s="16" t="s">
        <v>17</v>
      </c>
      <c r="P234" s="16" t="s">
        <v>41</v>
      </c>
      <c r="Q234" s="16" t="s">
        <v>40</v>
      </c>
      <c r="R234" s="16" t="s">
        <v>39</v>
      </c>
      <c r="S234" s="16" t="s">
        <v>38</v>
      </c>
      <c r="T234" s="16"/>
      <c r="U234" s="16"/>
      <c r="V234" s="16"/>
      <c r="X234" s="63" t="s">
        <v>546</v>
      </c>
      <c r="Y234" s="63"/>
    </row>
    <row r="235" spans="2:25" x14ac:dyDescent="0.2">
      <c r="B235" s="12">
        <v>0.20833333300000001</v>
      </c>
      <c r="C235" s="12"/>
      <c r="D235" s="12">
        <v>0</v>
      </c>
      <c r="E235" s="12">
        <v>0.24</v>
      </c>
      <c r="G235" s="15" t="s">
        <v>24</v>
      </c>
      <c r="H235" s="16">
        <v>2.6509999999999998</v>
      </c>
      <c r="I235" s="43">
        <v>2.5999999999999999E-3</v>
      </c>
      <c r="J235" s="16" t="s">
        <v>62</v>
      </c>
      <c r="K235" s="16" t="s">
        <v>27</v>
      </c>
      <c r="L235" s="16"/>
      <c r="M235" s="6"/>
      <c r="N235" s="15"/>
      <c r="O235" s="16"/>
      <c r="P235" s="16"/>
      <c r="Q235" s="16"/>
      <c r="R235" s="16"/>
      <c r="S235" s="16"/>
      <c r="T235" s="16"/>
      <c r="U235" s="16"/>
      <c r="V235" s="16"/>
      <c r="X235" s="15" t="s">
        <v>37</v>
      </c>
      <c r="Y235" s="6">
        <v>2.1641789999999999</v>
      </c>
    </row>
    <row r="236" spans="2:25" x14ac:dyDescent="0.2">
      <c r="B236" s="12">
        <v>0</v>
      </c>
      <c r="C236" s="12">
        <v>0.94</v>
      </c>
      <c r="D236" s="12">
        <v>0.03</v>
      </c>
      <c r="E236" s="12">
        <v>0.87</v>
      </c>
      <c r="G236" s="15" t="s">
        <v>23</v>
      </c>
      <c r="H236" s="16">
        <v>62.2</v>
      </c>
      <c r="I236" s="43" t="s">
        <v>25</v>
      </c>
      <c r="J236" s="16" t="s">
        <v>26</v>
      </c>
      <c r="K236" s="16" t="s">
        <v>27</v>
      </c>
      <c r="L236" s="16"/>
      <c r="M236" s="6"/>
      <c r="N236" s="15" t="s">
        <v>531</v>
      </c>
      <c r="O236" s="16">
        <v>-0.66290000000000004</v>
      </c>
      <c r="P236" s="16" t="s">
        <v>508</v>
      </c>
      <c r="Q236" s="16" t="s">
        <v>27</v>
      </c>
      <c r="R236" s="16" t="s">
        <v>26</v>
      </c>
      <c r="S236" s="16" t="s">
        <v>25</v>
      </c>
      <c r="T236" s="16"/>
      <c r="U236" s="16"/>
      <c r="V236" s="16"/>
      <c r="X236" s="15" t="s">
        <v>29</v>
      </c>
      <c r="Y236" s="6">
        <v>0.95</v>
      </c>
    </row>
    <row r="237" spans="2:25" x14ac:dyDescent="0.2">
      <c r="B237" s="12">
        <v>0</v>
      </c>
      <c r="C237" s="12">
        <v>0.96</v>
      </c>
      <c r="D237" s="12">
        <v>0</v>
      </c>
      <c r="E237" s="12">
        <v>0.62</v>
      </c>
      <c r="G237" s="15"/>
      <c r="H237" s="16"/>
      <c r="I237" s="16"/>
      <c r="J237" s="16"/>
      <c r="K237" s="16"/>
      <c r="L237" s="16"/>
      <c r="M237" s="6"/>
      <c r="N237" s="15" t="s">
        <v>366</v>
      </c>
      <c r="O237" s="16">
        <v>-4.7100000000000001E-4</v>
      </c>
      <c r="P237" s="16" t="s">
        <v>509</v>
      </c>
      <c r="Q237" s="16" t="s">
        <v>31</v>
      </c>
      <c r="R237" s="16" t="s">
        <v>30</v>
      </c>
      <c r="S237" s="16" t="s">
        <v>100</v>
      </c>
      <c r="T237" s="16"/>
      <c r="U237" s="16"/>
      <c r="V237" s="16"/>
      <c r="X237" s="6" t="s">
        <v>216</v>
      </c>
      <c r="Y237" s="6">
        <v>7</v>
      </c>
    </row>
    <row r="238" spans="2:25" x14ac:dyDescent="0.2">
      <c r="B238" s="12">
        <v>0</v>
      </c>
      <c r="C238" s="12">
        <v>1</v>
      </c>
      <c r="D238" s="12">
        <v>0.32</v>
      </c>
      <c r="E238" s="12">
        <v>0.34</v>
      </c>
      <c r="G238" s="15" t="s">
        <v>36</v>
      </c>
      <c r="H238" s="16" t="s">
        <v>35</v>
      </c>
      <c r="I238" s="16" t="s">
        <v>12</v>
      </c>
      <c r="J238" s="16" t="s">
        <v>34</v>
      </c>
      <c r="K238" s="16" t="s">
        <v>33</v>
      </c>
      <c r="L238" s="16" t="s">
        <v>32</v>
      </c>
      <c r="M238" s="6"/>
      <c r="N238" s="15" t="s">
        <v>532</v>
      </c>
      <c r="O238" s="16">
        <v>-0.43569999999999998</v>
      </c>
      <c r="P238" s="16" t="s">
        <v>510</v>
      </c>
      <c r="Q238" s="16" t="s">
        <v>27</v>
      </c>
      <c r="R238" s="16" t="s">
        <v>26</v>
      </c>
      <c r="S238" s="16" t="s">
        <v>25</v>
      </c>
      <c r="T238" s="16"/>
      <c r="U238" s="16"/>
      <c r="V238" s="16"/>
      <c r="X238" s="6" t="s">
        <v>228</v>
      </c>
      <c r="Y238" s="6">
        <v>7</v>
      </c>
    </row>
    <row r="239" spans="2:25" x14ac:dyDescent="0.2">
      <c r="B239" s="12">
        <v>0.63166666699999996</v>
      </c>
      <c r="C239" s="12">
        <v>0.72</v>
      </c>
      <c r="D239" s="12">
        <v>0.56999999999999995</v>
      </c>
      <c r="E239" s="12">
        <v>0.91</v>
      </c>
      <c r="G239" s="15" t="s">
        <v>28</v>
      </c>
      <c r="H239" s="16">
        <v>0.36959999999999998</v>
      </c>
      <c r="I239" s="16">
        <v>1</v>
      </c>
      <c r="J239" s="16">
        <v>0.36959999999999998</v>
      </c>
      <c r="K239" s="16" t="s">
        <v>499</v>
      </c>
      <c r="L239" s="16" t="s">
        <v>500</v>
      </c>
      <c r="M239" s="6"/>
      <c r="N239" s="15" t="s">
        <v>535</v>
      </c>
      <c r="O239" s="16">
        <v>0.66239999999999999</v>
      </c>
      <c r="P239" s="16" t="s">
        <v>511</v>
      </c>
      <c r="Q239" s="16" t="s">
        <v>27</v>
      </c>
      <c r="R239" s="16" t="s">
        <v>26</v>
      </c>
      <c r="S239" s="16" t="s">
        <v>25</v>
      </c>
      <c r="T239" s="16"/>
      <c r="U239" s="16"/>
      <c r="V239" s="16"/>
      <c r="X239" s="6"/>
      <c r="Y239" s="6"/>
    </row>
    <row r="240" spans="2:25" x14ac:dyDescent="0.2">
      <c r="B240" s="12">
        <v>7.0000000000000007E-2</v>
      </c>
      <c r="C240" s="12">
        <v>0.78</v>
      </c>
      <c r="D240" s="12">
        <v>0.39</v>
      </c>
      <c r="E240" s="12">
        <v>0.33</v>
      </c>
      <c r="G240" s="15" t="s">
        <v>24</v>
      </c>
      <c r="H240" s="16">
        <v>0.36649999999999999</v>
      </c>
      <c r="I240" s="16">
        <v>1</v>
      </c>
      <c r="J240" s="16">
        <v>0.36649999999999999</v>
      </c>
      <c r="K240" s="16" t="s">
        <v>501</v>
      </c>
      <c r="L240" s="16" t="s">
        <v>502</v>
      </c>
      <c r="M240" s="6"/>
      <c r="N240" s="15" t="s">
        <v>536</v>
      </c>
      <c r="O240" s="16">
        <v>0.22720000000000001</v>
      </c>
      <c r="P240" s="16" t="s">
        <v>512</v>
      </c>
      <c r="Q240" s="16" t="s">
        <v>27</v>
      </c>
      <c r="R240" s="16" t="s">
        <v>26</v>
      </c>
      <c r="S240" s="16" t="s">
        <v>25</v>
      </c>
      <c r="T240" s="16"/>
      <c r="U240" s="16"/>
      <c r="V240" s="16"/>
      <c r="X240" s="63" t="s">
        <v>547</v>
      </c>
      <c r="Y240" s="63"/>
    </row>
    <row r="241" spans="2:25" x14ac:dyDescent="0.2">
      <c r="B241" s="12">
        <v>0</v>
      </c>
      <c r="C241" s="12">
        <v>0.75</v>
      </c>
      <c r="D241" s="12">
        <v>0.3</v>
      </c>
      <c r="E241" s="12">
        <v>0.28000000000000003</v>
      </c>
      <c r="G241" s="15" t="s">
        <v>23</v>
      </c>
      <c r="H241" s="16">
        <v>8.5980000000000008</v>
      </c>
      <c r="I241" s="16">
        <v>1</v>
      </c>
      <c r="J241" s="16">
        <v>8.5980000000000008</v>
      </c>
      <c r="K241" s="16" t="s">
        <v>503</v>
      </c>
      <c r="L241" s="16" t="s">
        <v>22</v>
      </c>
      <c r="M241" s="6"/>
      <c r="N241" s="15" t="s">
        <v>534</v>
      </c>
      <c r="O241" s="16">
        <v>-0.43519999999999998</v>
      </c>
      <c r="P241" s="16" t="s">
        <v>513</v>
      </c>
      <c r="Q241" s="16" t="s">
        <v>27</v>
      </c>
      <c r="R241" s="16" t="s">
        <v>26</v>
      </c>
      <c r="S241" s="16" t="s">
        <v>25</v>
      </c>
      <c r="T241" s="16"/>
      <c r="U241" s="16"/>
      <c r="V241" s="16"/>
      <c r="X241" s="15" t="s">
        <v>37</v>
      </c>
      <c r="Y241" s="18">
        <v>1.5547949999999999</v>
      </c>
    </row>
    <row r="242" spans="2:25" x14ac:dyDescent="0.2">
      <c r="B242" s="12">
        <v>0.27500000000000002</v>
      </c>
      <c r="C242" s="12">
        <v>0.91</v>
      </c>
      <c r="D242" s="12">
        <v>0.16</v>
      </c>
      <c r="E242" s="12">
        <v>0.49</v>
      </c>
      <c r="G242" s="15" t="s">
        <v>21</v>
      </c>
      <c r="H242" s="16">
        <v>4.383</v>
      </c>
      <c r="I242" s="16">
        <v>113</v>
      </c>
      <c r="J242" s="16">
        <v>3.8789999999999998E-2</v>
      </c>
      <c r="K242" s="16"/>
      <c r="L242" s="16"/>
      <c r="M242" s="6"/>
      <c r="N242" s="15"/>
      <c r="O242" s="16"/>
      <c r="P242" s="16"/>
      <c r="Q242" s="16"/>
      <c r="R242" s="16"/>
      <c r="S242" s="16"/>
      <c r="T242" s="16"/>
      <c r="U242" s="16"/>
      <c r="V242" s="16"/>
      <c r="X242" s="15" t="s">
        <v>29</v>
      </c>
      <c r="Y242" s="6">
        <v>0.95</v>
      </c>
    </row>
    <row r="243" spans="2:25" x14ac:dyDescent="0.2">
      <c r="B243" s="12">
        <v>0.228426396</v>
      </c>
      <c r="C243" s="12">
        <v>0.62</v>
      </c>
      <c r="D243" s="12">
        <v>0</v>
      </c>
      <c r="E243" s="12">
        <v>0.66</v>
      </c>
      <c r="G243" s="15"/>
      <c r="H243" s="16"/>
      <c r="I243" s="16"/>
      <c r="J243" s="16"/>
      <c r="K243" s="16"/>
      <c r="L243" s="16"/>
      <c r="M243" s="6"/>
      <c r="N243" s="15"/>
      <c r="O243" s="16"/>
      <c r="P243" s="16"/>
      <c r="Q243" s="16"/>
      <c r="R243" s="16"/>
      <c r="S243" s="16"/>
      <c r="T243" s="16"/>
      <c r="U243" s="16"/>
      <c r="V243" s="16"/>
      <c r="X243" s="6" t="s">
        <v>216</v>
      </c>
      <c r="Y243" s="6">
        <v>12</v>
      </c>
    </row>
    <row r="244" spans="2:25" x14ac:dyDescent="0.2">
      <c r="B244" s="12">
        <v>0.16</v>
      </c>
      <c r="C244" s="12">
        <v>0.63</v>
      </c>
      <c r="D244" s="12">
        <v>0.04</v>
      </c>
      <c r="E244" s="12">
        <v>0.67</v>
      </c>
      <c r="G244" s="15" t="s">
        <v>11</v>
      </c>
      <c r="H244" s="16"/>
      <c r="I244" s="16"/>
      <c r="J244" s="16"/>
      <c r="K244" s="16"/>
      <c r="L244" s="16"/>
      <c r="M244" s="6"/>
      <c r="N244" s="15" t="s">
        <v>20</v>
      </c>
      <c r="O244" s="16" t="s">
        <v>19</v>
      </c>
      <c r="P244" s="16" t="s">
        <v>18</v>
      </c>
      <c r="Q244" s="16" t="s">
        <v>17</v>
      </c>
      <c r="R244" s="16" t="s">
        <v>16</v>
      </c>
      <c r="S244" s="16" t="s">
        <v>15</v>
      </c>
      <c r="T244" s="16" t="s">
        <v>14</v>
      </c>
      <c r="U244" s="16" t="s">
        <v>13</v>
      </c>
      <c r="V244" s="16" t="s">
        <v>12</v>
      </c>
      <c r="X244" s="6" t="s">
        <v>228</v>
      </c>
      <c r="Y244" s="6">
        <v>12</v>
      </c>
    </row>
    <row r="245" spans="2:25" x14ac:dyDescent="0.2">
      <c r="B245" s="12">
        <v>0</v>
      </c>
      <c r="C245" s="12">
        <v>0.67</v>
      </c>
      <c r="D245" s="12">
        <v>0</v>
      </c>
      <c r="E245" s="12">
        <v>0.46</v>
      </c>
      <c r="G245" s="15" t="s">
        <v>457</v>
      </c>
      <c r="H245" s="43">
        <v>0.13159999999999999</v>
      </c>
      <c r="I245" s="16"/>
      <c r="J245" s="16"/>
      <c r="K245" s="16"/>
      <c r="L245" s="16"/>
      <c r="M245" s="6"/>
      <c r="N245" s="15"/>
      <c r="O245" s="16"/>
      <c r="P245" s="16"/>
      <c r="Q245" s="16"/>
      <c r="R245" s="16"/>
      <c r="S245" s="16"/>
      <c r="T245" s="16"/>
      <c r="U245" s="16"/>
      <c r="V245" s="16"/>
    </row>
    <row r="246" spans="2:25" x14ac:dyDescent="0.2">
      <c r="B246" s="12">
        <v>0.74</v>
      </c>
      <c r="C246" s="12">
        <v>0.49</v>
      </c>
      <c r="D246" s="12">
        <v>0</v>
      </c>
      <c r="E246" s="12">
        <v>0.55000000000000004</v>
      </c>
      <c r="G246" s="15" t="s">
        <v>272</v>
      </c>
      <c r="H246" s="43">
        <v>0.68069999999999997</v>
      </c>
      <c r="I246" s="16"/>
      <c r="J246" s="16"/>
      <c r="K246" s="16"/>
      <c r="L246" s="16"/>
      <c r="M246" s="6"/>
      <c r="N246" s="15" t="s">
        <v>531</v>
      </c>
      <c r="O246" s="16">
        <v>0.13139999999999999</v>
      </c>
      <c r="P246" s="16">
        <v>0.79420000000000002</v>
      </c>
      <c r="Q246" s="16">
        <v>-0.66290000000000004</v>
      </c>
      <c r="R246" s="16">
        <v>5.3499999999999999E-2</v>
      </c>
      <c r="S246" s="16">
        <v>23</v>
      </c>
      <c r="T246" s="16">
        <v>33</v>
      </c>
      <c r="U246" s="16">
        <v>12.39</v>
      </c>
      <c r="V246" s="16">
        <v>113</v>
      </c>
    </row>
    <row r="247" spans="2:25" x14ac:dyDescent="0.2">
      <c r="B247" s="12">
        <v>0.26</v>
      </c>
      <c r="C247" s="12">
        <v>0.71</v>
      </c>
      <c r="D247" s="12">
        <v>0.02</v>
      </c>
      <c r="E247" s="12">
        <v>0.28999999999999998</v>
      </c>
      <c r="G247" s="15" t="s">
        <v>7</v>
      </c>
      <c r="H247" s="43">
        <v>-0.54900000000000004</v>
      </c>
      <c r="I247" s="16"/>
      <c r="J247" s="16"/>
      <c r="K247" s="16"/>
      <c r="L247" s="16"/>
      <c r="M247" s="6"/>
      <c r="N247" s="15" t="s">
        <v>366</v>
      </c>
      <c r="O247" s="16">
        <v>0.13139999999999999</v>
      </c>
      <c r="P247" s="16">
        <v>0.13189999999999999</v>
      </c>
      <c r="Q247" s="16">
        <v>-4.7100000000000001E-4</v>
      </c>
      <c r="R247" s="16">
        <v>5.5890000000000002E-2</v>
      </c>
      <c r="S247" s="16">
        <v>23</v>
      </c>
      <c r="T247" s="16">
        <v>27</v>
      </c>
      <c r="U247" s="16">
        <v>8.4279999999999997E-3</v>
      </c>
      <c r="V247" s="16">
        <v>113</v>
      </c>
    </row>
    <row r="248" spans="2:25" x14ac:dyDescent="0.2">
      <c r="B248" s="12">
        <v>0.12</v>
      </c>
      <c r="C248" s="12">
        <v>0.45</v>
      </c>
      <c r="D248" s="12">
        <v>0.03</v>
      </c>
      <c r="E248" s="12">
        <v>0.56999999999999995</v>
      </c>
      <c r="G248" s="15" t="s">
        <v>5</v>
      </c>
      <c r="H248" s="43">
        <v>3.6880000000000003E-2</v>
      </c>
      <c r="I248" s="16"/>
      <c r="J248" s="16"/>
      <c r="K248" s="16"/>
      <c r="L248" s="16"/>
      <c r="M248" s="6"/>
      <c r="N248" s="15" t="s">
        <v>532</v>
      </c>
      <c r="O248" s="16">
        <v>0.13139999999999999</v>
      </c>
      <c r="P248" s="16">
        <v>0.56710000000000005</v>
      </c>
      <c r="Q248" s="16">
        <v>-0.43569999999999998</v>
      </c>
      <c r="R248" s="16">
        <v>5.3170000000000002E-2</v>
      </c>
      <c r="S248" s="16">
        <v>23</v>
      </c>
      <c r="T248" s="16">
        <v>34</v>
      </c>
      <c r="U248" s="16">
        <v>8.1940000000000008</v>
      </c>
      <c r="V248" s="16">
        <v>113</v>
      </c>
    </row>
    <row r="249" spans="2:25" x14ac:dyDescent="0.2">
      <c r="B249" s="12">
        <v>0</v>
      </c>
      <c r="C249" s="12">
        <v>1</v>
      </c>
      <c r="D249" s="12">
        <v>0.55000000000000004</v>
      </c>
      <c r="E249" s="12">
        <v>0.78</v>
      </c>
      <c r="G249" s="15" t="s">
        <v>4</v>
      </c>
      <c r="H249" s="43" t="s">
        <v>504</v>
      </c>
      <c r="I249" s="16"/>
      <c r="J249" s="16"/>
      <c r="K249" s="16"/>
      <c r="L249" s="16"/>
      <c r="M249" s="6"/>
      <c r="N249" s="15" t="s">
        <v>535</v>
      </c>
      <c r="O249" s="16">
        <v>0.79420000000000002</v>
      </c>
      <c r="P249" s="16">
        <v>0.13189999999999999</v>
      </c>
      <c r="Q249" s="16">
        <v>0.66239999999999999</v>
      </c>
      <c r="R249" s="16">
        <v>5.1110000000000003E-2</v>
      </c>
      <c r="S249" s="16">
        <v>33</v>
      </c>
      <c r="T249" s="16">
        <v>27</v>
      </c>
      <c r="U249" s="16">
        <v>12.96</v>
      </c>
      <c r="V249" s="16">
        <v>113</v>
      </c>
    </row>
    <row r="250" spans="2:25" x14ac:dyDescent="0.2">
      <c r="B250" s="12">
        <v>0.08</v>
      </c>
      <c r="C250" s="12">
        <v>0.92</v>
      </c>
      <c r="D250" s="12">
        <v>0</v>
      </c>
      <c r="E250" s="12">
        <v>0.89</v>
      </c>
      <c r="G250" s="15"/>
      <c r="H250" s="16"/>
      <c r="I250" s="16"/>
      <c r="J250" s="16"/>
      <c r="K250" s="16"/>
      <c r="L250" s="16"/>
      <c r="M250" s="6"/>
      <c r="N250" s="15" t="s">
        <v>536</v>
      </c>
      <c r="O250" s="16">
        <v>0.79420000000000002</v>
      </c>
      <c r="P250" s="16">
        <v>0.56710000000000005</v>
      </c>
      <c r="Q250" s="16">
        <v>0.22720000000000001</v>
      </c>
      <c r="R250" s="16">
        <v>4.8129999999999999E-2</v>
      </c>
      <c r="S250" s="16">
        <v>33</v>
      </c>
      <c r="T250" s="16">
        <v>34</v>
      </c>
      <c r="U250" s="16">
        <v>4.72</v>
      </c>
      <c r="V250" s="16">
        <v>113</v>
      </c>
    </row>
    <row r="251" spans="2:25" x14ac:dyDescent="0.2">
      <c r="B251" s="12">
        <v>0.21</v>
      </c>
      <c r="C251" s="12">
        <v>0.72</v>
      </c>
      <c r="D251" s="12">
        <v>0.66</v>
      </c>
      <c r="E251" s="12">
        <v>0.84</v>
      </c>
      <c r="G251" s="15" t="s">
        <v>218</v>
      </c>
      <c r="H251" s="16"/>
      <c r="I251" s="16"/>
      <c r="J251" s="16"/>
      <c r="K251" s="16"/>
      <c r="L251" s="16"/>
      <c r="M251" s="6"/>
      <c r="N251" s="15" t="s">
        <v>534</v>
      </c>
      <c r="O251" s="16">
        <v>0.13189999999999999</v>
      </c>
      <c r="P251" s="16">
        <v>0.56710000000000005</v>
      </c>
      <c r="Q251" s="16">
        <v>-0.43519999999999998</v>
      </c>
      <c r="R251" s="16">
        <v>5.0770000000000003E-2</v>
      </c>
      <c r="S251" s="16">
        <v>27</v>
      </c>
      <c r="T251" s="16">
        <v>34</v>
      </c>
      <c r="U251" s="16">
        <v>8.5719999999999992</v>
      </c>
      <c r="V251" s="16">
        <v>113</v>
      </c>
    </row>
    <row r="252" spans="2:25" x14ac:dyDescent="0.2">
      <c r="B252" s="3"/>
      <c r="C252" s="12">
        <v>0.81</v>
      </c>
      <c r="D252" s="12">
        <v>0</v>
      </c>
      <c r="E252" s="12">
        <v>0.8</v>
      </c>
      <c r="G252" s="15" t="s">
        <v>10</v>
      </c>
      <c r="H252" s="43">
        <v>0.46279999999999999</v>
      </c>
      <c r="I252" s="38"/>
      <c r="J252" s="38"/>
      <c r="K252" s="38"/>
      <c r="L252" s="38"/>
      <c r="N252" s="39"/>
      <c r="O252" s="38"/>
      <c r="P252" s="38"/>
      <c r="Q252" s="38"/>
      <c r="R252" s="38"/>
      <c r="S252" s="38"/>
      <c r="T252" s="38"/>
      <c r="U252" s="38"/>
      <c r="V252" s="38"/>
    </row>
    <row r="253" spans="2:25" x14ac:dyDescent="0.2">
      <c r="B253" s="3"/>
      <c r="C253" s="12">
        <v>0.79</v>
      </c>
      <c r="D253" s="12">
        <v>0.02</v>
      </c>
      <c r="E253" s="12">
        <v>0.89</v>
      </c>
      <c r="G253" s="15" t="s">
        <v>60</v>
      </c>
      <c r="H253" s="43">
        <v>0.34949999999999998</v>
      </c>
      <c r="I253" s="38"/>
      <c r="J253" s="38"/>
      <c r="K253" s="38"/>
      <c r="L253" s="38"/>
      <c r="N253" s="39"/>
      <c r="O253" s="38"/>
      <c r="P253" s="38"/>
      <c r="Q253" s="38"/>
      <c r="R253" s="38"/>
      <c r="S253" s="38"/>
      <c r="T253" s="38"/>
      <c r="U253" s="38"/>
      <c r="V253" s="38"/>
    </row>
    <row r="254" spans="2:25" x14ac:dyDescent="0.2">
      <c r="B254" s="3"/>
      <c r="C254" s="12">
        <v>0.96</v>
      </c>
      <c r="D254" s="12">
        <v>0</v>
      </c>
      <c r="E254" s="12">
        <v>0.62</v>
      </c>
      <c r="G254" s="15" t="s">
        <v>7</v>
      </c>
      <c r="H254" s="43">
        <v>0.1134</v>
      </c>
      <c r="I254" s="38"/>
      <c r="J254" s="38"/>
      <c r="K254" s="38"/>
      <c r="L254" s="38"/>
      <c r="N254" s="39"/>
      <c r="O254" s="38"/>
      <c r="P254" s="38"/>
      <c r="Q254" s="38"/>
      <c r="R254" s="38"/>
      <c r="S254" s="38"/>
      <c r="T254" s="38"/>
      <c r="U254" s="38"/>
      <c r="V254" s="38"/>
    </row>
    <row r="255" spans="2:25" x14ac:dyDescent="0.2">
      <c r="B255" s="3"/>
      <c r="C255" s="12">
        <v>0.81</v>
      </c>
      <c r="D255" s="12">
        <v>0.26</v>
      </c>
      <c r="E255" s="12">
        <v>0.72</v>
      </c>
      <c r="G255" s="15" t="s">
        <v>5</v>
      </c>
      <c r="H255" s="43">
        <v>3.6880000000000003E-2</v>
      </c>
      <c r="I255" s="38"/>
      <c r="J255" s="38"/>
      <c r="K255" s="38"/>
      <c r="L255" s="38"/>
    </row>
    <row r="256" spans="2:25" x14ac:dyDescent="0.2">
      <c r="B256" s="3"/>
      <c r="C256" s="12">
        <v>0.79</v>
      </c>
      <c r="D256" s="3"/>
      <c r="E256" s="12">
        <v>0.46</v>
      </c>
      <c r="G256" s="15" t="s">
        <v>4</v>
      </c>
      <c r="H256" s="43" t="s">
        <v>505</v>
      </c>
      <c r="I256" s="38"/>
      <c r="J256" s="38"/>
      <c r="K256" s="38"/>
      <c r="L256" s="38"/>
    </row>
    <row r="257" spans="1:12" x14ac:dyDescent="0.2">
      <c r="B257" s="3"/>
      <c r="C257" s="12">
        <v>0.89</v>
      </c>
      <c r="D257" s="3"/>
      <c r="E257" s="12">
        <v>0.36</v>
      </c>
      <c r="G257" s="15"/>
      <c r="H257" s="16"/>
      <c r="I257" s="38"/>
      <c r="J257" s="38"/>
      <c r="K257" s="38"/>
      <c r="L257" s="38"/>
    </row>
    <row r="258" spans="1:12" x14ac:dyDescent="0.2">
      <c r="B258" s="3"/>
      <c r="C258" s="12">
        <v>0.94</v>
      </c>
      <c r="D258" s="3"/>
      <c r="E258" s="12">
        <v>0.28999999999999998</v>
      </c>
      <c r="G258" s="15" t="s">
        <v>219</v>
      </c>
      <c r="H258" s="16"/>
      <c r="I258" s="38"/>
      <c r="J258" s="38"/>
      <c r="K258" s="38"/>
      <c r="L258" s="38"/>
    </row>
    <row r="259" spans="1:12" x14ac:dyDescent="0.2">
      <c r="B259" s="3"/>
      <c r="C259" s="12">
        <v>0.72</v>
      </c>
      <c r="D259" s="3"/>
      <c r="E259" s="12">
        <v>0.04</v>
      </c>
      <c r="G259" s="15" t="s">
        <v>220</v>
      </c>
      <c r="H259" s="43">
        <v>-0.66290000000000004</v>
      </c>
      <c r="I259" s="38"/>
      <c r="J259" s="38"/>
      <c r="K259" s="38"/>
      <c r="L259" s="38"/>
    </row>
    <row r="260" spans="1:12" x14ac:dyDescent="0.2">
      <c r="B260" s="3"/>
      <c r="C260" s="12">
        <v>0.88</v>
      </c>
      <c r="D260" s="3"/>
      <c r="E260" s="12">
        <v>0.25</v>
      </c>
      <c r="G260" s="15" t="s">
        <v>221</v>
      </c>
      <c r="H260" s="43">
        <v>-0.43519999999999998</v>
      </c>
      <c r="I260" s="38"/>
      <c r="J260" s="38"/>
      <c r="K260" s="38"/>
      <c r="L260" s="38"/>
    </row>
    <row r="261" spans="1:12" x14ac:dyDescent="0.2">
      <c r="B261" s="3"/>
      <c r="C261" s="12">
        <v>0.62</v>
      </c>
      <c r="D261" s="3"/>
      <c r="E261" s="12">
        <v>0.46</v>
      </c>
      <c r="G261" s="15" t="s">
        <v>222</v>
      </c>
      <c r="H261" s="43">
        <v>-0.22770000000000001</v>
      </c>
      <c r="I261" s="38"/>
      <c r="J261" s="38"/>
      <c r="K261" s="38"/>
      <c r="L261" s="38"/>
    </row>
    <row r="262" spans="1:12" x14ac:dyDescent="0.2">
      <c r="B262" s="3"/>
      <c r="C262" s="12">
        <v>0.79</v>
      </c>
      <c r="D262" s="3"/>
      <c r="E262" s="12">
        <v>0.62</v>
      </c>
      <c r="G262" s="15" t="s">
        <v>4</v>
      </c>
      <c r="H262" s="43" t="s">
        <v>506</v>
      </c>
      <c r="I262" s="38"/>
      <c r="J262" s="38"/>
      <c r="K262" s="38"/>
      <c r="L262" s="38"/>
    </row>
    <row r="263" spans="1:12" x14ac:dyDescent="0.2">
      <c r="B263" s="31"/>
      <c r="C263" s="31"/>
      <c r="D263" s="31"/>
      <c r="E263" s="31"/>
      <c r="G263" s="15" t="s">
        <v>223</v>
      </c>
      <c r="H263" s="43">
        <v>0.22770000000000001</v>
      </c>
      <c r="I263" s="38"/>
      <c r="J263" s="38"/>
      <c r="K263" s="38"/>
      <c r="L263" s="38"/>
    </row>
    <row r="264" spans="1:12" x14ac:dyDescent="0.2">
      <c r="A264" s="32" t="s">
        <v>72</v>
      </c>
      <c r="B264" s="45">
        <f>AVERAGE(B229:B262)</f>
        <v>0.13138085778260866</v>
      </c>
      <c r="C264" s="45">
        <f t="shared" ref="C264:E264" si="20">AVERAGE(C229:C262)</f>
        <v>0.79424242424242408</v>
      </c>
      <c r="D264" s="45">
        <f t="shared" si="20"/>
        <v>0.13185185185185186</v>
      </c>
      <c r="E264" s="45">
        <f t="shared" si="20"/>
        <v>0.56705882352941184</v>
      </c>
      <c r="G264" s="15" t="s">
        <v>4</v>
      </c>
      <c r="H264" s="43" t="s">
        <v>507</v>
      </c>
      <c r="I264" s="38"/>
      <c r="J264" s="38"/>
      <c r="K264" s="38"/>
      <c r="L264" s="38"/>
    </row>
    <row r="265" spans="1:12" x14ac:dyDescent="0.2">
      <c r="A265" s="32" t="s">
        <v>81</v>
      </c>
      <c r="B265" s="45">
        <f>MEDIAN(B229:B262)</f>
        <v>0.02</v>
      </c>
      <c r="C265" s="45">
        <f t="shared" ref="C265:E265" si="21">MEDIAN(C229:C262)</f>
        <v>0.8</v>
      </c>
      <c r="D265" s="45">
        <f t="shared" si="21"/>
        <v>0.03</v>
      </c>
      <c r="E265" s="45">
        <f t="shared" si="21"/>
        <v>0.59499999999999997</v>
      </c>
      <c r="G265" s="15"/>
      <c r="H265" s="16"/>
      <c r="I265" s="38"/>
      <c r="J265" s="38"/>
      <c r="K265" s="38"/>
      <c r="L265" s="38"/>
    </row>
    <row r="266" spans="1:12" x14ac:dyDescent="0.2">
      <c r="A266" s="32" t="s">
        <v>388</v>
      </c>
      <c r="B266" s="45">
        <f>STDEV(B229:B262)</f>
        <v>0.20051568745218057</v>
      </c>
      <c r="C266" s="45">
        <f t="shared" ref="C266:E266" si="22">STDEV(C229:C262)</f>
        <v>0.1464588317375897</v>
      </c>
      <c r="D266" s="45">
        <f t="shared" si="22"/>
        <v>0.20088337674912538</v>
      </c>
      <c r="E266" s="45">
        <f t="shared" si="22"/>
        <v>0.23114378853949794</v>
      </c>
      <c r="G266" s="15" t="s">
        <v>3</v>
      </c>
      <c r="H266" s="16"/>
      <c r="I266" s="38"/>
      <c r="J266" s="38"/>
      <c r="K266" s="38"/>
      <c r="L266" s="38"/>
    </row>
    <row r="267" spans="1:12" x14ac:dyDescent="0.2">
      <c r="A267" s="32" t="s">
        <v>389</v>
      </c>
      <c r="B267" s="45">
        <f>COUNT(B229:B262)</f>
        <v>23</v>
      </c>
      <c r="C267" s="45">
        <f t="shared" ref="C267:E267" si="23">COUNT(C229:C262)</f>
        <v>33</v>
      </c>
      <c r="D267" s="45">
        <f t="shared" si="23"/>
        <v>27</v>
      </c>
      <c r="E267" s="45">
        <f t="shared" si="23"/>
        <v>34</v>
      </c>
      <c r="G267" s="15" t="s">
        <v>2</v>
      </c>
      <c r="H267" s="16">
        <v>2</v>
      </c>
      <c r="I267" s="38"/>
      <c r="J267" s="38"/>
      <c r="K267" s="38"/>
      <c r="L267" s="38"/>
    </row>
    <row r="268" spans="1:12" x14ac:dyDescent="0.2">
      <c r="B268" s="31"/>
      <c r="C268" s="31"/>
      <c r="D268" s="31"/>
      <c r="E268" s="31"/>
      <c r="G268" s="15" t="s">
        <v>1</v>
      </c>
      <c r="H268" s="16">
        <v>2</v>
      </c>
      <c r="I268" s="38"/>
      <c r="J268" s="38"/>
      <c r="K268" s="38"/>
      <c r="L268" s="38"/>
    </row>
    <row r="269" spans="1:12" x14ac:dyDescent="0.2">
      <c r="B269" s="31"/>
      <c r="C269" s="31"/>
      <c r="D269" s="31"/>
      <c r="E269" s="31"/>
      <c r="G269" s="15" t="s">
        <v>0</v>
      </c>
      <c r="H269" s="16">
        <v>117</v>
      </c>
      <c r="I269" s="38"/>
      <c r="J269" s="38"/>
      <c r="K269" s="38"/>
      <c r="L269" s="38"/>
    </row>
    <row r="270" spans="1:12" x14ac:dyDescent="0.2">
      <c r="G270" s="39"/>
      <c r="H270" s="38"/>
      <c r="I270" s="38"/>
      <c r="J270" s="38"/>
      <c r="K270" s="38"/>
      <c r="L270" s="38"/>
    </row>
    <row r="271" spans="1:12" x14ac:dyDescent="0.2">
      <c r="G271" s="39"/>
      <c r="H271" s="38"/>
      <c r="I271" s="38"/>
      <c r="J271" s="38"/>
      <c r="K271" s="38"/>
      <c r="L271" s="38"/>
    </row>
    <row r="272" spans="1:12" x14ac:dyDescent="0.2">
      <c r="G272" s="39"/>
      <c r="H272" s="38"/>
      <c r="I272" s="38"/>
      <c r="J272" s="38"/>
      <c r="K272" s="38"/>
      <c r="L272" s="38"/>
    </row>
    <row r="273" spans="7:12" x14ac:dyDescent="0.2">
      <c r="G273" s="39"/>
      <c r="H273" s="38"/>
      <c r="I273" s="38"/>
      <c r="J273" s="38"/>
      <c r="K273" s="38"/>
      <c r="L273" s="38"/>
    </row>
  </sheetData>
  <mergeCells count="64">
    <mergeCell ref="X234:Y234"/>
    <mergeCell ref="X240:Y240"/>
    <mergeCell ref="X140:Y140"/>
    <mergeCell ref="X177:Y177"/>
    <mergeCell ref="X183:Y183"/>
    <mergeCell ref="X189:Y189"/>
    <mergeCell ref="X228:Y228"/>
    <mergeCell ref="B225:Y225"/>
    <mergeCell ref="B226:E226"/>
    <mergeCell ref="G226:Y226"/>
    <mergeCell ref="B227:E227"/>
    <mergeCell ref="G227:L227"/>
    <mergeCell ref="N227:V227"/>
    <mergeCell ref="X227:Y227"/>
    <mergeCell ref="B174:Y174"/>
    <mergeCell ref="G175:Y175"/>
    <mergeCell ref="X80:Y80"/>
    <mergeCell ref="X86:Y86"/>
    <mergeCell ref="X92:Y92"/>
    <mergeCell ref="X128:Y128"/>
    <mergeCell ref="X134:Y134"/>
    <mergeCell ref="B125:Y125"/>
    <mergeCell ref="B126:F126"/>
    <mergeCell ref="G126:Y126"/>
    <mergeCell ref="B127:E127"/>
    <mergeCell ref="G127:L127"/>
    <mergeCell ref="N127:V127"/>
    <mergeCell ref="X127:Y127"/>
    <mergeCell ref="B176:E176"/>
    <mergeCell ref="G176:L176"/>
    <mergeCell ref="N176:V176"/>
    <mergeCell ref="X176:Y176"/>
    <mergeCell ref="B175:E175"/>
    <mergeCell ref="B77:Y77"/>
    <mergeCell ref="B78:F78"/>
    <mergeCell ref="G78:Y78"/>
    <mergeCell ref="B79:E79"/>
    <mergeCell ref="G79:L79"/>
    <mergeCell ref="N79:V79"/>
    <mergeCell ref="X79:Y79"/>
    <mergeCell ref="B38:Y38"/>
    <mergeCell ref="B1:Y1"/>
    <mergeCell ref="B2:F2"/>
    <mergeCell ref="G2:Y2"/>
    <mergeCell ref="B3:E3"/>
    <mergeCell ref="G3:L3"/>
    <mergeCell ref="N3:V3"/>
    <mergeCell ref="X3:Y3"/>
    <mergeCell ref="B4:C4"/>
    <mergeCell ref="D4:E4"/>
    <mergeCell ref="X4:Y4"/>
    <mergeCell ref="X10:Y10"/>
    <mergeCell ref="X16:Y16"/>
    <mergeCell ref="B39:F39"/>
    <mergeCell ref="G39:Y39"/>
    <mergeCell ref="B40:E40"/>
    <mergeCell ref="G40:L40"/>
    <mergeCell ref="N40:V40"/>
    <mergeCell ref="X40:Y40"/>
    <mergeCell ref="B41:C41"/>
    <mergeCell ref="D41:E41"/>
    <mergeCell ref="X41:Y41"/>
    <mergeCell ref="X47:Y47"/>
    <mergeCell ref="X53:Y5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E33A-C3DA-7A4F-9A1F-23EA2AC1D3CC}">
  <dimension ref="A2:M63"/>
  <sheetViews>
    <sheetView zoomScale="50" zoomScaleNormal="80" workbookViewId="0">
      <selection activeCell="R37" sqref="R37"/>
    </sheetView>
  </sheetViews>
  <sheetFormatPr baseColWidth="10" defaultColWidth="10.83203125" defaultRowHeight="16" x14ac:dyDescent="0.2"/>
  <cols>
    <col min="1" max="2" width="10.83203125" style="17"/>
    <col min="3" max="3" width="16.6640625" style="17" customWidth="1"/>
    <col min="4" max="4" width="10.83203125" style="17"/>
    <col min="5" max="5" width="20" style="17" customWidth="1"/>
    <col min="6" max="6" width="10.83203125" style="17"/>
    <col min="7" max="7" width="15.6640625" style="17" customWidth="1"/>
    <col min="8" max="8" width="10.83203125" style="17"/>
    <col min="9" max="9" width="41.33203125" style="17" customWidth="1"/>
    <col min="10" max="10" width="52.1640625" style="17" customWidth="1"/>
    <col min="11" max="11" width="10.83203125" style="17"/>
    <col min="12" max="12" width="14.83203125" style="17" customWidth="1"/>
    <col min="13" max="16384" width="10.83203125" style="17"/>
  </cols>
  <sheetData>
    <row r="2" spans="2:13" ht="23" x14ac:dyDescent="0.25">
      <c r="B2" s="62" t="s">
        <v>603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2:13" x14ac:dyDescent="0.2">
      <c r="B3" s="61" t="s">
        <v>405</v>
      </c>
      <c r="C3" s="61"/>
    </row>
    <row r="4" spans="2:13" x14ac:dyDescent="0.2">
      <c r="B4" s="11" t="s">
        <v>6</v>
      </c>
      <c r="C4" s="11" t="s">
        <v>8</v>
      </c>
      <c r="E4" s="60" t="s">
        <v>131</v>
      </c>
      <c r="F4" s="60"/>
      <c r="G4" s="60"/>
      <c r="I4" s="60" t="s">
        <v>259</v>
      </c>
      <c r="J4" s="60"/>
      <c r="L4" s="60" t="s">
        <v>260</v>
      </c>
      <c r="M4" s="60"/>
    </row>
    <row r="5" spans="2:13" x14ac:dyDescent="0.2">
      <c r="B5" s="1">
        <v>495.03399999999999</v>
      </c>
      <c r="C5" s="1">
        <v>289.23500000000001</v>
      </c>
      <c r="E5" s="11"/>
      <c r="F5" s="11" t="s">
        <v>6</v>
      </c>
      <c r="G5" s="11" t="s">
        <v>8</v>
      </c>
      <c r="I5" s="2" t="s">
        <v>53</v>
      </c>
      <c r="J5" s="1" t="s">
        <v>554</v>
      </c>
      <c r="L5" s="17" t="s">
        <v>128</v>
      </c>
      <c r="M5" s="27">
        <v>0.54137120000000005</v>
      </c>
    </row>
    <row r="6" spans="2:13" x14ac:dyDescent="0.2">
      <c r="B6" s="1">
        <v>453.74599999999998</v>
      </c>
      <c r="C6" s="1">
        <v>476.11399999999998</v>
      </c>
      <c r="E6" s="2" t="s">
        <v>0</v>
      </c>
      <c r="F6" s="1">
        <v>18</v>
      </c>
      <c r="G6" s="1">
        <v>20</v>
      </c>
      <c r="I6" s="2"/>
      <c r="J6" s="1"/>
      <c r="L6" s="17" t="s">
        <v>260</v>
      </c>
      <c r="M6" s="27">
        <v>0.95</v>
      </c>
    </row>
    <row r="7" spans="2:13" x14ac:dyDescent="0.2">
      <c r="B7" s="1">
        <v>344.01400000000001</v>
      </c>
      <c r="C7" s="1">
        <v>443.26600000000002</v>
      </c>
      <c r="E7" s="2"/>
      <c r="F7" s="1"/>
      <c r="G7" s="1"/>
      <c r="I7" s="2" t="s">
        <v>127</v>
      </c>
      <c r="J7" s="1" t="s">
        <v>8</v>
      </c>
      <c r="L7" s="17" t="s">
        <v>216</v>
      </c>
      <c r="M7" s="17">
        <v>90</v>
      </c>
    </row>
    <row r="8" spans="2:13" x14ac:dyDescent="0.2">
      <c r="B8" s="1">
        <v>386.23</v>
      </c>
      <c r="C8" s="1">
        <v>658.16800000000001</v>
      </c>
      <c r="E8" s="2" t="s">
        <v>84</v>
      </c>
      <c r="F8" s="1">
        <v>246.4</v>
      </c>
      <c r="G8" s="1">
        <v>183.8</v>
      </c>
      <c r="I8" s="2" t="s">
        <v>125</v>
      </c>
      <c r="J8" s="1" t="s">
        <v>125</v>
      </c>
      <c r="L8" s="17" t="s">
        <v>228</v>
      </c>
      <c r="M8" s="17">
        <v>90</v>
      </c>
    </row>
    <row r="9" spans="2:13" x14ac:dyDescent="0.2">
      <c r="B9" s="1">
        <v>246.38</v>
      </c>
      <c r="C9" s="1">
        <v>471.47800000000001</v>
      </c>
      <c r="E9" s="2" t="s">
        <v>79</v>
      </c>
      <c r="F9" s="1">
        <v>642</v>
      </c>
      <c r="G9" s="1">
        <v>792.1</v>
      </c>
      <c r="I9" s="2" t="s">
        <v>123</v>
      </c>
      <c r="J9" s="1" t="s">
        <v>6</v>
      </c>
    </row>
    <row r="10" spans="2:13" x14ac:dyDescent="0.2">
      <c r="B10" s="1">
        <v>642.00400000000002</v>
      </c>
      <c r="C10" s="1">
        <v>570.24699999999996</v>
      </c>
      <c r="E10" s="2" t="s">
        <v>226</v>
      </c>
      <c r="F10" s="1">
        <v>395.6</v>
      </c>
      <c r="G10" s="1">
        <v>608.29999999999995</v>
      </c>
      <c r="I10" s="2"/>
      <c r="J10" s="1"/>
    </row>
    <row r="11" spans="2:13" x14ac:dyDescent="0.2">
      <c r="B11" s="1">
        <v>626.41700000000003</v>
      </c>
      <c r="C11" s="1">
        <v>461.64800000000002</v>
      </c>
      <c r="E11" s="2"/>
      <c r="F11" s="1"/>
      <c r="G11" s="1"/>
      <c r="I11" s="2" t="s">
        <v>148</v>
      </c>
      <c r="J11" s="1"/>
    </row>
    <row r="12" spans="2:13" x14ac:dyDescent="0.2">
      <c r="B12" s="1">
        <v>388.27600000000001</v>
      </c>
      <c r="C12" s="1">
        <v>183.768</v>
      </c>
      <c r="E12" s="2" t="s">
        <v>72</v>
      </c>
      <c r="F12" s="1">
        <v>430.3</v>
      </c>
      <c r="G12" s="1">
        <v>499</v>
      </c>
      <c r="I12" s="2" t="s">
        <v>32</v>
      </c>
      <c r="J12" s="1">
        <v>9.3899999999999997E-2</v>
      </c>
    </row>
    <row r="13" spans="2:13" x14ac:dyDescent="0.2">
      <c r="B13" s="1">
        <v>345.03500000000003</v>
      </c>
      <c r="C13" s="1">
        <v>581.08699999999999</v>
      </c>
      <c r="E13" s="2" t="s">
        <v>70</v>
      </c>
      <c r="F13" s="1">
        <v>119.4</v>
      </c>
      <c r="G13" s="1">
        <v>126.9</v>
      </c>
      <c r="I13" s="2" t="s">
        <v>44</v>
      </c>
      <c r="J13" s="1" t="s">
        <v>30</v>
      </c>
    </row>
    <row r="14" spans="2:13" x14ac:dyDescent="0.2">
      <c r="B14" s="1">
        <v>564.822</v>
      </c>
      <c r="C14" s="1">
        <v>544.63599999999997</v>
      </c>
      <c r="E14" s="2" t="s">
        <v>69</v>
      </c>
      <c r="F14" s="1">
        <v>28.15</v>
      </c>
      <c r="G14" s="1">
        <v>28.37</v>
      </c>
      <c r="I14" s="2" t="s">
        <v>120</v>
      </c>
      <c r="J14" s="1" t="s">
        <v>31</v>
      </c>
    </row>
    <row r="15" spans="2:13" x14ac:dyDescent="0.2">
      <c r="B15" s="1">
        <v>281.36900000000003</v>
      </c>
      <c r="C15" s="1">
        <v>792.11400000000003</v>
      </c>
      <c r="E15" s="2"/>
      <c r="F15" s="1"/>
      <c r="G15" s="1"/>
      <c r="I15" s="2" t="s">
        <v>119</v>
      </c>
      <c r="J15" s="1" t="s">
        <v>118</v>
      </c>
    </row>
    <row r="16" spans="2:13" x14ac:dyDescent="0.2">
      <c r="B16" s="1">
        <v>493.77600000000001</v>
      </c>
      <c r="C16" s="1">
        <v>598.38199999999995</v>
      </c>
      <c r="I16" s="2" t="s">
        <v>147</v>
      </c>
      <c r="J16" s="1" t="s">
        <v>406</v>
      </c>
    </row>
    <row r="17" spans="1:10" x14ac:dyDescent="0.2">
      <c r="B17" s="1">
        <v>431.14699999999999</v>
      </c>
      <c r="C17" s="1">
        <v>501.32400000000001</v>
      </c>
      <c r="I17" s="2"/>
      <c r="J17" s="1"/>
    </row>
    <row r="18" spans="1:10" x14ac:dyDescent="0.2">
      <c r="B18" s="1">
        <v>290.49099999999999</v>
      </c>
      <c r="C18" s="1">
        <v>390.327</v>
      </c>
      <c r="I18" s="2" t="s">
        <v>145</v>
      </c>
      <c r="J18" s="1"/>
    </row>
    <row r="19" spans="1:10" x14ac:dyDescent="0.2">
      <c r="B19" s="1">
        <v>527.13199999999995</v>
      </c>
      <c r="C19" s="1">
        <v>530.66700000000003</v>
      </c>
      <c r="I19" s="2" t="s">
        <v>144</v>
      </c>
      <c r="J19" s="1">
        <v>430.3</v>
      </c>
    </row>
    <row r="20" spans="1:10" x14ac:dyDescent="0.2">
      <c r="B20" s="1">
        <v>543.00900000000001</v>
      </c>
      <c r="C20" s="1">
        <v>567.16700000000003</v>
      </c>
      <c r="I20" s="2" t="s">
        <v>143</v>
      </c>
      <c r="J20" s="1">
        <v>499</v>
      </c>
    </row>
    <row r="21" spans="1:10" x14ac:dyDescent="0.2">
      <c r="B21" s="1">
        <v>364.90199999999999</v>
      </c>
      <c r="C21" s="1">
        <v>491.23399999999998</v>
      </c>
      <c r="I21" s="2" t="s">
        <v>142</v>
      </c>
      <c r="J21" s="1" t="s">
        <v>407</v>
      </c>
    </row>
    <row r="22" spans="1:10" x14ac:dyDescent="0.2">
      <c r="B22" s="1">
        <v>320.89299999999997</v>
      </c>
      <c r="C22" s="1">
        <v>435.82299999999998</v>
      </c>
      <c r="I22" s="2" t="s">
        <v>140</v>
      </c>
      <c r="J22" s="1" t="s">
        <v>408</v>
      </c>
    </row>
    <row r="23" spans="1:10" x14ac:dyDescent="0.2">
      <c r="C23" s="1">
        <v>508.072</v>
      </c>
      <c r="I23" s="2" t="s">
        <v>138</v>
      </c>
      <c r="J23" s="1">
        <v>7.6179999999999998E-2</v>
      </c>
    </row>
    <row r="24" spans="1:10" x14ac:dyDescent="0.2">
      <c r="C24" s="1">
        <v>486.13</v>
      </c>
      <c r="I24" s="2"/>
      <c r="J24" s="1"/>
    </row>
    <row r="25" spans="1:10" x14ac:dyDescent="0.2">
      <c r="I25" s="2" t="s">
        <v>137</v>
      </c>
      <c r="J25" s="1"/>
    </row>
    <row r="26" spans="1:10" x14ac:dyDescent="0.2">
      <c r="A26" s="28" t="s">
        <v>72</v>
      </c>
      <c r="B26" s="29">
        <f>AVERAGE(B5:B24)</f>
        <v>430.25983333333329</v>
      </c>
      <c r="C26" s="29">
        <f>AVERAGE(C5:C24)</f>
        <v>499.04435000000001</v>
      </c>
      <c r="I26" s="2" t="s">
        <v>136</v>
      </c>
      <c r="J26" s="1" t="s">
        <v>409</v>
      </c>
    </row>
    <row r="27" spans="1:10" x14ac:dyDescent="0.2">
      <c r="A27" s="28" t="s">
        <v>81</v>
      </c>
      <c r="B27" s="29">
        <f>MEDIAN(B5:B24)</f>
        <v>409.7115</v>
      </c>
      <c r="C27" s="29">
        <f>MEDIAN(C5:C24)</f>
        <v>496.279</v>
      </c>
      <c r="I27" s="2" t="s">
        <v>32</v>
      </c>
      <c r="J27" s="1">
        <v>0.80689999999999995</v>
      </c>
    </row>
    <row r="28" spans="1:10" x14ac:dyDescent="0.2">
      <c r="A28" s="28" t="s">
        <v>388</v>
      </c>
      <c r="B28" s="29">
        <f>STDEV(B5:B24)</f>
        <v>119.42273221935341</v>
      </c>
      <c r="C28" s="29">
        <f>STDEV(C5:C24)</f>
        <v>126.89482983133563</v>
      </c>
      <c r="I28" s="2" t="s">
        <v>44</v>
      </c>
      <c r="J28" s="1" t="s">
        <v>30</v>
      </c>
    </row>
    <row r="29" spans="1:10" x14ac:dyDescent="0.2">
      <c r="A29" s="28" t="s">
        <v>389</v>
      </c>
      <c r="B29" s="29">
        <f>COUNT(B5:B24)</f>
        <v>18</v>
      </c>
      <c r="C29" s="29">
        <f>COUNT(C5:C24)</f>
        <v>20</v>
      </c>
      <c r="I29" s="2" t="s">
        <v>120</v>
      </c>
      <c r="J29" s="1" t="s">
        <v>31</v>
      </c>
    </row>
    <row r="30" spans="1:10" x14ac:dyDescent="0.2">
      <c r="I30" s="2"/>
      <c r="J30" s="1"/>
    </row>
    <row r="31" spans="1:10" x14ac:dyDescent="0.2">
      <c r="I31" s="2" t="s">
        <v>134</v>
      </c>
      <c r="J31" s="1"/>
    </row>
    <row r="32" spans="1:10" x14ac:dyDescent="0.2">
      <c r="I32" s="2" t="s">
        <v>133</v>
      </c>
      <c r="J32" s="1">
        <v>18</v>
      </c>
    </row>
    <row r="33" spans="2:13" x14ac:dyDescent="0.2">
      <c r="I33" s="2" t="s">
        <v>132</v>
      </c>
      <c r="J33" s="1">
        <v>20</v>
      </c>
    </row>
    <row r="34" spans="2:13" x14ac:dyDescent="0.2">
      <c r="I34" s="2"/>
      <c r="J34" s="1"/>
    </row>
    <row r="35" spans="2:13" x14ac:dyDescent="0.2">
      <c r="I35" s="2"/>
      <c r="J35" s="1"/>
    </row>
    <row r="36" spans="2:13" x14ac:dyDescent="0.2">
      <c r="I36" s="2"/>
      <c r="J36" s="1"/>
    </row>
    <row r="37" spans="2:13" ht="23" x14ac:dyDescent="0.25">
      <c r="B37" s="62" t="s">
        <v>604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2:13" x14ac:dyDescent="0.2">
      <c r="B38" s="61" t="s">
        <v>405</v>
      </c>
      <c r="C38" s="61"/>
    </row>
    <row r="39" spans="2:13" x14ac:dyDescent="0.2">
      <c r="B39" s="11" t="s">
        <v>6</v>
      </c>
      <c r="C39" s="11" t="s">
        <v>8</v>
      </c>
      <c r="E39" s="60" t="s">
        <v>131</v>
      </c>
      <c r="F39" s="60"/>
      <c r="G39" s="60"/>
      <c r="I39" s="60" t="s">
        <v>413</v>
      </c>
      <c r="J39" s="60"/>
      <c r="L39" s="60" t="s">
        <v>260</v>
      </c>
      <c r="M39" s="60"/>
    </row>
    <row r="40" spans="2:13" x14ac:dyDescent="0.2">
      <c r="B40" s="1">
        <v>782.63499999999999</v>
      </c>
      <c r="C40" s="1">
        <v>9639.2950000000001</v>
      </c>
      <c r="F40" s="11" t="s">
        <v>6</v>
      </c>
      <c r="G40" s="11" t="s">
        <v>8</v>
      </c>
      <c r="I40" s="2" t="s">
        <v>53</v>
      </c>
      <c r="J40" s="1" t="s">
        <v>555</v>
      </c>
      <c r="L40" s="17" t="s">
        <v>128</v>
      </c>
      <c r="M40" s="17">
        <v>8.5397100000000007E-3</v>
      </c>
    </row>
    <row r="41" spans="2:13" x14ac:dyDescent="0.2">
      <c r="B41" s="1">
        <v>6781.8469999999998</v>
      </c>
      <c r="C41" s="1">
        <v>7861.9440000000004</v>
      </c>
      <c r="E41" s="2" t="s">
        <v>0</v>
      </c>
      <c r="F41" s="1">
        <v>19</v>
      </c>
      <c r="G41" s="1">
        <v>18</v>
      </c>
      <c r="I41" s="2"/>
      <c r="J41" s="1"/>
      <c r="L41" s="17" t="s">
        <v>260</v>
      </c>
      <c r="M41" s="17">
        <v>0.95</v>
      </c>
    </row>
    <row r="42" spans="2:13" x14ac:dyDescent="0.2">
      <c r="B42" s="1">
        <v>11387.763000000001</v>
      </c>
      <c r="C42" s="1">
        <v>16582.143</v>
      </c>
      <c r="E42" s="2"/>
      <c r="F42" s="1"/>
      <c r="G42" s="1"/>
      <c r="I42" s="2" t="s">
        <v>127</v>
      </c>
      <c r="J42" s="1" t="s">
        <v>8</v>
      </c>
      <c r="L42" s="17" t="s">
        <v>216</v>
      </c>
      <c r="M42" s="17">
        <v>356379</v>
      </c>
    </row>
    <row r="43" spans="2:13" x14ac:dyDescent="0.2">
      <c r="B43" s="1">
        <v>1726.8040000000001</v>
      </c>
      <c r="C43" s="1">
        <v>11250.138000000001</v>
      </c>
      <c r="E43" s="2" t="s">
        <v>84</v>
      </c>
      <c r="F43" s="1">
        <v>588</v>
      </c>
      <c r="G43" s="1">
        <v>135.80000000000001</v>
      </c>
      <c r="I43" s="2" t="s">
        <v>125</v>
      </c>
      <c r="J43" s="1" t="s">
        <v>125</v>
      </c>
      <c r="L43" s="17" t="s">
        <v>228</v>
      </c>
      <c r="M43" s="17">
        <v>356379</v>
      </c>
    </row>
    <row r="44" spans="2:13" x14ac:dyDescent="0.2">
      <c r="B44" s="1">
        <v>8807.9650000000001</v>
      </c>
      <c r="C44" s="1">
        <v>1435.51</v>
      </c>
      <c r="E44" s="2" t="s">
        <v>79</v>
      </c>
      <c r="F44" s="1">
        <v>11388</v>
      </c>
      <c r="G44" s="1">
        <v>16582</v>
      </c>
      <c r="I44" s="2" t="s">
        <v>123</v>
      </c>
      <c r="J44" s="1" t="s">
        <v>6</v>
      </c>
    </row>
    <row r="45" spans="2:13" x14ac:dyDescent="0.2">
      <c r="B45" s="1">
        <v>589.447</v>
      </c>
      <c r="C45" s="1">
        <v>2251.0740000000001</v>
      </c>
      <c r="E45" s="2" t="s">
        <v>226</v>
      </c>
      <c r="F45" s="1">
        <v>10800</v>
      </c>
      <c r="G45" s="1">
        <v>16446</v>
      </c>
      <c r="I45" s="2"/>
      <c r="J45" s="1"/>
    </row>
    <row r="46" spans="2:13" x14ac:dyDescent="0.2">
      <c r="B46" s="1">
        <v>1055.6569999999999</v>
      </c>
      <c r="C46" s="1">
        <v>3590.143</v>
      </c>
      <c r="E46" s="2"/>
      <c r="F46" s="1"/>
      <c r="G46" s="1"/>
      <c r="I46" s="2" t="s">
        <v>122</v>
      </c>
      <c r="J46" s="1"/>
    </row>
    <row r="47" spans="2:13" x14ac:dyDescent="0.2">
      <c r="B47" s="1">
        <v>587.98199999999997</v>
      </c>
      <c r="C47" s="1">
        <v>2965.9839999999999</v>
      </c>
      <c r="E47" s="2" t="s">
        <v>72</v>
      </c>
      <c r="F47" s="1">
        <v>3334</v>
      </c>
      <c r="G47" s="1">
        <v>3304</v>
      </c>
      <c r="I47" s="2" t="s">
        <v>32</v>
      </c>
      <c r="J47" s="1">
        <v>0.17849999999999999</v>
      </c>
    </row>
    <row r="48" spans="2:13" x14ac:dyDescent="0.2">
      <c r="B48" s="1">
        <v>831.19100000000003</v>
      </c>
      <c r="C48" s="1">
        <v>1651.0329999999999</v>
      </c>
      <c r="E48" s="2" t="s">
        <v>70</v>
      </c>
      <c r="F48" s="1">
        <v>3513</v>
      </c>
      <c r="G48" s="1">
        <v>4801</v>
      </c>
      <c r="I48" s="2" t="s">
        <v>105</v>
      </c>
      <c r="J48" s="1" t="s">
        <v>121</v>
      </c>
    </row>
    <row r="49" spans="1:10" x14ac:dyDescent="0.2">
      <c r="B49" s="1">
        <v>812.58100000000002</v>
      </c>
      <c r="C49" s="1">
        <v>311.572</v>
      </c>
      <c r="E49" s="2" t="s">
        <v>69</v>
      </c>
      <c r="F49" s="1">
        <v>806</v>
      </c>
      <c r="G49" s="1">
        <v>1132</v>
      </c>
      <c r="I49" s="2" t="s">
        <v>44</v>
      </c>
      <c r="J49" s="1" t="s">
        <v>30</v>
      </c>
    </row>
    <row r="50" spans="1:10" x14ac:dyDescent="0.2">
      <c r="B50" s="1">
        <v>4610.6899999999996</v>
      </c>
      <c r="C50" s="1">
        <v>283.59500000000003</v>
      </c>
      <c r="I50" s="2" t="s">
        <v>120</v>
      </c>
      <c r="J50" s="1" t="s">
        <v>31</v>
      </c>
    </row>
    <row r="51" spans="1:10" x14ac:dyDescent="0.2">
      <c r="B51" s="1">
        <v>4929.13</v>
      </c>
      <c r="C51" s="1">
        <v>194.86199999999999</v>
      </c>
      <c r="I51" s="2" t="s">
        <v>119</v>
      </c>
      <c r="J51" s="1" t="s">
        <v>118</v>
      </c>
    </row>
    <row r="52" spans="1:10" x14ac:dyDescent="0.2">
      <c r="B52" s="1">
        <v>9279.4410000000007</v>
      </c>
      <c r="C52" s="1">
        <v>178.06700000000001</v>
      </c>
      <c r="I52" s="2" t="s">
        <v>117</v>
      </c>
      <c r="J52" s="1" t="s">
        <v>410</v>
      </c>
    </row>
    <row r="53" spans="1:10" x14ac:dyDescent="0.2">
      <c r="B53" s="1">
        <v>5732.1319999999996</v>
      </c>
      <c r="C53" s="1">
        <v>284.14100000000002</v>
      </c>
      <c r="I53" s="2" t="s">
        <v>115</v>
      </c>
      <c r="J53" s="1">
        <v>126</v>
      </c>
    </row>
    <row r="54" spans="1:10" x14ac:dyDescent="0.2">
      <c r="B54" s="1">
        <v>2600.6770000000001</v>
      </c>
      <c r="C54" s="1">
        <v>223.422</v>
      </c>
      <c r="I54" s="2"/>
      <c r="J54" s="1"/>
    </row>
    <row r="55" spans="1:10" x14ac:dyDescent="0.2">
      <c r="B55" s="1">
        <v>625.91099999999994</v>
      </c>
      <c r="C55" s="1">
        <v>227.303</v>
      </c>
      <c r="I55" s="2" t="s">
        <v>114</v>
      </c>
      <c r="J55" s="1"/>
    </row>
    <row r="56" spans="1:10" x14ac:dyDescent="0.2">
      <c r="B56" s="1">
        <v>621.85699999999997</v>
      </c>
      <c r="C56" s="1">
        <v>135.80000000000001</v>
      </c>
      <c r="I56" s="2" t="s">
        <v>113</v>
      </c>
      <c r="J56" s="1" t="s">
        <v>411</v>
      </c>
    </row>
    <row r="57" spans="1:10" x14ac:dyDescent="0.2">
      <c r="B57" s="1">
        <v>837.322</v>
      </c>
      <c r="C57" s="1">
        <v>409.154</v>
      </c>
      <c r="I57" s="2" t="s">
        <v>111</v>
      </c>
      <c r="J57" s="1" t="s">
        <v>412</v>
      </c>
    </row>
    <row r="58" spans="1:10" x14ac:dyDescent="0.2">
      <c r="B58" s="1">
        <v>736.78300000000002</v>
      </c>
      <c r="C58" s="1"/>
      <c r="I58" s="2" t="s">
        <v>109</v>
      </c>
      <c r="J58" s="1">
        <v>-133.30000000000001</v>
      </c>
    </row>
    <row r="59" spans="1:10" x14ac:dyDescent="0.2">
      <c r="I59" s="2" t="s">
        <v>108</v>
      </c>
      <c r="J59" s="1">
        <v>-453.4</v>
      </c>
    </row>
    <row r="60" spans="1:10" x14ac:dyDescent="0.2">
      <c r="A60" s="28" t="s">
        <v>72</v>
      </c>
      <c r="B60" s="29">
        <f>AVERAGE(B40:B58)</f>
        <v>3333.5692105263165</v>
      </c>
      <c r="C60" s="29">
        <f>AVERAGE(C40:C58)</f>
        <v>3304.1766666666676</v>
      </c>
      <c r="I60" s="2"/>
      <c r="J60" s="1"/>
    </row>
    <row r="61" spans="1:10" x14ac:dyDescent="0.2">
      <c r="A61" s="28" t="s">
        <v>81</v>
      </c>
      <c r="B61" s="29">
        <f>MEDIAN(B40:B58)</f>
        <v>1055.6569999999999</v>
      </c>
      <c r="C61" s="29">
        <f>MEDIAN(C40:C58)</f>
        <v>922.33199999999999</v>
      </c>
    </row>
    <row r="62" spans="1:10" x14ac:dyDescent="0.2">
      <c r="A62" s="28" t="s">
        <v>388</v>
      </c>
      <c r="B62" s="29">
        <f>STDEV(B40:B58)</f>
        <v>3513.2532160902538</v>
      </c>
      <c r="C62" s="29">
        <f>STDEV(C40:C58)</f>
        <v>4801.3369036100767</v>
      </c>
    </row>
    <row r="63" spans="1:10" x14ac:dyDescent="0.2">
      <c r="A63" s="28" t="s">
        <v>389</v>
      </c>
      <c r="B63" s="29">
        <f>COUNT(B40:B58)</f>
        <v>19</v>
      </c>
      <c r="C63" s="29">
        <f>COUNT(C40:C58)</f>
        <v>18</v>
      </c>
    </row>
  </sheetData>
  <mergeCells count="10">
    <mergeCell ref="B38:C38"/>
    <mergeCell ref="E39:G39"/>
    <mergeCell ref="I39:J39"/>
    <mergeCell ref="L39:M39"/>
    <mergeCell ref="B2:M2"/>
    <mergeCell ref="B3:C3"/>
    <mergeCell ref="E4:G4"/>
    <mergeCell ref="I4:J4"/>
    <mergeCell ref="L4:M4"/>
    <mergeCell ref="B37:M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6DC0-C9EB-4841-8B56-A58E914F100F}">
  <dimension ref="A1:AE59"/>
  <sheetViews>
    <sheetView zoomScale="50" zoomScaleNormal="80" workbookViewId="0">
      <selection activeCell="M27" sqref="M27"/>
    </sheetView>
  </sheetViews>
  <sheetFormatPr baseColWidth="10" defaultColWidth="10.83203125" defaultRowHeight="16" x14ac:dyDescent="0.2"/>
  <cols>
    <col min="1" max="1" width="10.83203125" style="17"/>
    <col min="2" max="3" width="14.33203125" style="17" customWidth="1"/>
    <col min="4" max="4" width="10.83203125" style="17"/>
    <col min="5" max="5" width="17.1640625" style="17" customWidth="1"/>
    <col min="6" max="6" width="10.83203125" style="17"/>
    <col min="7" max="8" width="17" style="17" customWidth="1"/>
    <col min="9" max="9" width="33.83203125" style="17" customWidth="1"/>
    <col min="10" max="10" width="22.1640625" style="17" customWidth="1"/>
    <col min="11" max="11" width="10.83203125" style="17"/>
    <col min="12" max="12" width="16.33203125" style="17" customWidth="1"/>
    <col min="13" max="13" width="35.6640625" style="17" customWidth="1"/>
    <col min="14" max="14" width="18.33203125" style="17" customWidth="1"/>
    <col min="15" max="15" width="10.83203125" style="17"/>
    <col min="16" max="17" width="17.83203125" style="17" customWidth="1"/>
    <col min="18" max="19" width="10.83203125" style="17"/>
    <col min="20" max="20" width="34" style="17" customWidth="1"/>
    <col min="21" max="21" width="10.83203125" style="17"/>
    <col min="22" max="22" width="18.6640625" style="17" customWidth="1"/>
    <col min="23" max="23" width="16.1640625" style="17" customWidth="1"/>
    <col min="24" max="24" width="10.83203125" style="17"/>
    <col min="25" max="25" width="17.6640625" style="17" customWidth="1"/>
    <col min="26" max="29" width="10.83203125" style="17"/>
    <col min="30" max="30" width="14.5" style="17" customWidth="1"/>
    <col min="31" max="16384" width="10.83203125" style="17"/>
  </cols>
  <sheetData>
    <row r="1" spans="2:13" ht="23" x14ac:dyDescent="0.25">
      <c r="B1" s="62" t="s">
        <v>605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3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</row>
    <row r="3" spans="2:13" x14ac:dyDescent="0.2">
      <c r="B3" s="11" t="s">
        <v>154</v>
      </c>
      <c r="C3" s="11" t="s">
        <v>261</v>
      </c>
      <c r="E3" s="60" t="s">
        <v>131</v>
      </c>
      <c r="F3" s="60"/>
      <c r="G3" s="60"/>
      <c r="I3" s="60" t="s">
        <v>150</v>
      </c>
      <c r="J3" s="60"/>
      <c r="L3" s="60" t="s">
        <v>55</v>
      </c>
      <c r="M3" s="60"/>
    </row>
    <row r="4" spans="2:13" x14ac:dyDescent="0.2">
      <c r="B4" s="1">
        <v>9.1531000000000002</v>
      </c>
      <c r="C4" s="1">
        <v>3.55</v>
      </c>
      <c r="E4" s="11"/>
      <c r="F4" s="11" t="s">
        <v>154</v>
      </c>
      <c r="G4" s="11" t="s">
        <v>262</v>
      </c>
      <c r="I4" s="2" t="s">
        <v>148</v>
      </c>
      <c r="J4" s="1"/>
      <c r="L4" s="17" t="s">
        <v>128</v>
      </c>
      <c r="M4" s="17">
        <v>2.2288199999999998</v>
      </c>
    </row>
    <row r="5" spans="2:13" x14ac:dyDescent="0.2">
      <c r="B5" s="1">
        <v>13.5762</v>
      </c>
      <c r="C5" s="1">
        <v>2.2400000000000002</v>
      </c>
      <c r="E5" s="2" t="s">
        <v>0</v>
      </c>
      <c r="F5" s="1">
        <v>15</v>
      </c>
      <c r="G5" s="1">
        <v>12</v>
      </c>
      <c r="I5" s="2" t="s">
        <v>32</v>
      </c>
      <c r="J5" s="1" t="s">
        <v>25</v>
      </c>
      <c r="L5" s="17" t="s">
        <v>29</v>
      </c>
      <c r="M5" s="17">
        <v>0.93444419999999995</v>
      </c>
    </row>
    <row r="6" spans="2:13" x14ac:dyDescent="0.2">
      <c r="B6" s="1">
        <v>8.2405000000000008</v>
      </c>
      <c r="C6" s="1">
        <v>2.35</v>
      </c>
      <c r="E6" s="2"/>
      <c r="F6" s="1"/>
      <c r="G6" s="1"/>
      <c r="I6" s="2" t="s">
        <v>44</v>
      </c>
      <c r="J6" s="1" t="s">
        <v>26</v>
      </c>
      <c r="L6" s="17" t="s">
        <v>216</v>
      </c>
      <c r="M6" s="17">
        <v>6</v>
      </c>
    </row>
    <row r="7" spans="2:13" x14ac:dyDescent="0.2">
      <c r="B7" s="1">
        <v>10.6182</v>
      </c>
      <c r="C7" s="1">
        <v>0.95</v>
      </c>
      <c r="E7" s="2" t="s">
        <v>84</v>
      </c>
      <c r="F7" s="1">
        <v>1.778</v>
      </c>
      <c r="G7" s="1">
        <v>0.95</v>
      </c>
      <c r="I7" s="2" t="s">
        <v>120</v>
      </c>
      <c r="J7" s="1" t="s">
        <v>27</v>
      </c>
      <c r="L7" s="17" t="s">
        <v>217</v>
      </c>
      <c r="M7" s="17">
        <v>6</v>
      </c>
    </row>
    <row r="8" spans="2:13" x14ac:dyDescent="0.2">
      <c r="B8" s="1">
        <v>8.4634</v>
      </c>
      <c r="C8" s="1">
        <v>1.75</v>
      </c>
      <c r="E8" s="2" t="s">
        <v>82</v>
      </c>
      <c r="F8" s="1">
        <v>6.835</v>
      </c>
      <c r="G8" s="1">
        <v>1.7130000000000001</v>
      </c>
      <c r="I8" s="2" t="s">
        <v>119</v>
      </c>
      <c r="J8" s="1" t="s">
        <v>118</v>
      </c>
    </row>
    <row r="9" spans="2:13" x14ac:dyDescent="0.2">
      <c r="B9" s="1">
        <v>20.8017</v>
      </c>
      <c r="C9" s="1">
        <v>2.2400000000000002</v>
      </c>
      <c r="E9" s="2" t="s">
        <v>81</v>
      </c>
      <c r="F9" s="1">
        <v>9.234</v>
      </c>
      <c r="G9" s="1">
        <v>2.2949999999999999</v>
      </c>
      <c r="I9" s="2" t="s">
        <v>147</v>
      </c>
      <c r="J9" s="1" t="s">
        <v>263</v>
      </c>
    </row>
    <row r="10" spans="2:13" x14ac:dyDescent="0.2">
      <c r="B10" s="1">
        <v>9.234</v>
      </c>
      <c r="C10" s="1">
        <v>3.99</v>
      </c>
      <c r="E10" s="2" t="s">
        <v>80</v>
      </c>
      <c r="F10" s="1">
        <v>13.86</v>
      </c>
      <c r="G10" s="1">
        <v>3.61</v>
      </c>
      <c r="I10" s="2"/>
      <c r="J10" s="1"/>
    </row>
    <row r="11" spans="2:13" x14ac:dyDescent="0.2">
      <c r="B11" s="1">
        <v>10.318099999999999</v>
      </c>
      <c r="C11" s="1">
        <v>3.63</v>
      </c>
      <c r="E11" s="2" t="s">
        <v>79</v>
      </c>
      <c r="F11" s="1">
        <v>20.8</v>
      </c>
      <c r="G11" s="1">
        <v>4.43</v>
      </c>
      <c r="I11" s="2" t="s">
        <v>145</v>
      </c>
      <c r="J11" s="1"/>
    </row>
    <row r="12" spans="2:13" x14ac:dyDescent="0.2">
      <c r="B12" s="1">
        <v>4.7332999999999998</v>
      </c>
      <c r="C12" s="1">
        <v>1.36</v>
      </c>
      <c r="E12" s="2"/>
      <c r="F12" s="1"/>
      <c r="G12" s="1"/>
      <c r="I12" s="2" t="s">
        <v>144</v>
      </c>
      <c r="J12" s="1">
        <v>10.33</v>
      </c>
    </row>
    <row r="13" spans="2:13" x14ac:dyDescent="0.2">
      <c r="B13" s="1">
        <v>1.7782</v>
      </c>
      <c r="C13" s="1">
        <v>2.54</v>
      </c>
      <c r="E13" s="2" t="s">
        <v>72</v>
      </c>
      <c r="F13" s="1">
        <v>10.33</v>
      </c>
      <c r="G13" s="1">
        <v>2.5609999999999999</v>
      </c>
      <c r="I13" s="2" t="s">
        <v>143</v>
      </c>
      <c r="J13" s="1">
        <v>2.5609999999999999</v>
      </c>
    </row>
    <row r="14" spans="2:13" x14ac:dyDescent="0.2">
      <c r="B14" s="1">
        <v>13.8642</v>
      </c>
      <c r="C14" s="1">
        <v>4.43</v>
      </c>
      <c r="E14" s="2" t="s">
        <v>70</v>
      </c>
      <c r="F14" s="1">
        <v>4.8049999999999997</v>
      </c>
      <c r="G14" s="1">
        <v>1.101</v>
      </c>
      <c r="I14" s="2" t="s">
        <v>142</v>
      </c>
      <c r="J14" s="42" t="s">
        <v>264</v>
      </c>
    </row>
    <row r="15" spans="2:13" x14ac:dyDescent="0.2">
      <c r="B15" s="1">
        <v>15.356999999999999</v>
      </c>
      <c r="C15" s="1">
        <v>1.7</v>
      </c>
      <c r="E15" s="2" t="s">
        <v>69</v>
      </c>
      <c r="F15" s="1">
        <v>1.2410000000000001</v>
      </c>
      <c r="G15" s="1">
        <v>0.31790000000000002</v>
      </c>
      <c r="I15" s="2" t="s">
        <v>140</v>
      </c>
      <c r="J15" s="42" t="s">
        <v>265</v>
      </c>
    </row>
    <row r="16" spans="2:13" x14ac:dyDescent="0.2">
      <c r="B16" s="1">
        <v>15.3142</v>
      </c>
      <c r="C16" s="1"/>
      <c r="E16" s="2"/>
      <c r="F16" s="1"/>
      <c r="G16" s="1"/>
      <c r="I16" s="2" t="s">
        <v>138</v>
      </c>
      <c r="J16" s="1">
        <v>0.6996</v>
      </c>
    </row>
    <row r="17" spans="1:31" x14ac:dyDescent="0.2">
      <c r="B17" s="1">
        <v>6.8348000000000004</v>
      </c>
      <c r="C17" s="1"/>
      <c r="E17" s="2" t="s">
        <v>67</v>
      </c>
      <c r="F17" s="1">
        <v>7.6710000000000003</v>
      </c>
      <c r="G17" s="1">
        <v>1.861</v>
      </c>
      <c r="I17" s="2"/>
      <c r="J17" s="1"/>
    </row>
    <row r="18" spans="1:31" x14ac:dyDescent="0.2">
      <c r="B18" s="1">
        <v>6.6932</v>
      </c>
      <c r="C18" s="1"/>
      <c r="E18" s="2" t="s">
        <v>66</v>
      </c>
      <c r="F18" s="1">
        <v>12.99</v>
      </c>
      <c r="G18" s="1">
        <v>3.2610000000000001</v>
      </c>
      <c r="I18" s="2" t="s">
        <v>137</v>
      </c>
      <c r="J18" s="1"/>
    </row>
    <row r="19" spans="1:31" x14ac:dyDescent="0.2">
      <c r="I19" s="2" t="s">
        <v>136</v>
      </c>
      <c r="J19" s="1" t="s">
        <v>266</v>
      </c>
    </row>
    <row r="20" spans="1:31" x14ac:dyDescent="0.2">
      <c r="A20" s="28" t="s">
        <v>72</v>
      </c>
      <c r="B20" s="29">
        <f>AVERAGE(B4:B18)</f>
        <v>10.332006666666665</v>
      </c>
      <c r="C20" s="29">
        <f>AVERAGE(C4:C18)</f>
        <v>2.5608333333333331</v>
      </c>
      <c r="I20" s="2" t="s">
        <v>32</v>
      </c>
      <c r="J20" s="1" t="s">
        <v>25</v>
      </c>
    </row>
    <row r="21" spans="1:31" x14ac:dyDescent="0.2">
      <c r="A21" s="28" t="s">
        <v>81</v>
      </c>
      <c r="B21" s="29">
        <f>MEDIAN(B4:B18)</f>
        <v>9.234</v>
      </c>
      <c r="C21" s="29">
        <f>MEDIAN(C4:C18)</f>
        <v>2.2949999999999999</v>
      </c>
      <c r="I21" s="2" t="s">
        <v>44</v>
      </c>
      <c r="J21" s="1" t="s">
        <v>26</v>
      </c>
    </row>
    <row r="22" spans="1:31" x14ac:dyDescent="0.2">
      <c r="A22" s="28" t="s">
        <v>388</v>
      </c>
      <c r="B22" s="29">
        <f>STDEV(B4:B18)</f>
        <v>4.8048828652983993</v>
      </c>
      <c r="C22" s="29">
        <f>STDEV(C4:C18)</f>
        <v>1.1013995917041475</v>
      </c>
      <c r="I22" s="2" t="s">
        <v>120</v>
      </c>
      <c r="J22" s="1" t="s">
        <v>27</v>
      </c>
    </row>
    <row r="23" spans="1:31" x14ac:dyDescent="0.2">
      <c r="A23" s="28" t="s">
        <v>389</v>
      </c>
      <c r="B23" s="29">
        <f>COUNT(B4:B18)</f>
        <v>15</v>
      </c>
      <c r="C23" s="29">
        <f>COUNT(C4:C18)</f>
        <v>12</v>
      </c>
      <c r="I23" s="2"/>
      <c r="J23" s="1"/>
    </row>
    <row r="24" spans="1:31" x14ac:dyDescent="0.2">
      <c r="I24" s="2" t="s">
        <v>134</v>
      </c>
      <c r="J24" s="1"/>
    </row>
    <row r="25" spans="1:31" x14ac:dyDescent="0.2">
      <c r="I25" s="2" t="s">
        <v>133</v>
      </c>
      <c r="J25" s="1">
        <v>15</v>
      </c>
    </row>
    <row r="26" spans="1:31" x14ac:dyDescent="0.2">
      <c r="I26" s="2" t="s">
        <v>132</v>
      </c>
      <c r="J26" s="1">
        <v>12</v>
      </c>
    </row>
    <row r="30" spans="1:31" ht="23" x14ac:dyDescent="0.25">
      <c r="B30" s="62" t="s">
        <v>606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spans="1:31" ht="18" x14ac:dyDescent="0.25">
      <c r="B31" s="61" t="s">
        <v>556</v>
      </c>
      <c r="C31" s="61"/>
      <c r="D31" s="61"/>
      <c r="E31" s="61"/>
      <c r="G31" s="61" t="s">
        <v>58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69" t="s">
        <v>9</v>
      </c>
      <c r="C32" s="69"/>
      <c r="D32" s="69" t="s">
        <v>6</v>
      </c>
      <c r="E32" s="69"/>
      <c r="G32" s="60" t="s">
        <v>131</v>
      </c>
      <c r="H32" s="60"/>
      <c r="I32" s="60"/>
      <c r="J32" s="60"/>
      <c r="K32" s="60"/>
      <c r="M32" s="60" t="s">
        <v>156</v>
      </c>
      <c r="N32" s="60"/>
      <c r="O32" s="60"/>
      <c r="P32" s="60"/>
      <c r="Q32" s="60"/>
      <c r="R32" s="60"/>
      <c r="T32" s="60" t="s">
        <v>155</v>
      </c>
      <c r="U32" s="60"/>
      <c r="V32" s="60"/>
      <c r="W32" s="60"/>
      <c r="X32" s="60"/>
      <c r="Y32" s="60"/>
      <c r="Z32" s="60"/>
      <c r="AA32" s="60"/>
      <c r="AB32" s="60"/>
      <c r="AD32" s="60" t="s">
        <v>55</v>
      </c>
      <c r="AE32" s="60"/>
    </row>
    <row r="33" spans="2:31" ht="18" x14ac:dyDescent="0.25">
      <c r="B33" s="19" t="s">
        <v>552</v>
      </c>
      <c r="C33" s="19" t="s">
        <v>267</v>
      </c>
      <c r="D33" s="19" t="s">
        <v>552</v>
      </c>
      <c r="E33" s="19" t="s">
        <v>267</v>
      </c>
      <c r="H33" s="11" t="s">
        <v>557</v>
      </c>
      <c r="I33" s="11" t="s">
        <v>414</v>
      </c>
      <c r="J33" s="11" t="s">
        <v>558</v>
      </c>
      <c r="K33" s="11" t="s">
        <v>415</v>
      </c>
      <c r="M33" s="2" t="s">
        <v>53</v>
      </c>
      <c r="N33" s="1" t="s">
        <v>559</v>
      </c>
      <c r="O33" s="1"/>
      <c r="P33" s="1"/>
      <c r="Q33" s="1"/>
      <c r="R33" s="1"/>
      <c r="S33" s="1"/>
      <c r="T33" s="2" t="s">
        <v>394</v>
      </c>
      <c r="U33" s="1"/>
      <c r="V33" s="1"/>
      <c r="W33" s="1"/>
      <c r="X33" s="1"/>
      <c r="Y33" s="1"/>
      <c r="Z33" s="1"/>
      <c r="AA33" s="1"/>
      <c r="AB33" s="1"/>
      <c r="AD33" s="69" t="s">
        <v>565</v>
      </c>
      <c r="AE33" s="69"/>
    </row>
    <row r="34" spans="2:31" x14ac:dyDescent="0.2">
      <c r="G34" s="2" t="s">
        <v>0</v>
      </c>
      <c r="H34" s="1">
        <v>11</v>
      </c>
      <c r="I34" s="1">
        <v>12</v>
      </c>
      <c r="J34" s="1">
        <v>14</v>
      </c>
      <c r="K34" s="1">
        <v>14</v>
      </c>
      <c r="M34" s="2"/>
      <c r="N34" s="1"/>
      <c r="O34" s="1"/>
      <c r="P34" s="1"/>
      <c r="Q34" s="1"/>
      <c r="R34" s="1"/>
      <c r="S34" s="1"/>
      <c r="T34" s="2"/>
      <c r="U34" s="1"/>
      <c r="V34" s="1"/>
      <c r="W34" s="1"/>
      <c r="X34" s="1"/>
      <c r="Y34" s="1"/>
      <c r="Z34" s="1"/>
      <c r="AA34" s="1"/>
      <c r="AB34" s="1"/>
      <c r="AD34" s="17" t="s">
        <v>128</v>
      </c>
      <c r="AE34" s="17">
        <v>2.5147379999999999</v>
      </c>
    </row>
    <row r="35" spans="2:31" x14ac:dyDescent="0.2">
      <c r="B35" s="1">
        <v>-6.65</v>
      </c>
      <c r="C35" s="1">
        <v>-3.19</v>
      </c>
      <c r="D35" s="1">
        <v>-6.99</v>
      </c>
      <c r="E35" s="1">
        <v>-2.16</v>
      </c>
      <c r="G35" s="2"/>
      <c r="H35" s="1"/>
      <c r="I35" s="1"/>
      <c r="J35" s="1"/>
      <c r="K35" s="1"/>
      <c r="M35" s="2" t="s">
        <v>51</v>
      </c>
      <c r="N35" s="1" t="s">
        <v>50</v>
      </c>
      <c r="O35" s="1"/>
      <c r="P35" s="1"/>
      <c r="Q35" s="1"/>
      <c r="R35" s="1"/>
      <c r="S35" s="1"/>
      <c r="T35" s="2" t="s">
        <v>49</v>
      </c>
      <c r="U35" s="1">
        <v>1</v>
      </c>
      <c r="V35" s="1"/>
      <c r="W35" s="1"/>
      <c r="X35" s="1"/>
      <c r="Y35" s="1"/>
      <c r="Z35" s="1"/>
      <c r="AA35" s="1"/>
      <c r="AB35" s="1"/>
      <c r="AD35" s="17" t="s">
        <v>29</v>
      </c>
      <c r="AE35" s="17">
        <v>0.95</v>
      </c>
    </row>
    <row r="36" spans="2:31" x14ac:dyDescent="0.2">
      <c r="B36" s="1">
        <v>-9.5500000000000007</v>
      </c>
      <c r="C36" s="1">
        <v>-3.49</v>
      </c>
      <c r="D36" s="1">
        <v>-5.97</v>
      </c>
      <c r="E36" s="1">
        <v>-3.72</v>
      </c>
      <c r="G36" s="2" t="s">
        <v>84</v>
      </c>
      <c r="H36" s="1">
        <v>-9.5500000000000007</v>
      </c>
      <c r="I36" s="1">
        <v>-3.55</v>
      </c>
      <c r="J36" s="1">
        <v>-10.84</v>
      </c>
      <c r="K36" s="1">
        <v>-3.72</v>
      </c>
      <c r="M36" s="2" t="s">
        <v>47</v>
      </c>
      <c r="N36" s="1">
        <v>0.05</v>
      </c>
      <c r="O36" s="1"/>
      <c r="P36" s="1"/>
      <c r="Q36" s="1"/>
      <c r="R36" s="1"/>
      <c r="S36" s="1"/>
      <c r="T36" s="2" t="s">
        <v>48</v>
      </c>
      <c r="U36" s="1">
        <v>6</v>
      </c>
      <c r="V36" s="1"/>
      <c r="W36" s="1"/>
      <c r="X36" s="1"/>
      <c r="Y36" s="1"/>
      <c r="Z36" s="1"/>
      <c r="AA36" s="1"/>
      <c r="AB36" s="1"/>
      <c r="AD36" s="17" t="s">
        <v>216</v>
      </c>
      <c r="AE36" s="17">
        <v>6</v>
      </c>
    </row>
    <row r="37" spans="2:31" x14ac:dyDescent="0.2">
      <c r="B37" s="1">
        <v>-8.3000000000000007</v>
      </c>
      <c r="C37" s="1">
        <v>-3.02</v>
      </c>
      <c r="D37" s="1">
        <v>-6.82</v>
      </c>
      <c r="E37" s="1">
        <v>-2.96</v>
      </c>
      <c r="G37" s="2" t="s">
        <v>79</v>
      </c>
      <c r="H37" s="1">
        <v>-4.75</v>
      </c>
      <c r="I37" s="1">
        <v>-2.31</v>
      </c>
      <c r="J37" s="1">
        <v>-5.16</v>
      </c>
      <c r="K37" s="1">
        <v>-1.67</v>
      </c>
      <c r="M37" s="2"/>
      <c r="N37" s="1"/>
      <c r="O37" s="1"/>
      <c r="P37" s="1"/>
      <c r="Q37" s="1"/>
      <c r="R37" s="1"/>
      <c r="S37" s="1"/>
      <c r="T37" s="2" t="s">
        <v>47</v>
      </c>
      <c r="U37" s="1">
        <v>0.05</v>
      </c>
      <c r="V37" s="1"/>
      <c r="W37" s="1"/>
      <c r="X37" s="1"/>
      <c r="Y37" s="1"/>
      <c r="Z37" s="1"/>
      <c r="AA37" s="1"/>
      <c r="AB37" s="1"/>
      <c r="AD37" s="17" t="s">
        <v>217</v>
      </c>
      <c r="AE37" s="17">
        <v>6</v>
      </c>
    </row>
    <row r="38" spans="2:31" x14ac:dyDescent="0.2">
      <c r="B38" s="1">
        <v>-5.38</v>
      </c>
      <c r="C38" s="1">
        <v>-3.43</v>
      </c>
      <c r="D38" s="1">
        <v>-6.37</v>
      </c>
      <c r="E38" s="1">
        <v>-2.25</v>
      </c>
      <c r="G38" s="2" t="s">
        <v>226</v>
      </c>
      <c r="H38" s="1">
        <v>4.8</v>
      </c>
      <c r="I38" s="1">
        <v>1.24</v>
      </c>
      <c r="J38" s="1">
        <v>5.68</v>
      </c>
      <c r="K38" s="1">
        <v>2.0499999999999998</v>
      </c>
      <c r="M38" s="2" t="s">
        <v>46</v>
      </c>
      <c r="N38" s="1" t="s">
        <v>45</v>
      </c>
      <c r="O38" s="1" t="s">
        <v>32</v>
      </c>
      <c r="P38" s="1" t="s">
        <v>44</v>
      </c>
      <c r="Q38" s="1" t="s">
        <v>43</v>
      </c>
      <c r="R38" s="1"/>
      <c r="S38" s="1"/>
      <c r="T38" s="2"/>
      <c r="U38" s="1"/>
      <c r="V38" s="1"/>
      <c r="W38" s="1"/>
      <c r="X38" s="1"/>
      <c r="Y38" s="1"/>
      <c r="Z38" s="1"/>
      <c r="AA38" s="1"/>
      <c r="AB38" s="1"/>
    </row>
    <row r="39" spans="2:31" ht="18" x14ac:dyDescent="0.25">
      <c r="B39" s="1">
        <v>-6.8</v>
      </c>
      <c r="C39" s="1">
        <v>-2.67</v>
      </c>
      <c r="D39" s="1">
        <v>-5.17</v>
      </c>
      <c r="E39" s="1">
        <v>-3.08</v>
      </c>
      <c r="G39" s="2"/>
      <c r="H39" s="1"/>
      <c r="I39" s="1"/>
      <c r="J39" s="1"/>
      <c r="K39" s="1"/>
      <c r="M39" s="2" t="s">
        <v>24</v>
      </c>
      <c r="N39" s="1">
        <v>7.0750000000000002</v>
      </c>
      <c r="O39" s="1">
        <v>0.46189999999999998</v>
      </c>
      <c r="P39" s="1" t="s">
        <v>30</v>
      </c>
      <c r="Q39" s="1" t="s">
        <v>31</v>
      </c>
      <c r="R39" s="1"/>
      <c r="S39" s="1"/>
      <c r="T39" s="2" t="s">
        <v>42</v>
      </c>
      <c r="U39" s="1" t="s">
        <v>76</v>
      </c>
      <c r="V39" s="1" t="s">
        <v>41</v>
      </c>
      <c r="W39" s="1" t="s">
        <v>40</v>
      </c>
      <c r="X39" s="1" t="s">
        <v>39</v>
      </c>
      <c r="Y39" s="1" t="s">
        <v>38</v>
      </c>
      <c r="Z39" s="1"/>
      <c r="AA39" s="1"/>
      <c r="AB39" s="1"/>
      <c r="AD39" s="69" t="s">
        <v>566</v>
      </c>
      <c r="AE39" s="69"/>
    </row>
    <row r="40" spans="2:31" x14ac:dyDescent="0.2">
      <c r="B40" s="1">
        <v>-5.24</v>
      </c>
      <c r="C40" s="1">
        <v>-2.58</v>
      </c>
      <c r="D40" s="1">
        <v>-5.24</v>
      </c>
      <c r="E40" s="1">
        <v>-2.16</v>
      </c>
      <c r="G40" s="2" t="s">
        <v>72</v>
      </c>
      <c r="H40" s="1">
        <v>-6.4710000000000001</v>
      </c>
      <c r="I40" s="1">
        <v>-2.9729999999999999</v>
      </c>
      <c r="J40" s="1">
        <v>-6.681</v>
      </c>
      <c r="K40" s="1">
        <v>-2.8479999999999999</v>
      </c>
      <c r="M40" s="2" t="s">
        <v>23</v>
      </c>
      <c r="N40" s="1">
        <v>73.41</v>
      </c>
      <c r="O40" s="1" t="s">
        <v>25</v>
      </c>
      <c r="P40" s="1" t="s">
        <v>26</v>
      </c>
      <c r="Q40" s="1" t="s">
        <v>27</v>
      </c>
      <c r="R40" s="1"/>
      <c r="S40" s="1"/>
      <c r="T40" s="2"/>
      <c r="U40" s="1"/>
      <c r="V40" s="1"/>
      <c r="W40" s="1"/>
      <c r="X40" s="1"/>
      <c r="Y40" s="1"/>
      <c r="Z40" s="1"/>
      <c r="AA40" s="1"/>
      <c r="AB40" s="1"/>
      <c r="AD40" s="17" t="s">
        <v>128</v>
      </c>
      <c r="AE40" s="17">
        <v>2.4321069999999998</v>
      </c>
    </row>
    <row r="41" spans="2:31" ht="18" x14ac:dyDescent="0.25">
      <c r="B41" s="1">
        <v>-6.07</v>
      </c>
      <c r="C41" s="1">
        <v>-3.55</v>
      </c>
      <c r="D41" s="1">
        <v>-7.13</v>
      </c>
      <c r="E41" s="1">
        <v>-2.54</v>
      </c>
      <c r="G41" s="2" t="s">
        <v>70</v>
      </c>
      <c r="H41" s="1">
        <v>1.391</v>
      </c>
      <c r="I41" s="1">
        <v>0.45600000000000002</v>
      </c>
      <c r="J41" s="1">
        <v>1.5760000000000001</v>
      </c>
      <c r="K41" s="1">
        <v>0.61519999999999997</v>
      </c>
      <c r="M41" s="2"/>
      <c r="N41" s="1"/>
      <c r="O41" s="1"/>
      <c r="P41" s="1"/>
      <c r="Q41" s="1"/>
      <c r="R41" s="1"/>
      <c r="S41" s="1"/>
      <c r="T41" s="2" t="s">
        <v>560</v>
      </c>
      <c r="U41" s="1">
        <v>-3.4550000000000001</v>
      </c>
      <c r="V41" s="1" t="s">
        <v>416</v>
      </c>
      <c r="W41" s="1" t="s">
        <v>27</v>
      </c>
      <c r="X41" s="1" t="s">
        <v>26</v>
      </c>
      <c r="Y41" s="42" t="s">
        <v>25</v>
      </c>
      <c r="Z41" s="1"/>
      <c r="AA41" s="1"/>
      <c r="AB41" s="1"/>
      <c r="AD41" s="17" t="s">
        <v>29</v>
      </c>
      <c r="AE41" s="17">
        <v>0.95</v>
      </c>
    </row>
    <row r="42" spans="2:31" ht="18" x14ac:dyDescent="0.25">
      <c r="B42" s="1">
        <v>-6.5</v>
      </c>
      <c r="C42" s="1">
        <v>-2.31</v>
      </c>
      <c r="D42" s="1">
        <v>-10.84</v>
      </c>
      <c r="E42" s="1">
        <v>-1.67</v>
      </c>
      <c r="G42" s="2" t="s">
        <v>69</v>
      </c>
      <c r="H42" s="1">
        <v>0.41930000000000001</v>
      </c>
      <c r="I42" s="1">
        <v>0.13159999999999999</v>
      </c>
      <c r="J42" s="1">
        <v>0.42120000000000002</v>
      </c>
      <c r="K42" s="1">
        <v>0.16439999999999999</v>
      </c>
      <c r="M42" s="2" t="s">
        <v>36</v>
      </c>
      <c r="N42" s="1" t="s">
        <v>35</v>
      </c>
      <c r="O42" s="1" t="s">
        <v>12</v>
      </c>
      <c r="P42" s="1" t="s">
        <v>34</v>
      </c>
      <c r="Q42" s="1" t="s">
        <v>33</v>
      </c>
      <c r="R42" s="1" t="s">
        <v>32</v>
      </c>
      <c r="S42" s="1"/>
      <c r="T42" s="2" t="s">
        <v>561</v>
      </c>
      <c r="U42" s="1">
        <v>0.1077</v>
      </c>
      <c r="V42" s="1" t="s">
        <v>417</v>
      </c>
      <c r="W42" s="1" t="s">
        <v>31</v>
      </c>
      <c r="X42" s="1" t="s">
        <v>30</v>
      </c>
      <c r="Y42" s="42" t="s">
        <v>100</v>
      </c>
      <c r="Z42" s="1"/>
      <c r="AA42" s="1"/>
      <c r="AB42" s="1"/>
      <c r="AD42" s="17" t="s">
        <v>216</v>
      </c>
      <c r="AE42" s="17">
        <v>6</v>
      </c>
    </row>
    <row r="43" spans="2:31" ht="18" x14ac:dyDescent="0.25">
      <c r="B43" s="1">
        <v>-4.75</v>
      </c>
      <c r="C43" s="1">
        <v>-3.52</v>
      </c>
      <c r="D43" s="1">
        <v>-5.45</v>
      </c>
      <c r="E43" s="1">
        <v>-3.44</v>
      </c>
      <c r="M43" s="2" t="s">
        <v>24</v>
      </c>
      <c r="N43" s="1">
        <v>16.420000000000002</v>
      </c>
      <c r="O43" s="1">
        <v>13</v>
      </c>
      <c r="P43" s="1">
        <v>1.2629999999999999</v>
      </c>
      <c r="Q43" s="1" t="s">
        <v>423</v>
      </c>
      <c r="R43" s="1" t="s">
        <v>424</v>
      </c>
      <c r="S43" s="1"/>
      <c r="T43" s="2" t="s">
        <v>562</v>
      </c>
      <c r="U43" s="1">
        <v>-3.7250000000000001</v>
      </c>
      <c r="V43" s="1" t="s">
        <v>418</v>
      </c>
      <c r="W43" s="1" t="s">
        <v>27</v>
      </c>
      <c r="X43" s="1" t="s">
        <v>26</v>
      </c>
      <c r="Y43" s="42" t="s">
        <v>25</v>
      </c>
      <c r="Z43" s="1"/>
      <c r="AA43" s="1"/>
      <c r="AB43" s="1"/>
      <c r="AD43" s="17" t="s">
        <v>217</v>
      </c>
      <c r="AE43" s="17">
        <v>6</v>
      </c>
    </row>
    <row r="44" spans="2:31" ht="18" x14ac:dyDescent="0.25">
      <c r="B44" s="1">
        <v>-5.82</v>
      </c>
      <c r="C44" s="1">
        <v>-2.5</v>
      </c>
      <c r="D44" s="1">
        <v>-5.63</v>
      </c>
      <c r="E44" s="1">
        <v>-3.62</v>
      </c>
      <c r="M44" s="2" t="s">
        <v>23</v>
      </c>
      <c r="N44" s="1">
        <v>170.4</v>
      </c>
      <c r="O44" s="1">
        <v>3</v>
      </c>
      <c r="P44" s="1">
        <v>56.79</v>
      </c>
      <c r="Q44" s="1" t="s">
        <v>425</v>
      </c>
      <c r="R44" s="1" t="s">
        <v>22</v>
      </c>
      <c r="S44" s="1"/>
      <c r="T44" s="2" t="s">
        <v>563</v>
      </c>
      <c r="U44" s="1">
        <v>3.5630000000000002</v>
      </c>
      <c r="V44" s="1" t="s">
        <v>419</v>
      </c>
      <c r="W44" s="1" t="s">
        <v>27</v>
      </c>
      <c r="X44" s="1" t="s">
        <v>26</v>
      </c>
      <c r="Y44" s="42" t="s">
        <v>25</v>
      </c>
      <c r="Z44" s="1"/>
      <c r="AA44" s="1"/>
      <c r="AB44" s="1"/>
    </row>
    <row r="45" spans="2:31" x14ac:dyDescent="0.2">
      <c r="B45" s="1">
        <v>-6.12</v>
      </c>
      <c r="C45" s="1">
        <v>-2.5099999999999998</v>
      </c>
      <c r="D45" s="1">
        <v>-6.54</v>
      </c>
      <c r="E45" s="1">
        <v>-3.22</v>
      </c>
      <c r="M45" s="2" t="s">
        <v>21</v>
      </c>
      <c r="N45" s="1">
        <v>42.41</v>
      </c>
      <c r="O45" s="1">
        <v>34</v>
      </c>
      <c r="P45" s="1">
        <v>1.2470000000000001</v>
      </c>
      <c r="Q45" s="1"/>
      <c r="R45" s="1"/>
      <c r="S45" s="1"/>
      <c r="T45" s="2" t="s">
        <v>420</v>
      </c>
      <c r="U45" s="1">
        <v>-0.26979999999999998</v>
      </c>
      <c r="V45" s="1" t="s">
        <v>421</v>
      </c>
      <c r="W45" s="1" t="s">
        <v>31</v>
      </c>
      <c r="X45" s="1" t="s">
        <v>30</v>
      </c>
      <c r="Y45" s="42">
        <v>0.99180000000000001</v>
      </c>
      <c r="Z45" s="1"/>
      <c r="AA45" s="1"/>
      <c r="AB45" s="1"/>
    </row>
    <row r="46" spans="2:31" ht="18" x14ac:dyDescent="0.25">
      <c r="B46" s="1"/>
      <c r="C46" s="1">
        <v>-2.9</v>
      </c>
      <c r="D46" s="1">
        <v>-5.16</v>
      </c>
      <c r="E46" s="1">
        <v>-2.73</v>
      </c>
      <c r="M46" s="2"/>
      <c r="N46" s="1"/>
      <c r="O46" s="1"/>
      <c r="P46" s="1"/>
      <c r="Q46" s="1"/>
      <c r="R46" s="1"/>
      <c r="S46" s="1"/>
      <c r="T46" s="2" t="s">
        <v>564</v>
      </c>
      <c r="U46" s="1">
        <v>-3.8330000000000002</v>
      </c>
      <c r="V46" s="1" t="s">
        <v>422</v>
      </c>
      <c r="W46" s="1" t="s">
        <v>27</v>
      </c>
      <c r="X46" s="1" t="s">
        <v>26</v>
      </c>
      <c r="Y46" s="42" t="s">
        <v>25</v>
      </c>
      <c r="Z46" s="1"/>
      <c r="AA46" s="1"/>
      <c r="AB46" s="1"/>
    </row>
    <row r="47" spans="2:31" x14ac:dyDescent="0.2">
      <c r="B47" s="1"/>
      <c r="C47" s="1"/>
      <c r="D47" s="1">
        <v>-8.69</v>
      </c>
      <c r="E47" s="1">
        <v>-3.08</v>
      </c>
      <c r="M47" s="2" t="s">
        <v>3</v>
      </c>
      <c r="N47" s="1"/>
      <c r="O47" s="1"/>
      <c r="P47" s="1"/>
      <c r="Q47" s="1"/>
      <c r="R47" s="1"/>
      <c r="S47" s="1"/>
      <c r="T47" s="2"/>
      <c r="U47" s="1"/>
      <c r="V47" s="1"/>
      <c r="W47" s="1"/>
      <c r="X47" s="1"/>
      <c r="Y47" s="1"/>
      <c r="Z47" s="1"/>
      <c r="AA47" s="1"/>
      <c r="AB47" s="1"/>
    </row>
    <row r="48" spans="2:31" x14ac:dyDescent="0.2">
      <c r="B48" s="1"/>
      <c r="C48" s="1"/>
      <c r="D48" s="1">
        <v>-7.53</v>
      </c>
      <c r="E48" s="1">
        <v>-3.24</v>
      </c>
      <c r="M48" s="2" t="s">
        <v>2</v>
      </c>
      <c r="N48" s="1">
        <v>4</v>
      </c>
      <c r="O48" s="1"/>
      <c r="P48" s="1"/>
      <c r="Q48" s="1"/>
      <c r="R48" s="1"/>
      <c r="S48" s="1"/>
      <c r="T48" s="2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M49" s="2" t="s">
        <v>1</v>
      </c>
      <c r="N49" s="1">
        <v>14</v>
      </c>
      <c r="O49" s="1"/>
      <c r="P49" s="1"/>
      <c r="Q49" s="1"/>
      <c r="R49" s="1"/>
      <c r="S49" s="1"/>
      <c r="T49" s="2" t="s">
        <v>20</v>
      </c>
      <c r="U49" s="1" t="s">
        <v>78</v>
      </c>
      <c r="V49" s="1" t="s">
        <v>77</v>
      </c>
      <c r="W49" s="1" t="s">
        <v>76</v>
      </c>
      <c r="X49" s="1" t="s">
        <v>16</v>
      </c>
      <c r="Y49" s="1" t="s">
        <v>15</v>
      </c>
      <c r="Z49" s="1" t="s">
        <v>14</v>
      </c>
      <c r="AA49" s="1" t="s">
        <v>13</v>
      </c>
      <c r="AB49" s="1" t="s">
        <v>12</v>
      </c>
    </row>
    <row r="50" spans="1:28" x14ac:dyDescent="0.2">
      <c r="A50" s="28" t="s">
        <v>72</v>
      </c>
      <c r="B50" s="29">
        <f>AVERAGE(B35:B48)</f>
        <v>-6.4709090909090916</v>
      </c>
      <c r="C50" s="29">
        <f t="shared" ref="C50:E50" si="0">AVERAGE(C35:C48)</f>
        <v>-2.9724999999999997</v>
      </c>
      <c r="D50" s="29">
        <f t="shared" si="0"/>
        <v>-6.680714285714286</v>
      </c>
      <c r="E50" s="29">
        <f t="shared" si="0"/>
        <v>-2.8478571428571429</v>
      </c>
      <c r="M50" s="2" t="s">
        <v>0</v>
      </c>
      <c r="N50" s="1">
        <v>51</v>
      </c>
      <c r="O50" s="1"/>
      <c r="P50" s="1"/>
      <c r="Q50" s="1"/>
      <c r="R50" s="1"/>
      <c r="S50" s="1"/>
      <c r="T50" s="2"/>
      <c r="U50" s="1"/>
      <c r="V50" s="1"/>
      <c r="W50" s="1"/>
      <c r="X50" s="1"/>
      <c r="Y50" s="1"/>
      <c r="Z50" s="1"/>
      <c r="AA50" s="1"/>
      <c r="AB50" s="1"/>
    </row>
    <row r="51" spans="1:28" ht="18" x14ac:dyDescent="0.25">
      <c r="A51" s="28" t="s">
        <v>81</v>
      </c>
      <c r="B51" s="29">
        <f>MEDIAN(B35:B48)</f>
        <v>-6.12</v>
      </c>
      <c r="C51" s="29">
        <f t="shared" ref="C51:E51" si="1">MEDIAN(C35:C48)</f>
        <v>-2.96</v>
      </c>
      <c r="D51" s="29">
        <f t="shared" si="1"/>
        <v>-6.4550000000000001</v>
      </c>
      <c r="E51" s="29">
        <f t="shared" si="1"/>
        <v>-3.02</v>
      </c>
      <c r="M51" s="2"/>
      <c r="N51" s="1"/>
      <c r="O51" s="1"/>
      <c r="P51" s="1"/>
      <c r="Q51" s="1"/>
      <c r="R51" s="1"/>
      <c r="S51" s="1"/>
      <c r="T51" s="2" t="s">
        <v>560</v>
      </c>
      <c r="U51" s="1">
        <v>-6.5730000000000004</v>
      </c>
      <c r="V51" s="1">
        <v>-3.1179999999999999</v>
      </c>
      <c r="W51" s="1">
        <v>-3.4550000000000001</v>
      </c>
      <c r="X51" s="1">
        <v>0.46960000000000002</v>
      </c>
      <c r="Y51" s="1">
        <v>11</v>
      </c>
      <c r="Z51" s="1">
        <v>12</v>
      </c>
      <c r="AA51" s="1">
        <v>7.3579999999999997</v>
      </c>
      <c r="AB51" s="1">
        <v>34</v>
      </c>
    </row>
    <row r="52" spans="1:28" ht="18" x14ac:dyDescent="0.25">
      <c r="A52" s="28" t="s">
        <v>388</v>
      </c>
      <c r="B52" s="29">
        <f>STDEV(B35:B48)</f>
        <v>1.3907512685268657</v>
      </c>
      <c r="C52" s="29">
        <f t="shared" ref="C52:E52" si="2">STDEV(C35:C48)</f>
        <v>0.4559530478220154</v>
      </c>
      <c r="D52" s="29">
        <f t="shared" si="2"/>
        <v>1.5759171409578754</v>
      </c>
      <c r="E52" s="29">
        <f t="shared" si="2"/>
        <v>0.61518200648174182</v>
      </c>
      <c r="M52" s="2"/>
      <c r="N52" s="1"/>
      <c r="O52" s="1"/>
      <c r="P52" s="1"/>
      <c r="Q52" s="1"/>
      <c r="R52" s="1"/>
      <c r="S52" s="1"/>
      <c r="T52" s="2" t="s">
        <v>561</v>
      </c>
      <c r="U52" s="1">
        <v>-6.5730000000000004</v>
      </c>
      <c r="V52" s="1">
        <v>-6.681</v>
      </c>
      <c r="W52" s="1">
        <v>0.1077</v>
      </c>
      <c r="X52" s="1">
        <v>0.46160000000000001</v>
      </c>
      <c r="Y52" s="1">
        <v>11</v>
      </c>
      <c r="Z52" s="1">
        <v>14</v>
      </c>
      <c r="AA52" s="1">
        <v>0.2334</v>
      </c>
      <c r="AB52" s="1">
        <v>34</v>
      </c>
    </row>
    <row r="53" spans="1:28" ht="18" x14ac:dyDescent="0.25">
      <c r="A53" s="28" t="s">
        <v>389</v>
      </c>
      <c r="B53" s="29">
        <f>COUNT(B35:B48)</f>
        <v>11</v>
      </c>
      <c r="C53" s="29">
        <f t="shared" ref="C53:E53" si="3">COUNT(C35:C48)</f>
        <v>12</v>
      </c>
      <c r="D53" s="29">
        <f t="shared" si="3"/>
        <v>14</v>
      </c>
      <c r="E53" s="29">
        <f t="shared" si="3"/>
        <v>14</v>
      </c>
      <c r="M53" s="2"/>
      <c r="N53" s="1"/>
      <c r="O53" s="1"/>
      <c r="P53" s="1"/>
      <c r="Q53" s="1"/>
      <c r="R53" s="1"/>
      <c r="S53" s="1"/>
      <c r="T53" s="2" t="s">
        <v>562</v>
      </c>
      <c r="U53" s="1">
        <v>-6.5730000000000004</v>
      </c>
      <c r="V53" s="1">
        <v>-2.8479999999999999</v>
      </c>
      <c r="W53" s="1">
        <v>-3.7250000000000001</v>
      </c>
      <c r="X53" s="1">
        <v>0.46160000000000001</v>
      </c>
      <c r="Y53" s="1">
        <v>11</v>
      </c>
      <c r="Z53" s="1">
        <v>14</v>
      </c>
      <c r="AA53" s="1">
        <v>8.07</v>
      </c>
      <c r="AB53" s="1">
        <v>34</v>
      </c>
    </row>
    <row r="54" spans="1:28" ht="18" x14ac:dyDescent="0.25">
      <c r="M54" s="2"/>
      <c r="N54" s="1"/>
      <c r="O54" s="1"/>
      <c r="P54" s="1"/>
      <c r="Q54" s="1"/>
      <c r="R54" s="1"/>
      <c r="S54" s="1"/>
      <c r="T54" s="2" t="s">
        <v>563</v>
      </c>
      <c r="U54" s="1">
        <v>-3.1179999999999999</v>
      </c>
      <c r="V54" s="1">
        <v>-6.681</v>
      </c>
      <c r="W54" s="1">
        <v>3.5630000000000002</v>
      </c>
      <c r="X54" s="1">
        <v>0.44779999999999998</v>
      </c>
      <c r="Y54" s="1">
        <v>12</v>
      </c>
      <c r="Z54" s="1">
        <v>14</v>
      </c>
      <c r="AA54" s="1">
        <v>7.9580000000000002</v>
      </c>
      <c r="AB54" s="1">
        <v>34</v>
      </c>
    </row>
    <row r="55" spans="1:28" x14ac:dyDescent="0.2">
      <c r="M55" s="2"/>
      <c r="N55" s="1"/>
      <c r="O55" s="1"/>
      <c r="P55" s="1"/>
      <c r="Q55" s="1"/>
      <c r="R55" s="1"/>
      <c r="S55" s="1"/>
      <c r="T55" s="2" t="s">
        <v>420</v>
      </c>
      <c r="U55" s="1">
        <v>-3.1179999999999999</v>
      </c>
      <c r="V55" s="1">
        <v>-2.8479999999999999</v>
      </c>
      <c r="W55" s="1">
        <v>-0.26979999999999998</v>
      </c>
      <c r="X55" s="1">
        <v>0.44779999999999998</v>
      </c>
      <c r="Y55" s="1">
        <v>12</v>
      </c>
      <c r="Z55" s="1">
        <v>14</v>
      </c>
      <c r="AA55" s="1">
        <v>0.60250000000000004</v>
      </c>
      <c r="AB55" s="1">
        <v>34</v>
      </c>
    </row>
    <row r="56" spans="1:28" ht="18" x14ac:dyDescent="0.25">
      <c r="M56" s="2"/>
      <c r="N56" s="1"/>
      <c r="O56" s="1"/>
      <c r="P56" s="1"/>
      <c r="Q56" s="1"/>
      <c r="R56" s="1"/>
      <c r="S56" s="1"/>
      <c r="T56" s="2" t="s">
        <v>564</v>
      </c>
      <c r="U56" s="1">
        <v>-6.681</v>
      </c>
      <c r="V56" s="1">
        <v>-2.8479999999999999</v>
      </c>
      <c r="W56" s="1">
        <v>-3.8330000000000002</v>
      </c>
      <c r="X56" s="1">
        <v>0.42220000000000002</v>
      </c>
      <c r="Y56" s="1">
        <v>14</v>
      </c>
      <c r="Z56" s="1">
        <v>14</v>
      </c>
      <c r="AA56" s="1">
        <v>9.0790000000000006</v>
      </c>
      <c r="AB56" s="1">
        <v>34</v>
      </c>
    </row>
    <row r="57" spans="1:28" x14ac:dyDescent="0.2">
      <c r="M57" s="2"/>
      <c r="N57" s="1"/>
      <c r="O57" s="1"/>
      <c r="P57" s="1"/>
      <c r="Q57" s="1"/>
      <c r="R57" s="1"/>
      <c r="S57" s="1"/>
      <c r="T57" s="2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M58" s="2"/>
      <c r="N58" s="1"/>
      <c r="O58" s="1"/>
      <c r="P58" s="1"/>
      <c r="Q58" s="1"/>
      <c r="R58" s="1"/>
      <c r="S58" s="1"/>
      <c r="T58" s="2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M59" s="2"/>
      <c r="N59" s="1"/>
      <c r="O59" s="1"/>
      <c r="P59" s="1"/>
      <c r="Q59" s="1"/>
      <c r="R59" s="1"/>
      <c r="S59" s="1"/>
      <c r="T59" s="2"/>
      <c r="U59" s="1"/>
      <c r="V59" s="1"/>
      <c r="W59" s="1"/>
      <c r="X59" s="1"/>
      <c r="Y59" s="1"/>
      <c r="Z59" s="1"/>
      <c r="AA59" s="1"/>
      <c r="AB59" s="1"/>
    </row>
  </sheetData>
  <mergeCells count="17">
    <mergeCell ref="AD32:AE32"/>
    <mergeCell ref="AD33:AE33"/>
    <mergeCell ref="AD39:AE39"/>
    <mergeCell ref="G31:AE31"/>
    <mergeCell ref="B30:AE30"/>
    <mergeCell ref="B32:C32"/>
    <mergeCell ref="D32:E32"/>
    <mergeCell ref="B31:E31"/>
    <mergeCell ref="G32:K32"/>
    <mergeCell ref="M32:R32"/>
    <mergeCell ref="T32:AB32"/>
    <mergeCell ref="B1:M1"/>
    <mergeCell ref="B2:C2"/>
    <mergeCell ref="E2:M2"/>
    <mergeCell ref="E3:G3"/>
    <mergeCell ref="I3:J3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5C85-9EDC-D949-A0B1-1D1A90D1B911}">
  <dimension ref="A1:AA79"/>
  <sheetViews>
    <sheetView zoomScale="50" zoomScaleNormal="70" workbookViewId="0">
      <selection activeCell="I42" sqref="I42"/>
    </sheetView>
  </sheetViews>
  <sheetFormatPr baseColWidth="10" defaultColWidth="10.83203125" defaultRowHeight="16" x14ac:dyDescent="0.2"/>
  <cols>
    <col min="1" max="8" width="10.83203125" style="17"/>
    <col min="9" max="9" width="43" style="17" customWidth="1"/>
    <col min="10" max="10" width="18.33203125" style="17" customWidth="1"/>
    <col min="11" max="11" width="10.83203125" style="17"/>
    <col min="12" max="12" width="17" style="17" customWidth="1"/>
    <col min="13" max="13" width="17.33203125" style="17" customWidth="1"/>
    <col min="14" max="15" width="10.83203125" style="17"/>
    <col min="16" max="16" width="33.5" style="17" customWidth="1"/>
    <col min="17" max="17" width="24.1640625" style="17" customWidth="1"/>
    <col min="18" max="18" width="22.33203125" style="17" customWidth="1"/>
    <col min="19" max="19" width="24.6640625" style="17" customWidth="1"/>
    <col min="20" max="20" width="10.83203125" style="17"/>
    <col min="21" max="21" width="24.5" style="17" customWidth="1"/>
    <col min="22" max="25" width="10.83203125" style="17"/>
    <col min="26" max="26" width="17.1640625" style="17" customWidth="1"/>
    <col min="27" max="16384" width="10.83203125" style="17"/>
  </cols>
  <sheetData>
    <row r="1" spans="2:27" ht="23" x14ac:dyDescent="0.25">
      <c r="B1" s="62" t="s">
        <v>607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2:27" ht="18" x14ac:dyDescent="0.25">
      <c r="B2" s="61" t="s">
        <v>528</v>
      </c>
      <c r="C2" s="61"/>
      <c r="D2" s="61"/>
      <c r="E2" s="61"/>
      <c r="F2" s="61"/>
      <c r="G2" s="61"/>
      <c r="I2" s="61" t="s">
        <v>58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2:27" x14ac:dyDescent="0.2">
      <c r="B3" s="69" t="s">
        <v>9</v>
      </c>
      <c r="C3" s="69"/>
      <c r="D3" s="69" t="s">
        <v>8</v>
      </c>
      <c r="E3" s="69"/>
      <c r="F3" s="69" t="s">
        <v>6</v>
      </c>
      <c r="G3" s="69"/>
      <c r="I3" s="60" t="s">
        <v>156</v>
      </c>
      <c r="J3" s="60"/>
      <c r="K3" s="60"/>
      <c r="L3" s="60"/>
      <c r="M3" s="60"/>
      <c r="N3" s="60"/>
      <c r="P3" s="60" t="s">
        <v>155</v>
      </c>
      <c r="Q3" s="60"/>
      <c r="R3" s="60"/>
      <c r="S3" s="60"/>
      <c r="T3" s="60"/>
      <c r="U3" s="60"/>
      <c r="V3" s="60"/>
      <c r="W3" s="60"/>
      <c r="X3" s="60"/>
      <c r="Z3" s="60" t="s">
        <v>55</v>
      </c>
      <c r="AA3" s="60"/>
    </row>
    <row r="4" spans="2:27" ht="18" x14ac:dyDescent="0.25">
      <c r="B4" s="19" t="s">
        <v>552</v>
      </c>
      <c r="C4" s="19" t="s">
        <v>267</v>
      </c>
      <c r="D4" s="19" t="s">
        <v>552</v>
      </c>
      <c r="E4" s="19" t="s">
        <v>267</v>
      </c>
      <c r="F4" s="19" t="s">
        <v>552</v>
      </c>
      <c r="G4" s="19" t="s">
        <v>267</v>
      </c>
      <c r="I4" s="2" t="s">
        <v>53</v>
      </c>
      <c r="J4" s="1" t="s">
        <v>567</v>
      </c>
      <c r="K4" s="1"/>
      <c r="L4" s="1"/>
      <c r="M4" s="1"/>
      <c r="N4" s="1"/>
      <c r="O4" s="30"/>
      <c r="P4" s="2" t="s">
        <v>52</v>
      </c>
      <c r="Q4" s="1"/>
      <c r="R4" s="1"/>
      <c r="S4" s="1"/>
      <c r="T4" s="1"/>
      <c r="U4" s="1"/>
      <c r="V4" s="1"/>
      <c r="W4" s="1"/>
      <c r="X4" s="1"/>
      <c r="Z4" s="69" t="s">
        <v>9</v>
      </c>
      <c r="AA4" s="69"/>
    </row>
    <row r="5" spans="2:27" x14ac:dyDescent="0.2">
      <c r="B5" s="9">
        <v>0.27</v>
      </c>
      <c r="C5" s="9">
        <v>2.74</v>
      </c>
      <c r="D5" s="9">
        <v>1.97</v>
      </c>
      <c r="E5" s="9">
        <v>-0.99</v>
      </c>
      <c r="F5" s="9">
        <v>25</v>
      </c>
      <c r="G5" s="9">
        <v>6.04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17" t="s">
        <v>128</v>
      </c>
      <c r="AA5" s="17">
        <v>0.79044340000000002</v>
      </c>
    </row>
    <row r="6" spans="2:27" x14ac:dyDescent="0.2">
      <c r="B6" s="9">
        <v>0.86</v>
      </c>
      <c r="C6" s="9">
        <v>3.16</v>
      </c>
      <c r="D6" s="9">
        <v>0.65</v>
      </c>
      <c r="E6" s="9">
        <v>2.09</v>
      </c>
      <c r="F6" s="9">
        <v>31.42</v>
      </c>
      <c r="G6" s="9">
        <v>10.99</v>
      </c>
      <c r="I6" s="2" t="s">
        <v>51</v>
      </c>
      <c r="J6" s="1" t="s">
        <v>50</v>
      </c>
      <c r="K6" s="1"/>
      <c r="L6" s="1"/>
      <c r="M6" s="1"/>
      <c r="N6" s="1"/>
      <c r="P6" s="2" t="s">
        <v>49</v>
      </c>
      <c r="Q6" s="1">
        <v>1</v>
      </c>
      <c r="R6" s="1"/>
      <c r="S6" s="1"/>
      <c r="T6" s="1"/>
      <c r="U6" s="1"/>
      <c r="V6" s="1"/>
      <c r="W6" s="1"/>
      <c r="X6" s="1"/>
      <c r="Z6" s="17" t="s">
        <v>288</v>
      </c>
      <c r="AA6" s="17">
        <v>0.90313929999999998</v>
      </c>
    </row>
    <row r="7" spans="2:27" x14ac:dyDescent="0.2">
      <c r="B7" s="9">
        <v>0.5</v>
      </c>
      <c r="C7" s="9">
        <v>1.1100000000000001</v>
      </c>
      <c r="D7" s="9">
        <v>-0.52</v>
      </c>
      <c r="E7" s="9">
        <v>1.1000000000000001</v>
      </c>
      <c r="F7" s="9">
        <v>47.67</v>
      </c>
      <c r="G7" s="9">
        <v>7.64</v>
      </c>
      <c r="I7" s="2" t="s">
        <v>47</v>
      </c>
      <c r="J7" s="1">
        <v>0.05</v>
      </c>
      <c r="K7" s="1"/>
      <c r="L7" s="1"/>
      <c r="M7" s="1"/>
      <c r="N7" s="1"/>
      <c r="P7" s="2" t="s">
        <v>48</v>
      </c>
      <c r="Q7" s="1">
        <v>3</v>
      </c>
      <c r="R7" s="1"/>
      <c r="S7" s="1"/>
      <c r="T7" s="1"/>
      <c r="U7" s="1"/>
      <c r="V7" s="1"/>
      <c r="W7" s="1"/>
      <c r="X7" s="1"/>
      <c r="Z7" s="17" t="s">
        <v>216</v>
      </c>
      <c r="AA7" s="17">
        <v>35</v>
      </c>
    </row>
    <row r="8" spans="2:27" x14ac:dyDescent="0.2">
      <c r="B8" s="9">
        <v>1</v>
      </c>
      <c r="C8" s="9">
        <v>1.06</v>
      </c>
      <c r="D8" s="9">
        <v>2.46</v>
      </c>
      <c r="E8" s="9">
        <v>2.1800000000000002</v>
      </c>
      <c r="F8" s="9">
        <v>29.13</v>
      </c>
      <c r="G8" s="9">
        <v>5.07</v>
      </c>
      <c r="I8" s="2"/>
      <c r="J8" s="1"/>
      <c r="K8" s="1"/>
      <c r="L8" s="1"/>
      <c r="M8" s="1"/>
      <c r="N8" s="1"/>
      <c r="P8" s="2" t="s">
        <v>47</v>
      </c>
      <c r="Q8" s="1">
        <v>0.05</v>
      </c>
      <c r="R8" s="1"/>
      <c r="S8" s="1"/>
      <c r="T8" s="1"/>
      <c r="U8" s="1"/>
      <c r="V8" s="1"/>
      <c r="W8" s="1"/>
      <c r="X8" s="1"/>
      <c r="Z8" s="17" t="s">
        <v>228</v>
      </c>
      <c r="AA8" s="17">
        <v>35</v>
      </c>
    </row>
    <row r="9" spans="2:27" x14ac:dyDescent="0.2">
      <c r="B9" s="9">
        <v>11.14</v>
      </c>
      <c r="C9" s="9">
        <v>1.07</v>
      </c>
      <c r="D9" s="9">
        <v>2.84</v>
      </c>
      <c r="E9" s="9">
        <v>3.71</v>
      </c>
      <c r="F9" s="9">
        <v>14.47</v>
      </c>
      <c r="G9" s="9">
        <v>0.03</v>
      </c>
      <c r="I9" s="2" t="s">
        <v>46</v>
      </c>
      <c r="J9" s="1" t="s">
        <v>45</v>
      </c>
      <c r="K9" s="1" t="s">
        <v>32</v>
      </c>
      <c r="L9" s="1" t="s">
        <v>44</v>
      </c>
      <c r="M9" s="1" t="s">
        <v>43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9">
        <v>1.1499999999999999</v>
      </c>
      <c r="C10" s="9">
        <v>-0.13</v>
      </c>
      <c r="D10" s="9">
        <v>5.39</v>
      </c>
      <c r="E10" s="9">
        <v>3.71</v>
      </c>
      <c r="F10" s="9">
        <v>25.85</v>
      </c>
      <c r="G10" s="9">
        <v>13.28</v>
      </c>
      <c r="I10" s="2" t="s">
        <v>28</v>
      </c>
      <c r="J10" s="1">
        <v>13.18</v>
      </c>
      <c r="K10" s="1" t="s">
        <v>25</v>
      </c>
      <c r="L10" s="1" t="s">
        <v>26</v>
      </c>
      <c r="M10" s="1" t="s">
        <v>27</v>
      </c>
      <c r="N10" s="1"/>
      <c r="P10" s="2" t="s">
        <v>42</v>
      </c>
      <c r="Q10" s="1" t="s">
        <v>17</v>
      </c>
      <c r="R10" s="1" t="s">
        <v>41</v>
      </c>
      <c r="S10" s="1" t="s">
        <v>40</v>
      </c>
      <c r="T10" s="1" t="s">
        <v>39</v>
      </c>
      <c r="U10" s="1" t="s">
        <v>38</v>
      </c>
      <c r="V10" s="1"/>
      <c r="W10" s="1"/>
      <c r="X10" s="1"/>
      <c r="Z10" s="69" t="s">
        <v>8</v>
      </c>
      <c r="AA10" s="69"/>
    </row>
    <row r="11" spans="2:27" ht="18" x14ac:dyDescent="0.25">
      <c r="B11" s="9">
        <v>1.6</v>
      </c>
      <c r="C11" s="9">
        <v>0.47</v>
      </c>
      <c r="D11" s="9">
        <v>2.58</v>
      </c>
      <c r="E11" s="9">
        <v>5.9</v>
      </c>
      <c r="F11" s="9">
        <v>15.35</v>
      </c>
      <c r="G11" s="9">
        <v>2.63</v>
      </c>
      <c r="I11" s="2" t="s">
        <v>568</v>
      </c>
      <c r="J11" s="1">
        <v>20.87</v>
      </c>
      <c r="K11" s="1" t="s">
        <v>25</v>
      </c>
      <c r="L11" s="1" t="s">
        <v>26</v>
      </c>
      <c r="M11" s="1" t="s">
        <v>27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17" t="s">
        <v>128</v>
      </c>
      <c r="AA11" s="17">
        <v>0.132768</v>
      </c>
    </row>
    <row r="12" spans="2:27" ht="18" x14ac:dyDescent="0.25">
      <c r="B12" s="9">
        <v>1.25</v>
      </c>
      <c r="C12" s="9">
        <v>2.17</v>
      </c>
      <c r="D12" s="9">
        <v>0.19</v>
      </c>
      <c r="E12" s="9">
        <v>0.92</v>
      </c>
      <c r="F12" s="9">
        <v>27.48</v>
      </c>
      <c r="G12" s="9">
        <v>-2.5</v>
      </c>
      <c r="I12" s="2" t="s">
        <v>268</v>
      </c>
      <c r="J12" s="1">
        <v>11.95</v>
      </c>
      <c r="K12" s="1" t="s">
        <v>25</v>
      </c>
      <c r="L12" s="1" t="s">
        <v>26</v>
      </c>
      <c r="M12" s="1" t="s">
        <v>27</v>
      </c>
      <c r="N12" s="1"/>
      <c r="P12" s="2" t="s">
        <v>570</v>
      </c>
      <c r="Q12" s="1"/>
      <c r="R12" s="1"/>
      <c r="S12" s="1"/>
      <c r="T12" s="1"/>
      <c r="U12" s="1"/>
      <c r="V12" s="1"/>
      <c r="W12" s="1"/>
      <c r="X12" s="1"/>
      <c r="Z12" s="17" t="s">
        <v>288</v>
      </c>
      <c r="AA12" s="27">
        <v>0.90020639999999996</v>
      </c>
    </row>
    <row r="13" spans="2:27" x14ac:dyDescent="0.2">
      <c r="B13" s="9">
        <v>2.52</v>
      </c>
      <c r="C13" s="9">
        <v>0.8</v>
      </c>
      <c r="D13" s="9">
        <v>1.37</v>
      </c>
      <c r="E13" s="9">
        <v>1.74</v>
      </c>
      <c r="F13" s="9">
        <v>36.24</v>
      </c>
      <c r="G13" s="9">
        <v>3.31</v>
      </c>
      <c r="I13" s="2"/>
      <c r="J13" s="1"/>
      <c r="K13" s="1"/>
      <c r="L13" s="1"/>
      <c r="M13" s="1"/>
      <c r="N13" s="1"/>
      <c r="P13" s="2" t="s">
        <v>9</v>
      </c>
      <c r="Q13" s="1">
        <v>3.42</v>
      </c>
      <c r="R13" s="1" t="s">
        <v>276</v>
      </c>
      <c r="S13" s="1" t="s">
        <v>31</v>
      </c>
      <c r="T13" s="1" t="s">
        <v>30</v>
      </c>
      <c r="U13" s="1">
        <v>0.53939999999999999</v>
      </c>
      <c r="V13" s="1"/>
      <c r="W13" s="1"/>
      <c r="X13" s="1"/>
      <c r="Z13" s="17" t="s">
        <v>216</v>
      </c>
      <c r="AA13" s="17">
        <v>1194</v>
      </c>
    </row>
    <row r="14" spans="2:27" x14ac:dyDescent="0.2">
      <c r="B14" s="9">
        <v>8.14</v>
      </c>
      <c r="C14" s="9">
        <v>1.87</v>
      </c>
      <c r="D14" s="9">
        <v>12.91</v>
      </c>
      <c r="E14" s="9">
        <v>3.46</v>
      </c>
      <c r="F14" s="9">
        <v>2.44</v>
      </c>
      <c r="G14" s="9">
        <v>-2.42</v>
      </c>
      <c r="I14" s="2" t="s">
        <v>36</v>
      </c>
      <c r="J14" s="1" t="s">
        <v>35</v>
      </c>
      <c r="K14" s="1" t="s">
        <v>12</v>
      </c>
      <c r="L14" s="1" t="s">
        <v>34</v>
      </c>
      <c r="M14" s="1" t="s">
        <v>33</v>
      </c>
      <c r="N14" s="1" t="s">
        <v>32</v>
      </c>
      <c r="P14" s="2" t="s">
        <v>8</v>
      </c>
      <c r="Q14" s="1">
        <v>0.41099999999999998</v>
      </c>
      <c r="R14" s="1" t="s">
        <v>277</v>
      </c>
      <c r="S14" s="1" t="s">
        <v>31</v>
      </c>
      <c r="T14" s="1" t="s">
        <v>30</v>
      </c>
      <c r="U14" s="1">
        <v>0.99829999999999997</v>
      </c>
      <c r="V14" s="1"/>
      <c r="W14" s="1"/>
      <c r="X14" s="1"/>
      <c r="Z14" s="17" t="s">
        <v>228</v>
      </c>
      <c r="AA14" s="17">
        <v>1194</v>
      </c>
    </row>
    <row r="15" spans="2:27" x14ac:dyDescent="0.2">
      <c r="B15" s="9">
        <v>11.76</v>
      </c>
      <c r="C15" s="9">
        <v>3.42</v>
      </c>
      <c r="D15" s="9">
        <v>-1.77</v>
      </c>
      <c r="E15" s="9">
        <v>5.09</v>
      </c>
      <c r="F15" s="9">
        <v>2.66</v>
      </c>
      <c r="G15" s="9">
        <v>4.33</v>
      </c>
      <c r="I15" s="2" t="s">
        <v>28</v>
      </c>
      <c r="J15" s="1">
        <v>1477</v>
      </c>
      <c r="K15" s="1">
        <v>2</v>
      </c>
      <c r="L15" s="1">
        <v>738.5</v>
      </c>
      <c r="M15" s="1" t="s">
        <v>269</v>
      </c>
      <c r="N15" s="1" t="s">
        <v>22</v>
      </c>
      <c r="P15" s="2" t="s">
        <v>6</v>
      </c>
      <c r="Q15" s="1">
        <v>19.38</v>
      </c>
      <c r="R15" s="1" t="s">
        <v>278</v>
      </c>
      <c r="S15" s="1" t="s">
        <v>27</v>
      </c>
      <c r="T15" s="1" t="s">
        <v>26</v>
      </c>
      <c r="U15" s="42" t="s">
        <v>25</v>
      </c>
      <c r="V15" s="1"/>
      <c r="W15" s="1"/>
      <c r="X15" s="1"/>
    </row>
    <row r="16" spans="2:27" ht="18" x14ac:dyDescent="0.25">
      <c r="B16" s="9">
        <v>22.38</v>
      </c>
      <c r="C16" s="9">
        <v>-0.5</v>
      </c>
      <c r="D16" s="9">
        <v>1.52</v>
      </c>
      <c r="E16" s="9">
        <v>2.42</v>
      </c>
      <c r="F16" s="9">
        <v>26.55</v>
      </c>
      <c r="G16" s="9"/>
      <c r="I16" s="2" t="s">
        <v>568</v>
      </c>
      <c r="J16" s="1">
        <v>2339</v>
      </c>
      <c r="K16" s="1">
        <v>2</v>
      </c>
      <c r="L16" s="1">
        <v>1170</v>
      </c>
      <c r="M16" s="1" t="s">
        <v>270</v>
      </c>
      <c r="N16" s="1" t="s">
        <v>22</v>
      </c>
      <c r="P16" s="2"/>
      <c r="Q16" s="1"/>
      <c r="R16" s="1"/>
      <c r="S16" s="1"/>
      <c r="T16" s="1"/>
      <c r="U16" s="1"/>
      <c r="V16" s="1"/>
      <c r="W16" s="1"/>
      <c r="X16" s="1"/>
      <c r="Z16" s="69" t="s">
        <v>6</v>
      </c>
      <c r="AA16" s="69"/>
    </row>
    <row r="17" spans="1:27" x14ac:dyDescent="0.2">
      <c r="B17" s="9">
        <v>2</v>
      </c>
      <c r="C17" s="9">
        <v>1.63</v>
      </c>
      <c r="D17" s="9">
        <v>3.27</v>
      </c>
      <c r="E17" s="9">
        <v>2.2599999999999998</v>
      </c>
      <c r="F17" s="9">
        <v>-1.38</v>
      </c>
      <c r="G17" s="31"/>
      <c r="I17" s="2" t="s">
        <v>268</v>
      </c>
      <c r="J17" s="1">
        <v>1339</v>
      </c>
      <c r="K17" s="1">
        <v>1</v>
      </c>
      <c r="L17" s="1">
        <v>1339</v>
      </c>
      <c r="M17" s="1" t="s">
        <v>271</v>
      </c>
      <c r="N17" s="1" t="s">
        <v>22</v>
      </c>
      <c r="P17" s="2"/>
      <c r="Q17" s="1"/>
      <c r="R17" s="1"/>
      <c r="S17" s="1"/>
      <c r="T17" s="1"/>
      <c r="U17" s="1"/>
      <c r="V17" s="1"/>
      <c r="W17" s="1"/>
      <c r="X17" s="1"/>
      <c r="Z17" s="17" t="s">
        <v>128</v>
      </c>
      <c r="AA17" s="27">
        <v>1.631691</v>
      </c>
    </row>
    <row r="18" spans="1:27" x14ac:dyDescent="0.2">
      <c r="B18" s="9">
        <v>7.22</v>
      </c>
      <c r="C18" s="9">
        <v>2.39</v>
      </c>
      <c r="D18" s="9">
        <v>10.09</v>
      </c>
      <c r="E18" s="9">
        <v>0.81</v>
      </c>
      <c r="F18" s="9">
        <v>6.9320000000000004</v>
      </c>
      <c r="G18" s="31"/>
      <c r="I18" s="2" t="s">
        <v>21</v>
      </c>
      <c r="J18" s="1">
        <v>5233</v>
      </c>
      <c r="K18" s="1">
        <v>86</v>
      </c>
      <c r="L18" s="1">
        <v>60.85</v>
      </c>
      <c r="M18" s="1"/>
      <c r="N18" s="1"/>
      <c r="P18" s="2" t="s">
        <v>20</v>
      </c>
      <c r="Q18" s="1" t="s">
        <v>19</v>
      </c>
      <c r="R18" s="1" t="s">
        <v>18</v>
      </c>
      <c r="S18" s="1" t="s">
        <v>17</v>
      </c>
      <c r="T18" s="1" t="s">
        <v>16</v>
      </c>
      <c r="U18" s="1" t="s">
        <v>15</v>
      </c>
      <c r="V18" s="1" t="s">
        <v>14</v>
      </c>
      <c r="W18" s="1" t="s">
        <v>13</v>
      </c>
      <c r="X18" s="1" t="s">
        <v>12</v>
      </c>
      <c r="Z18" s="17" t="s">
        <v>288</v>
      </c>
      <c r="AA18" s="17">
        <v>0.90100619999999998</v>
      </c>
    </row>
    <row r="19" spans="1:27" x14ac:dyDescent="0.2">
      <c r="B19" s="9">
        <v>1.67</v>
      </c>
      <c r="C19" s="9"/>
      <c r="D19" s="9">
        <v>0.34</v>
      </c>
      <c r="E19" s="9">
        <v>4.0199999999999996</v>
      </c>
      <c r="F19" s="9">
        <v>55.945099999999996</v>
      </c>
      <c r="G19" s="31"/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17" t="s">
        <v>216</v>
      </c>
      <c r="AA19" s="17">
        <v>9</v>
      </c>
    </row>
    <row r="20" spans="1:27" x14ac:dyDescent="0.2">
      <c r="B20" s="9">
        <v>1.1299999999999999</v>
      </c>
      <c r="C20" s="9"/>
      <c r="D20" s="31"/>
      <c r="E20" s="9">
        <v>3.21</v>
      </c>
      <c r="F20" s="9">
        <v>39.115099999999998</v>
      </c>
      <c r="G20" s="31"/>
      <c r="I20" s="2" t="s">
        <v>11</v>
      </c>
      <c r="J20" s="1"/>
      <c r="K20" s="1"/>
      <c r="L20" s="1"/>
      <c r="M20" s="1"/>
      <c r="N20" s="1"/>
      <c r="P20" s="2">
        <v>2</v>
      </c>
      <c r="Q20" s="1"/>
      <c r="R20" s="1"/>
      <c r="S20" s="1"/>
      <c r="T20" s="1"/>
      <c r="U20" s="1"/>
      <c r="V20" s="1"/>
      <c r="W20" s="1"/>
      <c r="X20" s="1"/>
      <c r="Z20" s="17" t="s">
        <v>228</v>
      </c>
      <c r="AA20" s="17">
        <v>9</v>
      </c>
    </row>
    <row r="21" spans="1:27" ht="18" x14ac:dyDescent="0.25">
      <c r="B21" s="9">
        <v>9.3699999999999992</v>
      </c>
      <c r="C21" s="9"/>
      <c r="D21" s="31"/>
      <c r="E21" s="9">
        <v>4.28</v>
      </c>
      <c r="F21" s="9">
        <v>19.367999999999999</v>
      </c>
      <c r="G21" s="31"/>
      <c r="I21" s="2" t="s">
        <v>569</v>
      </c>
      <c r="J21" s="1">
        <v>10.53</v>
      </c>
      <c r="K21" s="1"/>
      <c r="L21" s="1"/>
      <c r="M21" s="1"/>
      <c r="N21" s="1"/>
      <c r="P21" s="2" t="s">
        <v>9</v>
      </c>
      <c r="Q21" s="1">
        <v>4.9390000000000001</v>
      </c>
      <c r="R21" s="1">
        <v>1.5189999999999999</v>
      </c>
      <c r="S21" s="1">
        <v>3.42</v>
      </c>
      <c r="T21" s="1">
        <v>2.8149999999999999</v>
      </c>
      <c r="U21" s="1">
        <v>17</v>
      </c>
      <c r="V21" s="1">
        <v>14</v>
      </c>
      <c r="W21" s="1">
        <v>1.2150000000000001</v>
      </c>
      <c r="X21" s="1">
        <v>86</v>
      </c>
    </row>
    <row r="22" spans="1:27" x14ac:dyDescent="0.2">
      <c r="B22" s="31"/>
      <c r="C22" s="9"/>
      <c r="D22" s="31"/>
      <c r="E22" s="9">
        <v>-1.36</v>
      </c>
      <c r="F22" s="31"/>
      <c r="G22" s="31"/>
      <c r="I22" s="2" t="s">
        <v>273</v>
      </c>
      <c r="J22" s="1">
        <v>2.798</v>
      </c>
      <c r="K22" s="1"/>
      <c r="L22" s="1"/>
      <c r="M22" s="1"/>
      <c r="N22" s="1"/>
      <c r="P22" s="2" t="s">
        <v>8</v>
      </c>
      <c r="Q22" s="1">
        <v>2.8860000000000001</v>
      </c>
      <c r="R22" s="1">
        <v>2.4750000000000001</v>
      </c>
      <c r="S22" s="1">
        <v>0.41099999999999998</v>
      </c>
      <c r="T22" s="1">
        <v>2.7269999999999999</v>
      </c>
      <c r="U22" s="1">
        <v>15</v>
      </c>
      <c r="V22" s="1">
        <v>18</v>
      </c>
      <c r="W22" s="1">
        <v>0.1507</v>
      </c>
      <c r="X22" s="1">
        <v>86</v>
      </c>
    </row>
    <row r="23" spans="1:27" x14ac:dyDescent="0.2">
      <c r="B23" s="31"/>
      <c r="C23" s="9"/>
      <c r="D23" s="31"/>
      <c r="E23" s="31"/>
      <c r="F23" s="31"/>
      <c r="G23" s="31"/>
      <c r="I23" s="2" t="s">
        <v>7</v>
      </c>
      <c r="J23" s="1">
        <v>7.7370000000000001</v>
      </c>
      <c r="K23" s="1"/>
      <c r="L23" s="1"/>
      <c r="M23" s="1"/>
      <c r="N23" s="1"/>
      <c r="P23" s="2" t="s">
        <v>6</v>
      </c>
      <c r="Q23" s="1">
        <v>23.78</v>
      </c>
      <c r="R23" s="1">
        <v>4.4000000000000004</v>
      </c>
      <c r="S23" s="1">
        <v>19.38</v>
      </c>
      <c r="T23" s="1">
        <v>3.0190000000000001</v>
      </c>
      <c r="U23" s="1">
        <v>17</v>
      </c>
      <c r="V23" s="1">
        <v>11</v>
      </c>
      <c r="W23" s="1">
        <v>6.42</v>
      </c>
      <c r="X23" s="1">
        <v>86</v>
      </c>
    </row>
    <row r="24" spans="1:27" x14ac:dyDescent="0.2">
      <c r="A24" s="28" t="s">
        <v>72</v>
      </c>
      <c r="B24" s="29">
        <f>AVERAGE(B5:B22)</f>
        <v>4.9388235294117644</v>
      </c>
      <c r="C24" s="29">
        <f t="shared" ref="C24:G24" si="0">AVERAGE(C5:C22)</f>
        <v>1.5185714285714287</v>
      </c>
      <c r="D24" s="29">
        <f t="shared" si="0"/>
        <v>2.8860000000000006</v>
      </c>
      <c r="E24" s="29">
        <f t="shared" si="0"/>
        <v>2.4750000000000001</v>
      </c>
      <c r="F24" s="29">
        <f t="shared" si="0"/>
        <v>23.778835294117648</v>
      </c>
      <c r="G24" s="29">
        <f t="shared" si="0"/>
        <v>4.4000000000000004</v>
      </c>
      <c r="I24" s="2" t="s">
        <v>5</v>
      </c>
      <c r="J24" s="1">
        <v>1.649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1:27" x14ac:dyDescent="0.2">
      <c r="A25" s="28" t="s">
        <v>81</v>
      </c>
      <c r="B25" s="29">
        <f>MEDIAN(B5:B22)</f>
        <v>1.67</v>
      </c>
      <c r="C25" s="29">
        <f t="shared" ref="C25:G25" si="1">MEDIAN(C5:C22)</f>
        <v>1.37</v>
      </c>
      <c r="D25" s="29">
        <f t="shared" si="1"/>
        <v>1.97</v>
      </c>
      <c r="E25" s="29">
        <f t="shared" si="1"/>
        <v>2.34</v>
      </c>
      <c r="F25" s="29">
        <f t="shared" si="1"/>
        <v>25.85</v>
      </c>
      <c r="G25" s="29">
        <f t="shared" si="1"/>
        <v>4.33</v>
      </c>
      <c r="I25" s="2" t="s">
        <v>4</v>
      </c>
      <c r="J25" s="1" t="s">
        <v>274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1:27" x14ac:dyDescent="0.2">
      <c r="A26" s="28" t="s">
        <v>388</v>
      </c>
      <c r="B26" s="29">
        <f>STDEV(B5:B22)</f>
        <v>6.0036789578900498</v>
      </c>
      <c r="C26" s="29">
        <f t="shared" ref="C26:G26" si="2">STDEV(C5:C22)</f>
        <v>1.1802206908544177</v>
      </c>
      <c r="D26" s="29">
        <f t="shared" si="2"/>
        <v>3.9288817020332161</v>
      </c>
      <c r="E26" s="29">
        <f t="shared" si="2"/>
        <v>1.9310748302435095</v>
      </c>
      <c r="F26" s="29">
        <f t="shared" si="2"/>
        <v>16.018365192332407</v>
      </c>
      <c r="G26" s="29">
        <f t="shared" si="2"/>
        <v>5.0345188449344391</v>
      </c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2">
      <c r="A27" s="28" t="s">
        <v>389</v>
      </c>
      <c r="B27" s="29">
        <f>COUNT(B5:B22)</f>
        <v>17</v>
      </c>
      <c r="C27" s="29">
        <f t="shared" ref="C27:G27" si="3">COUNT(C5:C22)</f>
        <v>14</v>
      </c>
      <c r="D27" s="29">
        <f t="shared" si="3"/>
        <v>15</v>
      </c>
      <c r="E27" s="29">
        <f t="shared" si="3"/>
        <v>18</v>
      </c>
      <c r="F27" s="29">
        <f t="shared" si="3"/>
        <v>17</v>
      </c>
      <c r="G27" s="29">
        <f t="shared" si="3"/>
        <v>11</v>
      </c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2">
      <c r="B28" s="31"/>
      <c r="C28" s="9"/>
      <c r="D28" s="31"/>
      <c r="E28" s="31"/>
      <c r="F28" s="31"/>
      <c r="G28" s="31"/>
      <c r="I28" s="2" t="s">
        <v>275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ht="18" x14ac:dyDescent="0.25">
      <c r="C29" s="1"/>
      <c r="I29" s="2" t="s">
        <v>571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2">
      <c r="C30" s="1"/>
      <c r="I30" s="2" t="s">
        <v>0</v>
      </c>
      <c r="J30" s="1">
        <v>92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2">
      <c r="C31" s="1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4" spans="2:27" ht="23" x14ac:dyDescent="0.2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</row>
    <row r="35" spans="2:27" x14ac:dyDescent="0.2">
      <c r="B35" s="69"/>
      <c r="C35" s="69"/>
      <c r="D35" s="69"/>
      <c r="E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2:27" x14ac:dyDescent="0.2">
      <c r="B36" s="69"/>
      <c r="C36" s="69"/>
      <c r="D36" s="69"/>
      <c r="E36" s="69"/>
      <c r="I36" s="69"/>
      <c r="J36" s="69"/>
      <c r="K36" s="69"/>
      <c r="L36" s="69"/>
      <c r="M36" s="69"/>
      <c r="N36" s="69"/>
      <c r="P36" s="69"/>
      <c r="Q36" s="69"/>
      <c r="R36" s="69"/>
      <c r="S36" s="69"/>
      <c r="T36" s="69"/>
      <c r="U36" s="69"/>
      <c r="V36" s="69"/>
      <c r="W36" s="69"/>
      <c r="X36" s="69"/>
      <c r="Z36" s="69"/>
      <c r="AA36" s="69"/>
    </row>
    <row r="37" spans="2:27" x14ac:dyDescent="0.2">
      <c r="B37" s="19"/>
      <c r="C37" s="19"/>
      <c r="D37" s="19"/>
      <c r="E37" s="19"/>
      <c r="I37" s="2"/>
      <c r="J37" s="1"/>
      <c r="K37" s="1"/>
      <c r="L37" s="1"/>
      <c r="M37" s="1"/>
      <c r="N37" s="1"/>
      <c r="P37" s="2"/>
      <c r="Q37" s="1"/>
      <c r="R37" s="1"/>
      <c r="S37" s="1"/>
      <c r="T37" s="1"/>
      <c r="U37" s="1"/>
      <c r="V37" s="1"/>
      <c r="W37" s="1"/>
      <c r="X37" s="1"/>
      <c r="Z37" s="69"/>
      <c r="AA37" s="69"/>
    </row>
    <row r="38" spans="2:27" x14ac:dyDescent="0.2">
      <c r="B38" s="9"/>
      <c r="C38" s="9"/>
      <c r="D38" s="9"/>
      <c r="E38" s="9"/>
      <c r="F38" s="31"/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AA38" s="27"/>
    </row>
    <row r="39" spans="2:27" x14ac:dyDescent="0.2">
      <c r="B39" s="9"/>
      <c r="C39" s="9"/>
      <c r="D39" s="9"/>
      <c r="E39" s="9"/>
      <c r="F39" s="31"/>
      <c r="I39" s="2"/>
      <c r="J39" s="1"/>
      <c r="K39" s="1"/>
      <c r="L39" s="1"/>
      <c r="M39" s="1"/>
      <c r="N39" s="1"/>
      <c r="P39" s="2"/>
      <c r="Q39" s="1"/>
      <c r="R39" s="1"/>
      <c r="S39" s="1"/>
      <c r="T39" s="1"/>
      <c r="U39" s="1"/>
      <c r="V39" s="1"/>
      <c r="W39" s="1"/>
      <c r="X39" s="1"/>
    </row>
    <row r="40" spans="2:27" x14ac:dyDescent="0.2">
      <c r="B40" s="9"/>
      <c r="C40" s="9"/>
      <c r="D40" s="9"/>
      <c r="E40" s="9"/>
      <c r="F40" s="31"/>
      <c r="I40" s="2"/>
      <c r="J40" s="1"/>
      <c r="K40" s="1"/>
      <c r="L40" s="1"/>
      <c r="M40" s="1"/>
      <c r="N40" s="1"/>
      <c r="P40" s="2"/>
      <c r="Q40" s="1"/>
      <c r="R40" s="1"/>
      <c r="S40" s="1"/>
      <c r="T40" s="1"/>
      <c r="U40" s="1"/>
      <c r="V40" s="1"/>
      <c r="W40" s="1"/>
      <c r="X40" s="1"/>
    </row>
    <row r="41" spans="2:27" x14ac:dyDescent="0.2">
      <c r="B41" s="9"/>
      <c r="C41" s="9"/>
      <c r="D41" s="9"/>
      <c r="E41" s="9"/>
      <c r="F41" s="31"/>
      <c r="I41" s="2"/>
      <c r="J41" s="1"/>
      <c r="K41" s="1"/>
      <c r="L41" s="1"/>
      <c r="M41" s="1"/>
      <c r="N41" s="1"/>
      <c r="P41" s="2"/>
      <c r="Q41" s="1"/>
      <c r="R41" s="1"/>
      <c r="S41" s="1"/>
      <c r="T41" s="1"/>
      <c r="U41" s="1"/>
      <c r="V41" s="1"/>
      <c r="W41" s="1"/>
      <c r="X41" s="1"/>
    </row>
    <row r="42" spans="2:27" x14ac:dyDescent="0.2">
      <c r="B42" s="9"/>
      <c r="C42" s="9"/>
      <c r="D42" s="9"/>
      <c r="E42" s="9"/>
      <c r="F42" s="31"/>
      <c r="I42" s="2"/>
      <c r="J42" s="1"/>
      <c r="K42" s="1"/>
      <c r="L42" s="1"/>
      <c r="M42" s="1"/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x14ac:dyDescent="0.2">
      <c r="B43" s="9"/>
      <c r="C43" s="9"/>
      <c r="D43" s="9"/>
      <c r="E43" s="9"/>
      <c r="F43" s="31"/>
      <c r="I43" s="2"/>
      <c r="J43" s="1"/>
      <c r="K43" s="1"/>
      <c r="L43" s="1"/>
      <c r="M43" s="1"/>
      <c r="N43" s="1"/>
      <c r="P43" s="2"/>
      <c r="Q43" s="1"/>
      <c r="R43" s="1"/>
      <c r="S43" s="1"/>
      <c r="T43" s="1"/>
      <c r="U43" s="1"/>
      <c r="V43" s="1"/>
      <c r="W43" s="1"/>
      <c r="X43" s="1"/>
      <c r="Z43" s="69"/>
      <c r="AA43" s="69"/>
    </row>
    <row r="44" spans="2:27" x14ac:dyDescent="0.2">
      <c r="B44" s="9"/>
      <c r="C44" s="9"/>
      <c r="D44" s="9"/>
      <c r="E44" s="9"/>
      <c r="F44" s="31"/>
      <c r="I44" s="2"/>
      <c r="J44" s="1"/>
      <c r="K44" s="1"/>
      <c r="L44" s="1"/>
      <c r="M44" s="1"/>
      <c r="N44" s="1"/>
      <c r="P44" s="2"/>
      <c r="Q44" s="1"/>
      <c r="R44" s="1"/>
      <c r="S44" s="1"/>
      <c r="T44" s="1"/>
      <c r="U44" s="1"/>
      <c r="V44" s="1"/>
      <c r="W44" s="1"/>
      <c r="X44" s="1"/>
      <c r="AA44" s="27"/>
    </row>
    <row r="45" spans="2:27" x14ac:dyDescent="0.2">
      <c r="B45" s="9"/>
      <c r="C45" s="9"/>
      <c r="D45" s="9"/>
      <c r="E45" s="9"/>
      <c r="F45" s="31"/>
      <c r="I45" s="2"/>
      <c r="J45" s="1"/>
      <c r="K45" s="1"/>
      <c r="L45" s="1"/>
      <c r="M45" s="1"/>
      <c r="N45" s="1"/>
      <c r="P45" s="2"/>
      <c r="Q45" s="1"/>
      <c r="R45" s="1"/>
      <c r="S45" s="1"/>
      <c r="T45" s="1"/>
      <c r="U45" s="1"/>
      <c r="V45" s="1"/>
      <c r="W45" s="1"/>
      <c r="X45" s="1"/>
      <c r="AA45" s="27"/>
    </row>
    <row r="46" spans="2:27" x14ac:dyDescent="0.2">
      <c r="B46" s="9"/>
      <c r="C46" s="9"/>
      <c r="D46" s="9"/>
      <c r="E46" s="9"/>
      <c r="F46" s="31"/>
      <c r="I46" s="2"/>
      <c r="J46" s="1"/>
      <c r="K46" s="1"/>
      <c r="L46" s="1"/>
      <c r="M46" s="1"/>
      <c r="N46" s="1"/>
      <c r="P46" s="2"/>
      <c r="Q46" s="1"/>
      <c r="R46" s="1"/>
      <c r="S46" s="1"/>
      <c r="T46" s="1"/>
      <c r="U46" s="42"/>
      <c r="V46" s="1"/>
      <c r="W46" s="1"/>
      <c r="X46" s="1"/>
    </row>
    <row r="47" spans="2:27" x14ac:dyDescent="0.2">
      <c r="B47" s="9"/>
      <c r="C47" s="9"/>
      <c r="D47" s="9"/>
      <c r="E47" s="9"/>
      <c r="F47" s="31"/>
      <c r="I47" s="2"/>
      <c r="J47" s="1"/>
      <c r="K47" s="1"/>
      <c r="L47" s="1"/>
      <c r="M47" s="1"/>
      <c r="N47" s="1"/>
      <c r="P47" s="49"/>
      <c r="Q47" s="1"/>
      <c r="R47" s="1"/>
      <c r="S47" s="1"/>
      <c r="T47" s="1"/>
      <c r="U47" s="42"/>
      <c r="V47" s="1"/>
      <c r="W47" s="1"/>
      <c r="X47" s="1"/>
    </row>
    <row r="48" spans="2:27" x14ac:dyDescent="0.2">
      <c r="B48" s="9"/>
      <c r="C48" s="9"/>
      <c r="D48" s="9"/>
      <c r="E48" s="9"/>
      <c r="F48" s="31"/>
      <c r="I48" s="2"/>
      <c r="J48" s="1"/>
      <c r="K48" s="1"/>
      <c r="L48" s="1"/>
      <c r="M48" s="1"/>
      <c r="N48" s="1"/>
      <c r="P48" s="2"/>
      <c r="Q48" s="1"/>
      <c r="R48" s="1"/>
      <c r="S48" s="1"/>
      <c r="T48" s="1"/>
      <c r="U48" s="1"/>
      <c r="V48" s="1"/>
      <c r="W48" s="1"/>
      <c r="X48" s="1"/>
    </row>
    <row r="49" spans="2:24" x14ac:dyDescent="0.2">
      <c r="B49" s="9"/>
      <c r="C49" s="31"/>
      <c r="D49" s="9"/>
      <c r="E49" s="31"/>
      <c r="F49" s="31"/>
      <c r="I49" s="2"/>
      <c r="J49" s="1"/>
      <c r="K49" s="1"/>
      <c r="L49" s="1"/>
      <c r="M49" s="1"/>
      <c r="N49" s="1"/>
      <c r="P49" s="2"/>
      <c r="Q49" s="1"/>
      <c r="R49" s="1"/>
      <c r="S49" s="1"/>
      <c r="T49" s="1"/>
      <c r="U49" s="1"/>
      <c r="V49" s="1"/>
      <c r="W49" s="1"/>
      <c r="X49" s="1"/>
    </row>
    <row r="50" spans="2:24" x14ac:dyDescent="0.2">
      <c r="B50" s="9"/>
      <c r="C50" s="31"/>
      <c r="D50" s="9"/>
      <c r="E50" s="31"/>
      <c r="F50" s="31"/>
      <c r="I50" s="2"/>
      <c r="J50" s="1"/>
      <c r="K50" s="1"/>
      <c r="L50" s="1"/>
      <c r="M50" s="1"/>
      <c r="N50" s="1"/>
      <c r="P50" s="2"/>
      <c r="Q50" s="1"/>
      <c r="R50" s="1"/>
      <c r="S50" s="1"/>
      <c r="T50" s="1"/>
      <c r="U50" s="1"/>
      <c r="V50" s="1"/>
      <c r="W50" s="1"/>
      <c r="X50" s="1"/>
    </row>
    <row r="51" spans="2:24" x14ac:dyDescent="0.2">
      <c r="B51" s="9"/>
      <c r="C51" s="31"/>
      <c r="D51" s="9"/>
      <c r="E51" s="31"/>
      <c r="F51" s="31"/>
      <c r="I51" s="2"/>
      <c r="J51" s="1"/>
      <c r="K51" s="1"/>
      <c r="L51" s="1"/>
      <c r="M51" s="1"/>
      <c r="N51" s="1"/>
      <c r="P51" s="2"/>
      <c r="Q51" s="1"/>
      <c r="R51" s="1"/>
      <c r="S51" s="1"/>
      <c r="T51" s="1"/>
      <c r="U51" s="1"/>
      <c r="V51" s="1"/>
      <c r="W51" s="1"/>
      <c r="X51" s="1"/>
    </row>
    <row r="52" spans="2:24" x14ac:dyDescent="0.2">
      <c r="B52" s="9"/>
      <c r="C52" s="31"/>
      <c r="D52" s="9"/>
      <c r="E52" s="31"/>
      <c r="F52" s="31"/>
      <c r="I52" s="2"/>
      <c r="J52" s="1"/>
      <c r="K52" s="1"/>
      <c r="L52" s="1"/>
      <c r="M52" s="1"/>
      <c r="N52" s="1"/>
      <c r="P52" s="2"/>
      <c r="Q52" s="1"/>
      <c r="R52" s="1"/>
      <c r="S52" s="1"/>
      <c r="T52" s="1"/>
      <c r="U52" s="1"/>
      <c r="V52" s="1"/>
      <c r="W52" s="1"/>
      <c r="X52" s="1"/>
    </row>
    <row r="53" spans="2:24" x14ac:dyDescent="0.2">
      <c r="B53" s="9"/>
      <c r="C53" s="31"/>
      <c r="D53" s="31"/>
      <c r="E53" s="31"/>
      <c r="F53" s="31"/>
      <c r="I53" s="2"/>
      <c r="J53" s="1"/>
      <c r="K53" s="1"/>
      <c r="L53" s="1"/>
      <c r="M53" s="1"/>
      <c r="N53" s="1"/>
      <c r="P53" s="2"/>
      <c r="Q53" s="1"/>
      <c r="R53" s="1"/>
      <c r="S53" s="1"/>
      <c r="T53" s="1"/>
      <c r="U53" s="1"/>
      <c r="V53" s="1"/>
      <c r="W53" s="1"/>
      <c r="X53" s="1"/>
    </row>
    <row r="54" spans="2:24" x14ac:dyDescent="0.2">
      <c r="B54" s="9"/>
      <c r="C54" s="31"/>
      <c r="D54" s="31"/>
      <c r="E54" s="31"/>
      <c r="F54" s="31"/>
      <c r="I54" s="2"/>
      <c r="J54" s="1"/>
      <c r="K54" s="1"/>
      <c r="L54" s="1"/>
      <c r="M54" s="1"/>
      <c r="N54" s="1"/>
      <c r="P54" s="49"/>
      <c r="Q54" s="1"/>
      <c r="R54" s="1"/>
      <c r="S54" s="1"/>
      <c r="T54" s="1"/>
      <c r="U54" s="1"/>
      <c r="V54" s="1"/>
      <c r="W54" s="1"/>
      <c r="X54" s="1"/>
    </row>
    <row r="55" spans="2:24" x14ac:dyDescent="0.2">
      <c r="B55" s="31"/>
      <c r="C55" s="31"/>
      <c r="D55" s="31"/>
      <c r="E55" s="31"/>
      <c r="F55" s="31"/>
      <c r="I55" s="2"/>
      <c r="J55" s="1"/>
      <c r="K55" s="1"/>
      <c r="L55" s="1"/>
      <c r="M55" s="1"/>
      <c r="N55" s="1"/>
      <c r="P55" s="2"/>
      <c r="Q55" s="1"/>
      <c r="R55" s="1"/>
      <c r="S55" s="1"/>
      <c r="T55" s="1"/>
      <c r="U55" s="1"/>
      <c r="V55" s="1"/>
      <c r="W55" s="1"/>
      <c r="X55" s="1"/>
    </row>
    <row r="56" spans="2:24" x14ac:dyDescent="0.2">
      <c r="B56" s="31"/>
      <c r="C56" s="31"/>
      <c r="D56" s="31"/>
      <c r="E56" s="31"/>
      <c r="F56" s="31"/>
      <c r="I56" s="2"/>
      <c r="J56" s="1"/>
      <c r="K56" s="1"/>
      <c r="L56" s="1"/>
      <c r="M56" s="1"/>
      <c r="N56" s="1"/>
      <c r="P56" s="2"/>
      <c r="Q56" s="1"/>
      <c r="R56" s="1"/>
      <c r="S56" s="1"/>
      <c r="T56" s="1"/>
      <c r="U56" s="1"/>
      <c r="V56" s="1"/>
      <c r="W56" s="1"/>
      <c r="X56" s="1"/>
    </row>
    <row r="57" spans="2:24" x14ac:dyDescent="0.2">
      <c r="B57" s="31"/>
      <c r="C57" s="31"/>
      <c r="D57" s="31"/>
      <c r="E57" s="31"/>
      <c r="F57" s="31"/>
      <c r="I57" s="2"/>
      <c r="J57" s="1"/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2:24" x14ac:dyDescent="0.2">
      <c r="B58" s="31"/>
      <c r="C58" s="31"/>
      <c r="D58" s="31"/>
      <c r="E58" s="31"/>
      <c r="F58" s="31"/>
      <c r="I58" s="2"/>
      <c r="J58" s="42"/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4" x14ac:dyDescent="0.2">
      <c r="I59" s="2"/>
      <c r="J59" s="42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2:24" x14ac:dyDescent="0.2">
      <c r="I60" s="2"/>
      <c r="J60" s="42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4" x14ac:dyDescent="0.2">
      <c r="I61" s="2"/>
      <c r="J61" s="42"/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4" x14ac:dyDescent="0.2">
      <c r="I62" s="2"/>
      <c r="J62" s="42"/>
      <c r="K62" s="1"/>
      <c r="L62" s="1"/>
      <c r="M62" s="1"/>
      <c r="N62" s="1"/>
    </row>
    <row r="63" spans="2:24" x14ac:dyDescent="0.2">
      <c r="I63" s="2"/>
      <c r="J63" s="42"/>
      <c r="K63" s="1"/>
      <c r="L63" s="1"/>
      <c r="M63" s="1"/>
      <c r="N63" s="1"/>
    </row>
    <row r="64" spans="2:24" x14ac:dyDescent="0.2">
      <c r="I64" s="2"/>
      <c r="J64" s="42"/>
      <c r="K64" s="1"/>
      <c r="L64" s="1"/>
      <c r="M64" s="1"/>
      <c r="N64" s="1"/>
    </row>
    <row r="65" spans="9:14" x14ac:dyDescent="0.2">
      <c r="I65" s="2"/>
      <c r="J65" s="42"/>
      <c r="K65" s="1"/>
      <c r="L65" s="1"/>
      <c r="M65" s="1"/>
      <c r="N65" s="1"/>
    </row>
    <row r="66" spans="9:14" x14ac:dyDescent="0.2">
      <c r="I66" s="2"/>
      <c r="J66" s="42"/>
      <c r="K66" s="1"/>
      <c r="L66" s="1"/>
      <c r="M66" s="1"/>
      <c r="N66" s="1"/>
    </row>
    <row r="67" spans="9:14" x14ac:dyDescent="0.2">
      <c r="I67" s="2"/>
      <c r="J67" s="42"/>
      <c r="K67" s="1"/>
      <c r="L67" s="1"/>
      <c r="M67" s="1"/>
      <c r="N67" s="1"/>
    </row>
    <row r="68" spans="9:14" x14ac:dyDescent="0.2">
      <c r="I68" s="2"/>
      <c r="J68" s="42"/>
      <c r="K68" s="1"/>
      <c r="L68" s="1"/>
      <c r="M68" s="1"/>
      <c r="N68" s="1"/>
    </row>
    <row r="69" spans="9:14" x14ac:dyDescent="0.2">
      <c r="I69" s="2"/>
      <c r="J69" s="42"/>
      <c r="K69" s="1"/>
      <c r="L69" s="1"/>
      <c r="M69" s="1"/>
      <c r="N69" s="1"/>
    </row>
    <row r="70" spans="9:14" x14ac:dyDescent="0.2">
      <c r="I70" s="2"/>
      <c r="J70" s="42"/>
      <c r="K70" s="1"/>
      <c r="L70" s="1"/>
      <c r="M70" s="1"/>
      <c r="N70" s="1"/>
    </row>
    <row r="71" spans="9:14" x14ac:dyDescent="0.2">
      <c r="I71" s="2"/>
      <c r="J71" s="42"/>
      <c r="K71" s="1"/>
      <c r="L71" s="1"/>
      <c r="M71" s="1"/>
      <c r="N71" s="1"/>
    </row>
    <row r="72" spans="9:14" x14ac:dyDescent="0.2">
      <c r="I72" s="2"/>
      <c r="J72" s="42"/>
      <c r="K72" s="1"/>
      <c r="L72" s="1"/>
      <c r="M72" s="1"/>
      <c r="N72" s="1"/>
    </row>
    <row r="73" spans="9:14" x14ac:dyDescent="0.2">
      <c r="I73" s="2"/>
      <c r="J73" s="42"/>
      <c r="K73" s="1"/>
      <c r="L73" s="1"/>
      <c r="M73" s="1"/>
      <c r="N73" s="1"/>
    </row>
    <row r="74" spans="9:14" x14ac:dyDescent="0.2">
      <c r="I74" s="2"/>
      <c r="J74" s="42"/>
      <c r="K74" s="1"/>
      <c r="L74" s="1"/>
      <c r="M74" s="1"/>
      <c r="N74" s="1"/>
    </row>
    <row r="75" spans="9:14" x14ac:dyDescent="0.2">
      <c r="I75" s="2"/>
      <c r="J75" s="1"/>
      <c r="K75" s="1"/>
      <c r="L75" s="1"/>
      <c r="M75" s="1"/>
      <c r="N75" s="1"/>
    </row>
    <row r="76" spans="9:14" x14ac:dyDescent="0.2">
      <c r="I76" s="2"/>
      <c r="J76" s="1"/>
      <c r="K76" s="1"/>
      <c r="L76" s="1"/>
      <c r="M76" s="1"/>
      <c r="N76" s="1"/>
    </row>
    <row r="77" spans="9:14" x14ac:dyDescent="0.2">
      <c r="I77" s="2"/>
      <c r="J77" s="1"/>
      <c r="K77" s="1"/>
      <c r="L77" s="1"/>
      <c r="M77" s="1"/>
      <c r="N77" s="1"/>
    </row>
    <row r="78" spans="9:14" x14ac:dyDescent="0.2">
      <c r="I78" s="2"/>
      <c r="J78" s="1"/>
      <c r="K78" s="1"/>
      <c r="L78" s="1"/>
      <c r="M78" s="1"/>
      <c r="N78" s="1"/>
    </row>
    <row r="79" spans="9:14" x14ac:dyDescent="0.2">
      <c r="I79" s="2"/>
      <c r="J79" s="1"/>
      <c r="K79" s="1"/>
      <c r="L79" s="1"/>
      <c r="M79" s="1"/>
      <c r="N79" s="1"/>
    </row>
  </sheetData>
  <mergeCells count="22">
    <mergeCell ref="Z43:AA43"/>
    <mergeCell ref="B36:C36"/>
    <mergeCell ref="D36:E36"/>
    <mergeCell ref="I36:N36"/>
    <mergeCell ref="P36:X36"/>
    <mergeCell ref="Z36:AA36"/>
    <mergeCell ref="Z37:AA37"/>
    <mergeCell ref="Z4:AA4"/>
    <mergeCell ref="Z10:AA10"/>
    <mergeCell ref="Z16:AA16"/>
    <mergeCell ref="B34:AA34"/>
    <mergeCell ref="B35:E35"/>
    <mergeCell ref="I35:AA35"/>
    <mergeCell ref="B1:AA1"/>
    <mergeCell ref="B2:G2"/>
    <mergeCell ref="I2:AA2"/>
    <mergeCell ref="B3:C3"/>
    <mergeCell ref="D3:E3"/>
    <mergeCell ref="F3:G3"/>
    <mergeCell ref="I3:N3"/>
    <mergeCell ref="P3:X3"/>
    <mergeCell ref="Z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Fig. 1</vt:lpstr>
      <vt:lpstr>Fig. 2</vt:lpstr>
      <vt:lpstr>Fig. 3</vt:lpstr>
      <vt:lpstr>Fig. 4</vt:lpstr>
      <vt:lpstr>Fig. 5</vt:lpstr>
      <vt:lpstr>Fig. 6</vt:lpstr>
      <vt:lpstr>Fig. S1</vt:lpstr>
      <vt:lpstr>Fig. S2</vt:lpstr>
      <vt:lpstr>Fig. S3</vt:lpstr>
      <vt:lpstr>Fig. S4</vt:lpstr>
      <vt:lpstr>Fig. S5</vt:lpstr>
      <vt:lpstr>Fig.  S7</vt:lpstr>
      <vt:lpstr>Fig. S9</vt:lpstr>
      <vt:lpstr>Fig. S10</vt:lpstr>
      <vt:lpstr>Fig.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2021-06-30T17:47:11Z</dcterms:created>
  <dcterms:modified xsi:type="dcterms:W3CDTF">2023-04-18T05:48:13Z</dcterms:modified>
</cp:coreProperties>
</file>