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Excel + Prism Data Sheets/2024/2024-10-10 Ex326/"/>
    </mc:Choice>
  </mc:AlternateContent>
  <xr:revisionPtr revIDLastSave="0" documentId="13_ncr:1_{244D5083-D131-6447-A865-952BEDB97CA1}" xr6:coauthVersionLast="47" xr6:coauthVersionMax="47" xr10:uidLastSave="{00000000-0000-0000-0000-000000000000}"/>
  <bookViews>
    <workbookView xWindow="13280" yWindow="500" windowWidth="27640" windowHeight="16160" activeTab="6" xr2:uid="{E8647115-4527-472B-9C5C-A7FAAB6ACF7F}"/>
  </bookViews>
  <sheets>
    <sheet name="Worm 1" sheetId="3" r:id="rId1"/>
    <sheet name="Worm 2" sheetId="19" r:id="rId2"/>
    <sheet name="Worm 3" sheetId="20" r:id="rId3"/>
    <sheet name="Worm 4" sheetId="21" r:id="rId4"/>
    <sheet name="Worm 5" sheetId="22" r:id="rId5"/>
    <sheet name="Worm 6" sheetId="23" r:id="rId6"/>
    <sheet name="Compiled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8" i="23" l="1"/>
  <c r="U5" i="23"/>
  <c r="U6" i="23"/>
  <c r="U7" i="23"/>
  <c r="U4" i="23"/>
  <c r="L5" i="23"/>
  <c r="L6" i="23"/>
  <c r="L7" i="23"/>
  <c r="L8" i="23"/>
  <c r="L9" i="23"/>
  <c r="L10" i="23"/>
  <c r="L11" i="23"/>
  <c r="L12" i="23"/>
  <c r="L13" i="23"/>
  <c r="L4" i="23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D50" i="23"/>
  <c r="D51" i="23"/>
  <c r="D52" i="23"/>
  <c r="D53" i="23"/>
  <c r="D4" i="23"/>
  <c r="U5" i="22"/>
  <c r="U6" i="22"/>
  <c r="U7" i="22"/>
  <c r="U8" i="22"/>
  <c r="U9" i="22"/>
  <c r="U4" i="22"/>
  <c r="L5" i="22"/>
  <c r="L6" i="22"/>
  <c r="L7" i="22"/>
  <c r="L8" i="22"/>
  <c r="L9" i="22"/>
  <c r="L10" i="22"/>
  <c r="L11" i="22"/>
  <c r="L12" i="22"/>
  <c r="L13" i="22"/>
  <c r="L14" i="22"/>
  <c r="L15" i="22"/>
  <c r="L16" i="22"/>
  <c r="L17" i="22"/>
  <c r="L18" i="22"/>
  <c r="L19" i="22"/>
  <c r="L20" i="22"/>
  <c r="L21" i="22"/>
  <c r="L22" i="22"/>
  <c r="L23" i="22"/>
  <c r="L24" i="22"/>
  <c r="L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D37" i="22"/>
  <c r="D38" i="22"/>
  <c r="D39" i="22"/>
  <c r="D40" i="22"/>
  <c r="D41" i="22"/>
  <c r="D42" i="22"/>
  <c r="D43" i="22"/>
  <c r="D44" i="22"/>
  <c r="D45" i="22"/>
  <c r="D46" i="22"/>
  <c r="D47" i="22"/>
  <c r="D48" i="22"/>
  <c r="D49" i="22"/>
  <c r="D50" i="22"/>
  <c r="D51" i="22"/>
  <c r="D52" i="22"/>
  <c r="D53" i="22"/>
  <c r="D54" i="22"/>
  <c r="D55" i="22"/>
  <c r="D56" i="22"/>
  <c r="D57" i="22"/>
  <c r="D58" i="22"/>
  <c r="D59" i="22"/>
  <c r="D60" i="22"/>
  <c r="D61" i="22"/>
  <c r="D62" i="22"/>
  <c r="D63" i="22"/>
  <c r="D64" i="22"/>
  <c r="D65" i="22"/>
  <c r="D66" i="22"/>
  <c r="D67" i="22"/>
  <c r="D68" i="22"/>
  <c r="D69" i="22"/>
  <c r="D4" i="22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D51" i="21"/>
  <c r="D4" i="21"/>
  <c r="L5" i="21"/>
  <c r="L6" i="21"/>
  <c r="L7" i="21"/>
  <c r="L8" i="21"/>
  <c r="L9" i="21"/>
  <c r="L10" i="21"/>
  <c r="L11" i="21"/>
  <c r="L12" i="21"/>
  <c r="L13" i="21"/>
  <c r="L14" i="21"/>
  <c r="L15" i="21"/>
  <c r="L16" i="21"/>
  <c r="L17" i="21"/>
  <c r="L18" i="21"/>
  <c r="L4" i="21"/>
  <c r="U5" i="21"/>
  <c r="U6" i="21"/>
  <c r="U4" i="21"/>
  <c r="AG19" i="20" l="1"/>
  <c r="Q5" i="20"/>
  <c r="Q6" i="20"/>
  <c r="Q4" i="20"/>
  <c r="L14" i="20"/>
  <c r="L13" i="20"/>
  <c r="L12" i="20"/>
  <c r="L11" i="20"/>
  <c r="L10" i="20"/>
  <c r="L9" i="20"/>
  <c r="L8" i="20"/>
  <c r="L7" i="20"/>
  <c r="L6" i="20"/>
  <c r="L5" i="20"/>
  <c r="L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4" i="20"/>
  <c r="AG50" i="19"/>
  <c r="U4" i="19"/>
  <c r="Q4" i="19"/>
  <c r="L5" i="19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" i="19"/>
  <c r="AO50" i="19" l="1"/>
  <c r="AN50" i="19"/>
  <c r="AF50" i="19"/>
  <c r="AE50" i="19"/>
  <c r="Z50" i="19"/>
  <c r="X50" i="19"/>
  <c r="U50" i="19"/>
  <c r="Q50" i="19"/>
  <c r="M50" i="19"/>
  <c r="AM50" i="19" s="1"/>
  <c r="L50" i="19"/>
  <c r="H50" i="19"/>
  <c r="AH50" i="19" s="1"/>
  <c r="AJ50" i="19" s="1"/>
  <c r="E50" i="19"/>
  <c r="D50" i="19"/>
  <c r="AO19" i="20"/>
  <c r="AN19" i="20"/>
  <c r="AF19" i="20"/>
  <c r="AE19" i="20"/>
  <c r="Z19" i="20"/>
  <c r="X19" i="20"/>
  <c r="U19" i="20"/>
  <c r="Q19" i="20"/>
  <c r="M19" i="20"/>
  <c r="AM19" i="20" s="1"/>
  <c r="L19" i="20"/>
  <c r="H19" i="20"/>
  <c r="AH19" i="20" s="1"/>
  <c r="AJ19" i="20" s="1"/>
  <c r="E19" i="20"/>
  <c r="D19" i="20"/>
  <c r="AO56" i="23"/>
  <c r="AN56" i="23"/>
  <c r="AF56" i="23"/>
  <c r="AE56" i="23"/>
  <c r="Z56" i="23"/>
  <c r="X56" i="23"/>
  <c r="U56" i="23"/>
  <c r="Q56" i="23"/>
  <c r="M56" i="23"/>
  <c r="AM56" i="23" s="1"/>
  <c r="L56" i="23"/>
  <c r="H56" i="23"/>
  <c r="AH56" i="23" s="1"/>
  <c r="E56" i="23"/>
  <c r="D56" i="23"/>
  <c r="AE72" i="22"/>
  <c r="AE54" i="21"/>
  <c r="AO72" i="22"/>
  <c r="AN72" i="22"/>
  <c r="AO54" i="21"/>
  <c r="AN54" i="21"/>
  <c r="AK56" i="23" l="1"/>
  <c r="AL56" i="23" s="1"/>
  <c r="AA56" i="23"/>
  <c r="AB56" i="23" s="1"/>
  <c r="AC56" i="23" s="1"/>
  <c r="AK19" i="20"/>
  <c r="AL19" i="20" s="1"/>
  <c r="AA19" i="20"/>
  <c r="AD19" i="20" s="1"/>
  <c r="AK50" i="19"/>
  <c r="AL50" i="19" s="1"/>
  <c r="AA50" i="19"/>
  <c r="AD50" i="19" s="1"/>
  <c r="AD56" i="23" l="1"/>
  <c r="AB19" i="20"/>
  <c r="AC19" i="20" s="1"/>
  <c r="AB50" i="19"/>
  <c r="AC50" i="19" s="1"/>
  <c r="AF72" i="22"/>
  <c r="Z72" i="22"/>
  <c r="X72" i="22"/>
  <c r="U72" i="22"/>
  <c r="Q72" i="22"/>
  <c r="M72" i="22"/>
  <c r="AM72" i="22" s="1"/>
  <c r="L72" i="22"/>
  <c r="H72" i="22"/>
  <c r="AH72" i="22" s="1"/>
  <c r="AJ72" i="22" s="1"/>
  <c r="E72" i="22"/>
  <c r="D72" i="22"/>
  <c r="AF54" i="21"/>
  <c r="Z54" i="21"/>
  <c r="X54" i="21"/>
  <c r="U54" i="21"/>
  <c r="Q54" i="21"/>
  <c r="M54" i="21"/>
  <c r="AM54" i="21" s="1"/>
  <c r="L54" i="21"/>
  <c r="H54" i="21"/>
  <c r="AH54" i="21" s="1"/>
  <c r="E54" i="21"/>
  <c r="AK54" i="21" s="1"/>
  <c r="AL54" i="21" s="1"/>
  <c r="D54" i="21"/>
  <c r="AK72" i="22" l="1"/>
  <c r="AL72" i="22" s="1"/>
  <c r="AA72" i="22"/>
  <c r="AB72" i="22" s="1"/>
  <c r="AC72" i="22" s="1"/>
  <c r="AA54" i="21"/>
  <c r="AB54" i="21" s="1"/>
  <c r="AC54" i="21" s="1"/>
  <c r="AD72" i="22" l="1"/>
  <c r="AD54" i="21"/>
</calcChain>
</file>

<file path=xl/sharedStrings.xml><?xml version="1.0" encoding="utf-8"?>
<sst xmlns="http://schemas.openxmlformats.org/spreadsheetml/2006/main" count="246" uniqueCount="36">
  <si>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</si>
  <si>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</si>
  <si>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</si>
  <si>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</si>
  <si>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</si>
  <si>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</si>
  <si>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</si>
  <si>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</si>
  <si>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</si>
  <si>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</si>
  <si>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Time to first puncture</t>
  </si>
  <si>
    <t>Time to successful completion</t>
  </si>
  <si>
    <t>Total number of attempts</t>
  </si>
  <si>
    <t>Number of aborted attempts</t>
  </si>
  <si>
    <t>Worm ID</t>
  </si>
  <si>
    <t>Reversal</t>
  </si>
  <si>
    <t>Instance</t>
  </si>
  <si>
    <t>Total Frames
(placement on skin to penetration or end)</t>
  </si>
  <si>
    <t>% of frames on skin 
spent pushing or puncturing</t>
  </si>
  <si>
    <t>% of frames on skin 
spent reversing</t>
  </si>
  <si>
    <t>% of frames on skin 
spent crawling</t>
  </si>
  <si>
    <t>% of aborted attempts</t>
  </si>
  <si>
    <t xml:space="preserve">% of 
pushes or punctures followed by reversals </t>
  </si>
  <si>
    <t>Visible Frames 
on top of skin</t>
  </si>
  <si>
    <t>Bout count</t>
  </si>
  <si>
    <t>Reversals after push</t>
  </si>
  <si>
    <t>Reversals after puncture</t>
  </si>
  <si>
    <t>Number of 
pushing bouts and punctures</t>
  </si>
  <si>
    <t xml:space="preserve">% of 
reversals preceeded by a push/puncture </t>
  </si>
  <si>
    <t>Not visible/Stuck in crevice</t>
  </si>
  <si>
    <t>Average push bout duration</t>
  </si>
  <si>
    <t>Time to first push</t>
  </si>
  <si>
    <t>Average reversal time</t>
  </si>
  <si>
    <t>Excluded this worm because I put it on skin that I exfoliated too much</t>
  </si>
  <si>
    <t>N/A</t>
  </si>
  <si>
    <t>This worm just idled from frame 947 onwards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</si>
</sst>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8E297"/>
        <bgColor indexed="64"/>
      </patternFill>
    </fill>
    <fill>
      <patternFill patternType="solid">
        <fgColor rgb="FFFFD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0091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3" fillId="0" borderId="0" xfId="0" applyFont="1"/>
    <xf numFmtId="2" fontId="3" fillId="0" borderId="0" xfId="0" applyNumberFormat="1" applyFont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/>
    <xf numFmtId="2" fontId="2" fillId="0" borderId="0" xfId="0" applyNumberFormat="1" applyFont="1"/>
    <xf numFmtId="0" fontId="1" fillId="0" borderId="0" xfId="0" applyFont="1" applyAlignment="1">
      <alignment horizontal="center" vertical="center" wrapText="1"/>
    </xf>
    <xf numFmtId="0" fontId="3" fillId="8" borderId="0" xfId="0" applyFont="1" applyFill="1" applyAlignment="1">
      <alignment vertical="center"/>
    </xf>
    <xf numFmtId="0" fontId="3" fillId="9" borderId="0" xfId="0" applyFont="1" applyFill="1" applyAlignment="1">
      <alignment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3" fillId="8" borderId="4" xfId="0" applyFont="1" applyFill="1" applyBorder="1"/>
    <xf numFmtId="0" fontId="3" fillId="8" borderId="0" xfId="0" applyFont="1" applyFill="1"/>
    <xf numFmtId="0" fontId="3" fillId="8" borderId="5" xfId="0" applyFont="1" applyFill="1" applyBorder="1"/>
    <xf numFmtId="0" fontId="3" fillId="5" borderId="4" xfId="0" applyFont="1" applyFill="1" applyBorder="1"/>
    <xf numFmtId="0" fontId="3" fillId="5" borderId="0" xfId="0" applyFont="1" applyFill="1"/>
    <xf numFmtId="0" fontId="3" fillId="5" borderId="5" xfId="0" applyFont="1" applyFill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193"/>
      <color rgb="FFD5FC79"/>
      <color rgb="FFFFD579"/>
      <color rgb="FF9437FF"/>
      <color rgb="FF941651"/>
      <color rgb="FF0096FF"/>
      <color rgb="FF73FEFF"/>
      <color rgb="FF7A81FF"/>
      <color rgb="FFC8E2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172F-410A-7F4D-B253-47801CB0567E}">
  <dimension ref="B3:AO3"/>
  <sheetViews>
    <sheetView zoomScale="111" workbookViewId="0">
      <selection activeCell="B3" sqref="B3"/>
    </sheetView>
  </sheetViews>
  <sheetFormatPr baseColWidth="10" defaultColWidth="8.83203125" defaultRowHeight="24" x14ac:dyDescent="0.3"/>
  <cols>
    <col min="1" max="27" width="8.83203125" style="5"/>
    <col min="28" max="33" width="8.83203125" style="6"/>
    <col min="34" max="37" width="8.83203125" style="5"/>
    <col min="38" max="38" width="8.83203125" style="6"/>
    <col min="39" max="40" width="8.83203125" style="5"/>
    <col min="41" max="41" width="8.83203125" style="6"/>
    <col min="42" max="16384" width="8.83203125" style="5"/>
  </cols>
  <sheetData>
    <row r="3" spans="2:2" x14ac:dyDescent="0.3">
      <c r="B3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278A-4A7C-0543-B9C5-BA9F9DFB7644}">
  <dimension ref="B2:AO53"/>
  <sheetViews>
    <sheetView zoomScale="56" workbookViewId="0">
      <selection activeCell="Q4" sqref="Q4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12.83203125" style="5" bestFit="1" customWidth="1"/>
    <col min="14" max="14" width="4.6640625" style="5" customWidth="1"/>
    <col min="15" max="15" width="17.5" style="5" bestFit="1" customWidth="1"/>
    <col min="16" max="16" width="16.1640625" style="5" bestFit="1" customWidth="1"/>
    <col min="17" max="17" width="18.1640625" style="5" bestFit="1" customWidth="1"/>
    <col min="18" max="18" width="5.83203125" style="5" customWidth="1"/>
    <col min="19" max="19" width="17.5" style="5" bestFit="1" customWidth="1"/>
    <col min="20" max="20" width="16.1640625" style="5" bestFit="1" customWidth="1"/>
    <col min="21" max="21" width="18.1640625" style="5" bestFit="1" customWidth="1"/>
    <col min="22" max="22" width="5" style="5" customWidth="1"/>
    <col min="23" max="23" width="21.1640625" style="5" bestFit="1" customWidth="1"/>
    <col min="24" max="24" width="14.1640625" style="5" bestFit="1" customWidth="1"/>
    <col min="25" max="25" width="5.83203125" style="5" customWidth="1"/>
    <col min="26" max="26" width="40.6640625" style="5" bestFit="1" customWidth="1"/>
    <col min="27" max="27" width="19.6640625" style="5" bestFit="1" customWidth="1"/>
    <col min="28" max="28" width="34.5" style="6" customWidth="1"/>
    <col min="29" max="29" width="20.5" style="6" customWidth="1"/>
    <col min="30" max="30" width="22" style="6" bestFit="1" customWidth="1"/>
    <col min="31" max="31" width="11" style="6" bestFit="1" customWidth="1"/>
    <col min="32" max="32" width="14.1640625" style="6" customWidth="1"/>
    <col min="33" max="33" width="16.83203125" style="6" bestFit="1" customWidth="1"/>
    <col min="34" max="35" width="14.83203125" style="5" bestFit="1" customWidth="1"/>
    <col min="36" max="36" width="13.5" style="5" bestFit="1" customWidth="1"/>
    <col min="37" max="37" width="20.83203125" style="5" bestFit="1" customWidth="1"/>
    <col min="38" max="38" width="29" style="6" bestFit="1" customWidth="1"/>
    <col min="39" max="39" width="27.5" style="5" bestFit="1" customWidth="1"/>
    <col min="40" max="40" width="26.33203125" style="5" bestFit="1" customWidth="1"/>
    <col min="41" max="41" width="15.1640625" style="6" bestFit="1" customWidth="1"/>
    <col min="42" max="16384" width="8.83203125" style="5"/>
  </cols>
  <sheetData>
    <row r="2" spans="2:41" ht="81" customHeight="1" x14ac:dyDescent="0.3">
      <c r="B2" s="25" t="s">
        <v>0</v>
      </c>
      <c r="C2" s="26"/>
      <c r="D2" s="26"/>
      <c r="E2" s="27"/>
      <c r="F2" s="13"/>
      <c r="G2" s="28" t="s">
        <v>4</v>
      </c>
      <c r="H2" s="29"/>
      <c r="I2" s="13"/>
      <c r="J2" s="30" t="s">
        <v>15</v>
      </c>
      <c r="K2" s="31"/>
      <c r="L2" s="31"/>
      <c r="M2" s="32"/>
      <c r="N2" s="13"/>
      <c r="O2" s="33" t="s">
        <v>7</v>
      </c>
      <c r="P2" s="34"/>
      <c r="Q2" s="35"/>
      <c r="R2" s="13"/>
      <c r="S2" s="36" t="s">
        <v>29</v>
      </c>
      <c r="T2" s="37"/>
      <c r="U2" s="38"/>
      <c r="V2" s="13"/>
      <c r="W2" s="23" t="s">
        <v>8</v>
      </c>
      <c r="X2" s="24"/>
      <c r="Y2" s="13"/>
      <c r="Z2" s="3" t="s">
        <v>17</v>
      </c>
      <c r="AA2" s="3" t="s">
        <v>23</v>
      </c>
      <c r="AB2" s="4" t="s">
        <v>18</v>
      </c>
      <c r="AC2" s="4" t="s">
        <v>20</v>
      </c>
      <c r="AD2" s="4" t="s">
        <v>19</v>
      </c>
      <c r="AE2" s="4" t="s">
        <v>31</v>
      </c>
      <c r="AF2" s="4" t="s">
        <v>10</v>
      </c>
      <c r="AG2" s="4" t="s">
        <v>11</v>
      </c>
      <c r="AH2" s="4" t="s">
        <v>12</v>
      </c>
      <c r="AI2" s="4" t="s">
        <v>13</v>
      </c>
      <c r="AJ2" s="4" t="s">
        <v>21</v>
      </c>
      <c r="AK2" s="3" t="s">
        <v>27</v>
      </c>
      <c r="AL2" s="4" t="s">
        <v>22</v>
      </c>
      <c r="AM2" s="4" t="s">
        <v>28</v>
      </c>
      <c r="AN2" s="4" t="s">
        <v>32</v>
      </c>
      <c r="AO2" s="4" t="s">
        <v>30</v>
      </c>
    </row>
    <row r="3" spans="2:41" s="18" customFormat="1" x14ac:dyDescent="0.3">
      <c r="B3" s="12" t="s">
        <v>1</v>
      </c>
      <c r="C3" s="13" t="s">
        <v>2</v>
      </c>
      <c r="D3" s="13" t="s">
        <v>3</v>
      </c>
      <c r="E3" s="14" t="s">
        <v>24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3" t="s">
        <v>3</v>
      </c>
      <c r="M3" s="16" t="s">
        <v>16</v>
      </c>
      <c r="N3" s="17"/>
      <c r="O3" s="12" t="s">
        <v>1</v>
      </c>
      <c r="P3" s="13" t="s">
        <v>2</v>
      </c>
      <c r="Q3" s="15" t="s">
        <v>3</v>
      </c>
      <c r="R3" s="13"/>
      <c r="S3" s="12" t="s">
        <v>1</v>
      </c>
      <c r="T3" s="13" t="s">
        <v>2</v>
      </c>
      <c r="U3" s="15" t="s">
        <v>3</v>
      </c>
      <c r="V3" s="13"/>
      <c r="W3" s="12" t="s">
        <v>5</v>
      </c>
      <c r="X3" s="15" t="s">
        <v>6</v>
      </c>
      <c r="Y3" s="13"/>
      <c r="Z3" s="13" t="s">
        <v>9</v>
      </c>
      <c r="AB3" s="19"/>
      <c r="AC3" s="19"/>
      <c r="AD3" s="19"/>
      <c r="AE3" s="19"/>
      <c r="AF3" s="19"/>
      <c r="AG3" s="19"/>
      <c r="AL3" s="19"/>
      <c r="AO3" s="19"/>
    </row>
    <row r="4" spans="2:41" x14ac:dyDescent="0.3">
      <c r="B4" s="7">
        <v>26</v>
      </c>
      <c r="C4" s="5">
        <v>26</v>
      </c>
      <c r="D4" s="5">
        <f>(C4-B4)+1</f>
        <v>1</v>
      </c>
      <c r="E4" s="8">
        <v>1</v>
      </c>
      <c r="G4" s="7">
        <v>861</v>
      </c>
      <c r="H4" s="8">
        <v>1</v>
      </c>
      <c r="J4" s="42">
        <v>139</v>
      </c>
      <c r="K4" s="43">
        <v>144</v>
      </c>
      <c r="L4" s="43">
        <f>(K4-J4)+1</f>
        <v>6</v>
      </c>
      <c r="M4" s="44">
        <v>1</v>
      </c>
      <c r="O4" s="7">
        <v>862</v>
      </c>
      <c r="P4" s="5">
        <v>869</v>
      </c>
      <c r="Q4" s="8">
        <f>(P4-O4)+1</f>
        <v>8</v>
      </c>
      <c r="S4" s="7">
        <v>578</v>
      </c>
      <c r="T4" s="5">
        <v>584</v>
      </c>
      <c r="U4" s="8">
        <f>(T4-S4)+1</f>
        <v>7</v>
      </c>
      <c r="W4" s="7">
        <v>870</v>
      </c>
      <c r="X4" s="8">
        <v>1</v>
      </c>
      <c r="Z4" s="5">
        <v>870</v>
      </c>
    </row>
    <row r="5" spans="2:41" x14ac:dyDescent="0.3">
      <c r="B5" s="7">
        <v>76</v>
      </c>
      <c r="C5" s="5">
        <v>76</v>
      </c>
      <c r="D5" s="5">
        <f t="shared" ref="D5:D47" si="0">(C5-B5)+1</f>
        <v>1</v>
      </c>
      <c r="E5" s="8">
        <v>1</v>
      </c>
      <c r="G5" s="7"/>
      <c r="H5" s="8"/>
      <c r="J5" s="42">
        <v>189</v>
      </c>
      <c r="K5" s="43">
        <v>195</v>
      </c>
      <c r="L5" s="43">
        <f t="shared" ref="L5:L18" si="1">(K5-J5)+1</f>
        <v>7</v>
      </c>
      <c r="M5" s="44">
        <v>1</v>
      </c>
      <c r="O5" s="7"/>
      <c r="Q5" s="8"/>
      <c r="S5" s="7"/>
      <c r="U5" s="8"/>
      <c r="W5" s="7"/>
      <c r="X5" s="8"/>
    </row>
    <row r="6" spans="2:41" x14ac:dyDescent="0.3">
      <c r="B6" s="7">
        <v>78</v>
      </c>
      <c r="C6" s="5">
        <v>78</v>
      </c>
      <c r="D6" s="5">
        <f t="shared" si="0"/>
        <v>1</v>
      </c>
      <c r="E6" s="8">
        <v>1</v>
      </c>
      <c r="G6" s="7"/>
      <c r="H6" s="8"/>
      <c r="J6" s="39">
        <v>247</v>
      </c>
      <c r="K6" s="40">
        <v>274</v>
      </c>
      <c r="L6" s="40">
        <f t="shared" si="1"/>
        <v>28</v>
      </c>
      <c r="M6" s="41">
        <v>1</v>
      </c>
      <c r="O6" s="7"/>
      <c r="Q6" s="8"/>
      <c r="S6" s="7"/>
      <c r="U6" s="8"/>
      <c r="W6" s="7"/>
      <c r="X6" s="8"/>
    </row>
    <row r="7" spans="2:41" x14ac:dyDescent="0.3">
      <c r="B7" s="7">
        <v>168</v>
      </c>
      <c r="C7" s="5">
        <v>174</v>
      </c>
      <c r="D7" s="5">
        <f t="shared" si="0"/>
        <v>7</v>
      </c>
      <c r="E7" s="8">
        <v>1</v>
      </c>
      <c r="G7" s="7"/>
      <c r="H7" s="8"/>
      <c r="J7" s="42">
        <v>380</v>
      </c>
      <c r="K7" s="43">
        <v>385</v>
      </c>
      <c r="L7" s="43">
        <f t="shared" si="1"/>
        <v>6</v>
      </c>
      <c r="M7" s="44">
        <v>1</v>
      </c>
      <c r="O7" s="7"/>
      <c r="Q7" s="8"/>
      <c r="S7" s="7"/>
      <c r="U7" s="8"/>
      <c r="W7" s="7"/>
      <c r="X7" s="8"/>
    </row>
    <row r="8" spans="2:41" x14ac:dyDescent="0.3">
      <c r="B8" s="7">
        <v>176</v>
      </c>
      <c r="C8" s="5">
        <v>178</v>
      </c>
      <c r="D8" s="5">
        <f t="shared" si="0"/>
        <v>3</v>
      </c>
      <c r="E8" s="8">
        <v>1</v>
      </c>
      <c r="G8" s="7"/>
      <c r="H8" s="8"/>
      <c r="J8" s="39">
        <v>390</v>
      </c>
      <c r="K8" s="40">
        <v>392</v>
      </c>
      <c r="L8" s="40">
        <f t="shared" si="1"/>
        <v>3</v>
      </c>
      <c r="M8" s="41">
        <v>1</v>
      </c>
      <c r="O8" s="7"/>
      <c r="Q8" s="8"/>
      <c r="S8" s="7"/>
      <c r="U8" s="8"/>
      <c r="W8" s="7"/>
      <c r="X8" s="8"/>
    </row>
    <row r="9" spans="2:41" x14ac:dyDescent="0.3">
      <c r="B9" s="7">
        <v>206</v>
      </c>
      <c r="C9" s="5">
        <v>207</v>
      </c>
      <c r="D9" s="5">
        <f t="shared" si="0"/>
        <v>2</v>
      </c>
      <c r="E9" s="8">
        <v>1</v>
      </c>
      <c r="G9" s="7"/>
      <c r="H9" s="8"/>
      <c r="J9" s="39">
        <v>496</v>
      </c>
      <c r="K9" s="40">
        <v>498</v>
      </c>
      <c r="L9" s="40">
        <f t="shared" si="1"/>
        <v>3</v>
      </c>
      <c r="M9" s="41">
        <v>1</v>
      </c>
      <c r="O9" s="7"/>
      <c r="Q9" s="8"/>
      <c r="S9" s="7"/>
      <c r="U9" s="8"/>
      <c r="W9" s="7"/>
      <c r="X9" s="8"/>
    </row>
    <row r="10" spans="2:41" x14ac:dyDescent="0.3">
      <c r="B10" s="7">
        <v>209</v>
      </c>
      <c r="C10" s="5">
        <v>209</v>
      </c>
      <c r="D10" s="5">
        <f t="shared" si="0"/>
        <v>1</v>
      </c>
      <c r="E10" s="8">
        <v>1</v>
      </c>
      <c r="G10" s="7"/>
      <c r="H10" s="8"/>
      <c r="J10" s="42">
        <v>588</v>
      </c>
      <c r="K10" s="43">
        <v>589</v>
      </c>
      <c r="L10" s="43">
        <f t="shared" si="1"/>
        <v>2</v>
      </c>
      <c r="M10" s="44">
        <v>1</v>
      </c>
      <c r="O10" s="7"/>
      <c r="Q10" s="8"/>
      <c r="S10" s="7"/>
      <c r="U10" s="8"/>
      <c r="W10" s="7"/>
      <c r="X10" s="8"/>
    </row>
    <row r="11" spans="2:41" x14ac:dyDescent="0.3">
      <c r="B11" s="7">
        <v>216</v>
      </c>
      <c r="C11" s="5">
        <v>216</v>
      </c>
      <c r="D11" s="5">
        <f t="shared" si="0"/>
        <v>1</v>
      </c>
      <c r="E11" s="8">
        <v>1</v>
      </c>
      <c r="G11" s="7"/>
      <c r="H11" s="8"/>
      <c r="J11" s="39">
        <v>591</v>
      </c>
      <c r="K11" s="40">
        <v>595</v>
      </c>
      <c r="L11" s="40">
        <f t="shared" si="1"/>
        <v>5</v>
      </c>
      <c r="M11" s="41">
        <v>1</v>
      </c>
      <c r="O11" s="7"/>
      <c r="Q11" s="8"/>
      <c r="S11" s="7"/>
      <c r="U11" s="8"/>
      <c r="W11" s="7"/>
      <c r="X11" s="8"/>
    </row>
    <row r="12" spans="2:41" x14ac:dyDescent="0.3">
      <c r="B12" s="7">
        <v>245</v>
      </c>
      <c r="C12" s="5">
        <v>246</v>
      </c>
      <c r="D12" s="5">
        <f t="shared" si="0"/>
        <v>2</v>
      </c>
      <c r="E12" s="8">
        <v>1</v>
      </c>
      <c r="G12" s="7"/>
      <c r="H12" s="8"/>
      <c r="J12" s="39">
        <v>597</v>
      </c>
      <c r="K12" s="40">
        <v>598</v>
      </c>
      <c r="L12" s="40">
        <f t="shared" si="1"/>
        <v>2</v>
      </c>
      <c r="M12" s="41">
        <v>1</v>
      </c>
      <c r="O12" s="7"/>
      <c r="Q12" s="8"/>
      <c r="S12" s="7"/>
      <c r="U12" s="8"/>
      <c r="W12" s="7"/>
      <c r="X12" s="8"/>
    </row>
    <row r="13" spans="2:41" x14ac:dyDescent="0.3">
      <c r="B13" s="7">
        <v>370</v>
      </c>
      <c r="C13" s="5">
        <v>370</v>
      </c>
      <c r="D13" s="5">
        <f t="shared" si="0"/>
        <v>1</v>
      </c>
      <c r="E13" s="8">
        <v>1</v>
      </c>
      <c r="G13" s="7"/>
      <c r="H13" s="8"/>
      <c r="J13" s="39">
        <v>619</v>
      </c>
      <c r="K13" s="40">
        <v>620</v>
      </c>
      <c r="L13" s="40">
        <f t="shared" si="1"/>
        <v>2</v>
      </c>
      <c r="M13" s="41">
        <v>1</v>
      </c>
      <c r="O13" s="7"/>
      <c r="Q13" s="8"/>
      <c r="S13" s="7"/>
      <c r="U13" s="8"/>
      <c r="W13" s="7"/>
      <c r="X13" s="8"/>
    </row>
    <row r="14" spans="2:41" x14ac:dyDescent="0.3">
      <c r="B14" s="7">
        <v>386</v>
      </c>
      <c r="C14" s="5">
        <v>386</v>
      </c>
      <c r="D14" s="5">
        <f t="shared" si="0"/>
        <v>1</v>
      </c>
      <c r="E14" s="8">
        <v>1</v>
      </c>
      <c r="G14" s="7"/>
      <c r="H14" s="8"/>
      <c r="J14" s="39">
        <v>670</v>
      </c>
      <c r="K14" s="40">
        <v>671</v>
      </c>
      <c r="L14" s="40">
        <f t="shared" si="1"/>
        <v>2</v>
      </c>
      <c r="M14" s="41">
        <v>1</v>
      </c>
      <c r="O14" s="7"/>
      <c r="Q14" s="8"/>
      <c r="S14" s="7"/>
      <c r="U14" s="8"/>
      <c r="W14" s="7"/>
      <c r="X14" s="8"/>
    </row>
    <row r="15" spans="2:41" x14ac:dyDescent="0.3">
      <c r="B15" s="7">
        <v>407</v>
      </c>
      <c r="C15" s="5">
        <v>407</v>
      </c>
      <c r="D15" s="5">
        <f t="shared" si="0"/>
        <v>1</v>
      </c>
      <c r="E15" s="8">
        <v>1</v>
      </c>
      <c r="G15" s="7"/>
      <c r="H15" s="8"/>
      <c r="J15" s="39">
        <v>678</v>
      </c>
      <c r="K15" s="40">
        <v>682</v>
      </c>
      <c r="L15" s="40">
        <f t="shared" si="1"/>
        <v>5</v>
      </c>
      <c r="M15" s="41">
        <v>1</v>
      </c>
      <c r="O15" s="7"/>
      <c r="Q15" s="8"/>
      <c r="S15" s="7"/>
      <c r="U15" s="8"/>
      <c r="W15" s="7"/>
      <c r="X15" s="8"/>
    </row>
    <row r="16" spans="2:41" x14ac:dyDescent="0.3">
      <c r="B16" s="7">
        <v>426</v>
      </c>
      <c r="C16" s="5">
        <v>426</v>
      </c>
      <c r="D16" s="5">
        <f t="shared" si="0"/>
        <v>1</v>
      </c>
      <c r="E16" s="8">
        <v>1</v>
      </c>
      <c r="G16" s="7"/>
      <c r="H16" s="8"/>
      <c r="J16" s="39">
        <v>692</v>
      </c>
      <c r="K16" s="40">
        <v>695</v>
      </c>
      <c r="L16" s="40">
        <f t="shared" si="1"/>
        <v>4</v>
      </c>
      <c r="M16" s="41">
        <v>1</v>
      </c>
      <c r="O16" s="7"/>
      <c r="Q16" s="8"/>
      <c r="S16" s="7"/>
      <c r="U16" s="8"/>
      <c r="W16" s="7"/>
      <c r="X16" s="8"/>
    </row>
    <row r="17" spans="2:24" x14ac:dyDescent="0.3">
      <c r="B17" s="7">
        <v>436</v>
      </c>
      <c r="C17" s="5">
        <v>437</v>
      </c>
      <c r="D17" s="5">
        <f t="shared" si="0"/>
        <v>2</v>
      </c>
      <c r="E17" s="8">
        <v>1</v>
      </c>
      <c r="G17" s="7"/>
      <c r="H17" s="8"/>
      <c r="J17" s="39">
        <v>706</v>
      </c>
      <c r="K17" s="40">
        <v>707</v>
      </c>
      <c r="L17" s="40">
        <f t="shared" si="1"/>
        <v>2</v>
      </c>
      <c r="M17" s="41">
        <v>1</v>
      </c>
      <c r="O17" s="7"/>
      <c r="Q17" s="8"/>
      <c r="S17" s="7"/>
      <c r="U17" s="8"/>
      <c r="W17" s="7"/>
      <c r="X17" s="8"/>
    </row>
    <row r="18" spans="2:24" x14ac:dyDescent="0.3">
      <c r="B18" s="7">
        <v>441</v>
      </c>
      <c r="C18" s="5">
        <v>450</v>
      </c>
      <c r="D18" s="5">
        <f t="shared" si="0"/>
        <v>10</v>
      </c>
      <c r="E18" s="8">
        <v>1</v>
      </c>
      <c r="G18" s="7"/>
      <c r="H18" s="8"/>
      <c r="J18" s="39">
        <v>760</v>
      </c>
      <c r="K18" s="40">
        <v>764</v>
      </c>
      <c r="L18" s="40">
        <f t="shared" si="1"/>
        <v>5</v>
      </c>
      <c r="M18" s="41">
        <v>1</v>
      </c>
      <c r="O18" s="7"/>
      <c r="Q18" s="8"/>
      <c r="S18" s="7"/>
      <c r="U18" s="8"/>
      <c r="W18" s="7"/>
      <c r="X18" s="8"/>
    </row>
    <row r="19" spans="2:24" x14ac:dyDescent="0.3">
      <c r="B19" s="7">
        <v>465</v>
      </c>
      <c r="C19" s="5">
        <v>465</v>
      </c>
      <c r="D19" s="5">
        <f t="shared" si="0"/>
        <v>1</v>
      </c>
      <c r="E19" s="8">
        <v>1</v>
      </c>
      <c r="G19" s="7"/>
      <c r="H19" s="8"/>
      <c r="J19" s="7"/>
      <c r="M19" s="8"/>
      <c r="O19" s="7"/>
      <c r="Q19" s="8"/>
      <c r="S19" s="7"/>
      <c r="U19" s="8"/>
      <c r="W19" s="7"/>
      <c r="X19" s="8"/>
    </row>
    <row r="20" spans="2:24" x14ac:dyDescent="0.3">
      <c r="B20" s="7">
        <v>468</v>
      </c>
      <c r="C20" s="5">
        <v>476</v>
      </c>
      <c r="D20" s="5">
        <f t="shared" si="0"/>
        <v>9</v>
      </c>
      <c r="E20" s="8">
        <v>1</v>
      </c>
      <c r="G20" s="7"/>
      <c r="H20" s="8"/>
      <c r="J20" s="7"/>
      <c r="M20" s="8"/>
      <c r="O20" s="7"/>
      <c r="Q20" s="8"/>
      <c r="S20" s="7"/>
      <c r="U20" s="8"/>
      <c r="W20" s="7"/>
      <c r="X20" s="8"/>
    </row>
    <row r="21" spans="2:24" x14ac:dyDescent="0.3">
      <c r="B21" s="7">
        <v>485</v>
      </c>
      <c r="C21" s="5">
        <v>486</v>
      </c>
      <c r="D21" s="5">
        <f t="shared" si="0"/>
        <v>2</v>
      </c>
      <c r="E21" s="8">
        <v>1</v>
      </c>
      <c r="G21" s="7"/>
      <c r="H21" s="8"/>
      <c r="J21" s="7"/>
      <c r="M21" s="8"/>
      <c r="O21" s="7"/>
      <c r="Q21" s="8"/>
      <c r="S21" s="7"/>
      <c r="U21" s="8"/>
      <c r="W21" s="7"/>
      <c r="X21" s="8"/>
    </row>
    <row r="22" spans="2:24" x14ac:dyDescent="0.3">
      <c r="B22" s="7">
        <v>495</v>
      </c>
      <c r="C22" s="5">
        <v>495</v>
      </c>
      <c r="D22" s="5">
        <f t="shared" si="0"/>
        <v>1</v>
      </c>
      <c r="E22" s="8">
        <v>1</v>
      </c>
      <c r="G22" s="7"/>
      <c r="H22" s="8"/>
      <c r="J22" s="7"/>
      <c r="M22" s="8"/>
      <c r="O22" s="7"/>
      <c r="Q22" s="8"/>
      <c r="S22" s="7"/>
      <c r="U22" s="8"/>
      <c r="W22" s="7"/>
      <c r="X22" s="8"/>
    </row>
    <row r="23" spans="2:24" x14ac:dyDescent="0.3">
      <c r="B23" s="7">
        <v>519</v>
      </c>
      <c r="C23" s="5">
        <v>519</v>
      </c>
      <c r="D23" s="5">
        <f t="shared" si="0"/>
        <v>1</v>
      </c>
      <c r="E23" s="8">
        <v>1</v>
      </c>
      <c r="G23" s="7"/>
      <c r="H23" s="8"/>
      <c r="J23" s="7"/>
      <c r="M23" s="8"/>
      <c r="O23" s="7"/>
      <c r="Q23" s="8"/>
      <c r="S23" s="7"/>
      <c r="U23" s="8"/>
      <c r="W23" s="7"/>
      <c r="X23" s="8"/>
    </row>
    <row r="24" spans="2:24" x14ac:dyDescent="0.3">
      <c r="B24" s="7">
        <v>523</v>
      </c>
      <c r="C24" s="5">
        <v>523</v>
      </c>
      <c r="D24" s="5">
        <f t="shared" si="0"/>
        <v>1</v>
      </c>
      <c r="E24" s="8">
        <v>1</v>
      </c>
      <c r="G24" s="7"/>
      <c r="H24" s="8"/>
      <c r="J24" s="7"/>
      <c r="M24" s="8"/>
      <c r="O24" s="7"/>
      <c r="Q24" s="8"/>
      <c r="S24" s="7"/>
      <c r="U24" s="8"/>
      <c r="W24" s="7"/>
      <c r="X24" s="8"/>
    </row>
    <row r="25" spans="2:24" x14ac:dyDescent="0.3">
      <c r="B25" s="7">
        <v>525</v>
      </c>
      <c r="C25" s="5">
        <v>525</v>
      </c>
      <c r="D25" s="5">
        <f t="shared" si="0"/>
        <v>1</v>
      </c>
      <c r="E25" s="8">
        <v>1</v>
      </c>
      <c r="G25" s="7"/>
      <c r="H25" s="8"/>
      <c r="J25" s="7"/>
      <c r="M25" s="8"/>
      <c r="O25" s="7"/>
      <c r="Q25" s="8"/>
      <c r="S25" s="7"/>
      <c r="U25" s="8"/>
      <c r="W25" s="7"/>
      <c r="X25" s="8"/>
    </row>
    <row r="26" spans="2:24" x14ac:dyDescent="0.3">
      <c r="B26" s="7">
        <v>538</v>
      </c>
      <c r="C26" s="5">
        <v>538</v>
      </c>
      <c r="D26" s="5">
        <f t="shared" si="0"/>
        <v>1</v>
      </c>
      <c r="E26" s="8">
        <v>1</v>
      </c>
      <c r="G26" s="7"/>
      <c r="H26" s="8"/>
      <c r="J26" s="7"/>
      <c r="M26" s="8"/>
      <c r="O26" s="7"/>
      <c r="Q26" s="8"/>
      <c r="S26" s="7"/>
      <c r="U26" s="8"/>
      <c r="W26" s="7"/>
      <c r="X26" s="8"/>
    </row>
    <row r="27" spans="2:24" x14ac:dyDescent="0.3">
      <c r="B27" s="7">
        <v>548</v>
      </c>
      <c r="C27" s="5">
        <v>550</v>
      </c>
      <c r="D27" s="5">
        <f t="shared" si="0"/>
        <v>3</v>
      </c>
      <c r="E27" s="8">
        <v>1</v>
      </c>
      <c r="G27" s="7"/>
      <c r="H27" s="8"/>
      <c r="J27" s="7"/>
      <c r="M27" s="8"/>
      <c r="O27" s="7"/>
      <c r="Q27" s="8"/>
      <c r="S27" s="7"/>
      <c r="U27" s="8"/>
      <c r="W27" s="7"/>
      <c r="X27" s="8"/>
    </row>
    <row r="28" spans="2:24" x14ac:dyDescent="0.3">
      <c r="B28" s="7">
        <v>565</v>
      </c>
      <c r="C28" s="5">
        <v>565</v>
      </c>
      <c r="D28" s="5">
        <f t="shared" si="0"/>
        <v>1</v>
      </c>
      <c r="E28" s="8">
        <v>1</v>
      </c>
      <c r="G28" s="7"/>
      <c r="H28" s="8"/>
      <c r="J28" s="7"/>
      <c r="M28" s="8"/>
      <c r="O28" s="7"/>
      <c r="Q28" s="8"/>
      <c r="S28" s="7"/>
      <c r="U28" s="8"/>
      <c r="W28" s="7"/>
      <c r="X28" s="8"/>
    </row>
    <row r="29" spans="2:24" x14ac:dyDescent="0.3">
      <c r="B29" s="7">
        <v>576</v>
      </c>
      <c r="C29" s="5">
        <v>577</v>
      </c>
      <c r="D29" s="5">
        <f t="shared" si="0"/>
        <v>2</v>
      </c>
      <c r="E29" s="8">
        <v>1</v>
      </c>
      <c r="G29" s="7"/>
      <c r="H29" s="8"/>
      <c r="J29" s="7"/>
      <c r="M29" s="8"/>
      <c r="O29" s="7"/>
      <c r="Q29" s="8"/>
      <c r="S29" s="7"/>
      <c r="U29" s="8"/>
      <c r="W29" s="7"/>
      <c r="X29" s="8"/>
    </row>
    <row r="30" spans="2:24" x14ac:dyDescent="0.3">
      <c r="B30" s="7">
        <v>590</v>
      </c>
      <c r="C30" s="5">
        <v>590</v>
      </c>
      <c r="D30" s="5">
        <f t="shared" si="0"/>
        <v>1</v>
      </c>
      <c r="E30" s="8">
        <v>1</v>
      </c>
      <c r="G30" s="7"/>
      <c r="H30" s="8"/>
      <c r="J30" s="7"/>
      <c r="M30" s="8"/>
      <c r="O30" s="7"/>
      <c r="Q30" s="8"/>
      <c r="S30" s="7"/>
      <c r="U30" s="8"/>
      <c r="W30" s="7"/>
      <c r="X30" s="8"/>
    </row>
    <row r="31" spans="2:24" x14ac:dyDescent="0.3">
      <c r="B31" s="7">
        <v>596</v>
      </c>
      <c r="C31" s="5">
        <v>596</v>
      </c>
      <c r="D31" s="5">
        <f t="shared" si="0"/>
        <v>1</v>
      </c>
      <c r="E31" s="8">
        <v>1</v>
      </c>
      <c r="G31" s="7"/>
      <c r="H31" s="8"/>
      <c r="J31" s="7"/>
      <c r="M31" s="8"/>
      <c r="O31" s="7"/>
      <c r="Q31" s="8"/>
      <c r="S31" s="7"/>
      <c r="U31" s="8"/>
      <c r="W31" s="7"/>
      <c r="X31" s="8"/>
    </row>
    <row r="32" spans="2:24" x14ac:dyDescent="0.3">
      <c r="B32" s="7">
        <v>618</v>
      </c>
      <c r="C32" s="5">
        <v>618</v>
      </c>
      <c r="D32" s="5">
        <f t="shared" si="0"/>
        <v>1</v>
      </c>
      <c r="E32" s="8">
        <v>1</v>
      </c>
      <c r="G32" s="7"/>
      <c r="H32" s="8"/>
      <c r="J32" s="7"/>
      <c r="M32" s="8"/>
      <c r="O32" s="7"/>
      <c r="Q32" s="8"/>
      <c r="S32" s="7"/>
      <c r="U32" s="8"/>
      <c r="W32" s="7"/>
      <c r="X32" s="8"/>
    </row>
    <row r="33" spans="2:24" x14ac:dyDescent="0.3">
      <c r="B33" s="7">
        <v>626</v>
      </c>
      <c r="C33" s="5">
        <v>626</v>
      </c>
      <c r="D33" s="5">
        <f t="shared" si="0"/>
        <v>1</v>
      </c>
      <c r="E33" s="8">
        <v>1</v>
      </c>
      <c r="G33" s="7"/>
      <c r="H33" s="8"/>
      <c r="J33" s="7"/>
      <c r="M33" s="8"/>
      <c r="O33" s="7"/>
      <c r="Q33" s="8"/>
      <c r="S33" s="7"/>
      <c r="U33" s="8"/>
      <c r="W33" s="7"/>
      <c r="X33" s="8"/>
    </row>
    <row r="34" spans="2:24" x14ac:dyDescent="0.3">
      <c r="B34" s="7">
        <v>641</v>
      </c>
      <c r="C34" s="5">
        <v>642</v>
      </c>
      <c r="D34" s="5">
        <f t="shared" si="0"/>
        <v>2</v>
      </c>
      <c r="E34" s="8">
        <v>1</v>
      </c>
      <c r="G34" s="7"/>
      <c r="H34" s="8"/>
      <c r="J34" s="7"/>
      <c r="M34" s="8"/>
      <c r="O34" s="7"/>
      <c r="Q34" s="8"/>
      <c r="S34" s="7"/>
      <c r="U34" s="8"/>
      <c r="W34" s="7"/>
      <c r="X34" s="8"/>
    </row>
    <row r="35" spans="2:24" x14ac:dyDescent="0.3">
      <c r="B35" s="7">
        <v>655</v>
      </c>
      <c r="C35" s="5">
        <v>655</v>
      </c>
      <c r="D35" s="5">
        <f t="shared" si="0"/>
        <v>1</v>
      </c>
      <c r="E35" s="8">
        <v>1</v>
      </c>
      <c r="G35" s="7"/>
      <c r="H35" s="8"/>
      <c r="J35" s="7"/>
      <c r="M35" s="8"/>
      <c r="O35" s="7"/>
      <c r="Q35" s="8"/>
      <c r="S35" s="7"/>
      <c r="U35" s="8"/>
      <c r="W35" s="7"/>
      <c r="X35" s="8"/>
    </row>
    <row r="36" spans="2:24" x14ac:dyDescent="0.3">
      <c r="B36" s="7">
        <v>658</v>
      </c>
      <c r="C36" s="5">
        <v>658</v>
      </c>
      <c r="D36" s="5">
        <f t="shared" si="0"/>
        <v>1</v>
      </c>
      <c r="E36" s="8">
        <v>1</v>
      </c>
      <c r="G36" s="7"/>
      <c r="H36" s="8"/>
      <c r="J36" s="7"/>
      <c r="M36" s="8"/>
      <c r="O36" s="7"/>
      <c r="Q36" s="8"/>
      <c r="S36" s="7"/>
      <c r="U36" s="8"/>
      <c r="W36" s="7"/>
      <c r="X36" s="8"/>
    </row>
    <row r="37" spans="2:24" x14ac:dyDescent="0.3">
      <c r="B37" s="7">
        <v>662</v>
      </c>
      <c r="C37" s="5">
        <v>663</v>
      </c>
      <c r="D37" s="5">
        <f t="shared" si="0"/>
        <v>2</v>
      </c>
      <c r="E37" s="8">
        <v>1</v>
      </c>
      <c r="G37" s="7"/>
      <c r="H37" s="8"/>
      <c r="J37" s="7"/>
      <c r="M37" s="8"/>
      <c r="O37" s="7"/>
      <c r="Q37" s="8"/>
      <c r="S37" s="7"/>
      <c r="U37" s="8"/>
      <c r="W37" s="7"/>
      <c r="X37" s="8"/>
    </row>
    <row r="38" spans="2:24" x14ac:dyDescent="0.3">
      <c r="B38" s="7">
        <v>667</v>
      </c>
      <c r="C38" s="5">
        <v>667</v>
      </c>
      <c r="D38" s="5">
        <f t="shared" si="0"/>
        <v>1</v>
      </c>
      <c r="E38" s="8">
        <v>1</v>
      </c>
      <c r="G38" s="7"/>
      <c r="H38" s="8"/>
      <c r="J38" s="7"/>
      <c r="M38" s="8"/>
      <c r="O38" s="7"/>
      <c r="Q38" s="8"/>
      <c r="S38" s="7"/>
      <c r="U38" s="8"/>
      <c r="W38" s="7"/>
      <c r="X38" s="8"/>
    </row>
    <row r="39" spans="2:24" x14ac:dyDescent="0.3">
      <c r="B39" s="7">
        <v>676</v>
      </c>
      <c r="C39" s="5">
        <v>677</v>
      </c>
      <c r="D39" s="5">
        <f t="shared" si="0"/>
        <v>2</v>
      </c>
      <c r="E39" s="8">
        <v>1</v>
      </c>
      <c r="G39" s="7"/>
      <c r="H39" s="8"/>
      <c r="J39" s="7"/>
      <c r="M39" s="8"/>
      <c r="O39" s="7"/>
      <c r="Q39" s="8"/>
      <c r="S39" s="7"/>
      <c r="U39" s="8"/>
      <c r="W39" s="7"/>
      <c r="X39" s="8"/>
    </row>
    <row r="40" spans="2:24" x14ac:dyDescent="0.3">
      <c r="B40" s="7">
        <v>691</v>
      </c>
      <c r="C40" s="5">
        <v>691</v>
      </c>
      <c r="D40" s="5">
        <f t="shared" si="0"/>
        <v>1</v>
      </c>
      <c r="E40" s="8">
        <v>1</v>
      </c>
      <c r="G40" s="7"/>
      <c r="H40" s="8"/>
      <c r="J40" s="7"/>
      <c r="M40" s="8"/>
      <c r="O40" s="7"/>
      <c r="Q40" s="8"/>
      <c r="S40" s="7"/>
      <c r="U40" s="8"/>
      <c r="W40" s="7"/>
      <c r="X40" s="8"/>
    </row>
    <row r="41" spans="2:24" x14ac:dyDescent="0.3">
      <c r="B41" s="7">
        <v>701</v>
      </c>
      <c r="C41" s="5">
        <v>702</v>
      </c>
      <c r="D41" s="5">
        <f t="shared" si="0"/>
        <v>2</v>
      </c>
      <c r="E41" s="8">
        <v>1</v>
      </c>
      <c r="G41" s="7"/>
      <c r="H41" s="8"/>
      <c r="J41" s="7"/>
      <c r="M41" s="8"/>
      <c r="O41" s="7"/>
      <c r="Q41" s="8"/>
      <c r="S41" s="7"/>
      <c r="U41" s="8"/>
      <c r="W41" s="7"/>
      <c r="X41" s="8"/>
    </row>
    <row r="42" spans="2:24" x14ac:dyDescent="0.3">
      <c r="B42" s="7">
        <v>712</v>
      </c>
      <c r="C42" s="5">
        <v>715</v>
      </c>
      <c r="D42" s="5">
        <f t="shared" si="0"/>
        <v>4</v>
      </c>
      <c r="E42" s="8">
        <v>1</v>
      </c>
      <c r="G42" s="7"/>
      <c r="H42" s="8"/>
      <c r="J42" s="7"/>
      <c r="M42" s="8"/>
      <c r="O42" s="7"/>
      <c r="Q42" s="8"/>
      <c r="S42" s="7"/>
      <c r="U42" s="8"/>
      <c r="W42" s="7"/>
      <c r="X42" s="8"/>
    </row>
    <row r="43" spans="2:24" x14ac:dyDescent="0.3">
      <c r="B43" s="7">
        <v>720</v>
      </c>
      <c r="C43" s="5">
        <v>720</v>
      </c>
      <c r="D43" s="5">
        <f t="shared" si="0"/>
        <v>1</v>
      </c>
      <c r="E43" s="8">
        <v>1</v>
      </c>
      <c r="G43" s="7"/>
      <c r="H43" s="8"/>
      <c r="J43" s="7"/>
      <c r="M43" s="8"/>
      <c r="O43" s="7"/>
      <c r="Q43" s="8"/>
      <c r="S43" s="7"/>
      <c r="U43" s="8"/>
      <c r="W43" s="7"/>
      <c r="X43" s="8"/>
    </row>
    <row r="44" spans="2:24" x14ac:dyDescent="0.3">
      <c r="B44" s="7">
        <v>755</v>
      </c>
      <c r="C44" s="5">
        <v>755</v>
      </c>
      <c r="D44" s="5">
        <f t="shared" si="0"/>
        <v>1</v>
      </c>
      <c r="E44" s="8">
        <v>1</v>
      </c>
      <c r="G44" s="7"/>
      <c r="H44" s="8"/>
      <c r="J44" s="7"/>
      <c r="M44" s="8"/>
      <c r="O44" s="7"/>
      <c r="Q44" s="8"/>
      <c r="S44" s="7"/>
      <c r="U44" s="8"/>
      <c r="W44" s="7"/>
      <c r="X44" s="8"/>
    </row>
    <row r="45" spans="2:24" x14ac:dyDescent="0.3">
      <c r="B45" s="7">
        <v>773</v>
      </c>
      <c r="C45" s="5">
        <v>775</v>
      </c>
      <c r="D45" s="5">
        <f t="shared" si="0"/>
        <v>3</v>
      </c>
      <c r="E45" s="8">
        <v>1</v>
      </c>
      <c r="G45" s="7"/>
      <c r="H45" s="8"/>
      <c r="J45" s="7"/>
      <c r="M45" s="8"/>
      <c r="O45" s="7"/>
      <c r="Q45" s="8"/>
      <c r="S45" s="7"/>
      <c r="U45" s="8"/>
      <c r="W45" s="7"/>
      <c r="X45" s="8"/>
    </row>
    <row r="46" spans="2:24" x14ac:dyDescent="0.3">
      <c r="B46" s="7">
        <v>823</v>
      </c>
      <c r="C46" s="5">
        <v>829</v>
      </c>
      <c r="D46" s="5">
        <f t="shared" si="0"/>
        <v>7</v>
      </c>
      <c r="E46" s="8">
        <v>1</v>
      </c>
      <c r="G46" s="7"/>
      <c r="H46" s="8"/>
      <c r="J46" s="7"/>
      <c r="M46" s="8"/>
      <c r="O46" s="7"/>
      <c r="Q46" s="8"/>
      <c r="S46" s="7"/>
      <c r="U46" s="8"/>
      <c r="W46" s="7"/>
      <c r="X46" s="8"/>
    </row>
    <row r="47" spans="2:24" x14ac:dyDescent="0.3">
      <c r="B47" s="7">
        <v>831</v>
      </c>
      <c r="C47" s="5">
        <v>831</v>
      </c>
      <c r="D47" s="5">
        <f t="shared" si="0"/>
        <v>1</v>
      </c>
      <c r="E47" s="8">
        <v>1</v>
      </c>
      <c r="G47" s="7"/>
      <c r="H47" s="8"/>
      <c r="J47" s="7"/>
      <c r="M47" s="8"/>
      <c r="O47" s="7"/>
      <c r="Q47" s="8"/>
      <c r="S47" s="7"/>
      <c r="U47" s="8"/>
      <c r="W47" s="7"/>
      <c r="X47" s="8"/>
    </row>
    <row r="48" spans="2:24" x14ac:dyDescent="0.3">
      <c r="B48" s="9"/>
      <c r="C48" s="10"/>
      <c r="D48" s="10"/>
      <c r="E48" s="11"/>
      <c r="G48" s="9"/>
      <c r="H48" s="11"/>
      <c r="J48" s="9"/>
      <c r="K48" s="10"/>
      <c r="L48" s="10"/>
      <c r="M48" s="11"/>
      <c r="O48" s="9"/>
      <c r="P48" s="10"/>
      <c r="Q48" s="11"/>
      <c r="S48" s="9"/>
      <c r="T48" s="10"/>
      <c r="U48" s="11"/>
      <c r="W48" s="9"/>
      <c r="X48" s="11"/>
    </row>
    <row r="50" spans="2:41" x14ac:dyDescent="0.3">
      <c r="D50" s="5">
        <f>SUM(D4:D48)</f>
        <v>91</v>
      </c>
      <c r="E50" s="5">
        <f>SUM(E4:E48)</f>
        <v>44</v>
      </c>
      <c r="H50" s="5">
        <f>SUM(H4:H48)</f>
        <v>1</v>
      </c>
      <c r="L50" s="5">
        <f>SUM(L4:L48)</f>
        <v>82</v>
      </c>
      <c r="M50" s="5">
        <f>SUM(M4:M48)</f>
        <v>15</v>
      </c>
      <c r="Q50" s="5">
        <f>SUM(Q4:Q48)</f>
        <v>8</v>
      </c>
      <c r="U50" s="5">
        <f>SUM(U4:U48)</f>
        <v>7</v>
      </c>
      <c r="X50" s="5">
        <f>SUM(X4:X48)</f>
        <v>1</v>
      </c>
      <c r="Z50" s="5">
        <f>SUM(Z4:Z48)</f>
        <v>870</v>
      </c>
      <c r="AA50" s="5">
        <f>Z50-(Q50+U50+X50)</f>
        <v>854</v>
      </c>
      <c r="AB50" s="6">
        <f>((D50+H50)/AA50)*100</f>
        <v>10.772833723653395</v>
      </c>
      <c r="AC50" s="6">
        <f>100-AB50</f>
        <v>89.227166276346608</v>
      </c>
      <c r="AD50" s="6">
        <f>(L50/AA50)*100</f>
        <v>9.6018735362997649</v>
      </c>
      <c r="AE50" s="6">
        <f>B4/120</f>
        <v>0.21666666666666667</v>
      </c>
      <c r="AF50" s="6">
        <f>G4/120</f>
        <v>7.1749999999999998</v>
      </c>
      <c r="AG50" s="6">
        <f>Q4/120</f>
        <v>6.6666666666666666E-2</v>
      </c>
      <c r="AH50" s="6">
        <f>H50</f>
        <v>1</v>
      </c>
      <c r="AI50" s="6">
        <v>0</v>
      </c>
      <c r="AJ50" s="6">
        <f>(AI50/AH50)*100</f>
        <v>0</v>
      </c>
      <c r="AK50" s="6">
        <f>E50+H50</f>
        <v>45</v>
      </c>
      <c r="AL50" s="6">
        <f>(SUM(E52:E53)/AK50)*100</f>
        <v>24.444444444444443</v>
      </c>
      <c r="AM50" s="6">
        <f>(SUM(E52:E53)/M50)*100</f>
        <v>73.333333333333329</v>
      </c>
      <c r="AN50" s="6">
        <f>(AVERAGE(L4:L48))*0.5</f>
        <v>2.7333333333333334</v>
      </c>
      <c r="AO50" s="6">
        <f>(AVERAGE(D4:D48))*0.5</f>
        <v>1.0340909090909092</v>
      </c>
    </row>
    <row r="52" spans="2:41" x14ac:dyDescent="0.3">
      <c r="B52" s="21" t="s">
        <v>25</v>
      </c>
      <c r="E52" s="5">
        <v>11</v>
      </c>
    </row>
    <row r="53" spans="2:41" x14ac:dyDescent="0.3">
      <c r="B53" s="22" t="s">
        <v>26</v>
      </c>
      <c r="E53" s="5">
        <v>0</v>
      </c>
    </row>
  </sheetData>
  <mergeCells count="6">
    <mergeCell ref="W2:X2"/>
    <mergeCell ref="B2:E2"/>
    <mergeCell ref="G2:H2"/>
    <mergeCell ref="J2:M2"/>
    <mergeCell ref="O2:Q2"/>
    <mergeCell ref="S2:U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F69D6-E9B0-DE4D-8FC5-9C58178E0F6E}">
  <dimension ref="B2:AO22"/>
  <sheetViews>
    <sheetView topLeftCell="P1" zoomScale="56" workbookViewId="0">
      <selection activeCell="AB19" sqref="AB19:AO19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12.83203125" style="5" bestFit="1" customWidth="1"/>
    <col min="14" max="14" width="4.6640625" style="5" customWidth="1"/>
    <col min="15" max="15" width="17.5" style="5" bestFit="1" customWidth="1"/>
    <col min="16" max="16" width="16.1640625" style="5" bestFit="1" customWidth="1"/>
    <col min="17" max="17" width="18.1640625" style="5" bestFit="1" customWidth="1"/>
    <col min="18" max="18" width="5.83203125" style="5" customWidth="1"/>
    <col min="19" max="19" width="17.5" style="5" bestFit="1" customWidth="1"/>
    <col min="20" max="20" width="16.1640625" style="5" bestFit="1" customWidth="1"/>
    <col min="21" max="21" width="18.1640625" style="5" bestFit="1" customWidth="1"/>
    <col min="22" max="22" width="5" style="5" customWidth="1"/>
    <col min="23" max="23" width="21.1640625" style="5" bestFit="1" customWidth="1"/>
    <col min="24" max="24" width="14.1640625" style="5" bestFit="1" customWidth="1"/>
    <col min="25" max="25" width="5.83203125" style="5" customWidth="1"/>
    <col min="26" max="26" width="40.6640625" style="5" bestFit="1" customWidth="1"/>
    <col min="27" max="27" width="19.6640625" style="5" bestFit="1" customWidth="1"/>
    <col min="28" max="28" width="34.5" style="6" customWidth="1"/>
    <col min="29" max="29" width="20.5" style="6" customWidth="1"/>
    <col min="30" max="30" width="22" style="6" bestFit="1" customWidth="1"/>
    <col min="31" max="31" width="11" style="6" bestFit="1" customWidth="1"/>
    <col min="32" max="32" width="14.1640625" style="6" customWidth="1"/>
    <col min="33" max="33" width="16.83203125" style="6" bestFit="1" customWidth="1"/>
    <col min="34" max="35" width="14.83203125" style="5" bestFit="1" customWidth="1"/>
    <col min="36" max="36" width="13.5" style="5" bestFit="1" customWidth="1"/>
    <col min="37" max="37" width="20.83203125" style="5" bestFit="1" customWidth="1"/>
    <col min="38" max="38" width="29" style="6" bestFit="1" customWidth="1"/>
    <col min="39" max="39" width="27.5" style="5" bestFit="1" customWidth="1"/>
    <col min="40" max="40" width="26.33203125" style="5" bestFit="1" customWidth="1"/>
    <col min="41" max="41" width="14.33203125" style="6" bestFit="1" customWidth="1"/>
    <col min="42" max="16384" width="8.83203125" style="5"/>
  </cols>
  <sheetData>
    <row r="2" spans="2:41" ht="81" customHeight="1" x14ac:dyDescent="0.3">
      <c r="B2" s="25" t="s">
        <v>0</v>
      </c>
      <c r="C2" s="26"/>
      <c r="D2" s="26"/>
      <c r="E2" s="27"/>
      <c r="F2" s="13"/>
      <c r="G2" s="28" t="s">
        <v>4</v>
      </c>
      <c r="H2" s="29"/>
      <c r="I2" s="13"/>
      <c r="J2" s="30" t="s">
        <v>15</v>
      </c>
      <c r="K2" s="31"/>
      <c r="L2" s="31"/>
      <c r="M2" s="32"/>
      <c r="N2" s="13"/>
      <c r="O2" s="33" t="s">
        <v>7</v>
      </c>
      <c r="P2" s="34"/>
      <c r="Q2" s="35"/>
      <c r="R2" s="13"/>
      <c r="S2" s="36" t="s">
        <v>29</v>
      </c>
      <c r="T2" s="37"/>
      <c r="U2" s="38"/>
      <c r="V2" s="13"/>
      <c r="W2" s="23" t="s">
        <v>8</v>
      </c>
      <c r="X2" s="24"/>
      <c r="Y2" s="13"/>
      <c r="Z2" s="3" t="s">
        <v>17</v>
      </c>
      <c r="AA2" s="3" t="s">
        <v>23</v>
      </c>
      <c r="AB2" s="4" t="s">
        <v>18</v>
      </c>
      <c r="AC2" s="4" t="s">
        <v>20</v>
      </c>
      <c r="AD2" s="4" t="s">
        <v>19</v>
      </c>
      <c r="AE2" s="4" t="s">
        <v>31</v>
      </c>
      <c r="AF2" s="4" t="s">
        <v>10</v>
      </c>
      <c r="AG2" s="4" t="s">
        <v>11</v>
      </c>
      <c r="AH2" s="4" t="s">
        <v>12</v>
      </c>
      <c r="AI2" s="4" t="s">
        <v>13</v>
      </c>
      <c r="AJ2" s="4" t="s">
        <v>21</v>
      </c>
      <c r="AK2" s="3" t="s">
        <v>27</v>
      </c>
      <c r="AL2" s="4" t="s">
        <v>22</v>
      </c>
      <c r="AM2" s="4" t="s">
        <v>28</v>
      </c>
      <c r="AN2" s="4" t="s">
        <v>32</v>
      </c>
      <c r="AO2" s="4" t="s">
        <v>30</v>
      </c>
    </row>
    <row r="3" spans="2:41" s="18" customFormat="1" x14ac:dyDescent="0.3">
      <c r="B3" s="12" t="s">
        <v>1</v>
      </c>
      <c r="C3" s="13" t="s">
        <v>2</v>
      </c>
      <c r="D3" s="13" t="s">
        <v>3</v>
      </c>
      <c r="E3" s="14" t="s">
        <v>24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3" t="s">
        <v>3</v>
      </c>
      <c r="M3" s="16" t="s">
        <v>16</v>
      </c>
      <c r="N3" s="17"/>
      <c r="O3" s="12" t="s">
        <v>1</v>
      </c>
      <c r="P3" s="13" t="s">
        <v>2</v>
      </c>
      <c r="Q3" s="15" t="s">
        <v>3</v>
      </c>
      <c r="R3" s="13"/>
      <c r="S3" s="12" t="s">
        <v>1</v>
      </c>
      <c r="T3" s="13" t="s">
        <v>2</v>
      </c>
      <c r="U3" s="15" t="s">
        <v>3</v>
      </c>
      <c r="V3" s="13"/>
      <c r="W3" s="12" t="s">
        <v>5</v>
      </c>
      <c r="X3" s="15" t="s">
        <v>6</v>
      </c>
      <c r="Y3" s="13"/>
      <c r="Z3" s="13" t="s">
        <v>9</v>
      </c>
      <c r="AB3" s="19"/>
      <c r="AC3" s="19"/>
      <c r="AD3" s="19"/>
      <c r="AE3" s="19"/>
      <c r="AF3" s="19"/>
      <c r="AG3" s="19"/>
      <c r="AL3" s="19"/>
      <c r="AO3" s="19"/>
    </row>
    <row r="4" spans="2:41" x14ac:dyDescent="0.3">
      <c r="B4" s="7">
        <v>171</v>
      </c>
      <c r="C4" s="5">
        <v>171</v>
      </c>
      <c r="D4" s="5">
        <f>(C4-B4)+1</f>
        <v>1</v>
      </c>
      <c r="E4" s="8">
        <v>1</v>
      </c>
      <c r="G4" s="7">
        <v>431</v>
      </c>
      <c r="H4" s="8">
        <v>1</v>
      </c>
      <c r="J4" s="7">
        <v>1</v>
      </c>
      <c r="K4" s="5">
        <v>30</v>
      </c>
      <c r="L4" s="5">
        <f>(K4-J4)+1</f>
        <v>30</v>
      </c>
      <c r="M4" s="8">
        <v>1</v>
      </c>
      <c r="O4" s="7">
        <v>432</v>
      </c>
      <c r="P4" s="5">
        <v>444</v>
      </c>
      <c r="Q4" s="8">
        <f>(P4-O4)+1</f>
        <v>13</v>
      </c>
      <c r="S4" s="7"/>
      <c r="U4" s="8"/>
      <c r="W4" s="7">
        <v>690</v>
      </c>
      <c r="X4" s="8">
        <v>1</v>
      </c>
      <c r="Z4" s="5">
        <v>690</v>
      </c>
    </row>
    <row r="5" spans="2:41" x14ac:dyDescent="0.3">
      <c r="B5" s="7">
        <v>275</v>
      </c>
      <c r="C5" s="5">
        <v>275</v>
      </c>
      <c r="D5" s="5">
        <f t="shared" ref="D5:D16" si="0">(C5-B5)+1</f>
        <v>1</v>
      </c>
      <c r="E5" s="8">
        <v>1</v>
      </c>
      <c r="G5" s="7">
        <v>643</v>
      </c>
      <c r="H5" s="8">
        <v>1</v>
      </c>
      <c r="J5" s="7">
        <v>42</v>
      </c>
      <c r="K5" s="5">
        <v>43</v>
      </c>
      <c r="L5" s="5">
        <f t="shared" ref="L5:L16" si="1">(K5-J5)+1</f>
        <v>2</v>
      </c>
      <c r="M5" s="8">
        <v>1</v>
      </c>
      <c r="O5" s="7">
        <v>644</v>
      </c>
      <c r="P5" s="5">
        <v>672</v>
      </c>
      <c r="Q5" s="8">
        <f t="shared" ref="Q5:Q6" si="2">(P5-O5)+1</f>
        <v>29</v>
      </c>
      <c r="S5" s="7"/>
      <c r="U5" s="8"/>
      <c r="W5" s="7"/>
      <c r="X5" s="8"/>
    </row>
    <row r="6" spans="2:41" x14ac:dyDescent="0.3">
      <c r="B6" s="7">
        <v>300</v>
      </c>
      <c r="C6" s="5">
        <v>300</v>
      </c>
      <c r="D6" s="5">
        <f t="shared" si="0"/>
        <v>1</v>
      </c>
      <c r="E6" s="8">
        <v>1</v>
      </c>
      <c r="G6" s="7">
        <v>685</v>
      </c>
      <c r="H6" s="8">
        <v>1</v>
      </c>
      <c r="J6" s="7">
        <v>52</v>
      </c>
      <c r="K6" s="5">
        <v>55</v>
      </c>
      <c r="L6" s="5">
        <f t="shared" si="1"/>
        <v>4</v>
      </c>
      <c r="M6" s="8">
        <v>1</v>
      </c>
      <c r="O6" s="7">
        <v>686</v>
      </c>
      <c r="P6" s="5">
        <v>689</v>
      </c>
      <c r="Q6" s="8">
        <f t="shared" si="2"/>
        <v>4</v>
      </c>
      <c r="S6" s="7"/>
      <c r="U6" s="8"/>
      <c r="W6" s="7"/>
      <c r="X6" s="8"/>
    </row>
    <row r="7" spans="2:41" x14ac:dyDescent="0.3">
      <c r="B7" s="7">
        <v>418</v>
      </c>
      <c r="C7" s="5">
        <v>418</v>
      </c>
      <c r="D7" s="5">
        <f t="shared" si="0"/>
        <v>1</v>
      </c>
      <c r="E7" s="8">
        <v>1</v>
      </c>
      <c r="G7" s="7"/>
      <c r="H7" s="8"/>
      <c r="J7" s="7">
        <v>71</v>
      </c>
      <c r="K7" s="5">
        <v>74</v>
      </c>
      <c r="L7" s="5">
        <f t="shared" si="1"/>
        <v>4</v>
      </c>
      <c r="M7" s="8">
        <v>1</v>
      </c>
      <c r="O7" s="7"/>
      <c r="Q7" s="8"/>
      <c r="S7" s="7"/>
      <c r="U7" s="8"/>
      <c r="W7" s="7"/>
      <c r="X7" s="8"/>
    </row>
    <row r="8" spans="2:41" x14ac:dyDescent="0.3">
      <c r="B8" s="7">
        <v>476</v>
      </c>
      <c r="C8" s="5">
        <v>476</v>
      </c>
      <c r="D8" s="5">
        <f t="shared" si="0"/>
        <v>1</v>
      </c>
      <c r="E8" s="8">
        <v>1</v>
      </c>
      <c r="G8" s="7"/>
      <c r="H8" s="8"/>
      <c r="J8" s="7">
        <v>88</v>
      </c>
      <c r="K8" s="5">
        <v>102</v>
      </c>
      <c r="L8" s="5">
        <f t="shared" si="1"/>
        <v>15</v>
      </c>
      <c r="M8" s="8">
        <v>1</v>
      </c>
      <c r="O8" s="7"/>
      <c r="Q8" s="8"/>
      <c r="S8" s="7"/>
      <c r="U8" s="8"/>
      <c r="W8" s="7"/>
      <c r="X8" s="8"/>
    </row>
    <row r="9" spans="2:41" x14ac:dyDescent="0.3">
      <c r="B9" s="7">
        <v>521</v>
      </c>
      <c r="C9" s="5">
        <v>521</v>
      </c>
      <c r="D9" s="5">
        <f t="shared" si="0"/>
        <v>1</v>
      </c>
      <c r="E9" s="8">
        <v>1</v>
      </c>
      <c r="G9" s="7"/>
      <c r="H9" s="8"/>
      <c r="J9" s="7">
        <v>136</v>
      </c>
      <c r="K9" s="5">
        <v>139</v>
      </c>
      <c r="L9" s="5">
        <f t="shared" si="1"/>
        <v>4</v>
      </c>
      <c r="M9" s="8">
        <v>1</v>
      </c>
      <c r="O9" s="7"/>
      <c r="Q9" s="8"/>
      <c r="S9" s="7"/>
      <c r="U9" s="8"/>
      <c r="W9" s="7"/>
      <c r="X9" s="8"/>
    </row>
    <row r="10" spans="2:41" x14ac:dyDescent="0.3">
      <c r="B10" s="7">
        <v>553</v>
      </c>
      <c r="C10" s="5">
        <v>560</v>
      </c>
      <c r="D10" s="5">
        <f t="shared" si="0"/>
        <v>8</v>
      </c>
      <c r="E10" s="8">
        <v>1</v>
      </c>
      <c r="G10" s="7"/>
      <c r="H10" s="8"/>
      <c r="J10" s="7">
        <v>148</v>
      </c>
      <c r="K10" s="5">
        <v>150</v>
      </c>
      <c r="L10" s="5">
        <f t="shared" si="1"/>
        <v>3</v>
      </c>
      <c r="M10" s="8">
        <v>1</v>
      </c>
      <c r="O10" s="7"/>
      <c r="Q10" s="8"/>
      <c r="S10" s="7"/>
      <c r="U10" s="8"/>
      <c r="W10" s="7"/>
      <c r="X10" s="8"/>
    </row>
    <row r="11" spans="2:41" x14ac:dyDescent="0.3">
      <c r="B11" s="7">
        <v>573</v>
      </c>
      <c r="C11" s="5">
        <v>573</v>
      </c>
      <c r="D11" s="5">
        <f t="shared" si="0"/>
        <v>1</v>
      </c>
      <c r="E11" s="8">
        <v>1</v>
      </c>
      <c r="G11" s="7"/>
      <c r="H11" s="8"/>
      <c r="J11" s="39">
        <v>172</v>
      </c>
      <c r="K11" s="40">
        <v>177</v>
      </c>
      <c r="L11" s="40">
        <f t="shared" si="1"/>
        <v>6</v>
      </c>
      <c r="M11" s="41">
        <v>1</v>
      </c>
      <c r="O11" s="7"/>
      <c r="Q11" s="8"/>
      <c r="S11" s="7"/>
      <c r="U11" s="8"/>
      <c r="W11" s="7"/>
      <c r="X11" s="8"/>
    </row>
    <row r="12" spans="2:41" x14ac:dyDescent="0.3">
      <c r="B12" s="7">
        <v>580</v>
      </c>
      <c r="C12" s="5">
        <v>580</v>
      </c>
      <c r="D12" s="5">
        <f t="shared" si="0"/>
        <v>1</v>
      </c>
      <c r="E12" s="8">
        <v>1</v>
      </c>
      <c r="G12" s="7"/>
      <c r="H12" s="8"/>
      <c r="J12" s="39">
        <v>419</v>
      </c>
      <c r="K12" s="40">
        <v>423</v>
      </c>
      <c r="L12" s="40">
        <f t="shared" si="1"/>
        <v>5</v>
      </c>
      <c r="M12" s="41">
        <v>1</v>
      </c>
      <c r="O12" s="7"/>
      <c r="Q12" s="8"/>
      <c r="S12" s="7"/>
      <c r="U12" s="8"/>
      <c r="W12" s="7"/>
      <c r="X12" s="8"/>
    </row>
    <row r="13" spans="2:41" x14ac:dyDescent="0.3">
      <c r="B13" s="7">
        <v>603</v>
      </c>
      <c r="C13" s="5">
        <v>603</v>
      </c>
      <c r="D13" s="5">
        <f t="shared" si="0"/>
        <v>1</v>
      </c>
      <c r="E13" s="8">
        <v>1</v>
      </c>
      <c r="G13" s="7"/>
      <c r="H13" s="8"/>
      <c r="J13" s="7">
        <v>458</v>
      </c>
      <c r="K13" s="5">
        <v>460</v>
      </c>
      <c r="L13" s="5">
        <f t="shared" si="1"/>
        <v>3</v>
      </c>
      <c r="M13" s="8">
        <v>1</v>
      </c>
      <c r="O13" s="7"/>
      <c r="Q13" s="8"/>
      <c r="S13" s="7"/>
      <c r="U13" s="8"/>
      <c r="W13" s="7"/>
      <c r="X13" s="8"/>
    </row>
    <row r="14" spans="2:41" x14ac:dyDescent="0.3">
      <c r="B14" s="7">
        <v>623</v>
      </c>
      <c r="C14" s="5">
        <v>623</v>
      </c>
      <c r="D14" s="5">
        <f t="shared" si="0"/>
        <v>1</v>
      </c>
      <c r="E14" s="8">
        <v>1</v>
      </c>
      <c r="G14" s="7"/>
      <c r="H14" s="8"/>
      <c r="J14" s="39">
        <v>634</v>
      </c>
      <c r="K14" s="40">
        <v>635</v>
      </c>
      <c r="L14" s="40">
        <f t="shared" si="1"/>
        <v>2</v>
      </c>
      <c r="M14" s="41">
        <v>1</v>
      </c>
      <c r="O14" s="7"/>
      <c r="Q14" s="8"/>
      <c r="S14" s="7"/>
      <c r="U14" s="8"/>
      <c r="W14" s="7"/>
      <c r="X14" s="8"/>
    </row>
    <row r="15" spans="2:41" x14ac:dyDescent="0.3">
      <c r="B15" s="7">
        <v>631</v>
      </c>
      <c r="C15" s="5">
        <v>633</v>
      </c>
      <c r="D15" s="5">
        <f t="shared" si="0"/>
        <v>3</v>
      </c>
      <c r="E15" s="8">
        <v>1</v>
      </c>
      <c r="G15" s="7"/>
      <c r="H15" s="8"/>
      <c r="J15" s="7"/>
      <c r="M15" s="8"/>
      <c r="O15" s="7"/>
      <c r="Q15" s="8"/>
      <c r="S15" s="7"/>
      <c r="U15" s="8"/>
      <c r="W15" s="7"/>
      <c r="X15" s="8"/>
    </row>
    <row r="16" spans="2:41" x14ac:dyDescent="0.3">
      <c r="B16" s="7">
        <v>637</v>
      </c>
      <c r="C16" s="5">
        <v>637</v>
      </c>
      <c r="D16" s="5">
        <f t="shared" si="0"/>
        <v>1</v>
      </c>
      <c r="E16" s="8">
        <v>1</v>
      </c>
      <c r="G16" s="7"/>
      <c r="H16" s="8"/>
      <c r="J16" s="7"/>
      <c r="M16" s="8"/>
      <c r="O16" s="7"/>
      <c r="Q16" s="8"/>
      <c r="S16" s="7"/>
      <c r="U16" s="8"/>
      <c r="W16" s="7"/>
      <c r="X16" s="8"/>
    </row>
    <row r="17" spans="2:41" x14ac:dyDescent="0.3">
      <c r="B17" s="9"/>
      <c r="C17" s="10"/>
      <c r="D17" s="10"/>
      <c r="E17" s="11"/>
      <c r="G17" s="9"/>
      <c r="H17" s="11"/>
      <c r="J17" s="9"/>
      <c r="K17" s="10"/>
      <c r="L17" s="10"/>
      <c r="M17" s="11"/>
      <c r="O17" s="9"/>
      <c r="P17" s="10"/>
      <c r="Q17" s="11"/>
      <c r="S17" s="9"/>
      <c r="T17" s="10"/>
      <c r="U17" s="11"/>
      <c r="W17" s="9"/>
      <c r="X17" s="11"/>
    </row>
    <row r="19" spans="2:41" x14ac:dyDescent="0.3">
      <c r="D19" s="5">
        <f>SUM(D4:D17)</f>
        <v>22</v>
      </c>
      <c r="E19" s="5">
        <f>SUM(E4:E17)</f>
        <v>13</v>
      </c>
      <c r="H19" s="5">
        <f>SUM(H4:H17)</f>
        <v>3</v>
      </c>
      <c r="L19" s="5">
        <f>SUM(L4:L17)</f>
        <v>78</v>
      </c>
      <c r="M19" s="5">
        <f>SUM(M4:M17)</f>
        <v>11</v>
      </c>
      <c r="Q19" s="5">
        <f>SUM(Q4:Q17)</f>
        <v>46</v>
      </c>
      <c r="U19" s="5">
        <f>SUM(U4:U17)</f>
        <v>0</v>
      </c>
      <c r="X19" s="5">
        <f>SUM(X4:X17)</f>
        <v>1</v>
      </c>
      <c r="Z19" s="5">
        <f>SUM(Z4:Z17)</f>
        <v>690</v>
      </c>
      <c r="AA19" s="5">
        <f>Z19-(Q19+U19+X19)</f>
        <v>643</v>
      </c>
      <c r="AB19" s="6">
        <f>((D19+H19)/AA19)*100</f>
        <v>3.8880248833592534</v>
      </c>
      <c r="AC19" s="6">
        <f>100-AB19</f>
        <v>96.11197511664075</v>
      </c>
      <c r="AD19" s="6">
        <f>(L19/AA19)*100</f>
        <v>12.130637636080872</v>
      </c>
      <c r="AE19" s="6">
        <f>B4/120</f>
        <v>1.425</v>
      </c>
      <c r="AF19" s="6">
        <f>G4/120</f>
        <v>3.5916666666666668</v>
      </c>
      <c r="AG19" s="6">
        <f>Q6/120</f>
        <v>3.3333333333333333E-2</v>
      </c>
      <c r="AH19" s="6">
        <f>H19</f>
        <v>3</v>
      </c>
      <c r="AI19" s="6">
        <v>2</v>
      </c>
      <c r="AJ19" s="6">
        <f>(AI19/AH19)*100</f>
        <v>66.666666666666657</v>
      </c>
      <c r="AK19" s="6">
        <f>E19+H19</f>
        <v>16</v>
      </c>
      <c r="AL19" s="6">
        <f>(SUM(E21:E22)/AK19)*100</f>
        <v>18.75</v>
      </c>
      <c r="AM19" s="6">
        <f>(SUM(E21:E22)/M19)*100</f>
        <v>27.27272727272727</v>
      </c>
      <c r="AN19" s="6">
        <f>(AVERAGE(L4:L17))*0.5</f>
        <v>3.5454545454545454</v>
      </c>
      <c r="AO19" s="6">
        <f>(AVERAGE(D4:D17))*0.5</f>
        <v>0.84615384615384615</v>
      </c>
    </row>
    <row r="21" spans="2:41" x14ac:dyDescent="0.3">
      <c r="B21" s="21" t="s">
        <v>25</v>
      </c>
      <c r="E21" s="5">
        <v>3</v>
      </c>
    </row>
    <row r="22" spans="2:41" x14ac:dyDescent="0.3">
      <c r="B22" s="22" t="s">
        <v>26</v>
      </c>
      <c r="E22" s="5">
        <v>0</v>
      </c>
    </row>
  </sheetData>
  <mergeCells count="6">
    <mergeCell ref="W2:X2"/>
    <mergeCell ref="B2:E2"/>
    <mergeCell ref="G2:H2"/>
    <mergeCell ref="J2:M2"/>
    <mergeCell ref="O2:Q2"/>
    <mergeCell ref="S2:U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8488F-49A8-B64C-91AC-CC11F5AB3394}">
  <dimension ref="B2:AO57"/>
  <sheetViews>
    <sheetView topLeftCell="P22" zoomScale="56" workbookViewId="0">
      <selection activeCell="AB54" sqref="AB54:AO54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12.83203125" style="5" bestFit="1" customWidth="1"/>
    <col min="14" max="14" width="4.6640625" style="5" customWidth="1"/>
    <col min="15" max="15" width="17.5" style="5" bestFit="1" customWidth="1"/>
    <col min="16" max="16" width="16.1640625" style="5" bestFit="1" customWidth="1"/>
    <col min="17" max="17" width="18.1640625" style="5" bestFit="1" customWidth="1"/>
    <col min="18" max="18" width="5.83203125" style="5" customWidth="1"/>
    <col min="19" max="19" width="17.5" style="5" bestFit="1" customWidth="1"/>
    <col min="20" max="20" width="16.1640625" style="5" bestFit="1" customWidth="1"/>
    <col min="21" max="21" width="18.1640625" style="5" bestFit="1" customWidth="1"/>
    <col min="22" max="22" width="5" style="5" customWidth="1"/>
    <col min="23" max="23" width="21.1640625" style="5" bestFit="1" customWidth="1"/>
    <col min="24" max="24" width="14.1640625" style="5" bestFit="1" customWidth="1"/>
    <col min="25" max="25" width="5.83203125" style="5" customWidth="1"/>
    <col min="26" max="26" width="40.6640625" style="5" bestFit="1" customWidth="1"/>
    <col min="27" max="27" width="19.6640625" style="5" bestFit="1" customWidth="1"/>
    <col min="28" max="28" width="34.5" style="6" customWidth="1"/>
    <col min="29" max="29" width="20.5" style="6" customWidth="1"/>
    <col min="30" max="30" width="22" style="6" bestFit="1" customWidth="1"/>
    <col min="31" max="31" width="11" style="6" bestFit="1" customWidth="1"/>
    <col min="32" max="32" width="14.1640625" style="6" customWidth="1"/>
    <col min="33" max="33" width="16.83203125" style="6" bestFit="1" customWidth="1"/>
    <col min="34" max="35" width="14.83203125" style="5" bestFit="1" customWidth="1"/>
    <col min="36" max="36" width="13.5" style="5" bestFit="1" customWidth="1"/>
    <col min="37" max="37" width="20.83203125" style="5" bestFit="1" customWidth="1"/>
    <col min="38" max="38" width="29" style="6" bestFit="1" customWidth="1"/>
    <col min="39" max="39" width="27.5" style="5" bestFit="1" customWidth="1"/>
    <col min="40" max="40" width="26.33203125" style="5" bestFit="1" customWidth="1"/>
    <col min="41" max="41" width="14.33203125" style="6" bestFit="1" customWidth="1"/>
    <col min="42" max="16384" width="8.83203125" style="5"/>
  </cols>
  <sheetData>
    <row r="2" spans="2:41" ht="81" customHeight="1" x14ac:dyDescent="0.3">
      <c r="B2" s="25" t="s">
        <v>0</v>
      </c>
      <c r="C2" s="26"/>
      <c r="D2" s="26"/>
      <c r="E2" s="27"/>
      <c r="F2" s="13"/>
      <c r="G2" s="28" t="s">
        <v>4</v>
      </c>
      <c r="H2" s="29"/>
      <c r="I2" s="13"/>
      <c r="J2" s="30" t="s">
        <v>15</v>
      </c>
      <c r="K2" s="31"/>
      <c r="L2" s="31"/>
      <c r="M2" s="32"/>
      <c r="N2" s="13"/>
      <c r="O2" s="33" t="s">
        <v>7</v>
      </c>
      <c r="P2" s="34"/>
      <c r="Q2" s="35"/>
      <c r="R2" s="13"/>
      <c r="S2" s="36" t="s">
        <v>29</v>
      </c>
      <c r="T2" s="37"/>
      <c r="U2" s="38"/>
      <c r="V2" s="13"/>
      <c r="W2" s="23" t="s">
        <v>8</v>
      </c>
      <c r="X2" s="24"/>
      <c r="Y2" s="13"/>
      <c r="Z2" s="3" t="s">
        <v>17</v>
      </c>
      <c r="AA2" s="3" t="s">
        <v>23</v>
      </c>
      <c r="AB2" s="4" t="s">
        <v>18</v>
      </c>
      <c r="AC2" s="4" t="s">
        <v>20</v>
      </c>
      <c r="AD2" s="4" t="s">
        <v>19</v>
      </c>
      <c r="AE2" s="4" t="s">
        <v>31</v>
      </c>
      <c r="AF2" s="4" t="s">
        <v>10</v>
      </c>
      <c r="AG2" s="4" t="s">
        <v>11</v>
      </c>
      <c r="AH2" s="4" t="s">
        <v>12</v>
      </c>
      <c r="AI2" s="4" t="s">
        <v>13</v>
      </c>
      <c r="AJ2" s="4" t="s">
        <v>21</v>
      </c>
      <c r="AK2" s="3" t="s">
        <v>27</v>
      </c>
      <c r="AL2" s="4" t="s">
        <v>22</v>
      </c>
      <c r="AM2" s="4" t="s">
        <v>28</v>
      </c>
      <c r="AN2" s="4" t="s">
        <v>32</v>
      </c>
      <c r="AO2" s="4" t="s">
        <v>30</v>
      </c>
    </row>
    <row r="3" spans="2:41" s="18" customFormat="1" x14ac:dyDescent="0.3">
      <c r="B3" s="12" t="s">
        <v>1</v>
      </c>
      <c r="C3" s="13" t="s">
        <v>2</v>
      </c>
      <c r="D3" s="13" t="s">
        <v>3</v>
      </c>
      <c r="E3" s="14" t="s">
        <v>24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3" t="s">
        <v>3</v>
      </c>
      <c r="M3" s="16" t="s">
        <v>16</v>
      </c>
      <c r="N3" s="17"/>
      <c r="O3" s="12" t="s">
        <v>1</v>
      </c>
      <c r="P3" s="13" t="s">
        <v>2</v>
      </c>
      <c r="Q3" s="15" t="s">
        <v>3</v>
      </c>
      <c r="R3" s="13"/>
      <c r="S3" s="12" t="s">
        <v>1</v>
      </c>
      <c r="T3" s="13" t="s">
        <v>2</v>
      </c>
      <c r="U3" s="15" t="s">
        <v>3</v>
      </c>
      <c r="V3" s="13"/>
      <c r="W3" s="12" t="s">
        <v>5</v>
      </c>
      <c r="X3" s="15" t="s">
        <v>6</v>
      </c>
      <c r="Y3" s="13"/>
      <c r="Z3" s="13" t="s">
        <v>9</v>
      </c>
      <c r="AB3" s="19"/>
      <c r="AC3" s="19"/>
      <c r="AD3" s="19"/>
      <c r="AE3" s="19"/>
      <c r="AF3" s="19"/>
      <c r="AG3" s="19"/>
      <c r="AL3" s="19"/>
      <c r="AO3" s="19"/>
    </row>
    <row r="4" spans="2:41" x14ac:dyDescent="0.3">
      <c r="B4" s="7">
        <v>135</v>
      </c>
      <c r="C4" s="5">
        <v>137</v>
      </c>
      <c r="D4" s="5">
        <f>(C4-B4)+1</f>
        <v>3</v>
      </c>
      <c r="E4" s="8">
        <v>1</v>
      </c>
      <c r="G4" s="7"/>
      <c r="H4" s="8"/>
      <c r="J4" s="7">
        <v>51</v>
      </c>
      <c r="K4" s="5">
        <v>53</v>
      </c>
      <c r="L4" s="5">
        <f>(K4-J4)+1</f>
        <v>3</v>
      </c>
      <c r="M4" s="8">
        <v>1</v>
      </c>
      <c r="O4" s="7"/>
      <c r="Q4" s="8"/>
      <c r="S4" s="7">
        <v>1033</v>
      </c>
      <c r="T4" s="5">
        <v>1057</v>
      </c>
      <c r="U4" s="8">
        <f>(T4-S4)+1</f>
        <v>25</v>
      </c>
      <c r="W4" s="7"/>
      <c r="X4" s="8"/>
      <c r="Z4" s="5">
        <v>1200</v>
      </c>
    </row>
    <row r="5" spans="2:41" x14ac:dyDescent="0.3">
      <c r="B5" s="7">
        <v>195</v>
      </c>
      <c r="C5" s="5">
        <v>195</v>
      </c>
      <c r="D5" s="5">
        <f t="shared" ref="D5:D51" si="0">(C5-B5)+1</f>
        <v>1</v>
      </c>
      <c r="E5" s="8">
        <v>1</v>
      </c>
      <c r="G5" s="7"/>
      <c r="H5" s="8"/>
      <c r="J5" s="7">
        <v>124</v>
      </c>
      <c r="K5" s="5">
        <v>125</v>
      </c>
      <c r="L5" s="5">
        <f t="shared" ref="L5:L18" si="1">(K5-J5)+1</f>
        <v>2</v>
      </c>
      <c r="M5" s="8">
        <v>1</v>
      </c>
      <c r="O5" s="7"/>
      <c r="Q5" s="8"/>
      <c r="S5" s="7">
        <v>1114</v>
      </c>
      <c r="T5" s="5">
        <v>1119</v>
      </c>
      <c r="U5" s="8">
        <f t="shared" ref="U5:U6" si="2">(T5-S5)+1</f>
        <v>6</v>
      </c>
      <c r="W5" s="7"/>
      <c r="X5" s="8"/>
    </row>
    <row r="6" spans="2:41" x14ac:dyDescent="0.3">
      <c r="B6" s="7">
        <v>206</v>
      </c>
      <c r="C6" s="5">
        <v>207</v>
      </c>
      <c r="D6" s="5">
        <f t="shared" si="0"/>
        <v>2</v>
      </c>
      <c r="E6" s="8">
        <v>1</v>
      </c>
      <c r="G6" s="7"/>
      <c r="H6" s="8"/>
      <c r="J6" s="7">
        <v>155</v>
      </c>
      <c r="K6" s="5">
        <v>159</v>
      </c>
      <c r="L6" s="5">
        <f t="shared" si="1"/>
        <v>5</v>
      </c>
      <c r="M6" s="8">
        <v>1</v>
      </c>
      <c r="O6" s="7"/>
      <c r="Q6" s="8"/>
      <c r="S6" s="7">
        <v>1180</v>
      </c>
      <c r="T6" s="5">
        <v>1182</v>
      </c>
      <c r="U6" s="8">
        <f t="shared" si="2"/>
        <v>3</v>
      </c>
      <c r="W6" s="7"/>
      <c r="X6" s="8"/>
    </row>
    <row r="7" spans="2:41" x14ac:dyDescent="0.3">
      <c r="B7" s="7">
        <v>230</v>
      </c>
      <c r="C7" s="5">
        <v>232</v>
      </c>
      <c r="D7" s="5">
        <f t="shared" si="0"/>
        <v>3</v>
      </c>
      <c r="E7" s="8">
        <v>1</v>
      </c>
      <c r="G7" s="7"/>
      <c r="H7" s="8"/>
      <c r="J7" s="7">
        <v>209</v>
      </c>
      <c r="K7" s="5">
        <v>211</v>
      </c>
      <c r="L7" s="5">
        <f t="shared" si="1"/>
        <v>3</v>
      </c>
      <c r="M7" s="8">
        <v>1</v>
      </c>
      <c r="O7" s="7"/>
      <c r="Q7" s="8"/>
      <c r="S7" s="7"/>
      <c r="U7" s="8"/>
      <c r="W7" s="7"/>
      <c r="X7" s="8"/>
    </row>
    <row r="8" spans="2:41" x14ac:dyDescent="0.3">
      <c r="B8" s="7">
        <v>243</v>
      </c>
      <c r="C8" s="5">
        <v>243</v>
      </c>
      <c r="D8" s="5">
        <f t="shared" si="0"/>
        <v>1</v>
      </c>
      <c r="E8" s="8">
        <v>1</v>
      </c>
      <c r="G8" s="7"/>
      <c r="H8" s="8"/>
      <c r="J8" s="7">
        <v>226</v>
      </c>
      <c r="K8" s="5">
        <v>227</v>
      </c>
      <c r="L8" s="5">
        <f t="shared" si="1"/>
        <v>2</v>
      </c>
      <c r="M8" s="8">
        <v>1</v>
      </c>
      <c r="O8" s="7"/>
      <c r="Q8" s="8"/>
      <c r="S8" s="7"/>
      <c r="U8" s="8"/>
      <c r="W8" s="7"/>
      <c r="X8" s="8"/>
    </row>
    <row r="9" spans="2:41" x14ac:dyDescent="0.3">
      <c r="B9" s="7">
        <v>262</v>
      </c>
      <c r="C9" s="5">
        <v>262</v>
      </c>
      <c r="D9" s="5">
        <f t="shared" si="0"/>
        <v>1</v>
      </c>
      <c r="E9" s="8">
        <v>1</v>
      </c>
      <c r="G9" s="7"/>
      <c r="H9" s="8"/>
      <c r="J9" s="7">
        <v>272</v>
      </c>
      <c r="K9" s="5">
        <v>273</v>
      </c>
      <c r="L9" s="5">
        <f t="shared" si="1"/>
        <v>2</v>
      </c>
      <c r="M9" s="8">
        <v>1</v>
      </c>
      <c r="O9" s="7"/>
      <c r="Q9" s="8"/>
      <c r="S9" s="7"/>
      <c r="U9" s="8"/>
      <c r="W9" s="7"/>
      <c r="X9" s="8"/>
    </row>
    <row r="10" spans="2:41" x14ac:dyDescent="0.3">
      <c r="B10" s="7">
        <v>305</v>
      </c>
      <c r="C10" s="5">
        <v>305</v>
      </c>
      <c r="D10" s="5">
        <f t="shared" si="0"/>
        <v>1</v>
      </c>
      <c r="E10" s="8">
        <v>1</v>
      </c>
      <c r="G10" s="7"/>
      <c r="H10" s="8"/>
      <c r="J10" s="7">
        <v>343</v>
      </c>
      <c r="K10" s="5">
        <v>344</v>
      </c>
      <c r="L10" s="5">
        <f t="shared" si="1"/>
        <v>2</v>
      </c>
      <c r="M10" s="8">
        <v>1</v>
      </c>
      <c r="O10" s="7"/>
      <c r="Q10" s="8"/>
      <c r="S10" s="7"/>
      <c r="U10" s="8"/>
      <c r="W10" s="7"/>
      <c r="X10" s="8"/>
    </row>
    <row r="11" spans="2:41" x14ac:dyDescent="0.3">
      <c r="B11" s="7">
        <v>356</v>
      </c>
      <c r="C11" s="5">
        <v>356</v>
      </c>
      <c r="D11" s="5">
        <f t="shared" si="0"/>
        <v>1</v>
      </c>
      <c r="E11" s="8">
        <v>1</v>
      </c>
      <c r="G11" s="7"/>
      <c r="H11" s="8"/>
      <c r="J11" s="39">
        <v>380</v>
      </c>
      <c r="K11" s="40">
        <v>389</v>
      </c>
      <c r="L11" s="40">
        <f t="shared" si="1"/>
        <v>10</v>
      </c>
      <c r="M11" s="41">
        <v>1</v>
      </c>
      <c r="O11" s="7"/>
      <c r="Q11" s="8"/>
      <c r="S11" s="7"/>
      <c r="U11" s="8"/>
      <c r="W11" s="7"/>
      <c r="X11" s="8"/>
    </row>
    <row r="12" spans="2:41" x14ac:dyDescent="0.3">
      <c r="B12" s="7">
        <v>379</v>
      </c>
      <c r="C12" s="5">
        <v>379</v>
      </c>
      <c r="D12" s="5">
        <f t="shared" si="0"/>
        <v>1</v>
      </c>
      <c r="E12" s="8">
        <v>1</v>
      </c>
      <c r="G12" s="7"/>
      <c r="H12" s="8"/>
      <c r="J12" s="7">
        <v>399</v>
      </c>
      <c r="K12" s="5">
        <v>400</v>
      </c>
      <c r="L12" s="5">
        <f t="shared" si="1"/>
        <v>2</v>
      </c>
      <c r="M12" s="8">
        <v>1</v>
      </c>
      <c r="O12" s="7"/>
      <c r="Q12" s="8"/>
      <c r="S12" s="7"/>
      <c r="U12" s="8"/>
      <c r="W12" s="7"/>
      <c r="X12" s="8"/>
    </row>
    <row r="13" spans="2:41" x14ac:dyDescent="0.3">
      <c r="B13" s="7">
        <v>422</v>
      </c>
      <c r="C13" s="5">
        <v>422</v>
      </c>
      <c r="D13" s="5">
        <f t="shared" si="0"/>
        <v>1</v>
      </c>
      <c r="E13" s="8">
        <v>1</v>
      </c>
      <c r="G13" s="7"/>
      <c r="H13" s="8"/>
      <c r="J13" s="39">
        <v>423</v>
      </c>
      <c r="K13" s="40">
        <v>424</v>
      </c>
      <c r="L13" s="40">
        <f t="shared" si="1"/>
        <v>2</v>
      </c>
      <c r="M13" s="41">
        <v>1</v>
      </c>
      <c r="O13" s="7"/>
      <c r="Q13" s="8"/>
      <c r="S13" s="7"/>
      <c r="U13" s="8"/>
      <c r="W13" s="7"/>
      <c r="X13" s="8"/>
    </row>
    <row r="14" spans="2:41" x14ac:dyDescent="0.3">
      <c r="B14" s="7">
        <v>439</v>
      </c>
      <c r="C14" s="5">
        <v>439</v>
      </c>
      <c r="D14" s="5">
        <f t="shared" si="0"/>
        <v>1</v>
      </c>
      <c r="E14" s="8">
        <v>1</v>
      </c>
      <c r="G14" s="7"/>
      <c r="H14" s="8"/>
      <c r="J14" s="39">
        <v>459</v>
      </c>
      <c r="K14" s="40">
        <v>467</v>
      </c>
      <c r="L14" s="40">
        <f t="shared" si="1"/>
        <v>9</v>
      </c>
      <c r="M14" s="41">
        <v>1</v>
      </c>
      <c r="O14" s="7"/>
      <c r="Q14" s="8"/>
      <c r="S14" s="7"/>
      <c r="U14" s="8"/>
      <c r="W14" s="7"/>
      <c r="X14" s="8"/>
    </row>
    <row r="15" spans="2:41" x14ac:dyDescent="0.3">
      <c r="B15" s="7">
        <v>457</v>
      </c>
      <c r="C15" s="5">
        <v>457</v>
      </c>
      <c r="D15" s="5">
        <f t="shared" si="0"/>
        <v>1</v>
      </c>
      <c r="E15" s="8">
        <v>1</v>
      </c>
      <c r="G15" s="7"/>
      <c r="H15" s="8"/>
      <c r="J15" s="7">
        <v>479</v>
      </c>
      <c r="K15" s="5">
        <v>480</v>
      </c>
      <c r="L15" s="5">
        <f t="shared" si="1"/>
        <v>2</v>
      </c>
      <c r="M15" s="8">
        <v>1</v>
      </c>
      <c r="O15" s="7"/>
      <c r="Q15" s="8"/>
      <c r="S15" s="7"/>
      <c r="U15" s="8"/>
      <c r="W15" s="7"/>
      <c r="X15" s="8"/>
    </row>
    <row r="16" spans="2:41" x14ac:dyDescent="0.3">
      <c r="B16" s="7">
        <v>484</v>
      </c>
      <c r="C16" s="5">
        <v>484</v>
      </c>
      <c r="D16" s="5">
        <f t="shared" si="0"/>
        <v>1</v>
      </c>
      <c r="E16" s="8">
        <v>1</v>
      </c>
      <c r="G16" s="7"/>
      <c r="H16" s="8"/>
      <c r="J16" s="39">
        <v>565</v>
      </c>
      <c r="K16" s="40">
        <v>566</v>
      </c>
      <c r="L16" s="40">
        <f t="shared" si="1"/>
        <v>2</v>
      </c>
      <c r="M16" s="41">
        <v>1</v>
      </c>
      <c r="O16" s="7"/>
      <c r="Q16" s="8"/>
      <c r="S16" s="7"/>
      <c r="U16" s="8"/>
      <c r="W16" s="7"/>
      <c r="X16" s="8"/>
    </row>
    <row r="17" spans="2:24" x14ac:dyDescent="0.3">
      <c r="B17" s="7">
        <v>495</v>
      </c>
      <c r="C17" s="5">
        <v>496</v>
      </c>
      <c r="D17" s="5">
        <f t="shared" si="0"/>
        <v>2</v>
      </c>
      <c r="E17" s="8">
        <v>1</v>
      </c>
      <c r="G17" s="7"/>
      <c r="H17" s="8"/>
      <c r="J17" s="7">
        <v>578</v>
      </c>
      <c r="K17" s="5">
        <v>579</v>
      </c>
      <c r="L17" s="5">
        <f t="shared" si="1"/>
        <v>2</v>
      </c>
      <c r="M17" s="8">
        <v>1</v>
      </c>
      <c r="O17" s="7"/>
      <c r="Q17" s="8"/>
      <c r="S17" s="7"/>
      <c r="U17" s="8"/>
      <c r="W17" s="7"/>
      <c r="X17" s="8"/>
    </row>
    <row r="18" spans="2:24" x14ac:dyDescent="0.3">
      <c r="B18" s="7">
        <v>561</v>
      </c>
      <c r="C18" s="5">
        <v>562</v>
      </c>
      <c r="D18" s="5">
        <f t="shared" si="0"/>
        <v>2</v>
      </c>
      <c r="E18" s="8">
        <v>1</v>
      </c>
      <c r="G18" s="7"/>
      <c r="H18" s="8"/>
      <c r="J18" s="39">
        <v>611</v>
      </c>
      <c r="K18" s="40">
        <v>612</v>
      </c>
      <c r="L18" s="40">
        <f t="shared" si="1"/>
        <v>2</v>
      </c>
      <c r="M18" s="41">
        <v>1</v>
      </c>
      <c r="O18" s="7"/>
      <c r="Q18" s="8"/>
      <c r="S18" s="7"/>
      <c r="U18" s="8"/>
      <c r="W18" s="7"/>
      <c r="X18" s="8"/>
    </row>
    <row r="19" spans="2:24" x14ac:dyDescent="0.3">
      <c r="B19" s="7">
        <v>569</v>
      </c>
      <c r="C19" s="5">
        <v>569</v>
      </c>
      <c r="D19" s="5">
        <f t="shared" si="0"/>
        <v>1</v>
      </c>
      <c r="E19" s="8">
        <v>1</v>
      </c>
      <c r="G19" s="7"/>
      <c r="H19" s="8"/>
      <c r="J19" s="7"/>
      <c r="M19" s="8"/>
      <c r="O19" s="7"/>
      <c r="Q19" s="8"/>
      <c r="S19" s="7"/>
      <c r="U19" s="8"/>
      <c r="W19" s="7"/>
      <c r="X19" s="8"/>
    </row>
    <row r="20" spans="2:24" x14ac:dyDescent="0.3">
      <c r="B20" s="7">
        <v>602</v>
      </c>
      <c r="C20" s="5">
        <v>605</v>
      </c>
      <c r="D20" s="5">
        <f t="shared" si="0"/>
        <v>4</v>
      </c>
      <c r="E20" s="8">
        <v>1</v>
      </c>
      <c r="G20" s="7"/>
      <c r="H20" s="8"/>
      <c r="J20" s="7"/>
      <c r="M20" s="8"/>
      <c r="O20" s="7"/>
      <c r="Q20" s="8"/>
      <c r="S20" s="7"/>
      <c r="U20" s="8"/>
      <c r="W20" s="7"/>
      <c r="X20" s="8"/>
    </row>
    <row r="21" spans="2:24" x14ac:dyDescent="0.3">
      <c r="B21" s="7">
        <v>607</v>
      </c>
      <c r="C21" s="5">
        <v>607</v>
      </c>
      <c r="D21" s="5">
        <f t="shared" si="0"/>
        <v>1</v>
      </c>
      <c r="E21" s="8">
        <v>1</v>
      </c>
      <c r="G21" s="7"/>
      <c r="H21" s="8"/>
      <c r="J21" s="7"/>
      <c r="M21" s="8"/>
      <c r="O21" s="7"/>
      <c r="Q21" s="8"/>
      <c r="S21" s="7"/>
      <c r="U21" s="8"/>
      <c r="W21" s="7"/>
      <c r="X21" s="8"/>
    </row>
    <row r="22" spans="2:24" x14ac:dyDescent="0.3">
      <c r="B22" s="7">
        <v>609</v>
      </c>
      <c r="C22" s="5">
        <v>610</v>
      </c>
      <c r="D22" s="5">
        <f t="shared" si="0"/>
        <v>2</v>
      </c>
      <c r="E22" s="8">
        <v>1</v>
      </c>
      <c r="G22" s="7"/>
      <c r="H22" s="8"/>
      <c r="J22" s="7"/>
      <c r="M22" s="8"/>
      <c r="O22" s="7"/>
      <c r="Q22" s="8"/>
      <c r="S22" s="7"/>
      <c r="U22" s="8"/>
      <c r="W22" s="7"/>
      <c r="X22" s="8"/>
    </row>
    <row r="23" spans="2:24" x14ac:dyDescent="0.3">
      <c r="B23" s="7">
        <v>628</v>
      </c>
      <c r="C23" s="5">
        <v>628</v>
      </c>
      <c r="D23" s="5">
        <f t="shared" si="0"/>
        <v>1</v>
      </c>
      <c r="E23" s="8">
        <v>1</v>
      </c>
      <c r="G23" s="7"/>
      <c r="H23" s="8"/>
      <c r="J23" s="7"/>
      <c r="M23" s="8"/>
      <c r="O23" s="7"/>
      <c r="Q23" s="8"/>
      <c r="S23" s="7"/>
      <c r="U23" s="8"/>
      <c r="W23" s="7"/>
      <c r="X23" s="8"/>
    </row>
    <row r="24" spans="2:24" x14ac:dyDescent="0.3">
      <c r="B24" s="7">
        <v>634</v>
      </c>
      <c r="C24" s="5">
        <v>638</v>
      </c>
      <c r="D24" s="5">
        <f t="shared" si="0"/>
        <v>5</v>
      </c>
      <c r="E24" s="8">
        <v>1</v>
      </c>
      <c r="G24" s="7"/>
      <c r="H24" s="8"/>
      <c r="J24" s="7"/>
      <c r="M24" s="8"/>
      <c r="O24" s="7"/>
      <c r="Q24" s="8"/>
      <c r="S24" s="7"/>
      <c r="U24" s="8"/>
      <c r="W24" s="7"/>
      <c r="X24" s="8"/>
    </row>
    <row r="25" spans="2:24" x14ac:dyDescent="0.3">
      <c r="B25" s="7">
        <v>640</v>
      </c>
      <c r="C25" s="5">
        <v>640</v>
      </c>
      <c r="D25" s="5">
        <f t="shared" si="0"/>
        <v>1</v>
      </c>
      <c r="E25" s="8">
        <v>1</v>
      </c>
      <c r="G25" s="7"/>
      <c r="H25" s="8"/>
      <c r="J25" s="7"/>
      <c r="M25" s="8"/>
      <c r="O25" s="7"/>
      <c r="Q25" s="8"/>
      <c r="S25" s="7"/>
      <c r="U25" s="8"/>
      <c r="W25" s="7"/>
      <c r="X25" s="8"/>
    </row>
    <row r="26" spans="2:24" x14ac:dyDescent="0.3">
      <c r="B26" s="7">
        <v>701</v>
      </c>
      <c r="C26" s="5">
        <v>701</v>
      </c>
      <c r="D26" s="5">
        <f t="shared" si="0"/>
        <v>1</v>
      </c>
      <c r="E26" s="8">
        <v>1</v>
      </c>
      <c r="G26" s="7"/>
      <c r="H26" s="8"/>
      <c r="J26" s="7"/>
      <c r="M26" s="8"/>
      <c r="O26" s="7"/>
      <c r="Q26" s="8"/>
      <c r="S26" s="7"/>
      <c r="U26" s="8"/>
      <c r="W26" s="7"/>
      <c r="X26" s="8"/>
    </row>
    <row r="27" spans="2:24" x14ac:dyDescent="0.3">
      <c r="B27" s="7">
        <v>768</v>
      </c>
      <c r="C27" s="5">
        <v>770</v>
      </c>
      <c r="D27" s="5">
        <f t="shared" si="0"/>
        <v>3</v>
      </c>
      <c r="E27" s="8">
        <v>1</v>
      </c>
      <c r="G27" s="7"/>
      <c r="H27" s="8"/>
      <c r="J27" s="7"/>
      <c r="M27" s="8"/>
      <c r="O27" s="7"/>
      <c r="Q27" s="8"/>
      <c r="S27" s="7"/>
      <c r="U27" s="8"/>
      <c r="W27" s="7"/>
      <c r="X27" s="8"/>
    </row>
    <row r="28" spans="2:24" x14ac:dyDescent="0.3">
      <c r="B28" s="7">
        <v>819</v>
      </c>
      <c r="C28" s="5">
        <v>820</v>
      </c>
      <c r="D28" s="5">
        <f t="shared" si="0"/>
        <v>2</v>
      </c>
      <c r="E28" s="8">
        <v>1</v>
      </c>
      <c r="G28" s="7"/>
      <c r="H28" s="8"/>
      <c r="J28" s="7"/>
      <c r="M28" s="8"/>
      <c r="O28" s="7"/>
      <c r="Q28" s="8"/>
      <c r="S28" s="7"/>
      <c r="U28" s="8"/>
      <c r="W28" s="7"/>
      <c r="X28" s="8"/>
    </row>
    <row r="29" spans="2:24" x14ac:dyDescent="0.3">
      <c r="B29" s="7">
        <v>822</v>
      </c>
      <c r="C29" s="5">
        <v>828</v>
      </c>
      <c r="D29" s="5">
        <f t="shared" si="0"/>
        <v>7</v>
      </c>
      <c r="E29" s="8">
        <v>1</v>
      </c>
      <c r="G29" s="7"/>
      <c r="H29" s="8"/>
      <c r="J29" s="7"/>
      <c r="M29" s="8"/>
      <c r="O29" s="7"/>
      <c r="Q29" s="8"/>
      <c r="S29" s="7"/>
      <c r="U29" s="8"/>
      <c r="W29" s="7"/>
      <c r="X29" s="8"/>
    </row>
    <row r="30" spans="2:24" x14ac:dyDescent="0.3">
      <c r="B30" s="7">
        <v>831</v>
      </c>
      <c r="C30" s="5">
        <v>831</v>
      </c>
      <c r="D30" s="5">
        <f t="shared" si="0"/>
        <v>1</v>
      </c>
      <c r="E30" s="8">
        <v>1</v>
      </c>
      <c r="G30" s="7"/>
      <c r="H30" s="8"/>
      <c r="J30" s="7"/>
      <c r="M30" s="8"/>
      <c r="O30" s="7"/>
      <c r="Q30" s="8"/>
      <c r="S30" s="7"/>
      <c r="U30" s="8"/>
      <c r="W30" s="7"/>
      <c r="X30" s="8"/>
    </row>
    <row r="31" spans="2:24" x14ac:dyDescent="0.3">
      <c r="B31" s="7">
        <v>833</v>
      </c>
      <c r="C31" s="5">
        <v>833</v>
      </c>
      <c r="D31" s="5">
        <f t="shared" si="0"/>
        <v>1</v>
      </c>
      <c r="E31" s="8">
        <v>1</v>
      </c>
      <c r="G31" s="7"/>
      <c r="H31" s="8"/>
      <c r="J31" s="7"/>
      <c r="M31" s="8"/>
      <c r="O31" s="7"/>
      <c r="Q31" s="8"/>
      <c r="S31" s="7"/>
      <c r="U31" s="8"/>
      <c r="W31" s="7"/>
      <c r="X31" s="8"/>
    </row>
    <row r="32" spans="2:24" x14ac:dyDescent="0.3">
      <c r="B32" s="7">
        <v>845</v>
      </c>
      <c r="C32" s="5">
        <v>847</v>
      </c>
      <c r="D32" s="5">
        <f t="shared" si="0"/>
        <v>3</v>
      </c>
      <c r="E32" s="8">
        <v>1</v>
      </c>
      <c r="G32" s="7"/>
      <c r="H32" s="8"/>
      <c r="J32" s="7"/>
      <c r="M32" s="8"/>
      <c r="O32" s="7"/>
      <c r="Q32" s="8"/>
      <c r="S32" s="7"/>
      <c r="U32" s="8"/>
      <c r="W32" s="7"/>
      <c r="X32" s="8"/>
    </row>
    <row r="33" spans="2:24" x14ac:dyDescent="0.3">
      <c r="B33" s="7">
        <v>890</v>
      </c>
      <c r="C33" s="5">
        <v>890</v>
      </c>
      <c r="D33" s="5">
        <f t="shared" si="0"/>
        <v>1</v>
      </c>
      <c r="E33" s="8">
        <v>1</v>
      </c>
      <c r="G33" s="7"/>
      <c r="H33" s="8"/>
      <c r="J33" s="7"/>
      <c r="M33" s="8"/>
      <c r="O33" s="7"/>
      <c r="Q33" s="8"/>
      <c r="S33" s="7"/>
      <c r="U33" s="8"/>
      <c r="W33" s="7"/>
      <c r="X33" s="8"/>
    </row>
    <row r="34" spans="2:24" x14ac:dyDescent="0.3">
      <c r="B34" s="7">
        <v>892</v>
      </c>
      <c r="C34" s="5">
        <v>894</v>
      </c>
      <c r="D34" s="5">
        <f t="shared" si="0"/>
        <v>3</v>
      </c>
      <c r="E34" s="8">
        <v>1</v>
      </c>
      <c r="G34" s="7"/>
      <c r="H34" s="8"/>
      <c r="J34" s="7"/>
      <c r="M34" s="8"/>
      <c r="O34" s="7"/>
      <c r="Q34" s="8"/>
      <c r="S34" s="7"/>
      <c r="U34" s="8"/>
      <c r="W34" s="7"/>
      <c r="X34" s="8"/>
    </row>
    <row r="35" spans="2:24" x14ac:dyDescent="0.3">
      <c r="B35" s="7">
        <v>914</v>
      </c>
      <c r="C35" s="5">
        <v>914</v>
      </c>
      <c r="D35" s="5">
        <f t="shared" si="0"/>
        <v>1</v>
      </c>
      <c r="E35" s="8">
        <v>1</v>
      </c>
      <c r="G35" s="7"/>
      <c r="H35" s="8"/>
      <c r="J35" s="7"/>
      <c r="M35" s="8"/>
      <c r="O35" s="7"/>
      <c r="Q35" s="8"/>
      <c r="S35" s="7"/>
      <c r="U35" s="8"/>
      <c r="W35" s="7"/>
      <c r="X35" s="8"/>
    </row>
    <row r="36" spans="2:24" x14ac:dyDescent="0.3">
      <c r="B36" s="7">
        <v>929</v>
      </c>
      <c r="C36" s="5">
        <v>931</v>
      </c>
      <c r="D36" s="5">
        <f t="shared" si="0"/>
        <v>3</v>
      </c>
      <c r="E36" s="8">
        <v>1</v>
      </c>
      <c r="G36" s="7"/>
      <c r="H36" s="8"/>
      <c r="J36" s="7"/>
      <c r="M36" s="8"/>
      <c r="O36" s="7"/>
      <c r="Q36" s="8"/>
      <c r="S36" s="7"/>
      <c r="U36" s="8"/>
      <c r="W36" s="7"/>
      <c r="X36" s="8"/>
    </row>
    <row r="37" spans="2:24" x14ac:dyDescent="0.3">
      <c r="B37" s="7">
        <v>936</v>
      </c>
      <c r="C37" s="5">
        <v>941</v>
      </c>
      <c r="D37" s="5">
        <f t="shared" si="0"/>
        <v>6</v>
      </c>
      <c r="E37" s="8">
        <v>1</v>
      </c>
      <c r="G37" s="7"/>
      <c r="H37" s="8"/>
      <c r="J37" s="7"/>
      <c r="M37" s="8"/>
      <c r="O37" s="7"/>
      <c r="Q37" s="8"/>
      <c r="S37" s="7"/>
      <c r="U37" s="8"/>
      <c r="W37" s="7"/>
      <c r="X37" s="8"/>
    </row>
    <row r="38" spans="2:24" x14ac:dyDescent="0.3">
      <c r="B38" s="7">
        <v>945</v>
      </c>
      <c r="C38" s="5">
        <v>947</v>
      </c>
      <c r="D38" s="5">
        <f t="shared" si="0"/>
        <v>3</v>
      </c>
      <c r="E38" s="8">
        <v>1</v>
      </c>
      <c r="G38" s="7"/>
      <c r="H38" s="8"/>
      <c r="J38" s="7"/>
      <c r="M38" s="8"/>
      <c r="O38" s="7"/>
      <c r="Q38" s="8"/>
      <c r="S38" s="7"/>
      <c r="U38" s="8"/>
      <c r="W38" s="7"/>
      <c r="X38" s="8"/>
    </row>
    <row r="39" spans="2:24" x14ac:dyDescent="0.3">
      <c r="B39" s="7">
        <v>961</v>
      </c>
      <c r="C39" s="5">
        <v>961</v>
      </c>
      <c r="D39" s="5">
        <f t="shared" si="0"/>
        <v>1</v>
      </c>
      <c r="E39" s="8">
        <v>1</v>
      </c>
      <c r="G39" s="7"/>
      <c r="H39" s="8"/>
      <c r="J39" s="7"/>
      <c r="M39" s="8"/>
      <c r="O39" s="7"/>
      <c r="Q39" s="8"/>
      <c r="S39" s="7"/>
      <c r="U39" s="8"/>
      <c r="W39" s="7"/>
      <c r="X39" s="8"/>
    </row>
    <row r="40" spans="2:24" x14ac:dyDescent="0.3">
      <c r="B40" s="7">
        <v>963</v>
      </c>
      <c r="C40" s="5">
        <v>963</v>
      </c>
      <c r="D40" s="5">
        <f t="shared" si="0"/>
        <v>1</v>
      </c>
      <c r="E40" s="8">
        <v>1</v>
      </c>
      <c r="G40" s="7"/>
      <c r="H40" s="8"/>
      <c r="J40" s="7"/>
      <c r="M40" s="8"/>
      <c r="O40" s="7"/>
      <c r="Q40" s="8"/>
      <c r="S40" s="7"/>
      <c r="U40" s="8"/>
      <c r="W40" s="7"/>
      <c r="X40" s="8"/>
    </row>
    <row r="41" spans="2:24" x14ac:dyDescent="0.3">
      <c r="B41" s="7">
        <v>1065</v>
      </c>
      <c r="C41" s="5">
        <v>1065</v>
      </c>
      <c r="D41" s="5">
        <f t="shared" si="0"/>
        <v>1</v>
      </c>
      <c r="E41" s="8">
        <v>1</v>
      </c>
      <c r="G41" s="7"/>
      <c r="H41" s="8"/>
      <c r="J41" s="7"/>
      <c r="M41" s="8"/>
      <c r="O41" s="7"/>
      <c r="Q41" s="8"/>
      <c r="S41" s="7"/>
      <c r="U41" s="8"/>
      <c r="W41" s="7"/>
      <c r="X41" s="8"/>
    </row>
    <row r="42" spans="2:24" x14ac:dyDescent="0.3">
      <c r="B42" s="7">
        <v>1067</v>
      </c>
      <c r="C42" s="5">
        <v>1068</v>
      </c>
      <c r="D42" s="5">
        <f t="shared" si="0"/>
        <v>2</v>
      </c>
      <c r="E42" s="8">
        <v>1</v>
      </c>
      <c r="G42" s="7"/>
      <c r="H42" s="8"/>
      <c r="J42" s="7"/>
      <c r="M42" s="8"/>
      <c r="O42" s="7"/>
      <c r="Q42" s="8"/>
      <c r="S42" s="7"/>
      <c r="U42" s="8"/>
      <c r="W42" s="7"/>
      <c r="X42" s="8"/>
    </row>
    <row r="43" spans="2:24" x14ac:dyDescent="0.3">
      <c r="B43" s="7">
        <v>1084</v>
      </c>
      <c r="C43" s="5">
        <v>1084</v>
      </c>
      <c r="D43" s="5">
        <f t="shared" si="0"/>
        <v>1</v>
      </c>
      <c r="E43" s="8">
        <v>1</v>
      </c>
      <c r="G43" s="7"/>
      <c r="H43" s="8"/>
      <c r="J43" s="7"/>
      <c r="M43" s="8"/>
      <c r="O43" s="7"/>
      <c r="Q43" s="8"/>
      <c r="S43" s="7"/>
      <c r="U43" s="8"/>
      <c r="W43" s="7"/>
      <c r="X43" s="8"/>
    </row>
    <row r="44" spans="2:24" x14ac:dyDescent="0.3">
      <c r="B44" s="7">
        <v>1092</v>
      </c>
      <c r="C44" s="5">
        <v>1092</v>
      </c>
      <c r="D44" s="5">
        <f t="shared" si="0"/>
        <v>1</v>
      </c>
      <c r="E44" s="8">
        <v>1</v>
      </c>
      <c r="G44" s="7"/>
      <c r="H44" s="8"/>
      <c r="J44" s="7"/>
      <c r="M44" s="8"/>
      <c r="O44" s="7"/>
      <c r="Q44" s="8"/>
      <c r="S44" s="7"/>
      <c r="U44" s="8"/>
      <c r="W44" s="7"/>
      <c r="X44" s="8"/>
    </row>
    <row r="45" spans="2:24" x14ac:dyDescent="0.3">
      <c r="B45" s="7">
        <v>1101</v>
      </c>
      <c r="C45" s="5">
        <v>1101</v>
      </c>
      <c r="D45" s="5">
        <f t="shared" si="0"/>
        <v>1</v>
      </c>
      <c r="E45" s="8">
        <v>1</v>
      </c>
      <c r="G45" s="7"/>
      <c r="H45" s="8"/>
      <c r="J45" s="7"/>
      <c r="M45" s="8"/>
      <c r="O45" s="7"/>
      <c r="Q45" s="8"/>
      <c r="S45" s="7"/>
      <c r="U45" s="8"/>
      <c r="W45" s="7"/>
      <c r="X45" s="8"/>
    </row>
    <row r="46" spans="2:24" x14ac:dyDescent="0.3">
      <c r="B46" s="7">
        <v>1122</v>
      </c>
      <c r="C46" s="5">
        <v>1124</v>
      </c>
      <c r="D46" s="5">
        <f t="shared" si="0"/>
        <v>3</v>
      </c>
      <c r="E46" s="8">
        <v>1</v>
      </c>
      <c r="G46" s="7"/>
      <c r="H46" s="8"/>
      <c r="J46" s="7"/>
      <c r="M46" s="8"/>
      <c r="O46" s="7"/>
      <c r="Q46" s="8"/>
      <c r="S46" s="7"/>
      <c r="U46" s="8"/>
      <c r="W46" s="7"/>
      <c r="X46" s="8"/>
    </row>
    <row r="47" spans="2:24" x14ac:dyDescent="0.3">
      <c r="B47" s="7">
        <v>1131</v>
      </c>
      <c r="C47" s="5">
        <v>1132</v>
      </c>
      <c r="D47" s="5">
        <f t="shared" si="0"/>
        <v>2</v>
      </c>
      <c r="E47" s="8">
        <v>1</v>
      </c>
      <c r="G47" s="7"/>
      <c r="H47" s="8"/>
      <c r="J47" s="7"/>
      <c r="M47" s="8"/>
      <c r="O47" s="7"/>
      <c r="Q47" s="8"/>
      <c r="S47" s="7"/>
      <c r="U47" s="8"/>
      <c r="W47" s="7"/>
      <c r="X47" s="8"/>
    </row>
    <row r="48" spans="2:24" x14ac:dyDescent="0.3">
      <c r="B48" s="7">
        <v>1133</v>
      </c>
      <c r="C48" s="5">
        <v>1136</v>
      </c>
      <c r="D48" s="5">
        <f t="shared" si="0"/>
        <v>4</v>
      </c>
      <c r="E48" s="8">
        <v>1</v>
      </c>
      <c r="G48" s="7"/>
      <c r="H48" s="8"/>
      <c r="J48" s="7"/>
      <c r="M48" s="8"/>
      <c r="O48" s="7"/>
      <c r="Q48" s="8"/>
      <c r="S48" s="7"/>
      <c r="U48" s="8"/>
      <c r="W48" s="7"/>
      <c r="X48" s="8"/>
    </row>
    <row r="49" spans="2:41" x14ac:dyDescent="0.3">
      <c r="B49" s="7">
        <v>1140</v>
      </c>
      <c r="C49" s="5">
        <v>1142</v>
      </c>
      <c r="D49" s="5">
        <f t="shared" si="0"/>
        <v>3</v>
      </c>
      <c r="E49" s="8">
        <v>1</v>
      </c>
      <c r="G49" s="7"/>
      <c r="H49" s="8"/>
      <c r="J49" s="7"/>
      <c r="M49" s="8"/>
      <c r="O49" s="7"/>
      <c r="Q49" s="8"/>
      <c r="S49" s="7"/>
      <c r="U49" s="8"/>
      <c r="W49" s="7"/>
      <c r="X49" s="8"/>
    </row>
    <row r="50" spans="2:41" x14ac:dyDescent="0.3">
      <c r="B50" s="7">
        <v>1159</v>
      </c>
      <c r="C50" s="5">
        <v>1160</v>
      </c>
      <c r="D50" s="5">
        <f t="shared" si="0"/>
        <v>2</v>
      </c>
      <c r="E50" s="8">
        <v>1</v>
      </c>
      <c r="G50" s="7"/>
      <c r="H50" s="8"/>
      <c r="J50" s="7"/>
      <c r="M50" s="8"/>
      <c r="O50" s="7"/>
      <c r="Q50" s="8"/>
      <c r="S50" s="7"/>
      <c r="U50" s="8"/>
      <c r="W50" s="7"/>
      <c r="X50" s="8"/>
    </row>
    <row r="51" spans="2:41" x14ac:dyDescent="0.3">
      <c r="B51" s="7">
        <v>1172</v>
      </c>
      <c r="C51" s="5">
        <v>1175</v>
      </c>
      <c r="D51" s="5">
        <f t="shared" si="0"/>
        <v>4</v>
      </c>
      <c r="E51" s="8">
        <v>1</v>
      </c>
      <c r="G51" s="7"/>
      <c r="H51" s="8"/>
      <c r="J51" s="7"/>
      <c r="M51" s="8"/>
      <c r="O51" s="7"/>
      <c r="Q51" s="8"/>
      <c r="S51" s="7"/>
      <c r="U51" s="8"/>
      <c r="W51" s="7"/>
      <c r="X51" s="8"/>
    </row>
    <row r="52" spans="2:41" x14ac:dyDescent="0.3">
      <c r="B52" s="9"/>
      <c r="C52" s="10"/>
      <c r="D52" s="10"/>
      <c r="E52" s="11"/>
      <c r="G52" s="9"/>
      <c r="H52" s="11"/>
      <c r="J52" s="9"/>
      <c r="K52" s="10"/>
      <c r="L52" s="10"/>
      <c r="M52" s="11"/>
      <c r="O52" s="9"/>
      <c r="P52" s="10"/>
      <c r="Q52" s="11"/>
      <c r="S52" s="9"/>
      <c r="T52" s="10"/>
      <c r="U52" s="11"/>
      <c r="W52" s="9"/>
      <c r="X52" s="11"/>
    </row>
    <row r="54" spans="2:41" x14ac:dyDescent="0.3">
      <c r="D54" s="5">
        <f>SUM(D4:D52)</f>
        <v>98</v>
      </c>
      <c r="E54" s="5">
        <f>SUM(E4:E52)</f>
        <v>48</v>
      </c>
      <c r="H54" s="5">
        <f>SUM(H4:H52)</f>
        <v>0</v>
      </c>
      <c r="L54" s="5">
        <f>SUM(L4:L52)</f>
        <v>50</v>
      </c>
      <c r="M54" s="5">
        <f>SUM(M4:M52)</f>
        <v>15</v>
      </c>
      <c r="Q54" s="5">
        <f>SUM(Q4:Q52)</f>
        <v>0</v>
      </c>
      <c r="U54" s="5">
        <f>SUM(U4:U52)</f>
        <v>34</v>
      </c>
      <c r="X54" s="5">
        <f>SUM(X4:X52)</f>
        <v>0</v>
      </c>
      <c r="Z54" s="5">
        <f>SUM(Z4:Z52)</f>
        <v>1200</v>
      </c>
      <c r="AA54" s="5">
        <f>Z54-(Q54+U54+X54)</f>
        <v>1166</v>
      </c>
      <c r="AB54" s="6">
        <f>((D54+H54)/AA54)*100</f>
        <v>8.4048027444253854</v>
      </c>
      <c r="AC54" s="6">
        <f>100-AB54</f>
        <v>91.595197255574618</v>
      </c>
      <c r="AD54" s="6">
        <f>(L54/AA54)*100</f>
        <v>4.2881646655231558</v>
      </c>
      <c r="AE54" s="6">
        <f>B4/120</f>
        <v>1.125</v>
      </c>
      <c r="AF54" s="6">
        <f>G4/120</f>
        <v>0</v>
      </c>
      <c r="AG54" s="6" t="s">
        <v>34</v>
      </c>
      <c r="AH54" s="6">
        <f>H54</f>
        <v>0</v>
      </c>
      <c r="AI54" s="6" t="s">
        <v>34</v>
      </c>
      <c r="AJ54" s="6" t="s">
        <v>34</v>
      </c>
      <c r="AK54" s="6">
        <f>E54+H54</f>
        <v>48</v>
      </c>
      <c r="AL54" s="6">
        <f>(SUM(E56:E57)/AK54)*100</f>
        <v>10.416666666666668</v>
      </c>
      <c r="AM54" s="6">
        <f>(SUM(E56:E57)/M54)*100</f>
        <v>33.333333333333329</v>
      </c>
      <c r="AN54" s="6">
        <f>(AVERAGE(L4:L52))*0.5</f>
        <v>1.6666666666666667</v>
      </c>
      <c r="AO54" s="6">
        <f>(AVERAGE(D4:D52))*0.5</f>
        <v>1.0208333333333333</v>
      </c>
    </row>
    <row r="56" spans="2:41" x14ac:dyDescent="0.3">
      <c r="B56" s="21" t="s">
        <v>25</v>
      </c>
      <c r="E56" s="5">
        <v>5</v>
      </c>
    </row>
    <row r="57" spans="2:41" x14ac:dyDescent="0.3">
      <c r="B57" s="22" t="s">
        <v>26</v>
      </c>
      <c r="E57" s="5">
        <v>0</v>
      </c>
    </row>
  </sheetData>
  <mergeCells count="6">
    <mergeCell ref="W2:X2"/>
    <mergeCell ref="B2:E2"/>
    <mergeCell ref="G2:H2"/>
    <mergeCell ref="J2:M2"/>
    <mergeCell ref="O2:Q2"/>
    <mergeCell ref="S2:U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AA07A-A754-7745-BF85-6EB98D09140C}">
  <dimension ref="B2:AO75"/>
  <sheetViews>
    <sheetView topLeftCell="W21" zoomScale="41" workbookViewId="0">
      <selection activeCell="AB72" sqref="AB72:AO72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12.83203125" style="5" bestFit="1" customWidth="1"/>
    <col min="14" max="14" width="4.6640625" style="5" customWidth="1"/>
    <col min="15" max="15" width="17.5" style="5" bestFit="1" customWidth="1"/>
    <col min="16" max="16" width="16.1640625" style="5" bestFit="1" customWidth="1"/>
    <col min="17" max="17" width="18.1640625" style="5" bestFit="1" customWidth="1"/>
    <col min="18" max="18" width="5.83203125" style="5" customWidth="1"/>
    <col min="19" max="19" width="17.5" style="5" bestFit="1" customWidth="1"/>
    <col min="20" max="20" width="16.1640625" style="5" bestFit="1" customWidth="1"/>
    <col min="21" max="21" width="18.1640625" style="5" bestFit="1" customWidth="1"/>
    <col min="22" max="22" width="5" style="5" customWidth="1"/>
    <col min="23" max="23" width="21.1640625" style="5" bestFit="1" customWidth="1"/>
    <col min="24" max="24" width="14.1640625" style="5" bestFit="1" customWidth="1"/>
    <col min="25" max="25" width="5.83203125" style="5" customWidth="1"/>
    <col min="26" max="26" width="40.6640625" style="5" bestFit="1" customWidth="1"/>
    <col min="27" max="27" width="19.6640625" style="5" bestFit="1" customWidth="1"/>
    <col min="28" max="28" width="34.5" style="6" customWidth="1"/>
    <col min="29" max="29" width="20.5" style="6" customWidth="1"/>
    <col min="30" max="30" width="22" style="6" bestFit="1" customWidth="1"/>
    <col min="31" max="31" width="11" style="6" bestFit="1" customWidth="1"/>
    <col min="32" max="32" width="14.1640625" style="6" customWidth="1"/>
    <col min="33" max="33" width="16.83203125" style="6" bestFit="1" customWidth="1"/>
    <col min="34" max="35" width="14.83203125" style="5" bestFit="1" customWidth="1"/>
    <col min="36" max="36" width="13.5" style="5" bestFit="1" customWidth="1"/>
    <col min="37" max="37" width="20.83203125" style="5" bestFit="1" customWidth="1"/>
    <col min="38" max="38" width="29" style="6" bestFit="1" customWidth="1"/>
    <col min="39" max="39" width="27.5" style="5" bestFit="1" customWidth="1"/>
    <col min="40" max="40" width="26.33203125" style="5" bestFit="1" customWidth="1"/>
    <col min="41" max="41" width="14.33203125" style="6" bestFit="1" customWidth="1"/>
    <col min="42" max="16384" width="8.83203125" style="5"/>
  </cols>
  <sheetData>
    <row r="2" spans="2:41" ht="81" customHeight="1" x14ac:dyDescent="0.3">
      <c r="B2" s="25" t="s">
        <v>0</v>
      </c>
      <c r="C2" s="26"/>
      <c r="D2" s="26"/>
      <c r="E2" s="27"/>
      <c r="F2" s="13"/>
      <c r="G2" s="28" t="s">
        <v>4</v>
      </c>
      <c r="H2" s="29"/>
      <c r="I2" s="13"/>
      <c r="J2" s="30" t="s">
        <v>15</v>
      </c>
      <c r="K2" s="31"/>
      <c r="L2" s="31"/>
      <c r="M2" s="32"/>
      <c r="N2" s="13"/>
      <c r="O2" s="33" t="s">
        <v>7</v>
      </c>
      <c r="P2" s="34"/>
      <c r="Q2" s="35"/>
      <c r="R2" s="13"/>
      <c r="S2" s="36" t="s">
        <v>29</v>
      </c>
      <c r="T2" s="37"/>
      <c r="U2" s="38"/>
      <c r="V2" s="13"/>
      <c r="W2" s="23" t="s">
        <v>8</v>
      </c>
      <c r="X2" s="24"/>
      <c r="Y2" s="13"/>
      <c r="Z2" s="3" t="s">
        <v>17</v>
      </c>
      <c r="AA2" s="3" t="s">
        <v>23</v>
      </c>
      <c r="AB2" s="4" t="s">
        <v>18</v>
      </c>
      <c r="AC2" s="4" t="s">
        <v>20</v>
      </c>
      <c r="AD2" s="4" t="s">
        <v>19</v>
      </c>
      <c r="AE2" s="4" t="s">
        <v>31</v>
      </c>
      <c r="AF2" s="4" t="s">
        <v>10</v>
      </c>
      <c r="AG2" s="4" t="s">
        <v>11</v>
      </c>
      <c r="AH2" s="4" t="s">
        <v>12</v>
      </c>
      <c r="AI2" s="4" t="s">
        <v>13</v>
      </c>
      <c r="AJ2" s="4" t="s">
        <v>21</v>
      </c>
      <c r="AK2" s="3" t="s">
        <v>27</v>
      </c>
      <c r="AL2" s="4" t="s">
        <v>22</v>
      </c>
      <c r="AM2" s="4" t="s">
        <v>28</v>
      </c>
      <c r="AN2" s="4" t="s">
        <v>32</v>
      </c>
      <c r="AO2" s="4" t="s">
        <v>30</v>
      </c>
    </row>
    <row r="3" spans="2:41" s="18" customFormat="1" x14ac:dyDescent="0.3">
      <c r="B3" s="12" t="s">
        <v>1</v>
      </c>
      <c r="C3" s="13" t="s">
        <v>2</v>
      </c>
      <c r="D3" s="13" t="s">
        <v>3</v>
      </c>
      <c r="E3" s="14" t="s">
        <v>24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3" t="s">
        <v>3</v>
      </c>
      <c r="M3" s="16" t="s">
        <v>16</v>
      </c>
      <c r="N3" s="17"/>
      <c r="O3" s="12" t="s">
        <v>1</v>
      </c>
      <c r="P3" s="13" t="s">
        <v>2</v>
      </c>
      <c r="Q3" s="15" t="s">
        <v>3</v>
      </c>
      <c r="R3" s="13"/>
      <c r="S3" s="12" t="s">
        <v>1</v>
      </c>
      <c r="T3" s="13" t="s">
        <v>2</v>
      </c>
      <c r="U3" s="15" t="s">
        <v>3</v>
      </c>
      <c r="V3" s="13"/>
      <c r="W3" s="12" t="s">
        <v>5</v>
      </c>
      <c r="X3" s="15" t="s">
        <v>6</v>
      </c>
      <c r="Y3" s="13"/>
      <c r="Z3" s="13" t="s">
        <v>9</v>
      </c>
      <c r="AB3" s="19"/>
      <c r="AC3" s="19"/>
      <c r="AD3" s="19"/>
      <c r="AE3" s="19"/>
      <c r="AF3" s="19"/>
      <c r="AG3" s="19"/>
      <c r="AL3" s="19"/>
      <c r="AO3" s="19"/>
    </row>
    <row r="4" spans="2:41" x14ac:dyDescent="0.3">
      <c r="B4" s="7">
        <v>34</v>
      </c>
      <c r="C4" s="5">
        <v>35</v>
      </c>
      <c r="D4" s="5">
        <f>(C4-B4)+1</f>
        <v>2</v>
      </c>
      <c r="E4" s="8">
        <v>1</v>
      </c>
      <c r="G4" s="7">
        <v>818</v>
      </c>
      <c r="H4" s="8">
        <v>1</v>
      </c>
      <c r="J4" s="42">
        <v>6</v>
      </c>
      <c r="K4" s="43">
        <v>12</v>
      </c>
      <c r="L4" s="43">
        <f>(K4-J4)+1</f>
        <v>7</v>
      </c>
      <c r="M4" s="44">
        <v>1</v>
      </c>
      <c r="O4" s="7">
        <v>819</v>
      </c>
      <c r="P4" s="5">
        <v>847</v>
      </c>
      <c r="Q4" s="8">
        <v>1</v>
      </c>
      <c r="S4" s="7">
        <v>364</v>
      </c>
      <c r="T4" s="5">
        <v>369</v>
      </c>
      <c r="U4" s="8">
        <f>(T4-S4)+1</f>
        <v>6</v>
      </c>
      <c r="W4" s="7"/>
      <c r="X4" s="8"/>
      <c r="Z4" s="5">
        <v>1200</v>
      </c>
    </row>
    <row r="5" spans="2:41" x14ac:dyDescent="0.3">
      <c r="B5" s="7">
        <v>47</v>
      </c>
      <c r="C5" s="5">
        <v>48</v>
      </c>
      <c r="D5" s="5">
        <f t="shared" ref="D5:D68" si="0">(C5-B5)+1</f>
        <v>2</v>
      </c>
      <c r="E5" s="8">
        <v>1</v>
      </c>
      <c r="G5" s="7">
        <v>853</v>
      </c>
      <c r="H5" s="8">
        <v>1</v>
      </c>
      <c r="J5" s="42">
        <v>18</v>
      </c>
      <c r="K5" s="43">
        <v>23</v>
      </c>
      <c r="L5" s="43">
        <f t="shared" ref="L5:L25" si="1">(K5-J5)+1</f>
        <v>6</v>
      </c>
      <c r="M5" s="44">
        <v>1</v>
      </c>
      <c r="O5" s="7">
        <v>854</v>
      </c>
      <c r="P5" s="5">
        <v>859</v>
      </c>
      <c r="Q5" s="8">
        <v>1</v>
      </c>
      <c r="S5" s="7">
        <v>447</v>
      </c>
      <c r="T5" s="5">
        <v>455</v>
      </c>
      <c r="U5" s="8">
        <f t="shared" ref="U5:U9" si="2">(T5-S5)+1</f>
        <v>9</v>
      </c>
      <c r="W5" s="7"/>
      <c r="X5" s="8"/>
    </row>
    <row r="6" spans="2:41" x14ac:dyDescent="0.3">
      <c r="B6" s="7">
        <v>87</v>
      </c>
      <c r="C6" s="5">
        <v>88</v>
      </c>
      <c r="D6" s="5">
        <f t="shared" si="0"/>
        <v>2</v>
      </c>
      <c r="E6" s="8">
        <v>1</v>
      </c>
      <c r="G6" s="7">
        <v>955</v>
      </c>
      <c r="H6" s="8">
        <v>1</v>
      </c>
      <c r="J6" s="42">
        <v>29</v>
      </c>
      <c r="K6" s="43">
        <v>31</v>
      </c>
      <c r="L6" s="43">
        <f t="shared" si="1"/>
        <v>3</v>
      </c>
      <c r="M6" s="44">
        <v>1</v>
      </c>
      <c r="O6" s="7"/>
      <c r="Q6" s="8"/>
      <c r="S6" s="7">
        <v>662</v>
      </c>
      <c r="T6" s="5">
        <v>669</v>
      </c>
      <c r="U6" s="8">
        <f t="shared" si="2"/>
        <v>8</v>
      </c>
      <c r="W6" s="7"/>
      <c r="X6" s="8"/>
    </row>
    <row r="7" spans="2:41" x14ac:dyDescent="0.3">
      <c r="B7" s="7">
        <v>113</v>
      </c>
      <c r="C7" s="5">
        <v>113</v>
      </c>
      <c r="D7" s="5">
        <f t="shared" si="0"/>
        <v>1</v>
      </c>
      <c r="E7" s="8">
        <v>1</v>
      </c>
      <c r="G7" s="7">
        <v>1167</v>
      </c>
      <c r="H7" s="8">
        <v>1</v>
      </c>
      <c r="J7" s="39">
        <v>36</v>
      </c>
      <c r="K7" s="40">
        <v>40</v>
      </c>
      <c r="L7" s="40">
        <f t="shared" si="1"/>
        <v>5</v>
      </c>
      <c r="M7" s="41">
        <v>1</v>
      </c>
      <c r="O7" s="7"/>
      <c r="Q7" s="8"/>
      <c r="S7" s="7">
        <v>956</v>
      </c>
      <c r="T7" s="5">
        <v>975</v>
      </c>
      <c r="U7" s="8">
        <f t="shared" si="2"/>
        <v>20</v>
      </c>
      <c r="W7" s="7"/>
      <c r="X7" s="8"/>
    </row>
    <row r="8" spans="2:41" x14ac:dyDescent="0.3">
      <c r="B8" s="7">
        <v>142</v>
      </c>
      <c r="C8" s="5">
        <v>148</v>
      </c>
      <c r="D8" s="5">
        <f t="shared" si="0"/>
        <v>7</v>
      </c>
      <c r="E8" s="8">
        <v>1</v>
      </c>
      <c r="G8" s="7"/>
      <c r="H8" s="8"/>
      <c r="J8" s="39">
        <v>53</v>
      </c>
      <c r="K8" s="40">
        <v>56</v>
      </c>
      <c r="L8" s="40">
        <f t="shared" si="1"/>
        <v>4</v>
      </c>
      <c r="M8" s="41">
        <v>1</v>
      </c>
      <c r="O8" s="7"/>
      <c r="Q8" s="8"/>
      <c r="S8" s="7">
        <v>1002</v>
      </c>
      <c r="T8" s="5">
        <v>1045</v>
      </c>
      <c r="U8" s="8">
        <f t="shared" si="2"/>
        <v>44</v>
      </c>
      <c r="W8" s="7"/>
      <c r="X8" s="8"/>
    </row>
    <row r="9" spans="2:41" x14ac:dyDescent="0.3">
      <c r="B9" s="7">
        <v>162</v>
      </c>
      <c r="C9" s="5">
        <v>162</v>
      </c>
      <c r="D9" s="5">
        <f t="shared" si="0"/>
        <v>1</v>
      </c>
      <c r="E9" s="8">
        <v>1</v>
      </c>
      <c r="G9" s="7"/>
      <c r="H9" s="8"/>
      <c r="J9" s="39">
        <v>92</v>
      </c>
      <c r="K9" s="40">
        <v>94</v>
      </c>
      <c r="L9" s="40">
        <f t="shared" si="1"/>
        <v>3</v>
      </c>
      <c r="M9" s="41">
        <v>1</v>
      </c>
      <c r="O9" s="7"/>
      <c r="Q9" s="8"/>
      <c r="S9" s="7">
        <v>1168</v>
      </c>
      <c r="T9" s="5">
        <v>1200</v>
      </c>
      <c r="U9" s="8">
        <f t="shared" si="2"/>
        <v>33</v>
      </c>
      <c r="W9" s="7"/>
      <c r="X9" s="8"/>
    </row>
    <row r="10" spans="2:41" x14ac:dyDescent="0.3">
      <c r="B10" s="7">
        <v>179</v>
      </c>
      <c r="C10" s="5">
        <v>183</v>
      </c>
      <c r="D10" s="5">
        <f t="shared" si="0"/>
        <v>5</v>
      </c>
      <c r="E10" s="8">
        <v>1</v>
      </c>
      <c r="G10" s="7"/>
      <c r="H10" s="8"/>
      <c r="J10" s="39">
        <v>114</v>
      </c>
      <c r="K10" s="40">
        <v>117</v>
      </c>
      <c r="L10" s="40">
        <f t="shared" si="1"/>
        <v>4</v>
      </c>
      <c r="M10" s="41">
        <v>1</v>
      </c>
      <c r="O10" s="7"/>
      <c r="Q10" s="8"/>
      <c r="S10" s="7"/>
      <c r="U10" s="8"/>
      <c r="W10" s="7"/>
      <c r="X10" s="8"/>
    </row>
    <row r="11" spans="2:41" x14ac:dyDescent="0.3">
      <c r="B11" s="7">
        <v>206</v>
      </c>
      <c r="C11" s="5">
        <v>208</v>
      </c>
      <c r="D11" s="5">
        <f t="shared" si="0"/>
        <v>3</v>
      </c>
      <c r="E11" s="8">
        <v>1</v>
      </c>
      <c r="G11" s="7"/>
      <c r="H11" s="8"/>
      <c r="J11" s="39">
        <v>163</v>
      </c>
      <c r="K11" s="40">
        <v>171</v>
      </c>
      <c r="L11" s="40">
        <f t="shared" si="1"/>
        <v>9</v>
      </c>
      <c r="M11" s="41">
        <v>1</v>
      </c>
      <c r="O11" s="7"/>
      <c r="Q11" s="8"/>
      <c r="S11" s="7"/>
      <c r="U11" s="8"/>
      <c r="W11" s="7"/>
      <c r="X11" s="8"/>
    </row>
    <row r="12" spans="2:41" x14ac:dyDescent="0.3">
      <c r="B12" s="7">
        <v>212</v>
      </c>
      <c r="C12" s="5">
        <v>212</v>
      </c>
      <c r="D12" s="5">
        <f t="shared" si="0"/>
        <v>1</v>
      </c>
      <c r="E12" s="8">
        <v>1</v>
      </c>
      <c r="G12" s="7"/>
      <c r="H12" s="8"/>
      <c r="J12" s="39">
        <v>184</v>
      </c>
      <c r="K12" s="40">
        <v>202</v>
      </c>
      <c r="L12" s="40">
        <f t="shared" si="1"/>
        <v>19</v>
      </c>
      <c r="M12" s="41">
        <v>1</v>
      </c>
      <c r="O12" s="7"/>
      <c r="Q12" s="8"/>
      <c r="S12" s="7"/>
      <c r="U12" s="8"/>
      <c r="W12" s="7"/>
      <c r="X12" s="8"/>
    </row>
    <row r="13" spans="2:41" x14ac:dyDescent="0.3">
      <c r="B13" s="7">
        <v>214</v>
      </c>
      <c r="C13" s="5">
        <v>214</v>
      </c>
      <c r="D13" s="5">
        <f t="shared" si="0"/>
        <v>1</v>
      </c>
      <c r="E13" s="8">
        <v>1</v>
      </c>
      <c r="G13" s="7"/>
      <c r="H13" s="8"/>
      <c r="J13" s="39">
        <v>270</v>
      </c>
      <c r="K13" s="40">
        <v>271</v>
      </c>
      <c r="L13" s="40">
        <f t="shared" si="1"/>
        <v>2</v>
      </c>
      <c r="M13" s="41">
        <v>1</v>
      </c>
      <c r="O13" s="7"/>
      <c r="Q13" s="8"/>
      <c r="S13" s="7"/>
      <c r="U13" s="8"/>
      <c r="W13" s="7"/>
      <c r="X13" s="8"/>
    </row>
    <row r="14" spans="2:41" x14ac:dyDescent="0.3">
      <c r="B14" s="7">
        <v>223</v>
      </c>
      <c r="C14" s="5">
        <v>226</v>
      </c>
      <c r="D14" s="5">
        <f t="shared" si="0"/>
        <v>4</v>
      </c>
      <c r="E14" s="8">
        <v>1</v>
      </c>
      <c r="G14" s="7"/>
      <c r="H14" s="8"/>
      <c r="J14" s="39">
        <v>274</v>
      </c>
      <c r="K14" s="40">
        <v>274</v>
      </c>
      <c r="L14" s="40">
        <f t="shared" si="1"/>
        <v>1</v>
      </c>
      <c r="M14" s="41">
        <v>1</v>
      </c>
      <c r="O14" s="7"/>
      <c r="Q14" s="8"/>
      <c r="S14" s="7"/>
      <c r="U14" s="8"/>
      <c r="W14" s="7"/>
      <c r="X14" s="8"/>
    </row>
    <row r="15" spans="2:41" x14ac:dyDescent="0.3">
      <c r="B15" s="7">
        <v>231</v>
      </c>
      <c r="C15" s="5">
        <v>232</v>
      </c>
      <c r="D15" s="5">
        <f t="shared" si="0"/>
        <v>2</v>
      </c>
      <c r="E15" s="8">
        <v>1</v>
      </c>
      <c r="G15" s="7"/>
      <c r="H15" s="8"/>
      <c r="J15" s="39">
        <v>281</v>
      </c>
      <c r="K15" s="40">
        <v>282</v>
      </c>
      <c r="L15" s="40">
        <f t="shared" si="1"/>
        <v>2</v>
      </c>
      <c r="M15" s="41">
        <v>1</v>
      </c>
      <c r="O15" s="7"/>
      <c r="Q15" s="8"/>
      <c r="S15" s="7"/>
      <c r="U15" s="8"/>
      <c r="W15" s="7"/>
      <c r="X15" s="8"/>
    </row>
    <row r="16" spans="2:41" x14ac:dyDescent="0.3">
      <c r="B16" s="7">
        <v>239</v>
      </c>
      <c r="C16" s="5">
        <v>239</v>
      </c>
      <c r="D16" s="5">
        <f t="shared" si="0"/>
        <v>1</v>
      </c>
      <c r="E16" s="8">
        <v>1</v>
      </c>
      <c r="G16" s="7"/>
      <c r="H16" s="8"/>
      <c r="J16" s="39">
        <v>286</v>
      </c>
      <c r="K16" s="40">
        <v>294</v>
      </c>
      <c r="L16" s="40">
        <f t="shared" si="1"/>
        <v>9</v>
      </c>
      <c r="M16" s="41">
        <v>1</v>
      </c>
      <c r="O16" s="7"/>
      <c r="Q16" s="8"/>
      <c r="S16" s="7"/>
      <c r="U16" s="8"/>
      <c r="W16" s="7"/>
      <c r="X16" s="8"/>
    </row>
    <row r="17" spans="2:24" x14ac:dyDescent="0.3">
      <c r="B17" s="7">
        <v>241</v>
      </c>
      <c r="C17" s="5">
        <v>241</v>
      </c>
      <c r="D17" s="5">
        <f t="shared" si="0"/>
        <v>1</v>
      </c>
      <c r="E17" s="8">
        <v>1</v>
      </c>
      <c r="G17" s="7"/>
      <c r="H17" s="8"/>
      <c r="J17" s="39">
        <v>360</v>
      </c>
      <c r="K17" s="40">
        <v>362</v>
      </c>
      <c r="L17" s="40">
        <f t="shared" si="1"/>
        <v>3</v>
      </c>
      <c r="M17" s="41">
        <v>1</v>
      </c>
      <c r="O17" s="7"/>
      <c r="Q17" s="8"/>
      <c r="S17" s="7"/>
      <c r="U17" s="8"/>
      <c r="W17" s="7"/>
      <c r="X17" s="8"/>
    </row>
    <row r="18" spans="2:24" x14ac:dyDescent="0.3">
      <c r="B18" s="7">
        <v>250</v>
      </c>
      <c r="C18" s="5">
        <v>250</v>
      </c>
      <c r="D18" s="5">
        <f t="shared" si="0"/>
        <v>1</v>
      </c>
      <c r="E18" s="8">
        <v>1</v>
      </c>
      <c r="G18" s="7"/>
      <c r="H18" s="8"/>
      <c r="J18" s="39">
        <v>382</v>
      </c>
      <c r="K18" s="40">
        <v>389</v>
      </c>
      <c r="L18" s="40">
        <f t="shared" si="1"/>
        <v>8</v>
      </c>
      <c r="M18" s="41">
        <v>1</v>
      </c>
      <c r="O18" s="7"/>
      <c r="Q18" s="8"/>
      <c r="S18" s="7"/>
      <c r="U18" s="8"/>
      <c r="W18" s="7"/>
      <c r="X18" s="8"/>
    </row>
    <row r="19" spans="2:24" x14ac:dyDescent="0.3">
      <c r="B19" s="7">
        <v>267</v>
      </c>
      <c r="C19" s="5">
        <v>267</v>
      </c>
      <c r="D19" s="5">
        <f t="shared" si="0"/>
        <v>1</v>
      </c>
      <c r="E19" s="8">
        <v>1</v>
      </c>
      <c r="G19" s="7"/>
      <c r="H19" s="8"/>
      <c r="J19" s="39">
        <v>430</v>
      </c>
      <c r="K19" s="40">
        <v>431</v>
      </c>
      <c r="L19" s="40">
        <f t="shared" si="1"/>
        <v>2</v>
      </c>
      <c r="M19" s="41">
        <v>1</v>
      </c>
      <c r="O19" s="7"/>
      <c r="Q19" s="8"/>
      <c r="S19" s="7"/>
      <c r="U19" s="8"/>
      <c r="W19" s="7"/>
      <c r="X19" s="8"/>
    </row>
    <row r="20" spans="2:24" x14ac:dyDescent="0.3">
      <c r="B20" s="7">
        <v>273</v>
      </c>
      <c r="C20" s="5">
        <v>273</v>
      </c>
      <c r="D20" s="5">
        <f t="shared" si="0"/>
        <v>1</v>
      </c>
      <c r="E20" s="8">
        <v>1</v>
      </c>
      <c r="G20" s="7"/>
      <c r="H20" s="8"/>
      <c r="J20" s="39">
        <v>468</v>
      </c>
      <c r="K20" s="40">
        <v>469</v>
      </c>
      <c r="L20" s="40">
        <f t="shared" si="1"/>
        <v>2</v>
      </c>
      <c r="M20" s="41">
        <v>1</v>
      </c>
      <c r="O20" s="7"/>
      <c r="Q20" s="8"/>
      <c r="S20" s="7"/>
      <c r="U20" s="8"/>
      <c r="W20" s="7"/>
      <c r="X20" s="8"/>
    </row>
    <row r="21" spans="2:24" x14ac:dyDescent="0.3">
      <c r="B21" s="7">
        <v>277</v>
      </c>
      <c r="C21" s="5">
        <v>277</v>
      </c>
      <c r="D21" s="5">
        <f t="shared" si="0"/>
        <v>1</v>
      </c>
      <c r="E21" s="8">
        <v>1</v>
      </c>
      <c r="G21" s="7"/>
      <c r="H21" s="8"/>
      <c r="J21" s="39">
        <v>807</v>
      </c>
      <c r="K21" s="40">
        <v>808</v>
      </c>
      <c r="L21" s="40">
        <f t="shared" si="1"/>
        <v>2</v>
      </c>
      <c r="M21" s="41">
        <v>1</v>
      </c>
      <c r="O21" s="7"/>
      <c r="Q21" s="8"/>
      <c r="S21" s="7"/>
      <c r="U21" s="8"/>
      <c r="W21" s="7"/>
      <c r="X21" s="8"/>
    </row>
    <row r="22" spans="2:24" x14ac:dyDescent="0.3">
      <c r="B22" s="7">
        <v>285</v>
      </c>
      <c r="C22" s="5">
        <v>285</v>
      </c>
      <c r="D22" s="5">
        <f t="shared" si="0"/>
        <v>1</v>
      </c>
      <c r="E22" s="8">
        <v>1</v>
      </c>
      <c r="G22" s="7"/>
      <c r="H22" s="8"/>
      <c r="J22" s="39">
        <v>1058</v>
      </c>
      <c r="K22" s="40">
        <v>1059</v>
      </c>
      <c r="L22" s="40">
        <f t="shared" si="1"/>
        <v>2</v>
      </c>
      <c r="M22" s="41">
        <v>1</v>
      </c>
      <c r="O22" s="7"/>
      <c r="Q22" s="8"/>
      <c r="S22" s="7"/>
      <c r="U22" s="8"/>
      <c r="W22" s="7"/>
      <c r="X22" s="8"/>
    </row>
    <row r="23" spans="2:24" x14ac:dyDescent="0.3">
      <c r="B23" s="7">
        <v>308</v>
      </c>
      <c r="C23" s="5">
        <v>310</v>
      </c>
      <c r="D23" s="5">
        <f t="shared" si="0"/>
        <v>3</v>
      </c>
      <c r="E23" s="8">
        <v>1</v>
      </c>
      <c r="G23" s="7"/>
      <c r="H23" s="8"/>
      <c r="J23" s="39">
        <v>1090</v>
      </c>
      <c r="K23" s="40">
        <v>1091</v>
      </c>
      <c r="L23" s="40">
        <f t="shared" si="1"/>
        <v>2</v>
      </c>
      <c r="M23" s="41">
        <v>1</v>
      </c>
      <c r="O23" s="7"/>
      <c r="Q23" s="8"/>
      <c r="S23" s="7"/>
      <c r="U23" s="8"/>
      <c r="W23" s="7"/>
      <c r="X23" s="8"/>
    </row>
    <row r="24" spans="2:24" x14ac:dyDescent="0.3">
      <c r="B24" s="7">
        <v>313</v>
      </c>
      <c r="C24" s="5">
        <v>314</v>
      </c>
      <c r="D24" s="5">
        <f t="shared" si="0"/>
        <v>2</v>
      </c>
      <c r="E24" s="8">
        <v>1</v>
      </c>
      <c r="G24" s="7"/>
      <c r="H24" s="8"/>
      <c r="J24" s="42">
        <v>1107</v>
      </c>
      <c r="K24" s="43">
        <v>1136</v>
      </c>
      <c r="L24" s="43">
        <f t="shared" si="1"/>
        <v>30</v>
      </c>
      <c r="M24" s="44">
        <v>1</v>
      </c>
      <c r="O24" s="7"/>
      <c r="Q24" s="8"/>
      <c r="S24" s="7"/>
      <c r="U24" s="8"/>
      <c r="W24" s="7"/>
      <c r="X24" s="8"/>
    </row>
    <row r="25" spans="2:24" x14ac:dyDescent="0.3">
      <c r="B25" s="7">
        <v>338</v>
      </c>
      <c r="C25" s="5">
        <v>342</v>
      </c>
      <c r="D25" s="5">
        <f t="shared" si="0"/>
        <v>5</v>
      </c>
      <c r="E25" s="8">
        <v>1</v>
      </c>
      <c r="G25" s="7"/>
      <c r="H25" s="8"/>
      <c r="J25" s="7"/>
      <c r="M25" s="8"/>
      <c r="O25" s="7"/>
      <c r="Q25" s="8"/>
      <c r="S25" s="7"/>
      <c r="U25" s="8"/>
      <c r="W25" s="7"/>
      <c r="X25" s="8"/>
    </row>
    <row r="26" spans="2:24" x14ac:dyDescent="0.3">
      <c r="B26" s="7">
        <v>346</v>
      </c>
      <c r="C26" s="5">
        <v>355</v>
      </c>
      <c r="D26" s="5">
        <f t="shared" si="0"/>
        <v>10</v>
      </c>
      <c r="E26" s="8">
        <v>1</v>
      </c>
      <c r="G26" s="7"/>
      <c r="H26" s="8"/>
      <c r="J26" s="7"/>
      <c r="M26" s="8"/>
      <c r="O26" s="7"/>
      <c r="Q26" s="8"/>
      <c r="S26" s="7"/>
      <c r="U26" s="8"/>
      <c r="W26" s="7"/>
      <c r="X26" s="8"/>
    </row>
    <row r="27" spans="2:24" x14ac:dyDescent="0.3">
      <c r="B27" s="7">
        <v>357</v>
      </c>
      <c r="C27" s="5">
        <v>357</v>
      </c>
      <c r="D27" s="5">
        <f t="shared" si="0"/>
        <v>1</v>
      </c>
      <c r="E27" s="8">
        <v>1</v>
      </c>
      <c r="G27" s="7"/>
      <c r="H27" s="8"/>
      <c r="J27" s="7"/>
      <c r="M27" s="8"/>
      <c r="O27" s="7"/>
      <c r="Q27" s="8"/>
      <c r="S27" s="7"/>
      <c r="U27" s="8"/>
      <c r="W27" s="7"/>
      <c r="X27" s="8"/>
    </row>
    <row r="28" spans="2:24" x14ac:dyDescent="0.3">
      <c r="B28" s="7">
        <v>359</v>
      </c>
      <c r="C28" s="5">
        <v>359</v>
      </c>
      <c r="D28" s="5">
        <f t="shared" si="0"/>
        <v>1</v>
      </c>
      <c r="E28" s="8">
        <v>1</v>
      </c>
      <c r="G28" s="7"/>
      <c r="H28" s="8"/>
      <c r="J28" s="7"/>
      <c r="M28" s="8"/>
      <c r="O28" s="7"/>
      <c r="Q28" s="8"/>
      <c r="S28" s="7"/>
      <c r="U28" s="8"/>
      <c r="W28" s="7"/>
      <c r="X28" s="8"/>
    </row>
    <row r="29" spans="2:24" x14ac:dyDescent="0.3">
      <c r="B29" s="7">
        <v>380</v>
      </c>
      <c r="C29" s="5">
        <v>380</v>
      </c>
      <c r="D29" s="5">
        <f t="shared" si="0"/>
        <v>1</v>
      </c>
      <c r="E29" s="8">
        <v>1</v>
      </c>
      <c r="G29" s="7"/>
      <c r="H29" s="8"/>
      <c r="J29" s="7"/>
      <c r="M29" s="8"/>
      <c r="O29" s="7"/>
      <c r="Q29" s="8"/>
      <c r="S29" s="7"/>
      <c r="U29" s="8"/>
      <c r="W29" s="7"/>
      <c r="X29" s="8"/>
    </row>
    <row r="30" spans="2:24" x14ac:dyDescent="0.3">
      <c r="B30" s="7">
        <v>398</v>
      </c>
      <c r="C30" s="5">
        <v>398</v>
      </c>
      <c r="D30" s="5">
        <f t="shared" si="0"/>
        <v>1</v>
      </c>
      <c r="E30" s="8">
        <v>1</v>
      </c>
      <c r="G30" s="7"/>
      <c r="H30" s="8"/>
      <c r="J30" s="7"/>
      <c r="M30" s="8"/>
      <c r="O30" s="7"/>
      <c r="Q30" s="8"/>
      <c r="S30" s="7"/>
      <c r="U30" s="8"/>
      <c r="W30" s="7"/>
      <c r="X30" s="8"/>
    </row>
    <row r="31" spans="2:24" x14ac:dyDescent="0.3">
      <c r="B31" s="7">
        <v>400</v>
      </c>
      <c r="C31" s="5">
        <v>400</v>
      </c>
      <c r="D31" s="5">
        <f t="shared" si="0"/>
        <v>1</v>
      </c>
      <c r="E31" s="8">
        <v>1</v>
      </c>
      <c r="G31" s="7"/>
      <c r="H31" s="8"/>
      <c r="J31" s="7"/>
      <c r="M31" s="8"/>
      <c r="O31" s="7"/>
      <c r="Q31" s="8"/>
      <c r="S31" s="7"/>
      <c r="U31" s="8"/>
      <c r="W31" s="7"/>
      <c r="X31" s="8"/>
    </row>
    <row r="32" spans="2:24" x14ac:dyDescent="0.3">
      <c r="B32" s="7">
        <v>415</v>
      </c>
      <c r="C32" s="5">
        <v>416</v>
      </c>
      <c r="D32" s="5">
        <f t="shared" si="0"/>
        <v>2</v>
      </c>
      <c r="E32" s="8">
        <v>1</v>
      </c>
      <c r="G32" s="7"/>
      <c r="H32" s="8"/>
      <c r="J32" s="7"/>
      <c r="M32" s="8"/>
      <c r="O32" s="7"/>
      <c r="Q32" s="8"/>
      <c r="S32" s="7"/>
      <c r="U32" s="8"/>
      <c r="W32" s="7"/>
      <c r="X32" s="8"/>
    </row>
    <row r="33" spans="2:24" x14ac:dyDescent="0.3">
      <c r="B33" s="7">
        <v>427</v>
      </c>
      <c r="C33" s="5">
        <v>429</v>
      </c>
      <c r="D33" s="5">
        <f t="shared" si="0"/>
        <v>3</v>
      </c>
      <c r="E33" s="8">
        <v>1</v>
      </c>
      <c r="G33" s="7"/>
      <c r="H33" s="8"/>
      <c r="J33" s="7"/>
      <c r="M33" s="8"/>
      <c r="O33" s="7"/>
      <c r="Q33" s="8"/>
      <c r="S33" s="7"/>
      <c r="U33" s="8"/>
      <c r="W33" s="7"/>
      <c r="X33" s="8"/>
    </row>
    <row r="34" spans="2:24" x14ac:dyDescent="0.3">
      <c r="B34" s="7">
        <v>433</v>
      </c>
      <c r="C34" s="5">
        <v>433</v>
      </c>
      <c r="D34" s="5">
        <f t="shared" si="0"/>
        <v>1</v>
      </c>
      <c r="E34" s="8">
        <v>1</v>
      </c>
      <c r="G34" s="7"/>
      <c r="H34" s="8"/>
      <c r="J34" s="7"/>
      <c r="M34" s="8"/>
      <c r="O34" s="7"/>
      <c r="Q34" s="8"/>
      <c r="S34" s="7"/>
      <c r="U34" s="8"/>
      <c r="W34" s="7"/>
      <c r="X34" s="8"/>
    </row>
    <row r="35" spans="2:24" x14ac:dyDescent="0.3">
      <c r="B35" s="7">
        <v>436</v>
      </c>
      <c r="C35" s="5">
        <v>436</v>
      </c>
      <c r="D35" s="5">
        <f t="shared" si="0"/>
        <v>1</v>
      </c>
      <c r="E35" s="8">
        <v>1</v>
      </c>
      <c r="G35" s="7"/>
      <c r="H35" s="8"/>
      <c r="J35" s="7"/>
      <c r="M35" s="8"/>
      <c r="O35" s="7"/>
      <c r="Q35" s="8"/>
      <c r="S35" s="7"/>
      <c r="U35" s="8"/>
      <c r="W35" s="7"/>
      <c r="X35" s="8"/>
    </row>
    <row r="36" spans="2:24" x14ac:dyDescent="0.3">
      <c r="B36" s="7">
        <v>439</v>
      </c>
      <c r="C36" s="5">
        <v>440</v>
      </c>
      <c r="D36" s="5">
        <f t="shared" si="0"/>
        <v>2</v>
      </c>
      <c r="E36" s="8">
        <v>1</v>
      </c>
      <c r="G36" s="7"/>
      <c r="H36" s="8"/>
      <c r="J36" s="7"/>
      <c r="M36" s="8"/>
      <c r="O36" s="7"/>
      <c r="Q36" s="8"/>
      <c r="S36" s="7"/>
      <c r="U36" s="8"/>
      <c r="W36" s="7"/>
      <c r="X36" s="8"/>
    </row>
    <row r="37" spans="2:24" x14ac:dyDescent="0.3">
      <c r="B37" s="7">
        <v>460</v>
      </c>
      <c r="C37" s="5">
        <v>460</v>
      </c>
      <c r="D37" s="5">
        <f t="shared" si="0"/>
        <v>1</v>
      </c>
      <c r="E37" s="8">
        <v>1</v>
      </c>
      <c r="G37" s="7"/>
      <c r="H37" s="8"/>
      <c r="J37" s="7"/>
      <c r="M37" s="8"/>
      <c r="O37" s="7"/>
      <c r="Q37" s="8"/>
      <c r="S37" s="7"/>
      <c r="U37" s="8"/>
      <c r="W37" s="7"/>
      <c r="X37" s="8"/>
    </row>
    <row r="38" spans="2:24" x14ac:dyDescent="0.3">
      <c r="B38" s="7">
        <v>462</v>
      </c>
      <c r="C38" s="5">
        <v>462</v>
      </c>
      <c r="D38" s="5">
        <f t="shared" si="0"/>
        <v>1</v>
      </c>
      <c r="E38" s="8">
        <v>1</v>
      </c>
      <c r="G38" s="7"/>
      <c r="H38" s="8"/>
      <c r="J38" s="7"/>
      <c r="M38" s="8"/>
      <c r="O38" s="7"/>
      <c r="Q38" s="8"/>
      <c r="S38" s="7"/>
      <c r="U38" s="8"/>
      <c r="W38" s="7"/>
      <c r="X38" s="8"/>
    </row>
    <row r="39" spans="2:24" x14ac:dyDescent="0.3">
      <c r="B39" s="7">
        <v>464</v>
      </c>
      <c r="C39" s="5">
        <v>464</v>
      </c>
      <c r="D39" s="5">
        <f t="shared" si="0"/>
        <v>1</v>
      </c>
      <c r="E39" s="8">
        <v>1</v>
      </c>
      <c r="G39" s="7"/>
      <c r="H39" s="8"/>
      <c r="J39" s="7"/>
      <c r="M39" s="8"/>
      <c r="O39" s="7"/>
      <c r="Q39" s="8"/>
      <c r="S39" s="7"/>
      <c r="U39" s="8"/>
      <c r="W39" s="7"/>
      <c r="X39" s="8"/>
    </row>
    <row r="40" spans="2:24" x14ac:dyDescent="0.3">
      <c r="B40" s="7">
        <v>467</v>
      </c>
      <c r="C40" s="5">
        <v>467</v>
      </c>
      <c r="D40" s="5">
        <f t="shared" si="0"/>
        <v>1</v>
      </c>
      <c r="E40" s="8">
        <v>1</v>
      </c>
      <c r="G40" s="7"/>
      <c r="H40" s="8"/>
      <c r="J40" s="7"/>
      <c r="M40" s="8"/>
      <c r="O40" s="7"/>
      <c r="Q40" s="8"/>
      <c r="S40" s="7"/>
      <c r="U40" s="8"/>
      <c r="W40" s="7"/>
      <c r="X40" s="8"/>
    </row>
    <row r="41" spans="2:24" x14ac:dyDescent="0.3">
      <c r="B41" s="7">
        <v>479</v>
      </c>
      <c r="C41" s="5">
        <v>480</v>
      </c>
      <c r="D41" s="5">
        <f t="shared" si="0"/>
        <v>2</v>
      </c>
      <c r="E41" s="8">
        <v>1</v>
      </c>
      <c r="G41" s="7"/>
      <c r="H41" s="8"/>
      <c r="J41" s="7"/>
      <c r="M41" s="8"/>
      <c r="O41" s="7"/>
      <c r="Q41" s="8"/>
      <c r="S41" s="7"/>
      <c r="U41" s="8"/>
      <c r="W41" s="7"/>
      <c r="X41" s="8"/>
    </row>
    <row r="42" spans="2:24" x14ac:dyDescent="0.3">
      <c r="B42" s="7">
        <v>482</v>
      </c>
      <c r="C42" s="5">
        <v>482</v>
      </c>
      <c r="D42" s="5">
        <f t="shared" si="0"/>
        <v>1</v>
      </c>
      <c r="E42" s="8">
        <v>1</v>
      </c>
      <c r="G42" s="7"/>
      <c r="H42" s="8"/>
      <c r="J42" s="7"/>
      <c r="M42" s="8"/>
      <c r="O42" s="7"/>
      <c r="Q42" s="8"/>
      <c r="S42" s="7"/>
      <c r="U42" s="8"/>
      <c r="W42" s="7"/>
      <c r="X42" s="8"/>
    </row>
    <row r="43" spans="2:24" x14ac:dyDescent="0.3">
      <c r="B43" s="7">
        <v>490</v>
      </c>
      <c r="C43" s="5">
        <v>490</v>
      </c>
      <c r="D43" s="5">
        <f t="shared" si="0"/>
        <v>1</v>
      </c>
      <c r="E43" s="8">
        <v>1</v>
      </c>
      <c r="G43" s="7"/>
      <c r="H43" s="8"/>
      <c r="J43" s="7"/>
      <c r="M43" s="8"/>
      <c r="O43" s="7"/>
      <c r="Q43" s="8"/>
      <c r="S43" s="7"/>
      <c r="U43" s="8"/>
      <c r="W43" s="7"/>
      <c r="X43" s="8"/>
    </row>
    <row r="44" spans="2:24" x14ac:dyDescent="0.3">
      <c r="B44" s="7">
        <v>505</v>
      </c>
      <c r="C44" s="5">
        <v>509</v>
      </c>
      <c r="D44" s="5">
        <f t="shared" si="0"/>
        <v>5</v>
      </c>
      <c r="E44" s="8">
        <v>1</v>
      </c>
      <c r="G44" s="7"/>
      <c r="H44" s="8"/>
      <c r="J44" s="7"/>
      <c r="M44" s="8"/>
      <c r="O44" s="7"/>
      <c r="Q44" s="8"/>
      <c r="S44" s="7"/>
      <c r="U44" s="8"/>
      <c r="W44" s="7"/>
      <c r="X44" s="8"/>
    </row>
    <row r="45" spans="2:24" x14ac:dyDescent="0.3">
      <c r="B45" s="7">
        <v>578</v>
      </c>
      <c r="C45" s="5">
        <v>581</v>
      </c>
      <c r="D45" s="5">
        <f t="shared" si="0"/>
        <v>4</v>
      </c>
      <c r="E45" s="8">
        <v>1</v>
      </c>
      <c r="G45" s="7"/>
      <c r="H45" s="8"/>
      <c r="J45" s="7"/>
      <c r="M45" s="8"/>
      <c r="O45" s="7"/>
      <c r="Q45" s="8"/>
      <c r="S45" s="7"/>
      <c r="U45" s="8"/>
      <c r="W45" s="7"/>
      <c r="X45" s="8"/>
    </row>
    <row r="46" spans="2:24" x14ac:dyDescent="0.3">
      <c r="B46" s="7">
        <v>589</v>
      </c>
      <c r="C46" s="5">
        <v>592</v>
      </c>
      <c r="D46" s="5">
        <f t="shared" si="0"/>
        <v>4</v>
      </c>
      <c r="E46" s="8">
        <v>1</v>
      </c>
      <c r="G46" s="7"/>
      <c r="H46" s="8"/>
      <c r="J46" s="7"/>
      <c r="M46" s="8"/>
      <c r="O46" s="7"/>
      <c r="Q46" s="8"/>
      <c r="S46" s="7"/>
      <c r="U46" s="8"/>
      <c r="W46" s="7"/>
      <c r="X46" s="8"/>
    </row>
    <row r="47" spans="2:24" x14ac:dyDescent="0.3">
      <c r="B47" s="7">
        <v>594</v>
      </c>
      <c r="C47" s="5">
        <v>594</v>
      </c>
      <c r="D47" s="5">
        <f t="shared" si="0"/>
        <v>1</v>
      </c>
      <c r="E47" s="8">
        <v>1</v>
      </c>
      <c r="G47" s="7"/>
      <c r="H47" s="8"/>
      <c r="J47" s="7"/>
      <c r="M47" s="8"/>
      <c r="O47" s="7"/>
      <c r="Q47" s="8"/>
      <c r="S47" s="7"/>
      <c r="U47" s="8"/>
      <c r="W47" s="7"/>
      <c r="X47" s="8"/>
    </row>
    <row r="48" spans="2:24" x14ac:dyDescent="0.3">
      <c r="B48" s="7">
        <v>624</v>
      </c>
      <c r="C48" s="5">
        <v>624</v>
      </c>
      <c r="D48" s="5">
        <f t="shared" si="0"/>
        <v>1</v>
      </c>
      <c r="E48" s="8">
        <v>1</v>
      </c>
      <c r="G48" s="7"/>
      <c r="H48" s="8"/>
      <c r="J48" s="7"/>
      <c r="M48" s="8"/>
      <c r="O48" s="7"/>
      <c r="Q48" s="8"/>
      <c r="S48" s="7"/>
      <c r="U48" s="8"/>
      <c r="W48" s="7"/>
      <c r="X48" s="8"/>
    </row>
    <row r="49" spans="2:24" x14ac:dyDescent="0.3">
      <c r="B49" s="7">
        <v>627</v>
      </c>
      <c r="C49" s="5">
        <v>630</v>
      </c>
      <c r="D49" s="5">
        <f t="shared" si="0"/>
        <v>4</v>
      </c>
      <c r="E49" s="8">
        <v>1</v>
      </c>
      <c r="G49" s="7"/>
      <c r="H49" s="8"/>
      <c r="J49" s="7"/>
      <c r="M49" s="8"/>
      <c r="O49" s="7"/>
      <c r="Q49" s="8"/>
      <c r="S49" s="7"/>
      <c r="U49" s="8"/>
      <c r="W49" s="7"/>
      <c r="X49" s="8"/>
    </row>
    <row r="50" spans="2:24" x14ac:dyDescent="0.3">
      <c r="B50" s="7">
        <v>632</v>
      </c>
      <c r="C50" s="5">
        <v>633</v>
      </c>
      <c r="D50" s="5">
        <f t="shared" si="0"/>
        <v>2</v>
      </c>
      <c r="E50" s="8">
        <v>1</v>
      </c>
      <c r="G50" s="7"/>
      <c r="H50" s="8"/>
      <c r="J50" s="7"/>
      <c r="M50" s="8"/>
      <c r="O50" s="7"/>
      <c r="Q50" s="8"/>
      <c r="S50" s="7"/>
      <c r="U50" s="8"/>
      <c r="W50" s="7"/>
      <c r="X50" s="8"/>
    </row>
    <row r="51" spans="2:24" x14ac:dyDescent="0.3">
      <c r="B51" s="7">
        <v>648</v>
      </c>
      <c r="C51" s="5">
        <v>650</v>
      </c>
      <c r="D51" s="5">
        <f t="shared" si="0"/>
        <v>3</v>
      </c>
      <c r="E51" s="8">
        <v>1</v>
      </c>
      <c r="G51" s="7"/>
      <c r="H51" s="8"/>
      <c r="J51" s="7"/>
      <c r="M51" s="8"/>
      <c r="O51" s="7"/>
      <c r="Q51" s="8"/>
      <c r="S51" s="7"/>
      <c r="U51" s="8"/>
      <c r="W51" s="7"/>
      <c r="X51" s="8"/>
    </row>
    <row r="52" spans="2:24" x14ac:dyDescent="0.3">
      <c r="B52" s="7">
        <v>657</v>
      </c>
      <c r="C52" s="5">
        <v>657</v>
      </c>
      <c r="D52" s="5">
        <f t="shared" si="0"/>
        <v>1</v>
      </c>
      <c r="E52" s="8">
        <v>1</v>
      </c>
      <c r="G52" s="7"/>
      <c r="H52" s="8"/>
      <c r="J52" s="7"/>
      <c r="M52" s="8"/>
      <c r="O52" s="7"/>
      <c r="Q52" s="8"/>
      <c r="S52" s="7"/>
      <c r="U52" s="8"/>
      <c r="W52" s="7"/>
      <c r="X52" s="8"/>
    </row>
    <row r="53" spans="2:24" x14ac:dyDescent="0.3">
      <c r="B53" s="7">
        <v>660</v>
      </c>
      <c r="C53" s="5">
        <v>661</v>
      </c>
      <c r="D53" s="5">
        <f t="shared" si="0"/>
        <v>2</v>
      </c>
      <c r="E53" s="8">
        <v>1</v>
      </c>
      <c r="G53" s="7"/>
      <c r="H53" s="8"/>
      <c r="J53" s="7"/>
      <c r="M53" s="8"/>
      <c r="O53" s="7"/>
      <c r="Q53" s="8"/>
      <c r="S53" s="7"/>
      <c r="U53" s="8"/>
      <c r="W53" s="7"/>
      <c r="X53" s="8"/>
    </row>
    <row r="54" spans="2:24" x14ac:dyDescent="0.3">
      <c r="B54" s="7">
        <v>687</v>
      </c>
      <c r="C54" s="5">
        <v>687</v>
      </c>
      <c r="D54" s="5">
        <f t="shared" si="0"/>
        <v>1</v>
      </c>
      <c r="E54" s="8">
        <v>1</v>
      </c>
      <c r="G54" s="7"/>
      <c r="H54" s="8"/>
      <c r="J54" s="7"/>
      <c r="M54" s="8"/>
      <c r="O54" s="7"/>
      <c r="Q54" s="8"/>
      <c r="S54" s="7"/>
      <c r="U54" s="8"/>
      <c r="W54" s="7"/>
      <c r="X54" s="8"/>
    </row>
    <row r="55" spans="2:24" x14ac:dyDescent="0.3">
      <c r="B55" s="7">
        <v>693</v>
      </c>
      <c r="C55" s="5">
        <v>697</v>
      </c>
      <c r="D55" s="5">
        <f t="shared" si="0"/>
        <v>5</v>
      </c>
      <c r="E55" s="8">
        <v>1</v>
      </c>
      <c r="G55" s="7"/>
      <c r="H55" s="8"/>
      <c r="J55" s="7"/>
      <c r="M55" s="8"/>
      <c r="O55" s="7"/>
      <c r="Q55" s="8"/>
      <c r="S55" s="7"/>
      <c r="U55" s="8"/>
      <c r="W55" s="7"/>
      <c r="X55" s="8"/>
    </row>
    <row r="56" spans="2:24" x14ac:dyDescent="0.3">
      <c r="B56" s="7">
        <v>699</v>
      </c>
      <c r="C56" s="5">
        <v>699</v>
      </c>
      <c r="D56" s="5">
        <f t="shared" si="0"/>
        <v>1</v>
      </c>
      <c r="E56" s="8">
        <v>1</v>
      </c>
      <c r="G56" s="7"/>
      <c r="H56" s="8"/>
      <c r="J56" s="7"/>
      <c r="M56" s="8"/>
      <c r="O56" s="7"/>
      <c r="Q56" s="8"/>
      <c r="S56" s="7"/>
      <c r="U56" s="8"/>
      <c r="W56" s="7"/>
      <c r="X56" s="8"/>
    </row>
    <row r="57" spans="2:24" x14ac:dyDescent="0.3">
      <c r="B57" s="7">
        <v>702</v>
      </c>
      <c r="C57" s="5">
        <v>702</v>
      </c>
      <c r="D57" s="5">
        <f t="shared" si="0"/>
        <v>1</v>
      </c>
      <c r="E57" s="8">
        <v>1</v>
      </c>
      <c r="G57" s="7"/>
      <c r="H57" s="8"/>
      <c r="J57" s="7"/>
      <c r="M57" s="8"/>
      <c r="O57" s="7"/>
      <c r="Q57" s="8"/>
      <c r="S57" s="7"/>
      <c r="U57" s="8"/>
      <c r="W57" s="7"/>
      <c r="X57" s="8"/>
    </row>
    <row r="58" spans="2:24" x14ac:dyDescent="0.3">
      <c r="B58" s="7">
        <v>704</v>
      </c>
      <c r="C58" s="5">
        <v>704</v>
      </c>
      <c r="D58" s="5">
        <f t="shared" si="0"/>
        <v>1</v>
      </c>
      <c r="E58" s="8">
        <v>1</v>
      </c>
      <c r="G58" s="7"/>
      <c r="H58" s="8"/>
      <c r="J58" s="7"/>
      <c r="M58" s="8"/>
      <c r="O58" s="7"/>
      <c r="Q58" s="8"/>
      <c r="S58" s="7"/>
      <c r="U58" s="8"/>
      <c r="W58" s="7"/>
      <c r="X58" s="8"/>
    </row>
    <row r="59" spans="2:24" x14ac:dyDescent="0.3">
      <c r="B59" s="7">
        <v>707</v>
      </c>
      <c r="C59" s="5">
        <v>707</v>
      </c>
      <c r="D59" s="5">
        <f t="shared" si="0"/>
        <v>1</v>
      </c>
      <c r="E59" s="8">
        <v>1</v>
      </c>
      <c r="G59" s="7"/>
      <c r="H59" s="8"/>
      <c r="J59" s="7"/>
      <c r="M59" s="8"/>
      <c r="O59" s="7"/>
      <c r="Q59" s="8"/>
      <c r="S59" s="7"/>
      <c r="U59" s="8"/>
      <c r="W59" s="7"/>
      <c r="X59" s="8"/>
    </row>
    <row r="60" spans="2:24" x14ac:dyDescent="0.3">
      <c r="B60" s="7">
        <v>761</v>
      </c>
      <c r="C60" s="5">
        <v>764</v>
      </c>
      <c r="D60" s="5">
        <f t="shared" si="0"/>
        <v>4</v>
      </c>
      <c r="E60" s="8">
        <v>1</v>
      </c>
      <c r="G60" s="7"/>
      <c r="H60" s="8"/>
      <c r="J60" s="7"/>
      <c r="M60" s="8"/>
      <c r="O60" s="7"/>
      <c r="Q60" s="8"/>
      <c r="S60" s="7"/>
      <c r="U60" s="8"/>
      <c r="W60" s="7"/>
      <c r="X60" s="8"/>
    </row>
    <row r="61" spans="2:24" x14ac:dyDescent="0.3">
      <c r="B61" s="7">
        <v>804</v>
      </c>
      <c r="C61" s="5">
        <v>804</v>
      </c>
      <c r="D61" s="5">
        <f t="shared" si="0"/>
        <v>1</v>
      </c>
      <c r="E61" s="8">
        <v>1</v>
      </c>
      <c r="G61" s="7"/>
      <c r="H61" s="8"/>
      <c r="J61" s="7"/>
      <c r="M61" s="8"/>
      <c r="O61" s="7"/>
      <c r="Q61" s="8"/>
      <c r="S61" s="7"/>
      <c r="U61" s="8"/>
      <c r="W61" s="7"/>
      <c r="X61" s="8"/>
    </row>
    <row r="62" spans="2:24" x14ac:dyDescent="0.3">
      <c r="B62" s="7">
        <v>806</v>
      </c>
      <c r="C62" s="5">
        <v>806</v>
      </c>
      <c r="D62" s="5">
        <f t="shared" si="0"/>
        <v>1</v>
      </c>
      <c r="E62" s="8">
        <v>1</v>
      </c>
      <c r="G62" s="7"/>
      <c r="H62" s="8"/>
      <c r="J62" s="7"/>
      <c r="M62" s="8"/>
      <c r="O62" s="7"/>
      <c r="Q62" s="8"/>
      <c r="S62" s="7"/>
      <c r="U62" s="8"/>
      <c r="W62" s="7"/>
      <c r="X62" s="8"/>
    </row>
    <row r="63" spans="2:24" x14ac:dyDescent="0.3">
      <c r="B63" s="7">
        <v>812</v>
      </c>
      <c r="C63" s="5">
        <v>812</v>
      </c>
      <c r="D63" s="5">
        <f t="shared" si="0"/>
        <v>1</v>
      </c>
      <c r="E63" s="8">
        <v>1</v>
      </c>
      <c r="G63" s="7"/>
      <c r="H63" s="8"/>
      <c r="J63" s="7"/>
      <c r="M63" s="8"/>
      <c r="O63" s="7"/>
      <c r="Q63" s="8"/>
      <c r="S63" s="7"/>
      <c r="U63" s="8"/>
      <c r="W63" s="7"/>
      <c r="X63" s="8"/>
    </row>
    <row r="64" spans="2:24" x14ac:dyDescent="0.3">
      <c r="B64" s="7">
        <v>894</v>
      </c>
      <c r="C64" s="5">
        <v>895</v>
      </c>
      <c r="D64" s="5">
        <f t="shared" si="0"/>
        <v>2</v>
      </c>
      <c r="E64" s="8">
        <v>1</v>
      </c>
      <c r="G64" s="7"/>
      <c r="H64" s="8"/>
      <c r="J64" s="7"/>
      <c r="M64" s="8"/>
      <c r="O64" s="7"/>
      <c r="Q64" s="8"/>
      <c r="S64" s="7"/>
      <c r="U64" s="8"/>
      <c r="W64" s="7"/>
      <c r="X64" s="8"/>
    </row>
    <row r="65" spans="2:41" x14ac:dyDescent="0.3">
      <c r="B65" s="7">
        <v>915</v>
      </c>
      <c r="C65" s="5">
        <v>916</v>
      </c>
      <c r="D65" s="5">
        <f t="shared" si="0"/>
        <v>2</v>
      </c>
      <c r="E65" s="8">
        <v>1</v>
      </c>
      <c r="G65" s="7"/>
      <c r="H65" s="8"/>
      <c r="J65" s="7"/>
      <c r="M65" s="8"/>
      <c r="O65" s="7"/>
      <c r="Q65" s="8"/>
      <c r="S65" s="7"/>
      <c r="U65" s="8"/>
      <c r="W65" s="7"/>
      <c r="X65" s="8"/>
    </row>
    <row r="66" spans="2:41" x14ac:dyDescent="0.3">
      <c r="B66" s="7">
        <v>919</v>
      </c>
      <c r="C66" s="5">
        <v>919</v>
      </c>
      <c r="D66" s="5">
        <f t="shared" si="0"/>
        <v>1</v>
      </c>
      <c r="E66" s="8">
        <v>1</v>
      </c>
      <c r="G66" s="7"/>
      <c r="H66" s="8"/>
      <c r="J66" s="7"/>
      <c r="M66" s="8"/>
      <c r="O66" s="7"/>
      <c r="Q66" s="8"/>
      <c r="S66" s="7"/>
      <c r="U66" s="8"/>
      <c r="W66" s="7"/>
      <c r="X66" s="8"/>
    </row>
    <row r="67" spans="2:41" x14ac:dyDescent="0.3">
      <c r="B67" s="7">
        <v>931</v>
      </c>
      <c r="C67" s="5">
        <v>939</v>
      </c>
      <c r="D67" s="5">
        <f t="shared" si="0"/>
        <v>9</v>
      </c>
      <c r="E67" s="8">
        <v>1</v>
      </c>
      <c r="G67" s="7"/>
      <c r="H67" s="8"/>
      <c r="J67" s="7"/>
      <c r="M67" s="8"/>
      <c r="O67" s="7"/>
      <c r="Q67" s="8"/>
      <c r="S67" s="7"/>
      <c r="U67" s="8"/>
      <c r="W67" s="7"/>
      <c r="X67" s="8"/>
    </row>
    <row r="68" spans="2:41" x14ac:dyDescent="0.3">
      <c r="B68" s="7">
        <v>1052</v>
      </c>
      <c r="C68" s="5">
        <v>1057</v>
      </c>
      <c r="D68" s="5">
        <f t="shared" si="0"/>
        <v>6</v>
      </c>
      <c r="E68" s="8">
        <v>1</v>
      </c>
      <c r="G68" s="7"/>
      <c r="H68" s="8"/>
      <c r="J68" s="7"/>
      <c r="M68" s="8"/>
      <c r="O68" s="7"/>
      <c r="Q68" s="8"/>
      <c r="S68" s="7"/>
      <c r="U68" s="8"/>
      <c r="W68" s="7"/>
      <c r="X68" s="8"/>
    </row>
    <row r="69" spans="2:41" x14ac:dyDescent="0.3">
      <c r="B69" s="7">
        <v>1080</v>
      </c>
      <c r="C69" s="5">
        <v>1087</v>
      </c>
      <c r="D69" s="5">
        <f t="shared" ref="D69" si="3">(C69-B69)+1</f>
        <v>8</v>
      </c>
      <c r="E69" s="8">
        <v>1</v>
      </c>
      <c r="G69" s="7"/>
      <c r="H69" s="8"/>
      <c r="J69" s="7"/>
      <c r="M69" s="8"/>
      <c r="O69" s="7"/>
      <c r="Q69" s="8"/>
      <c r="S69" s="7"/>
      <c r="U69" s="8"/>
      <c r="W69" s="7"/>
      <c r="X69" s="8"/>
    </row>
    <row r="70" spans="2:41" x14ac:dyDescent="0.3">
      <c r="B70" s="9"/>
      <c r="C70" s="10"/>
      <c r="D70" s="10"/>
      <c r="E70" s="11"/>
      <c r="G70" s="9"/>
      <c r="H70" s="11"/>
      <c r="J70" s="9"/>
      <c r="K70" s="10"/>
      <c r="L70" s="10"/>
      <c r="M70" s="11"/>
      <c r="O70" s="9"/>
      <c r="P70" s="10"/>
      <c r="Q70" s="11"/>
      <c r="S70" s="9"/>
      <c r="T70" s="10"/>
      <c r="U70" s="11"/>
      <c r="W70" s="9"/>
      <c r="X70" s="11"/>
    </row>
    <row r="72" spans="2:41" x14ac:dyDescent="0.3">
      <c r="D72" s="5">
        <f>SUM(D4:D70)</f>
        <v>152</v>
      </c>
      <c r="E72" s="5">
        <f>SUM(E4:E70)</f>
        <v>66</v>
      </c>
      <c r="H72" s="5">
        <f>SUM(H4:H70)</f>
        <v>4</v>
      </c>
      <c r="L72" s="5">
        <f>SUM(L4:L70)</f>
        <v>125</v>
      </c>
      <c r="M72" s="5">
        <f>SUM(M4:M70)</f>
        <v>21</v>
      </c>
      <c r="Q72" s="5">
        <f>SUM(Q4:Q70)</f>
        <v>2</v>
      </c>
      <c r="U72" s="5">
        <f>SUM(U4:U70)</f>
        <v>120</v>
      </c>
      <c r="X72" s="5">
        <f>SUM(X4:X70)</f>
        <v>0</v>
      </c>
      <c r="Z72" s="5">
        <f>SUM(Z4:Z70)</f>
        <v>1200</v>
      </c>
      <c r="AA72" s="5">
        <f>Z72-(Q72+U72+X72)</f>
        <v>1078</v>
      </c>
      <c r="AB72" s="6">
        <f>((D72+H72)/AA72)*100</f>
        <v>14.471243042671613</v>
      </c>
      <c r="AC72" s="6">
        <f>100-AB72</f>
        <v>85.528756957328383</v>
      </c>
      <c r="AD72" s="6">
        <f>(L72/AA72)*100</f>
        <v>11.595547309833023</v>
      </c>
      <c r="AE72" s="6">
        <f>B4/120</f>
        <v>0.28333333333333333</v>
      </c>
      <c r="AF72" s="6">
        <f>G4/120</f>
        <v>6.8166666666666664</v>
      </c>
      <c r="AG72" s="6" t="s">
        <v>34</v>
      </c>
      <c r="AH72" s="6">
        <f>H72</f>
        <v>4</v>
      </c>
      <c r="AI72" s="6">
        <v>3</v>
      </c>
      <c r="AJ72" s="6">
        <f>(AI72/AH72)*100</f>
        <v>75</v>
      </c>
      <c r="AK72" s="6">
        <f>E72+H72</f>
        <v>70</v>
      </c>
      <c r="AL72" s="6">
        <f>(SUM(E74:E75)/AK72)*100</f>
        <v>24.285714285714285</v>
      </c>
      <c r="AM72" s="6">
        <f>(SUM(E74:E75)/M72)*100</f>
        <v>80.952380952380949</v>
      </c>
      <c r="AN72" s="6">
        <f>(AVERAGE(L4:L70))*0.5</f>
        <v>2.9761904761904763</v>
      </c>
      <c r="AO72" s="6">
        <f>(AVERAGE(D4:D70))*0.5</f>
        <v>1.1515151515151516</v>
      </c>
    </row>
    <row r="74" spans="2:41" x14ac:dyDescent="0.3">
      <c r="B74" s="21" t="s">
        <v>25</v>
      </c>
      <c r="E74" s="5">
        <v>17</v>
      </c>
    </row>
    <row r="75" spans="2:41" x14ac:dyDescent="0.3">
      <c r="B75" s="22" t="s">
        <v>26</v>
      </c>
      <c r="E75" s="5">
        <v>0</v>
      </c>
    </row>
  </sheetData>
  <mergeCells count="6">
    <mergeCell ref="W2:X2"/>
    <mergeCell ref="B2:E2"/>
    <mergeCell ref="G2:H2"/>
    <mergeCell ref="J2:M2"/>
    <mergeCell ref="O2:Q2"/>
    <mergeCell ref="S2:U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FFB0-486A-BD44-BFD6-45CB02E0B01A}">
  <dimension ref="B2:AO64"/>
  <sheetViews>
    <sheetView topLeftCell="T15" zoomScale="40" workbookViewId="0">
      <selection activeCell="AB56" sqref="AB56:AO56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12.83203125" style="5" bestFit="1" customWidth="1"/>
    <col min="14" max="14" width="4.6640625" style="5" customWidth="1"/>
    <col min="15" max="15" width="17.5" style="5" bestFit="1" customWidth="1"/>
    <col min="16" max="16" width="16.1640625" style="5" bestFit="1" customWidth="1"/>
    <col min="17" max="17" width="18.1640625" style="5" bestFit="1" customWidth="1"/>
    <col min="18" max="18" width="5.83203125" style="5" customWidth="1"/>
    <col min="19" max="19" width="17.5" style="5" bestFit="1" customWidth="1"/>
    <col min="20" max="20" width="16.1640625" style="5" bestFit="1" customWidth="1"/>
    <col min="21" max="21" width="18.1640625" style="5" bestFit="1" customWidth="1"/>
    <col min="22" max="22" width="5" style="5" customWidth="1"/>
    <col min="23" max="23" width="21.1640625" style="5" bestFit="1" customWidth="1"/>
    <col min="24" max="24" width="14.1640625" style="5" bestFit="1" customWidth="1"/>
    <col min="25" max="25" width="5.83203125" style="5" customWidth="1"/>
    <col min="26" max="26" width="40.6640625" style="5" bestFit="1" customWidth="1"/>
    <col min="27" max="27" width="19.6640625" style="5" bestFit="1" customWidth="1"/>
    <col min="28" max="28" width="34.5" style="6" customWidth="1"/>
    <col min="29" max="29" width="20.5" style="6" customWidth="1"/>
    <col min="30" max="30" width="22" style="6" bestFit="1" customWidth="1"/>
    <col min="31" max="31" width="11" style="6" bestFit="1" customWidth="1"/>
    <col min="32" max="32" width="14.1640625" style="6" customWidth="1"/>
    <col min="33" max="33" width="16.83203125" style="6" bestFit="1" customWidth="1"/>
    <col min="34" max="35" width="14.83203125" style="5" bestFit="1" customWidth="1"/>
    <col min="36" max="36" width="13.5" style="5" bestFit="1" customWidth="1"/>
    <col min="37" max="37" width="20.83203125" style="5" bestFit="1" customWidth="1"/>
    <col min="38" max="38" width="29" style="6" bestFit="1" customWidth="1"/>
    <col min="39" max="39" width="27.5" style="5" bestFit="1" customWidth="1"/>
    <col min="40" max="40" width="26.33203125" style="5" bestFit="1" customWidth="1"/>
    <col min="41" max="41" width="14.33203125" style="6" bestFit="1" customWidth="1"/>
    <col min="42" max="16384" width="8.83203125" style="5"/>
  </cols>
  <sheetData>
    <row r="2" spans="2:41" ht="81" customHeight="1" x14ac:dyDescent="0.3">
      <c r="B2" s="25" t="s">
        <v>0</v>
      </c>
      <c r="C2" s="26"/>
      <c r="D2" s="26"/>
      <c r="E2" s="27"/>
      <c r="F2" s="13"/>
      <c r="G2" s="28" t="s">
        <v>4</v>
      </c>
      <c r="H2" s="29"/>
      <c r="I2" s="13"/>
      <c r="J2" s="30" t="s">
        <v>15</v>
      </c>
      <c r="K2" s="31"/>
      <c r="L2" s="31"/>
      <c r="M2" s="32"/>
      <c r="N2" s="13"/>
      <c r="O2" s="33" t="s">
        <v>7</v>
      </c>
      <c r="P2" s="34"/>
      <c r="Q2" s="35"/>
      <c r="R2" s="13"/>
      <c r="S2" s="36" t="s">
        <v>29</v>
      </c>
      <c r="T2" s="37"/>
      <c r="U2" s="38"/>
      <c r="V2" s="13"/>
      <c r="W2" s="23" t="s">
        <v>8</v>
      </c>
      <c r="X2" s="24"/>
      <c r="Y2" s="13"/>
      <c r="Z2" s="3" t="s">
        <v>17</v>
      </c>
      <c r="AA2" s="3" t="s">
        <v>23</v>
      </c>
      <c r="AB2" s="4" t="s">
        <v>18</v>
      </c>
      <c r="AC2" s="4" t="s">
        <v>20</v>
      </c>
      <c r="AD2" s="4" t="s">
        <v>19</v>
      </c>
      <c r="AE2" s="4" t="s">
        <v>31</v>
      </c>
      <c r="AF2" s="4" t="s">
        <v>10</v>
      </c>
      <c r="AG2" s="4" t="s">
        <v>11</v>
      </c>
      <c r="AH2" s="4" t="s">
        <v>12</v>
      </c>
      <c r="AI2" s="4" t="s">
        <v>13</v>
      </c>
      <c r="AJ2" s="4" t="s">
        <v>21</v>
      </c>
      <c r="AK2" s="3" t="s">
        <v>27</v>
      </c>
      <c r="AL2" s="4" t="s">
        <v>22</v>
      </c>
      <c r="AM2" s="4" t="s">
        <v>28</v>
      </c>
      <c r="AN2" s="4" t="s">
        <v>32</v>
      </c>
      <c r="AO2" s="4" t="s">
        <v>30</v>
      </c>
    </row>
    <row r="3" spans="2:41" s="18" customFormat="1" x14ac:dyDescent="0.3">
      <c r="B3" s="12" t="s">
        <v>1</v>
      </c>
      <c r="C3" s="13" t="s">
        <v>2</v>
      </c>
      <c r="D3" s="13" t="s">
        <v>3</v>
      </c>
      <c r="E3" s="14" t="s">
        <v>24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3" t="s">
        <v>3</v>
      </c>
      <c r="M3" s="16" t="s">
        <v>16</v>
      </c>
      <c r="N3" s="17"/>
      <c r="O3" s="12" t="s">
        <v>1</v>
      </c>
      <c r="P3" s="13" t="s">
        <v>2</v>
      </c>
      <c r="Q3" s="15" t="s">
        <v>3</v>
      </c>
      <c r="R3" s="13"/>
      <c r="S3" s="12" t="s">
        <v>1</v>
      </c>
      <c r="T3" s="13" t="s">
        <v>2</v>
      </c>
      <c r="U3" s="15" t="s">
        <v>3</v>
      </c>
      <c r="V3" s="13"/>
      <c r="W3" s="12" t="s">
        <v>5</v>
      </c>
      <c r="X3" s="15" t="s">
        <v>6</v>
      </c>
      <c r="Y3" s="13"/>
      <c r="Z3" s="13" t="s">
        <v>9</v>
      </c>
      <c r="AB3" s="19"/>
      <c r="AC3" s="19"/>
      <c r="AD3" s="19"/>
      <c r="AE3" s="19"/>
      <c r="AF3" s="19"/>
      <c r="AG3" s="19"/>
      <c r="AL3" s="19"/>
      <c r="AO3" s="19"/>
    </row>
    <row r="4" spans="2:41" x14ac:dyDescent="0.3">
      <c r="B4" s="7">
        <v>39</v>
      </c>
      <c r="C4" s="5">
        <v>42</v>
      </c>
      <c r="D4" s="5">
        <f>(C4-B4)+1</f>
        <v>4</v>
      </c>
      <c r="E4" s="8">
        <v>1</v>
      </c>
      <c r="G4" s="7"/>
      <c r="H4" s="8"/>
      <c r="J4" s="42">
        <v>229</v>
      </c>
      <c r="K4" s="43">
        <v>230</v>
      </c>
      <c r="L4" s="43">
        <f>(K4-J4)+1</f>
        <v>2</v>
      </c>
      <c r="M4" s="44">
        <v>1</v>
      </c>
      <c r="O4" s="7"/>
      <c r="Q4" s="8"/>
      <c r="S4" s="7">
        <v>352</v>
      </c>
      <c r="T4" s="5">
        <v>363</v>
      </c>
      <c r="U4" s="8">
        <f>(T4-S4)+1</f>
        <v>12</v>
      </c>
      <c r="W4" s="7"/>
      <c r="X4" s="8"/>
      <c r="Z4" s="5">
        <v>1200</v>
      </c>
    </row>
    <row r="5" spans="2:41" x14ac:dyDescent="0.3">
      <c r="B5" s="7">
        <v>61</v>
      </c>
      <c r="C5" s="5">
        <v>66</v>
      </c>
      <c r="D5" s="5">
        <f t="shared" ref="D5:D53" si="0">(C5-B5)+1</f>
        <v>6</v>
      </c>
      <c r="E5" s="8">
        <v>1</v>
      </c>
      <c r="G5" s="7"/>
      <c r="H5" s="8"/>
      <c r="J5" s="42">
        <v>397</v>
      </c>
      <c r="K5" s="43">
        <v>398</v>
      </c>
      <c r="L5" s="43">
        <f t="shared" ref="L5:L13" si="1">(K5-J5)+1</f>
        <v>2</v>
      </c>
      <c r="M5" s="44">
        <v>2</v>
      </c>
      <c r="O5" s="7"/>
      <c r="Q5" s="8"/>
      <c r="S5" s="7">
        <v>562</v>
      </c>
      <c r="T5" s="5">
        <v>563</v>
      </c>
      <c r="U5" s="8">
        <f t="shared" ref="U5:U7" si="2">(T5-S5)+1</f>
        <v>2</v>
      </c>
      <c r="W5" s="7"/>
      <c r="X5" s="8"/>
    </row>
    <row r="6" spans="2:41" x14ac:dyDescent="0.3">
      <c r="B6" s="7">
        <v>114</v>
      </c>
      <c r="C6" s="5">
        <v>117</v>
      </c>
      <c r="D6" s="5">
        <f t="shared" si="0"/>
        <v>4</v>
      </c>
      <c r="E6" s="8">
        <v>1</v>
      </c>
      <c r="G6" s="7"/>
      <c r="H6" s="8"/>
      <c r="J6" s="42">
        <v>464</v>
      </c>
      <c r="K6" s="43">
        <v>471</v>
      </c>
      <c r="L6" s="43">
        <f t="shared" si="1"/>
        <v>8</v>
      </c>
      <c r="M6" s="44">
        <v>3</v>
      </c>
      <c r="O6" s="7"/>
      <c r="Q6" s="8"/>
      <c r="S6" s="7">
        <v>596</v>
      </c>
      <c r="T6" s="5">
        <v>603</v>
      </c>
      <c r="U6" s="8">
        <f t="shared" si="2"/>
        <v>8</v>
      </c>
      <c r="W6" s="7"/>
      <c r="X6" s="8"/>
    </row>
    <row r="7" spans="2:41" x14ac:dyDescent="0.3">
      <c r="B7" s="7">
        <v>151</v>
      </c>
      <c r="C7" s="5">
        <v>151</v>
      </c>
      <c r="D7" s="5">
        <f t="shared" si="0"/>
        <v>1</v>
      </c>
      <c r="E7" s="8">
        <v>1</v>
      </c>
      <c r="G7" s="7"/>
      <c r="H7" s="8"/>
      <c r="J7" s="42">
        <v>481</v>
      </c>
      <c r="K7" s="43">
        <v>483</v>
      </c>
      <c r="L7" s="43">
        <f t="shared" si="1"/>
        <v>3</v>
      </c>
      <c r="M7" s="44">
        <v>4</v>
      </c>
      <c r="O7" s="7"/>
      <c r="Q7" s="8"/>
      <c r="S7" s="7">
        <v>777</v>
      </c>
      <c r="T7" s="5">
        <v>782</v>
      </c>
      <c r="U7" s="8">
        <f t="shared" si="2"/>
        <v>6</v>
      </c>
      <c r="W7" s="7"/>
      <c r="X7" s="8"/>
    </row>
    <row r="8" spans="2:41" x14ac:dyDescent="0.3">
      <c r="B8" s="7">
        <v>154</v>
      </c>
      <c r="C8" s="5">
        <v>154</v>
      </c>
      <c r="D8" s="5">
        <f t="shared" si="0"/>
        <v>1</v>
      </c>
      <c r="E8" s="8">
        <v>1</v>
      </c>
      <c r="G8" s="7"/>
      <c r="H8" s="8"/>
      <c r="J8" s="39">
        <v>615</v>
      </c>
      <c r="K8" s="40">
        <v>635</v>
      </c>
      <c r="L8" s="40">
        <f t="shared" si="1"/>
        <v>21</v>
      </c>
      <c r="M8" s="41">
        <v>5</v>
      </c>
      <c r="O8" s="7"/>
      <c r="Q8" s="8"/>
      <c r="S8" s="7">
        <v>862</v>
      </c>
      <c r="T8" s="5">
        <v>865</v>
      </c>
      <c r="U8" s="8">
        <f>(T8-S8)+1</f>
        <v>4</v>
      </c>
      <c r="W8" s="7"/>
      <c r="X8" s="8"/>
    </row>
    <row r="9" spans="2:41" x14ac:dyDescent="0.3">
      <c r="B9" s="7">
        <v>163</v>
      </c>
      <c r="C9" s="5">
        <v>163</v>
      </c>
      <c r="D9" s="5">
        <f t="shared" si="0"/>
        <v>1</v>
      </c>
      <c r="E9" s="8">
        <v>1</v>
      </c>
      <c r="G9" s="7"/>
      <c r="H9" s="8"/>
      <c r="J9" s="42">
        <v>646</v>
      </c>
      <c r="K9" s="43">
        <v>652</v>
      </c>
      <c r="L9" s="43">
        <f t="shared" si="1"/>
        <v>7</v>
      </c>
      <c r="M9" s="44">
        <v>6</v>
      </c>
      <c r="O9" s="7"/>
      <c r="Q9" s="8"/>
      <c r="S9" s="7"/>
      <c r="U9" s="8"/>
      <c r="W9" s="7"/>
      <c r="X9" s="8"/>
    </row>
    <row r="10" spans="2:41" x14ac:dyDescent="0.3">
      <c r="B10" s="7">
        <v>179</v>
      </c>
      <c r="C10" s="5">
        <v>179</v>
      </c>
      <c r="D10" s="5">
        <f t="shared" si="0"/>
        <v>1</v>
      </c>
      <c r="E10" s="8">
        <v>1</v>
      </c>
      <c r="G10" s="7"/>
      <c r="H10" s="8"/>
      <c r="J10" s="39">
        <v>667</v>
      </c>
      <c r="K10" s="40">
        <v>671</v>
      </c>
      <c r="L10" s="40">
        <f t="shared" si="1"/>
        <v>5</v>
      </c>
      <c r="M10" s="41">
        <v>7</v>
      </c>
      <c r="O10" s="7"/>
      <c r="Q10" s="8"/>
      <c r="S10" s="7"/>
      <c r="U10" s="8"/>
      <c r="W10" s="7"/>
      <c r="X10" s="8"/>
    </row>
    <row r="11" spans="2:41" x14ac:dyDescent="0.3">
      <c r="B11" s="7">
        <v>181</v>
      </c>
      <c r="C11" s="5">
        <v>181</v>
      </c>
      <c r="D11" s="5">
        <f t="shared" si="0"/>
        <v>1</v>
      </c>
      <c r="E11" s="8">
        <v>1</v>
      </c>
      <c r="G11" s="7"/>
      <c r="H11" s="8"/>
      <c r="J11" s="39">
        <v>701</v>
      </c>
      <c r="K11" s="40">
        <v>703</v>
      </c>
      <c r="L11" s="40">
        <f t="shared" si="1"/>
        <v>3</v>
      </c>
      <c r="M11" s="41">
        <v>8</v>
      </c>
      <c r="O11" s="7"/>
      <c r="Q11" s="8"/>
      <c r="S11" s="7"/>
      <c r="U11" s="8"/>
      <c r="W11" s="7"/>
      <c r="X11" s="8"/>
    </row>
    <row r="12" spans="2:41" x14ac:dyDescent="0.3">
      <c r="B12" s="7">
        <v>185</v>
      </c>
      <c r="C12" s="5">
        <v>188</v>
      </c>
      <c r="D12" s="5">
        <f t="shared" si="0"/>
        <v>4</v>
      </c>
      <c r="E12" s="8">
        <v>1</v>
      </c>
      <c r="G12" s="7"/>
      <c r="H12" s="8"/>
      <c r="J12" s="42">
        <v>706</v>
      </c>
      <c r="K12" s="43">
        <v>708</v>
      </c>
      <c r="L12" s="43">
        <f t="shared" si="1"/>
        <v>3</v>
      </c>
      <c r="M12" s="44">
        <v>9</v>
      </c>
      <c r="O12" s="7"/>
      <c r="Q12" s="8"/>
      <c r="S12" s="7"/>
      <c r="U12" s="8"/>
      <c r="W12" s="7"/>
      <c r="X12" s="8"/>
    </row>
    <row r="13" spans="2:41" x14ac:dyDescent="0.3">
      <c r="B13" s="7">
        <v>195</v>
      </c>
      <c r="C13" s="5">
        <v>195</v>
      </c>
      <c r="D13" s="5">
        <f t="shared" si="0"/>
        <v>1</v>
      </c>
      <c r="E13" s="8">
        <v>1</v>
      </c>
      <c r="G13" s="7"/>
      <c r="H13" s="8"/>
      <c r="J13" s="42">
        <v>726</v>
      </c>
      <c r="K13" s="43">
        <v>728</v>
      </c>
      <c r="L13" s="43">
        <f t="shared" si="1"/>
        <v>3</v>
      </c>
      <c r="M13" s="44">
        <v>10</v>
      </c>
      <c r="O13" s="7"/>
      <c r="Q13" s="8"/>
      <c r="S13" s="7"/>
      <c r="U13" s="8"/>
      <c r="W13" s="7"/>
      <c r="X13" s="8"/>
    </row>
    <row r="14" spans="2:41" x14ac:dyDescent="0.3">
      <c r="B14" s="7">
        <v>210</v>
      </c>
      <c r="C14" s="5">
        <v>210</v>
      </c>
      <c r="D14" s="5">
        <f t="shared" si="0"/>
        <v>1</v>
      </c>
      <c r="E14" s="8">
        <v>1</v>
      </c>
      <c r="G14" s="7"/>
      <c r="H14" s="8"/>
      <c r="J14" s="7"/>
      <c r="M14" s="8"/>
      <c r="O14" s="7"/>
      <c r="Q14" s="8"/>
      <c r="S14" s="7"/>
      <c r="U14" s="8"/>
      <c r="W14" s="7"/>
      <c r="X14" s="8"/>
    </row>
    <row r="15" spans="2:41" x14ac:dyDescent="0.3">
      <c r="B15" s="7">
        <v>232</v>
      </c>
      <c r="C15" s="5">
        <v>232</v>
      </c>
      <c r="D15" s="5">
        <f t="shared" si="0"/>
        <v>1</v>
      </c>
      <c r="E15" s="8">
        <v>1</v>
      </c>
      <c r="G15" s="7"/>
      <c r="H15" s="8"/>
      <c r="J15" s="7"/>
      <c r="M15" s="8"/>
      <c r="O15" s="7"/>
      <c r="Q15" s="8"/>
      <c r="S15" s="7"/>
      <c r="U15" s="8"/>
      <c r="W15" s="7"/>
      <c r="X15" s="8"/>
    </row>
    <row r="16" spans="2:41" x14ac:dyDescent="0.3">
      <c r="B16" s="7">
        <v>245</v>
      </c>
      <c r="C16" s="5">
        <v>245</v>
      </c>
      <c r="D16" s="5">
        <f t="shared" si="0"/>
        <v>1</v>
      </c>
      <c r="E16" s="8">
        <v>1</v>
      </c>
      <c r="G16" s="7"/>
      <c r="H16" s="8"/>
      <c r="J16" s="7"/>
      <c r="M16" s="8"/>
      <c r="O16" s="7"/>
      <c r="Q16" s="8"/>
      <c r="S16" s="7"/>
      <c r="U16" s="8"/>
      <c r="W16" s="7"/>
      <c r="X16" s="8"/>
    </row>
    <row r="17" spans="2:24" x14ac:dyDescent="0.3">
      <c r="B17" s="7">
        <v>247</v>
      </c>
      <c r="C17" s="5">
        <v>247</v>
      </c>
      <c r="D17" s="5">
        <f t="shared" si="0"/>
        <v>1</v>
      </c>
      <c r="E17" s="8">
        <v>1</v>
      </c>
      <c r="G17" s="7"/>
      <c r="H17" s="8"/>
      <c r="J17" s="7"/>
      <c r="M17" s="8"/>
      <c r="O17" s="7"/>
      <c r="Q17" s="8"/>
      <c r="S17" s="7"/>
      <c r="U17" s="8"/>
      <c r="W17" s="7"/>
      <c r="X17" s="8"/>
    </row>
    <row r="18" spans="2:24" x14ac:dyDescent="0.3">
      <c r="B18" s="7">
        <v>251</v>
      </c>
      <c r="C18" s="5">
        <v>251</v>
      </c>
      <c r="D18" s="5">
        <f t="shared" si="0"/>
        <v>1</v>
      </c>
      <c r="E18" s="8">
        <v>1</v>
      </c>
      <c r="G18" s="7"/>
      <c r="H18" s="8"/>
      <c r="J18" s="7"/>
      <c r="M18" s="8"/>
      <c r="O18" s="7"/>
      <c r="Q18" s="8"/>
      <c r="S18" s="7"/>
      <c r="U18" s="8"/>
      <c r="W18" s="7"/>
      <c r="X18" s="8"/>
    </row>
    <row r="19" spans="2:24" x14ac:dyDescent="0.3">
      <c r="B19" s="7">
        <v>254</v>
      </c>
      <c r="C19" s="5">
        <v>255</v>
      </c>
      <c r="D19" s="5">
        <f t="shared" si="0"/>
        <v>2</v>
      </c>
      <c r="E19" s="8">
        <v>1</v>
      </c>
      <c r="G19" s="7"/>
      <c r="H19" s="8"/>
      <c r="J19" s="7"/>
      <c r="M19" s="8"/>
      <c r="O19" s="7"/>
      <c r="Q19" s="8"/>
      <c r="S19" s="7"/>
      <c r="U19" s="8"/>
      <c r="W19" s="7"/>
      <c r="X19" s="8"/>
    </row>
    <row r="20" spans="2:24" x14ac:dyDescent="0.3">
      <c r="B20" s="7">
        <v>270</v>
      </c>
      <c r="C20" s="5">
        <v>270</v>
      </c>
      <c r="D20" s="5">
        <f t="shared" si="0"/>
        <v>1</v>
      </c>
      <c r="E20" s="8">
        <v>1</v>
      </c>
      <c r="G20" s="7"/>
      <c r="H20" s="8"/>
      <c r="J20" s="7"/>
      <c r="M20" s="8"/>
      <c r="O20" s="7"/>
      <c r="Q20" s="8"/>
      <c r="S20" s="7"/>
      <c r="U20" s="8"/>
      <c r="W20" s="7"/>
      <c r="X20" s="8"/>
    </row>
    <row r="21" spans="2:24" x14ac:dyDescent="0.3">
      <c r="B21" s="7">
        <v>274</v>
      </c>
      <c r="C21" s="5">
        <v>274</v>
      </c>
      <c r="D21" s="5">
        <f t="shared" si="0"/>
        <v>1</v>
      </c>
      <c r="E21" s="8">
        <v>1</v>
      </c>
      <c r="G21" s="7"/>
      <c r="H21" s="8"/>
      <c r="J21" s="7"/>
      <c r="M21" s="8"/>
      <c r="O21" s="7"/>
      <c r="Q21" s="8"/>
      <c r="S21" s="7"/>
      <c r="U21" s="8"/>
      <c r="W21" s="7"/>
      <c r="X21" s="8"/>
    </row>
    <row r="22" spans="2:24" x14ac:dyDescent="0.3">
      <c r="B22" s="7">
        <v>311</v>
      </c>
      <c r="C22" s="5">
        <v>311</v>
      </c>
      <c r="D22" s="5">
        <f t="shared" si="0"/>
        <v>1</v>
      </c>
      <c r="E22" s="8">
        <v>1</v>
      </c>
      <c r="G22" s="7"/>
      <c r="H22" s="8"/>
      <c r="J22" s="7"/>
      <c r="M22" s="8"/>
      <c r="O22" s="7"/>
      <c r="Q22" s="8"/>
      <c r="S22" s="7"/>
      <c r="U22" s="8"/>
      <c r="W22" s="7"/>
      <c r="X22" s="8"/>
    </row>
    <row r="23" spans="2:24" x14ac:dyDescent="0.3">
      <c r="B23" s="7">
        <v>324</v>
      </c>
      <c r="C23" s="5">
        <v>324</v>
      </c>
      <c r="D23" s="5">
        <f t="shared" si="0"/>
        <v>1</v>
      </c>
      <c r="E23" s="8">
        <v>1</v>
      </c>
      <c r="G23" s="7"/>
      <c r="H23" s="8"/>
      <c r="J23" s="7"/>
      <c r="M23" s="8"/>
      <c r="O23" s="7"/>
      <c r="Q23" s="8"/>
      <c r="S23" s="7"/>
      <c r="U23" s="8"/>
      <c r="W23" s="7"/>
      <c r="X23" s="8"/>
    </row>
    <row r="24" spans="2:24" x14ac:dyDescent="0.3">
      <c r="B24" s="7">
        <v>333</v>
      </c>
      <c r="C24" s="5">
        <v>351</v>
      </c>
      <c r="D24" s="5">
        <f t="shared" si="0"/>
        <v>19</v>
      </c>
      <c r="E24" s="8">
        <v>1</v>
      </c>
      <c r="G24" s="7"/>
      <c r="H24" s="8"/>
      <c r="J24" s="7"/>
      <c r="M24" s="8"/>
      <c r="O24" s="7"/>
      <c r="Q24" s="8"/>
      <c r="S24" s="7"/>
      <c r="U24" s="8"/>
      <c r="W24" s="7"/>
      <c r="X24" s="8"/>
    </row>
    <row r="25" spans="2:24" x14ac:dyDescent="0.3">
      <c r="B25" s="7">
        <v>385</v>
      </c>
      <c r="C25" s="5">
        <v>388</v>
      </c>
      <c r="D25" s="5">
        <f t="shared" si="0"/>
        <v>4</v>
      </c>
      <c r="E25" s="8">
        <v>1</v>
      </c>
      <c r="G25" s="7"/>
      <c r="H25" s="8"/>
      <c r="J25" s="7"/>
      <c r="M25" s="8"/>
      <c r="O25" s="7"/>
      <c r="Q25" s="8"/>
      <c r="S25" s="7"/>
      <c r="U25" s="8"/>
      <c r="W25" s="7"/>
      <c r="X25" s="8"/>
    </row>
    <row r="26" spans="2:24" x14ac:dyDescent="0.3">
      <c r="B26" s="7">
        <v>431</v>
      </c>
      <c r="C26" s="5">
        <v>431</v>
      </c>
      <c r="D26" s="5">
        <f t="shared" si="0"/>
        <v>1</v>
      </c>
      <c r="E26" s="8">
        <v>1</v>
      </c>
      <c r="G26" s="7"/>
      <c r="H26" s="8"/>
      <c r="J26" s="7"/>
      <c r="M26" s="8"/>
      <c r="O26" s="7"/>
      <c r="Q26" s="8"/>
      <c r="S26" s="7"/>
      <c r="U26" s="8"/>
      <c r="W26" s="7"/>
      <c r="X26" s="8"/>
    </row>
    <row r="27" spans="2:24" x14ac:dyDescent="0.3">
      <c r="B27" s="7">
        <v>434</v>
      </c>
      <c r="C27" s="5">
        <v>438</v>
      </c>
      <c r="D27" s="5">
        <f t="shared" si="0"/>
        <v>5</v>
      </c>
      <c r="E27" s="8">
        <v>1</v>
      </c>
      <c r="G27" s="7"/>
      <c r="H27" s="8"/>
      <c r="J27" s="7"/>
      <c r="M27" s="8"/>
      <c r="O27" s="7"/>
      <c r="Q27" s="8"/>
      <c r="S27" s="7"/>
      <c r="U27" s="8"/>
      <c r="W27" s="7"/>
      <c r="X27" s="8"/>
    </row>
    <row r="28" spans="2:24" x14ac:dyDescent="0.3">
      <c r="B28" s="7">
        <v>448</v>
      </c>
      <c r="C28" s="5">
        <v>449</v>
      </c>
      <c r="D28" s="5">
        <f t="shared" si="0"/>
        <v>2</v>
      </c>
      <c r="E28" s="8">
        <v>1</v>
      </c>
      <c r="G28" s="7"/>
      <c r="H28" s="8"/>
      <c r="J28" s="7"/>
      <c r="M28" s="8"/>
      <c r="O28" s="7"/>
      <c r="Q28" s="8"/>
      <c r="S28" s="7"/>
      <c r="U28" s="8"/>
      <c r="W28" s="7"/>
      <c r="X28" s="8"/>
    </row>
    <row r="29" spans="2:24" x14ac:dyDescent="0.3">
      <c r="B29" s="7">
        <v>487</v>
      </c>
      <c r="C29" s="5">
        <v>487</v>
      </c>
      <c r="D29" s="5">
        <f t="shared" si="0"/>
        <v>1</v>
      </c>
      <c r="E29" s="8">
        <v>1</v>
      </c>
      <c r="G29" s="7"/>
      <c r="H29" s="8"/>
      <c r="J29" s="7"/>
      <c r="M29" s="8"/>
      <c r="O29" s="7"/>
      <c r="Q29" s="8"/>
      <c r="S29" s="7"/>
      <c r="U29" s="8"/>
      <c r="W29" s="7"/>
      <c r="X29" s="8"/>
    </row>
    <row r="30" spans="2:24" x14ac:dyDescent="0.3">
      <c r="B30" s="7">
        <v>529</v>
      </c>
      <c r="C30" s="5">
        <v>529</v>
      </c>
      <c r="D30" s="5">
        <f t="shared" si="0"/>
        <v>1</v>
      </c>
      <c r="E30" s="8">
        <v>1</v>
      </c>
      <c r="G30" s="7"/>
      <c r="H30" s="8"/>
      <c r="J30" s="7"/>
      <c r="M30" s="8"/>
      <c r="O30" s="7"/>
      <c r="Q30" s="8"/>
      <c r="S30" s="7"/>
      <c r="U30" s="8"/>
      <c r="W30" s="7"/>
      <c r="X30" s="8"/>
    </row>
    <row r="31" spans="2:24" x14ac:dyDescent="0.3">
      <c r="B31" s="7">
        <v>538</v>
      </c>
      <c r="C31" s="5">
        <v>542</v>
      </c>
      <c r="D31" s="5">
        <f t="shared" si="0"/>
        <v>5</v>
      </c>
      <c r="E31" s="8">
        <v>1</v>
      </c>
      <c r="G31" s="7"/>
      <c r="H31" s="8"/>
      <c r="J31" s="7"/>
      <c r="M31" s="8"/>
      <c r="O31" s="7"/>
      <c r="Q31" s="8"/>
      <c r="S31" s="7"/>
      <c r="U31" s="8"/>
      <c r="W31" s="7"/>
      <c r="X31" s="8"/>
    </row>
    <row r="32" spans="2:24" x14ac:dyDescent="0.3">
      <c r="B32" s="7">
        <v>555</v>
      </c>
      <c r="C32" s="5">
        <v>556</v>
      </c>
      <c r="D32" s="5">
        <f t="shared" si="0"/>
        <v>2</v>
      </c>
      <c r="E32" s="8">
        <v>1</v>
      </c>
      <c r="G32" s="7"/>
      <c r="H32" s="8"/>
      <c r="J32" s="7"/>
      <c r="M32" s="8"/>
      <c r="O32" s="7"/>
      <c r="Q32" s="8"/>
      <c r="S32" s="7"/>
      <c r="U32" s="8"/>
      <c r="W32" s="7"/>
      <c r="X32" s="8"/>
    </row>
    <row r="33" spans="2:24" x14ac:dyDescent="0.3">
      <c r="B33" s="7">
        <v>559</v>
      </c>
      <c r="C33" s="5">
        <v>561</v>
      </c>
      <c r="D33" s="5">
        <f t="shared" si="0"/>
        <v>3</v>
      </c>
      <c r="E33" s="8">
        <v>1</v>
      </c>
      <c r="G33" s="7"/>
      <c r="H33" s="8"/>
      <c r="J33" s="7"/>
      <c r="M33" s="8"/>
      <c r="O33" s="7"/>
      <c r="Q33" s="8"/>
      <c r="S33" s="7"/>
      <c r="U33" s="8"/>
      <c r="W33" s="7"/>
      <c r="X33" s="8"/>
    </row>
    <row r="34" spans="2:24" x14ac:dyDescent="0.3">
      <c r="B34" s="7">
        <v>578</v>
      </c>
      <c r="C34" s="5">
        <v>582</v>
      </c>
      <c r="D34" s="5">
        <f t="shared" si="0"/>
        <v>5</v>
      </c>
      <c r="E34" s="8">
        <v>1</v>
      </c>
      <c r="G34" s="7"/>
      <c r="H34" s="8"/>
      <c r="J34" s="7"/>
      <c r="M34" s="8"/>
      <c r="O34" s="7"/>
      <c r="Q34" s="8"/>
      <c r="S34" s="7"/>
      <c r="U34" s="8"/>
      <c r="W34" s="7"/>
      <c r="X34" s="8"/>
    </row>
    <row r="35" spans="2:24" x14ac:dyDescent="0.3">
      <c r="B35" s="7">
        <v>612</v>
      </c>
      <c r="C35" s="5">
        <v>612</v>
      </c>
      <c r="D35" s="5">
        <f t="shared" si="0"/>
        <v>1</v>
      </c>
      <c r="E35" s="8">
        <v>1</v>
      </c>
      <c r="G35" s="7"/>
      <c r="H35" s="8"/>
      <c r="J35" s="7"/>
      <c r="M35" s="8"/>
      <c r="O35" s="7"/>
      <c r="Q35" s="8"/>
      <c r="S35" s="7"/>
      <c r="U35" s="8"/>
      <c r="W35" s="7"/>
      <c r="X35" s="8"/>
    </row>
    <row r="36" spans="2:24" x14ac:dyDescent="0.3">
      <c r="B36" s="7">
        <v>658</v>
      </c>
      <c r="C36" s="5">
        <v>658</v>
      </c>
      <c r="D36" s="5">
        <f t="shared" si="0"/>
        <v>1</v>
      </c>
      <c r="E36" s="8">
        <v>1</v>
      </c>
      <c r="G36" s="7"/>
      <c r="H36" s="8"/>
      <c r="J36" s="7"/>
      <c r="M36" s="8"/>
      <c r="O36" s="7"/>
      <c r="Q36" s="8"/>
      <c r="S36" s="7"/>
      <c r="U36" s="8"/>
      <c r="W36" s="7"/>
      <c r="X36" s="8"/>
    </row>
    <row r="37" spans="2:24" x14ac:dyDescent="0.3">
      <c r="B37" s="7">
        <v>665</v>
      </c>
      <c r="C37" s="5">
        <v>665</v>
      </c>
      <c r="D37" s="5">
        <f t="shared" si="0"/>
        <v>1</v>
      </c>
      <c r="E37" s="8">
        <v>1</v>
      </c>
      <c r="G37" s="7"/>
      <c r="H37" s="8"/>
      <c r="J37" s="7"/>
      <c r="M37" s="8"/>
      <c r="O37" s="7"/>
      <c r="Q37" s="8"/>
      <c r="S37" s="7"/>
      <c r="U37" s="8"/>
      <c r="W37" s="7"/>
      <c r="X37" s="8"/>
    </row>
    <row r="38" spans="2:24" x14ac:dyDescent="0.3">
      <c r="B38" s="7">
        <v>675</v>
      </c>
      <c r="C38" s="5">
        <v>675</v>
      </c>
      <c r="D38" s="5">
        <f t="shared" si="0"/>
        <v>1</v>
      </c>
      <c r="E38" s="8">
        <v>1</v>
      </c>
      <c r="G38" s="7"/>
      <c r="H38" s="8"/>
      <c r="J38" s="7"/>
      <c r="M38" s="8"/>
      <c r="O38" s="7"/>
      <c r="Q38" s="8"/>
      <c r="S38" s="7"/>
      <c r="U38" s="8"/>
      <c r="W38" s="7"/>
      <c r="X38" s="8"/>
    </row>
    <row r="39" spans="2:24" x14ac:dyDescent="0.3">
      <c r="B39" s="7">
        <v>686</v>
      </c>
      <c r="C39" s="5">
        <v>687</v>
      </c>
      <c r="D39" s="5">
        <f t="shared" si="0"/>
        <v>2</v>
      </c>
      <c r="E39" s="8">
        <v>1</v>
      </c>
      <c r="G39" s="7"/>
      <c r="H39" s="8"/>
      <c r="J39" s="7"/>
      <c r="M39" s="8"/>
      <c r="O39" s="7"/>
      <c r="Q39" s="8"/>
      <c r="S39" s="7"/>
      <c r="U39" s="8"/>
      <c r="W39" s="7"/>
      <c r="X39" s="8"/>
    </row>
    <row r="40" spans="2:24" x14ac:dyDescent="0.3">
      <c r="B40" s="7">
        <v>695</v>
      </c>
      <c r="C40" s="5">
        <v>698</v>
      </c>
      <c r="D40" s="5">
        <f t="shared" si="0"/>
        <v>4</v>
      </c>
      <c r="E40" s="8">
        <v>1</v>
      </c>
      <c r="G40" s="7"/>
      <c r="H40" s="8"/>
      <c r="J40" s="7"/>
      <c r="M40" s="8"/>
      <c r="O40" s="7"/>
      <c r="Q40" s="8"/>
      <c r="S40" s="7"/>
      <c r="U40" s="8"/>
      <c r="W40" s="7"/>
      <c r="X40" s="8"/>
    </row>
    <row r="41" spans="2:24" x14ac:dyDescent="0.3">
      <c r="B41" s="7">
        <v>700</v>
      </c>
      <c r="C41" s="5">
        <v>700</v>
      </c>
      <c r="D41" s="5">
        <f t="shared" si="0"/>
        <v>1</v>
      </c>
      <c r="E41" s="8">
        <v>1</v>
      </c>
      <c r="G41" s="7"/>
      <c r="H41" s="8"/>
      <c r="J41" s="7"/>
      <c r="M41" s="8"/>
      <c r="O41" s="7"/>
      <c r="Q41" s="8"/>
      <c r="S41" s="7"/>
      <c r="U41" s="8"/>
      <c r="W41" s="7"/>
      <c r="X41" s="8"/>
    </row>
    <row r="42" spans="2:24" x14ac:dyDescent="0.3">
      <c r="B42" s="7">
        <v>736</v>
      </c>
      <c r="C42" s="5">
        <v>736</v>
      </c>
      <c r="D42" s="5">
        <f t="shared" si="0"/>
        <v>1</v>
      </c>
      <c r="E42" s="8">
        <v>1</v>
      </c>
      <c r="G42" s="7"/>
      <c r="H42" s="8"/>
      <c r="J42" s="7"/>
      <c r="M42" s="8"/>
      <c r="O42" s="7"/>
      <c r="Q42" s="8"/>
      <c r="S42" s="7"/>
      <c r="U42" s="8"/>
      <c r="W42" s="7"/>
      <c r="X42" s="8"/>
    </row>
    <row r="43" spans="2:24" x14ac:dyDescent="0.3">
      <c r="B43" s="7">
        <v>739</v>
      </c>
      <c r="C43" s="5">
        <v>744</v>
      </c>
      <c r="D43" s="5">
        <f t="shared" si="0"/>
        <v>6</v>
      </c>
      <c r="E43" s="8">
        <v>1</v>
      </c>
      <c r="G43" s="7"/>
      <c r="H43" s="8"/>
      <c r="J43" s="7"/>
      <c r="M43" s="8"/>
      <c r="O43" s="7"/>
      <c r="Q43" s="8"/>
      <c r="S43" s="7"/>
      <c r="U43" s="8"/>
      <c r="W43" s="7"/>
      <c r="X43" s="8"/>
    </row>
    <row r="44" spans="2:24" x14ac:dyDescent="0.3">
      <c r="B44" s="7">
        <v>747</v>
      </c>
      <c r="C44" s="5">
        <v>748</v>
      </c>
      <c r="D44" s="5">
        <f t="shared" si="0"/>
        <v>2</v>
      </c>
      <c r="E44" s="8">
        <v>1</v>
      </c>
      <c r="G44" s="7"/>
      <c r="H44" s="8"/>
      <c r="J44" s="7"/>
      <c r="M44" s="8"/>
      <c r="O44" s="7"/>
      <c r="Q44" s="8"/>
      <c r="S44" s="7"/>
      <c r="U44" s="8"/>
      <c r="W44" s="7"/>
      <c r="X44" s="8"/>
    </row>
    <row r="45" spans="2:24" x14ac:dyDescent="0.3">
      <c r="B45" s="7">
        <v>757</v>
      </c>
      <c r="C45" s="5">
        <v>760</v>
      </c>
      <c r="D45" s="5">
        <f t="shared" si="0"/>
        <v>4</v>
      </c>
      <c r="E45" s="8">
        <v>1</v>
      </c>
      <c r="G45" s="7"/>
      <c r="H45" s="8"/>
      <c r="J45" s="7"/>
      <c r="M45" s="8"/>
      <c r="O45" s="7"/>
      <c r="Q45" s="8"/>
      <c r="S45" s="7"/>
      <c r="U45" s="8"/>
      <c r="W45" s="7"/>
      <c r="X45" s="8"/>
    </row>
    <row r="46" spans="2:24" x14ac:dyDescent="0.3">
      <c r="B46" s="7">
        <v>792</v>
      </c>
      <c r="C46" s="5">
        <v>796</v>
      </c>
      <c r="D46" s="5">
        <f t="shared" si="0"/>
        <v>5</v>
      </c>
      <c r="E46" s="8">
        <v>1</v>
      </c>
      <c r="G46" s="7"/>
      <c r="H46" s="8"/>
      <c r="J46" s="7"/>
      <c r="M46" s="8"/>
      <c r="O46" s="7"/>
      <c r="Q46" s="8"/>
      <c r="S46" s="7"/>
      <c r="U46" s="8"/>
      <c r="W46" s="7"/>
      <c r="X46" s="8"/>
    </row>
    <row r="47" spans="2:24" x14ac:dyDescent="0.3">
      <c r="B47" s="7">
        <v>811</v>
      </c>
      <c r="C47" s="5">
        <v>811</v>
      </c>
      <c r="D47" s="5">
        <f t="shared" si="0"/>
        <v>1</v>
      </c>
      <c r="E47" s="8">
        <v>1</v>
      </c>
      <c r="G47" s="7"/>
      <c r="H47" s="8"/>
      <c r="J47" s="7"/>
      <c r="M47" s="8"/>
      <c r="O47" s="7"/>
      <c r="Q47" s="8"/>
      <c r="S47" s="7"/>
      <c r="U47" s="8"/>
      <c r="W47" s="7"/>
      <c r="X47" s="8"/>
    </row>
    <row r="48" spans="2:24" x14ac:dyDescent="0.3">
      <c r="B48" s="7">
        <v>828</v>
      </c>
      <c r="C48" s="5">
        <v>837</v>
      </c>
      <c r="D48" s="5">
        <f t="shared" si="0"/>
        <v>10</v>
      </c>
      <c r="E48" s="8">
        <v>1</v>
      </c>
      <c r="G48" s="7"/>
      <c r="H48" s="8"/>
      <c r="J48" s="7"/>
      <c r="M48" s="8"/>
      <c r="O48" s="7"/>
      <c r="Q48" s="8"/>
      <c r="S48" s="7"/>
      <c r="U48" s="8"/>
      <c r="W48" s="7"/>
      <c r="X48" s="8"/>
    </row>
    <row r="49" spans="2:41" x14ac:dyDescent="0.3">
      <c r="B49" s="7">
        <v>843</v>
      </c>
      <c r="C49" s="5">
        <v>861</v>
      </c>
      <c r="D49" s="5">
        <f t="shared" si="0"/>
        <v>19</v>
      </c>
      <c r="E49" s="8">
        <v>1</v>
      </c>
      <c r="G49" s="7"/>
      <c r="H49" s="8"/>
      <c r="J49" s="7"/>
      <c r="M49" s="8"/>
      <c r="O49" s="7"/>
      <c r="Q49" s="8"/>
      <c r="S49" s="7"/>
      <c r="U49" s="8"/>
      <c r="W49" s="7"/>
      <c r="X49" s="8"/>
    </row>
    <row r="50" spans="2:41" x14ac:dyDescent="0.3">
      <c r="B50" s="7">
        <v>880</v>
      </c>
      <c r="C50" s="5">
        <v>884</v>
      </c>
      <c r="D50" s="5">
        <f t="shared" si="0"/>
        <v>5</v>
      </c>
      <c r="E50" s="8">
        <v>1</v>
      </c>
      <c r="G50" s="7"/>
      <c r="H50" s="8"/>
      <c r="J50" s="7"/>
      <c r="M50" s="8"/>
      <c r="O50" s="7"/>
      <c r="Q50" s="8"/>
      <c r="S50" s="7"/>
      <c r="U50" s="8"/>
      <c r="W50" s="7"/>
      <c r="X50" s="8"/>
    </row>
    <row r="51" spans="2:41" x14ac:dyDescent="0.3">
      <c r="B51" s="7">
        <v>899</v>
      </c>
      <c r="C51" s="5">
        <v>901</v>
      </c>
      <c r="D51" s="5">
        <f t="shared" si="0"/>
        <v>3</v>
      </c>
      <c r="E51" s="8">
        <v>1</v>
      </c>
      <c r="G51" s="7"/>
      <c r="H51" s="8"/>
      <c r="J51" s="7"/>
      <c r="M51" s="8"/>
      <c r="O51" s="7"/>
      <c r="Q51" s="8"/>
      <c r="S51" s="7"/>
      <c r="U51" s="8"/>
      <c r="W51" s="7"/>
      <c r="X51" s="8"/>
    </row>
    <row r="52" spans="2:41" x14ac:dyDescent="0.3">
      <c r="B52" s="7">
        <v>904</v>
      </c>
      <c r="C52" s="5">
        <v>911</v>
      </c>
      <c r="D52" s="5">
        <f t="shared" si="0"/>
        <v>8</v>
      </c>
      <c r="E52" s="8">
        <v>1</v>
      </c>
      <c r="G52" s="7"/>
      <c r="H52" s="8"/>
      <c r="J52" s="7"/>
      <c r="M52" s="8"/>
      <c r="O52" s="7"/>
      <c r="Q52" s="8"/>
      <c r="S52" s="7"/>
      <c r="U52" s="8"/>
      <c r="W52" s="7"/>
      <c r="X52" s="8"/>
    </row>
    <row r="53" spans="2:41" x14ac:dyDescent="0.3">
      <c r="B53" s="7">
        <v>939</v>
      </c>
      <c r="C53" s="5">
        <v>947</v>
      </c>
      <c r="D53" s="5">
        <f t="shared" si="0"/>
        <v>9</v>
      </c>
      <c r="E53" s="8">
        <v>1</v>
      </c>
      <c r="G53" s="7"/>
      <c r="H53" s="8"/>
      <c r="J53" s="7"/>
      <c r="M53" s="8"/>
      <c r="O53" s="7"/>
      <c r="Q53" s="8"/>
      <c r="S53" s="7"/>
      <c r="U53" s="8"/>
      <c r="W53" s="7"/>
      <c r="X53" s="8"/>
    </row>
    <row r="54" spans="2:41" x14ac:dyDescent="0.3">
      <c r="B54" s="9"/>
      <c r="C54" s="10"/>
      <c r="D54" s="10"/>
      <c r="E54" s="11"/>
      <c r="G54" s="9"/>
      <c r="H54" s="11"/>
      <c r="J54" s="9"/>
      <c r="K54" s="10"/>
      <c r="L54" s="10"/>
      <c r="M54" s="11"/>
      <c r="O54" s="9"/>
      <c r="P54" s="10"/>
      <c r="Q54" s="11"/>
      <c r="S54" s="9"/>
      <c r="T54" s="10"/>
      <c r="U54" s="11"/>
      <c r="W54" s="9"/>
      <c r="X54" s="11"/>
    </row>
    <row r="56" spans="2:41" x14ac:dyDescent="0.3">
      <c r="D56" s="5">
        <f>SUM(D4:D54)</f>
        <v>167</v>
      </c>
      <c r="E56" s="5">
        <f>SUM(E4:E54)</f>
        <v>50</v>
      </c>
      <c r="H56" s="5">
        <f>SUM(H4:H54)</f>
        <v>0</v>
      </c>
      <c r="L56" s="5">
        <f>SUM(L4:L54)</f>
        <v>57</v>
      </c>
      <c r="M56" s="5">
        <f>SUM(M4:M54)</f>
        <v>55</v>
      </c>
      <c r="Q56" s="5">
        <f>SUM(Q4:Q54)</f>
        <v>0</v>
      </c>
      <c r="U56" s="5">
        <f>SUM(U4:U54)</f>
        <v>32</v>
      </c>
      <c r="X56" s="5">
        <f>SUM(X4:X54)</f>
        <v>0</v>
      </c>
      <c r="Z56" s="5">
        <f>SUM(Z4:Z54)</f>
        <v>1200</v>
      </c>
      <c r="AA56" s="5">
        <f>Z56-(Q56+U56+X56)</f>
        <v>1168</v>
      </c>
      <c r="AB56" s="6">
        <f>((D56+H56)/AA56)*100</f>
        <v>14.297945205479451</v>
      </c>
      <c r="AC56" s="6">
        <f>100-AB56</f>
        <v>85.702054794520549</v>
      </c>
      <c r="AD56" s="6">
        <f>(L56/AA56)*100</f>
        <v>4.8801369863013697</v>
      </c>
      <c r="AE56" s="6">
        <f>B4/120</f>
        <v>0.32500000000000001</v>
      </c>
      <c r="AF56" s="6">
        <f>G4/120</f>
        <v>0</v>
      </c>
      <c r="AG56" s="6" t="s">
        <v>34</v>
      </c>
      <c r="AH56" s="6">
        <f>H56</f>
        <v>0</v>
      </c>
      <c r="AI56" s="6" t="s">
        <v>34</v>
      </c>
      <c r="AJ56" s="6" t="s">
        <v>34</v>
      </c>
      <c r="AK56" s="6">
        <f>E56+H56</f>
        <v>50</v>
      </c>
      <c r="AL56" s="6">
        <f>(SUM(E58:E59)/AK56)*100</f>
        <v>6</v>
      </c>
      <c r="AM56" s="6">
        <f>(SUM(E58:E59)/M56)*100</f>
        <v>5.4545454545454541</v>
      </c>
      <c r="AN56" s="6">
        <f>(AVERAGE(L4:L54))*0.5</f>
        <v>2.85</v>
      </c>
      <c r="AO56" s="6">
        <f>(AVERAGE(D4:D54))*0.5</f>
        <v>1.67</v>
      </c>
    </row>
    <row r="58" spans="2:41" x14ac:dyDescent="0.3">
      <c r="B58" s="21" t="s">
        <v>25</v>
      </c>
      <c r="E58" s="5">
        <v>3</v>
      </c>
    </row>
    <row r="59" spans="2:41" x14ac:dyDescent="0.3">
      <c r="B59" s="22" t="s">
        <v>26</v>
      </c>
      <c r="E59" s="5">
        <v>0</v>
      </c>
    </row>
    <row r="64" spans="2:41" x14ac:dyDescent="0.3">
      <c r="B64" s="5" t="s">
        <v>35</v>
      </c>
    </row>
  </sheetData>
  <mergeCells count="6">
    <mergeCell ref="W2:X2"/>
    <mergeCell ref="B2:E2"/>
    <mergeCell ref="G2:H2"/>
    <mergeCell ref="J2:M2"/>
    <mergeCell ref="O2:Q2"/>
    <mergeCell ref="S2:U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BF81F-277C-D245-8A7A-261AECD67554}">
  <dimension ref="B1:P7"/>
  <sheetViews>
    <sheetView tabSelected="1" topLeftCell="F1" workbookViewId="0">
      <selection activeCell="P3" sqref="P3:P7"/>
    </sheetView>
  </sheetViews>
  <sheetFormatPr baseColWidth="10" defaultRowHeight="15" x14ac:dyDescent="0.2"/>
  <cols>
    <col min="1" max="1" width="3.33203125" customWidth="1"/>
    <col min="14" max="14" width="12.83203125" customWidth="1"/>
  </cols>
  <sheetData>
    <row r="1" spans="2:16" ht="11" customHeight="1" x14ac:dyDescent="0.2"/>
    <row r="2" spans="2:16" ht="80" x14ac:dyDescent="0.2">
      <c r="B2" s="2" t="s">
        <v>14</v>
      </c>
      <c r="C2" s="1" t="s">
        <v>18</v>
      </c>
      <c r="D2" s="1" t="s">
        <v>20</v>
      </c>
      <c r="E2" s="1" t="s">
        <v>19</v>
      </c>
      <c r="F2" s="1" t="s">
        <v>31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21</v>
      </c>
      <c r="L2" s="20" t="s">
        <v>27</v>
      </c>
      <c r="M2" s="1" t="s">
        <v>22</v>
      </c>
      <c r="N2" s="1" t="s">
        <v>28</v>
      </c>
      <c r="O2" s="1" t="s">
        <v>32</v>
      </c>
      <c r="P2" s="1" t="s">
        <v>30</v>
      </c>
    </row>
    <row r="3" spans="2:16" x14ac:dyDescent="0.2">
      <c r="B3">
        <v>2</v>
      </c>
      <c r="C3" s="45">
        <v>10.772833723653395</v>
      </c>
      <c r="D3" s="45">
        <v>89.227166276346608</v>
      </c>
      <c r="E3" s="45">
        <v>9.6018735362997649</v>
      </c>
      <c r="F3" s="45">
        <v>0.21666666666666667</v>
      </c>
      <c r="G3" s="45">
        <v>7.1749999999999998</v>
      </c>
      <c r="H3" s="45">
        <v>6.6666666666666666E-2</v>
      </c>
      <c r="I3" s="45">
        <v>1</v>
      </c>
      <c r="J3" s="45">
        <v>0</v>
      </c>
      <c r="K3" s="45">
        <v>0</v>
      </c>
      <c r="L3" s="45">
        <v>45</v>
      </c>
      <c r="M3" s="45">
        <v>24.444444444444443</v>
      </c>
      <c r="N3" s="45">
        <v>73.333333333333329</v>
      </c>
      <c r="O3" s="45">
        <v>2.7333333333333334</v>
      </c>
      <c r="P3" s="45">
        <v>1.0340909090909092</v>
      </c>
    </row>
    <row r="4" spans="2:16" x14ac:dyDescent="0.2">
      <c r="B4">
        <v>3</v>
      </c>
      <c r="C4" s="45">
        <v>3.8880248833592534</v>
      </c>
      <c r="D4" s="45">
        <v>96.11197511664075</v>
      </c>
      <c r="E4" s="45">
        <v>12.130637636080872</v>
      </c>
      <c r="F4" s="45">
        <v>1.425</v>
      </c>
      <c r="G4" s="45">
        <v>3.5916666666666668</v>
      </c>
      <c r="H4" s="45">
        <v>3.3333333333333333E-2</v>
      </c>
      <c r="I4" s="45">
        <v>3</v>
      </c>
      <c r="J4" s="45">
        <v>2</v>
      </c>
      <c r="K4" s="45">
        <v>66.666666666666657</v>
      </c>
      <c r="L4" s="45">
        <v>16</v>
      </c>
      <c r="M4" s="45">
        <v>18.75</v>
      </c>
      <c r="N4" s="45">
        <v>27.27272727272727</v>
      </c>
      <c r="O4" s="45">
        <v>3.5454545454545454</v>
      </c>
      <c r="P4" s="45">
        <v>0.84615384615384615</v>
      </c>
    </row>
    <row r="5" spans="2:16" x14ac:dyDescent="0.2">
      <c r="B5">
        <v>4</v>
      </c>
      <c r="C5" s="45">
        <v>8.4048027444253854</v>
      </c>
      <c r="D5" s="45">
        <v>91.595197255574618</v>
      </c>
      <c r="E5" s="45">
        <v>4.2881646655231558</v>
      </c>
      <c r="F5" s="45">
        <v>1.125</v>
      </c>
      <c r="G5" s="45">
        <v>0</v>
      </c>
      <c r="H5" s="45" t="s">
        <v>34</v>
      </c>
      <c r="I5" s="45">
        <v>0</v>
      </c>
      <c r="J5" s="45" t="s">
        <v>34</v>
      </c>
      <c r="K5" s="45" t="s">
        <v>34</v>
      </c>
      <c r="L5" s="45">
        <v>48</v>
      </c>
      <c r="M5" s="45">
        <v>10.416666666666668</v>
      </c>
      <c r="N5" s="45">
        <v>33.333333333333329</v>
      </c>
      <c r="O5" s="45">
        <v>1.6666666666666667</v>
      </c>
      <c r="P5" s="45">
        <v>1.0208333333333333</v>
      </c>
    </row>
    <row r="6" spans="2:16" x14ac:dyDescent="0.2">
      <c r="B6">
        <v>5</v>
      </c>
      <c r="C6" s="45">
        <v>14.471243042671613</v>
      </c>
      <c r="D6" s="45">
        <v>85.528756957328383</v>
      </c>
      <c r="E6" s="45">
        <v>11.595547309833023</v>
      </c>
      <c r="F6" s="45">
        <v>0.28333333333333333</v>
      </c>
      <c r="G6" s="45">
        <v>6.8166666666666664</v>
      </c>
      <c r="H6" s="45" t="s">
        <v>34</v>
      </c>
      <c r="I6" s="45">
        <v>4</v>
      </c>
      <c r="J6" s="45">
        <v>3</v>
      </c>
      <c r="K6" s="45">
        <v>75</v>
      </c>
      <c r="L6" s="45">
        <v>70</v>
      </c>
      <c r="M6" s="45">
        <v>24.285714285714285</v>
      </c>
      <c r="N6" s="45">
        <v>80.952380952380949</v>
      </c>
      <c r="O6" s="45">
        <v>2.9761904761904763</v>
      </c>
      <c r="P6" s="45">
        <v>1.1515151515151516</v>
      </c>
    </row>
    <row r="7" spans="2:16" x14ac:dyDescent="0.2">
      <c r="B7">
        <v>6</v>
      </c>
      <c r="C7" s="45">
        <v>14.297945205479451</v>
      </c>
      <c r="D7" s="45">
        <v>85.702054794520549</v>
      </c>
      <c r="E7" s="45">
        <v>4.8801369863013697</v>
      </c>
      <c r="F7" s="45">
        <v>0.32500000000000001</v>
      </c>
      <c r="G7" s="45">
        <v>0</v>
      </c>
      <c r="H7" s="45" t="s">
        <v>34</v>
      </c>
      <c r="I7" s="45">
        <v>0</v>
      </c>
      <c r="J7" s="45" t="s">
        <v>34</v>
      </c>
      <c r="K7" s="45" t="s">
        <v>34</v>
      </c>
      <c r="L7" s="45">
        <v>50</v>
      </c>
      <c r="M7" s="45">
        <v>6</v>
      </c>
      <c r="N7" s="45">
        <v>5.4545454545454541</v>
      </c>
      <c r="O7" s="45">
        <v>2.85</v>
      </c>
      <c r="P7" s="45">
        <v>1.67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Worm 1</vt:lpstr>
      <vt:lpstr>Worm 2</vt:lpstr>
      <vt:lpstr>Worm 3</vt:lpstr>
      <vt:lpstr>Worm 4</vt:lpstr>
      <vt:lpstr>Worm 5</vt:lpstr>
      <vt:lpstr>Worm 6</vt:lpstr>
      <vt:lpstr>Compiled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2024-10-30T23:27:45Z</dcterms:modified>
</cp:coreProperties>
</file>