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Excel + Prism Data Sheets/2024/2024-10-15 Ex328/"/>
    </mc:Choice>
  </mc:AlternateContent>
  <xr:revisionPtr revIDLastSave="0" documentId="13_ncr:1_{AE477563-EFF6-754C-A6F0-8602AD820003}" xr6:coauthVersionLast="47" xr6:coauthVersionMax="47" xr10:uidLastSave="{00000000-0000-0000-0000-000000000000}"/>
  <bookViews>
    <workbookView xWindow="0" yWindow="500" windowWidth="28800" windowHeight="16300" activeTab="4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Compiled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21" l="1"/>
  <c r="AG17" i="21"/>
  <c r="L4" i="21"/>
  <c r="D5" i="21"/>
  <c r="D6" i="21"/>
  <c r="D7" i="21"/>
  <c r="D8" i="21"/>
  <c r="D9" i="21"/>
  <c r="D10" i="21"/>
  <c r="D11" i="21"/>
  <c r="D12" i="21"/>
  <c r="D13" i="21"/>
  <c r="D14" i="21"/>
  <c r="D4" i="21"/>
  <c r="Q4" i="21"/>
  <c r="AG18" i="20"/>
  <c r="D5" i="20"/>
  <c r="D6" i="20"/>
  <c r="D7" i="20"/>
  <c r="D8" i="20"/>
  <c r="D9" i="20"/>
  <c r="D10" i="20"/>
  <c r="D11" i="20"/>
  <c r="D12" i="20"/>
  <c r="D18" i="20" s="1"/>
  <c r="D13" i="20"/>
  <c r="D14" i="20"/>
  <c r="D15" i="20"/>
  <c r="D4" i="20"/>
  <c r="U4" i="20"/>
  <c r="U18" i="20" s="1"/>
  <c r="Q4" i="20"/>
  <c r="Q18" i="20" s="1"/>
  <c r="AG19" i="19"/>
  <c r="Q4" i="19"/>
  <c r="U5" i="19"/>
  <c r="U4" i="19"/>
  <c r="L4" i="19"/>
  <c r="D5" i="19"/>
  <c r="D6" i="19"/>
  <c r="D7" i="19"/>
  <c r="D8" i="19"/>
  <c r="D9" i="19"/>
  <c r="D19" i="19" s="1"/>
  <c r="D10" i="19"/>
  <c r="D11" i="19"/>
  <c r="D12" i="19"/>
  <c r="D13" i="19"/>
  <c r="D14" i="19"/>
  <c r="D15" i="19"/>
  <c r="D16" i="19"/>
  <c r="D4" i="19"/>
  <c r="D5" i="3"/>
  <c r="D6" i="3"/>
  <c r="D116" i="3" s="1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4" i="3"/>
  <c r="U5" i="3"/>
  <c r="U6" i="3"/>
  <c r="U7" i="3"/>
  <c r="U8" i="3"/>
  <c r="U4" i="3"/>
  <c r="U116" i="3" s="1"/>
  <c r="Q4" i="3"/>
  <c r="Q116" i="3" s="1"/>
  <c r="L5" i="3"/>
  <c r="AN116" i="3" s="1"/>
  <c r="L6" i="3"/>
  <c r="L7" i="3"/>
  <c r="L8" i="3"/>
  <c r="L4" i="3"/>
  <c r="AF116" i="3"/>
  <c r="AE116" i="3"/>
  <c r="Z116" i="3"/>
  <c r="X116" i="3"/>
  <c r="M116" i="3"/>
  <c r="AM116" i="3" s="1"/>
  <c r="H116" i="3"/>
  <c r="AH116" i="3" s="1"/>
  <c r="AJ116" i="3" s="1"/>
  <c r="E116" i="3"/>
  <c r="AO19" i="19"/>
  <c r="AN19" i="19"/>
  <c r="AF19" i="19"/>
  <c r="AE19" i="19"/>
  <c r="Z19" i="19"/>
  <c r="X19" i="19"/>
  <c r="U19" i="19"/>
  <c r="Q19" i="19"/>
  <c r="M19" i="19"/>
  <c r="AM19" i="19" s="1"/>
  <c r="L19" i="19"/>
  <c r="H19" i="19"/>
  <c r="AH19" i="19" s="1"/>
  <c r="AJ19" i="19" s="1"/>
  <c r="E19" i="19"/>
  <c r="AO18" i="20"/>
  <c r="AF18" i="20"/>
  <c r="AE18" i="20"/>
  <c r="Z18" i="20"/>
  <c r="X18" i="20"/>
  <c r="M18" i="20"/>
  <c r="L18" i="20"/>
  <c r="H18" i="20"/>
  <c r="E18" i="20"/>
  <c r="AE17" i="21"/>
  <c r="AN17" i="21"/>
  <c r="AO17" i="21" l="1"/>
  <c r="AK18" i="20"/>
  <c r="AL18" i="20" s="1"/>
  <c r="AA18" i="20"/>
  <c r="AD18" i="20" s="1"/>
  <c r="AH18" i="20"/>
  <c r="AJ18" i="20" s="1"/>
  <c r="AA19" i="19"/>
  <c r="AD19" i="19" s="1"/>
  <c r="AK19" i="19"/>
  <c r="AL19" i="19" s="1"/>
  <c r="AO116" i="3"/>
  <c r="L116" i="3"/>
  <c r="AK116" i="3"/>
  <c r="AL116" i="3" s="1"/>
  <c r="AA116" i="3"/>
  <c r="AD116" i="3" s="1"/>
  <c r="AB18" i="20" l="1"/>
  <c r="AC18" i="20" s="1"/>
  <c r="AB19" i="19"/>
  <c r="AC19" i="19" s="1"/>
  <c r="AB116" i="3"/>
  <c r="AC116" i="3" s="1"/>
  <c r="AF17" i="21"/>
  <c r="Z17" i="21"/>
  <c r="X17" i="21"/>
  <c r="U17" i="21"/>
  <c r="Q17" i="21"/>
  <c r="M17" i="21"/>
  <c r="AM17" i="21" s="1"/>
  <c r="L17" i="21"/>
  <c r="H17" i="21"/>
  <c r="AH17" i="21" s="1"/>
  <c r="AJ17" i="21" s="1"/>
  <c r="E17" i="21"/>
  <c r="D17" i="21"/>
  <c r="AK17" i="21" l="1"/>
  <c r="AL17" i="21" s="1"/>
  <c r="AA17" i="21"/>
  <c r="AB17" i="21" s="1"/>
  <c r="AC17" i="21" s="1"/>
  <c r="AD17" i="21" l="1"/>
</calcChain>
</file>

<file path=xl/sharedStrings.xml><?xml version="1.0" encoding="utf-8"?>
<sst xmlns="http://schemas.openxmlformats.org/spreadsheetml/2006/main" count="194" uniqueCount="35">
  <si>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</si>
  <si>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</si>
  <si>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</si>
  <si>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</si>
  <si>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</si>
  <si>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</si>
  <si>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</si>
  <si>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</si>
  <si>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</si>
  <si>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</si>
  <si>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</si>
  <si>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Time to successful completion</t>
  </si>
  <si>
    <t>Total number of attempts</t>
  </si>
  <si>
    <t>Number of aborted attempts</t>
  </si>
  <si>
    <t>Worm ID</t>
  </si>
  <si>
    <t>Reversal</t>
  </si>
  <si>
    <t>Instance</t>
  </si>
  <si>
    <t>Total Frames
(placement on skin to penetration or end)</t>
  </si>
  <si>
    <t>% of frames on skin 
spent pushing or puncturing</t>
  </si>
  <si>
    <t>% of frames on skin 
spent reversing</t>
  </si>
  <si>
    <t>% of frames on skin 
spent crawling</t>
  </si>
  <si>
    <t>% of aborted attempts</t>
  </si>
  <si>
    <t xml:space="preserve">% of 
pushes or punctures followed by reversals </t>
  </si>
  <si>
    <t>Visible Frames 
on top of skin</t>
  </si>
  <si>
    <t>Bout count</t>
  </si>
  <si>
    <t>Reversals after push</t>
  </si>
  <si>
    <t>Reversals after puncture</t>
  </si>
  <si>
    <t>Number of 
pushing bouts and punctures</t>
  </si>
  <si>
    <t xml:space="preserve">% of 
reversals preceeded by a push/puncture </t>
  </si>
  <si>
    <t>Not visible/Stuck in crevice</t>
  </si>
  <si>
    <t>Average push bout duration</t>
  </si>
  <si>
    <t>Time to first push</t>
  </si>
  <si>
    <t>Average reversal time</t>
  </si>
  <si>
    <t>N/A</t>
  </si>
  <si>
    <t>*Came back out almost immediately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</si>
</sst>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3" fillId="8" borderId="0" xfId="0" applyFont="1" applyFill="1" applyAlignment="1">
      <alignment vertical="center"/>
    </xf>
    <xf numFmtId="0" fontId="3" fillId="9" borderId="0" xfId="0" applyFont="1" applyFill="1" applyAlignment="1">
      <alignment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3" fillId="0" borderId="4" xfId="0" quotePrefix="1" applyFont="1" applyBorder="1"/>
    <xf numFmtId="0" fontId="3" fillId="8" borderId="4" xfId="0" applyFont="1" applyFill="1" applyBorder="1"/>
    <xf numFmtId="0" fontId="3" fillId="8" borderId="0" xfId="0" applyFont="1" applyFill="1"/>
    <xf numFmtId="0" fontId="3" fillId="8" borderId="5" xfId="0" applyFont="1" applyFill="1" applyBorder="1"/>
    <xf numFmtId="0" fontId="3" fillId="5" borderId="4" xfId="0" applyFont="1" applyFill="1" applyBorder="1"/>
    <xf numFmtId="0" fontId="3" fillId="5" borderId="0" xfId="0" applyFont="1" applyFill="1"/>
    <xf numFmtId="0" fontId="3" fillId="5" borderId="5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O119"/>
  <sheetViews>
    <sheetView topLeftCell="S88" zoomScale="50" workbookViewId="0">
      <selection activeCell="AK117" sqref="AK11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25" t="s">
        <v>0</v>
      </c>
      <c r="C2" s="26"/>
      <c r="D2" s="26"/>
      <c r="E2" s="27"/>
      <c r="F2" s="13"/>
      <c r="G2" s="28" t="s">
        <v>4</v>
      </c>
      <c r="H2" s="29"/>
      <c r="I2" s="13"/>
      <c r="J2" s="30" t="s">
        <v>15</v>
      </c>
      <c r="K2" s="31"/>
      <c r="L2" s="31"/>
      <c r="M2" s="32"/>
      <c r="N2" s="13"/>
      <c r="O2" s="33" t="s">
        <v>7</v>
      </c>
      <c r="P2" s="34"/>
      <c r="Q2" s="35"/>
      <c r="R2" s="13"/>
      <c r="S2" s="36" t="s">
        <v>29</v>
      </c>
      <c r="T2" s="37"/>
      <c r="U2" s="38"/>
      <c r="V2" s="13"/>
      <c r="W2" s="23" t="s">
        <v>8</v>
      </c>
      <c r="X2" s="24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32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5</v>
      </c>
      <c r="C4" s="5">
        <v>5</v>
      </c>
      <c r="D4" s="5">
        <f>(C4-B4)+1</f>
        <v>1</v>
      </c>
      <c r="E4" s="8">
        <v>1</v>
      </c>
      <c r="G4" s="7">
        <v>703</v>
      </c>
      <c r="H4" s="8">
        <v>1</v>
      </c>
      <c r="J4" s="43">
        <v>806</v>
      </c>
      <c r="K4" s="44">
        <v>808</v>
      </c>
      <c r="L4" s="44">
        <f>(K4-J4)+1</f>
        <v>3</v>
      </c>
      <c r="M4" s="45">
        <v>1</v>
      </c>
      <c r="O4" s="7">
        <v>704</v>
      </c>
      <c r="P4" s="5">
        <v>750</v>
      </c>
      <c r="Q4" s="8">
        <f>(P4-O4)+1</f>
        <v>47</v>
      </c>
      <c r="S4" s="7">
        <v>42</v>
      </c>
      <c r="T4" s="5">
        <v>46</v>
      </c>
      <c r="U4" s="8">
        <f>(T4-S4)+1</f>
        <v>5</v>
      </c>
      <c r="W4" s="7">
        <v>1200</v>
      </c>
      <c r="X4" s="8">
        <v>1</v>
      </c>
      <c r="Z4" s="5">
        <v>1200</v>
      </c>
    </row>
    <row r="5" spans="2:41" x14ac:dyDescent="0.3">
      <c r="B5" s="7">
        <v>21</v>
      </c>
      <c r="C5" s="5">
        <v>24</v>
      </c>
      <c r="D5" s="5">
        <f t="shared" ref="D5:D68" si="0">(C5-B5)+1</f>
        <v>4</v>
      </c>
      <c r="E5" s="8">
        <v>1</v>
      </c>
      <c r="G5" s="7"/>
      <c r="H5" s="8"/>
      <c r="J5" s="40">
        <v>907</v>
      </c>
      <c r="K5" s="41">
        <v>908</v>
      </c>
      <c r="L5" s="41">
        <f t="shared" ref="L5:L8" si="1">(K5-J5)+1</f>
        <v>2</v>
      </c>
      <c r="M5" s="42">
        <v>1</v>
      </c>
      <c r="O5" s="7"/>
      <c r="Q5" s="8"/>
      <c r="S5" s="7">
        <v>974</v>
      </c>
      <c r="T5" s="5">
        <v>977</v>
      </c>
      <c r="U5" s="8">
        <f t="shared" ref="U5:U8" si="2">(T5-S5)+1</f>
        <v>4</v>
      </c>
      <c r="W5" s="7"/>
      <c r="X5" s="8"/>
    </row>
    <row r="6" spans="2:41" x14ac:dyDescent="0.3">
      <c r="B6" s="7">
        <v>26</v>
      </c>
      <c r="C6" s="5">
        <v>36</v>
      </c>
      <c r="D6" s="5">
        <f t="shared" si="0"/>
        <v>11</v>
      </c>
      <c r="E6" s="8">
        <v>1</v>
      </c>
      <c r="G6" s="7"/>
      <c r="H6" s="8"/>
      <c r="J6" s="43">
        <v>1044</v>
      </c>
      <c r="K6" s="44">
        <v>1046</v>
      </c>
      <c r="L6" s="44">
        <f t="shared" si="1"/>
        <v>3</v>
      </c>
      <c r="M6" s="45">
        <v>1</v>
      </c>
      <c r="O6" s="7"/>
      <c r="Q6" s="8"/>
      <c r="S6" s="7">
        <v>1098</v>
      </c>
      <c r="T6" s="5">
        <v>1100</v>
      </c>
      <c r="U6" s="8">
        <f t="shared" si="2"/>
        <v>3</v>
      </c>
      <c r="W6" s="7"/>
      <c r="X6" s="8"/>
    </row>
    <row r="7" spans="2:41" x14ac:dyDescent="0.3">
      <c r="B7" s="7">
        <v>62</v>
      </c>
      <c r="C7" s="5">
        <v>65</v>
      </c>
      <c r="D7" s="5">
        <f t="shared" si="0"/>
        <v>4</v>
      </c>
      <c r="E7" s="8">
        <v>1</v>
      </c>
      <c r="G7" s="7"/>
      <c r="H7" s="8"/>
      <c r="J7" s="43">
        <v>1053</v>
      </c>
      <c r="K7" s="44">
        <v>1054</v>
      </c>
      <c r="L7" s="44">
        <f t="shared" si="1"/>
        <v>2</v>
      </c>
      <c r="M7" s="45">
        <v>1</v>
      </c>
      <c r="O7" s="7"/>
      <c r="Q7" s="8"/>
      <c r="S7" s="7">
        <v>1149</v>
      </c>
      <c r="T7" s="5">
        <v>1157</v>
      </c>
      <c r="U7" s="8">
        <f t="shared" si="2"/>
        <v>9</v>
      </c>
      <c r="W7" s="7"/>
      <c r="X7" s="8"/>
    </row>
    <row r="8" spans="2:41" x14ac:dyDescent="0.3">
      <c r="B8" s="7">
        <v>68</v>
      </c>
      <c r="C8" s="5">
        <v>68</v>
      </c>
      <c r="D8" s="5">
        <f t="shared" si="0"/>
        <v>1</v>
      </c>
      <c r="E8" s="8">
        <v>1</v>
      </c>
      <c r="G8" s="7"/>
      <c r="H8" s="8"/>
      <c r="J8" s="40">
        <v>1109</v>
      </c>
      <c r="K8" s="41">
        <v>1110</v>
      </c>
      <c r="L8" s="41">
        <f t="shared" si="1"/>
        <v>2</v>
      </c>
      <c r="M8" s="42">
        <v>1</v>
      </c>
      <c r="O8" s="7"/>
      <c r="Q8" s="8"/>
      <c r="S8" s="7">
        <v>1172</v>
      </c>
      <c r="T8" s="5">
        <v>1179</v>
      </c>
      <c r="U8" s="8">
        <f t="shared" si="2"/>
        <v>8</v>
      </c>
      <c r="W8" s="7"/>
      <c r="X8" s="8"/>
    </row>
    <row r="9" spans="2:41" x14ac:dyDescent="0.3">
      <c r="B9" s="7">
        <v>76</v>
      </c>
      <c r="C9" s="5">
        <v>80</v>
      </c>
      <c r="D9" s="5">
        <f t="shared" si="0"/>
        <v>5</v>
      </c>
      <c r="E9" s="8">
        <v>1</v>
      </c>
      <c r="G9" s="7"/>
      <c r="H9" s="8"/>
      <c r="J9" s="7"/>
      <c r="M9" s="8"/>
      <c r="O9" s="7"/>
      <c r="Q9" s="8"/>
      <c r="S9" s="7"/>
      <c r="U9" s="8"/>
      <c r="W9" s="7"/>
      <c r="X9" s="8"/>
    </row>
    <row r="10" spans="2:41" x14ac:dyDescent="0.3">
      <c r="B10" s="7">
        <v>87</v>
      </c>
      <c r="C10" s="5">
        <v>93</v>
      </c>
      <c r="D10" s="5">
        <f t="shared" si="0"/>
        <v>7</v>
      </c>
      <c r="E10" s="8">
        <v>1</v>
      </c>
      <c r="G10" s="7"/>
      <c r="H10" s="8"/>
      <c r="J10" s="7"/>
      <c r="M10" s="8"/>
      <c r="O10" s="7"/>
      <c r="Q10" s="8"/>
      <c r="S10" s="7"/>
      <c r="U10" s="8"/>
      <c r="W10" s="7"/>
      <c r="X10" s="8"/>
    </row>
    <row r="11" spans="2:41" x14ac:dyDescent="0.3">
      <c r="B11" s="7">
        <v>104</v>
      </c>
      <c r="C11" s="5">
        <v>104</v>
      </c>
      <c r="D11" s="5">
        <f t="shared" si="0"/>
        <v>1</v>
      </c>
      <c r="E11" s="8">
        <v>1</v>
      </c>
      <c r="G11" s="7"/>
      <c r="H11" s="8"/>
      <c r="J11" s="7"/>
      <c r="M11" s="8"/>
      <c r="O11" s="7"/>
      <c r="Q11" s="8"/>
      <c r="S11" s="7"/>
      <c r="U11" s="8"/>
      <c r="W11" s="7"/>
      <c r="X11" s="8"/>
    </row>
    <row r="12" spans="2:41" x14ac:dyDescent="0.3">
      <c r="B12" s="7">
        <v>106</v>
      </c>
      <c r="C12" s="5">
        <v>107</v>
      </c>
      <c r="D12" s="5">
        <f t="shared" si="0"/>
        <v>2</v>
      </c>
      <c r="E12" s="8">
        <v>1</v>
      </c>
      <c r="G12" s="7"/>
      <c r="H12" s="8"/>
      <c r="J12" s="7"/>
      <c r="M12" s="8"/>
      <c r="O12" s="7"/>
      <c r="Q12" s="8"/>
      <c r="S12" s="7"/>
      <c r="U12" s="8"/>
      <c r="W12" s="7"/>
      <c r="X12" s="8"/>
    </row>
    <row r="13" spans="2:41" x14ac:dyDescent="0.3">
      <c r="B13" s="7">
        <v>114</v>
      </c>
      <c r="C13" s="5">
        <v>114</v>
      </c>
      <c r="D13" s="5">
        <f t="shared" si="0"/>
        <v>1</v>
      </c>
      <c r="E13" s="8">
        <v>1</v>
      </c>
      <c r="G13" s="7"/>
      <c r="H13" s="8"/>
      <c r="J13" s="7"/>
      <c r="M13" s="8"/>
      <c r="O13" s="7"/>
      <c r="Q13" s="8"/>
      <c r="S13" s="7"/>
      <c r="U13" s="8"/>
      <c r="W13" s="7"/>
      <c r="X13" s="8"/>
    </row>
    <row r="14" spans="2:41" x14ac:dyDescent="0.3">
      <c r="B14" s="7">
        <v>118</v>
      </c>
      <c r="C14" s="5">
        <v>119</v>
      </c>
      <c r="D14" s="5">
        <f t="shared" si="0"/>
        <v>2</v>
      </c>
      <c r="E14" s="8">
        <v>1</v>
      </c>
      <c r="G14" s="7"/>
      <c r="H14" s="8"/>
      <c r="J14" s="7"/>
      <c r="M14" s="8"/>
      <c r="O14" s="7"/>
      <c r="Q14" s="8"/>
      <c r="S14" s="7"/>
      <c r="U14" s="8"/>
      <c r="W14" s="7"/>
      <c r="X14" s="8"/>
    </row>
    <row r="15" spans="2:41" x14ac:dyDescent="0.3">
      <c r="B15" s="7">
        <v>124</v>
      </c>
      <c r="C15" s="5">
        <v>125</v>
      </c>
      <c r="D15" s="5">
        <f t="shared" si="0"/>
        <v>2</v>
      </c>
      <c r="E15" s="8">
        <v>1</v>
      </c>
      <c r="G15" s="7"/>
      <c r="H15" s="8"/>
      <c r="J15" s="7"/>
      <c r="M15" s="8"/>
      <c r="O15" s="7"/>
      <c r="Q15" s="8"/>
      <c r="S15" s="7"/>
      <c r="U15" s="8"/>
      <c r="W15" s="7"/>
      <c r="X15" s="8"/>
    </row>
    <row r="16" spans="2:41" x14ac:dyDescent="0.3">
      <c r="B16" s="7">
        <v>130</v>
      </c>
      <c r="C16" s="5">
        <v>138</v>
      </c>
      <c r="D16" s="5">
        <f t="shared" si="0"/>
        <v>9</v>
      </c>
      <c r="E16" s="8">
        <v>1</v>
      </c>
      <c r="G16" s="7"/>
      <c r="H16" s="8"/>
      <c r="J16" s="7"/>
      <c r="M16" s="8"/>
      <c r="O16" s="7"/>
      <c r="Q16" s="8"/>
      <c r="S16" s="7"/>
      <c r="U16" s="8"/>
      <c r="W16" s="7"/>
      <c r="X16" s="8"/>
    </row>
    <row r="17" spans="2:24" x14ac:dyDescent="0.3">
      <c r="B17" s="7">
        <v>141</v>
      </c>
      <c r="C17" s="5">
        <v>147</v>
      </c>
      <c r="D17" s="5">
        <f t="shared" si="0"/>
        <v>7</v>
      </c>
      <c r="E17" s="8">
        <v>1</v>
      </c>
      <c r="G17" s="7"/>
      <c r="H17" s="8"/>
      <c r="J17" s="7"/>
      <c r="M17" s="8"/>
      <c r="O17" s="7"/>
      <c r="Q17" s="8"/>
      <c r="S17" s="7"/>
      <c r="U17" s="8"/>
      <c r="W17" s="7"/>
      <c r="X17" s="8"/>
    </row>
    <row r="18" spans="2:24" x14ac:dyDescent="0.3">
      <c r="B18" s="7">
        <v>152</v>
      </c>
      <c r="C18" s="5">
        <v>155</v>
      </c>
      <c r="D18" s="5">
        <f t="shared" si="0"/>
        <v>4</v>
      </c>
      <c r="E18" s="8">
        <v>1</v>
      </c>
      <c r="G18" s="7"/>
      <c r="H18" s="8"/>
      <c r="J18" s="7"/>
      <c r="M18" s="8"/>
      <c r="O18" s="7"/>
      <c r="Q18" s="8"/>
      <c r="S18" s="7"/>
      <c r="U18" s="8"/>
      <c r="W18" s="7"/>
      <c r="X18" s="8"/>
    </row>
    <row r="19" spans="2:24" x14ac:dyDescent="0.3">
      <c r="B19" s="7">
        <v>159</v>
      </c>
      <c r="C19" s="5">
        <v>162</v>
      </c>
      <c r="D19" s="5">
        <f t="shared" si="0"/>
        <v>4</v>
      </c>
      <c r="E19" s="8">
        <v>1</v>
      </c>
      <c r="G19" s="7"/>
      <c r="H19" s="8"/>
      <c r="J19" s="7"/>
      <c r="M19" s="8"/>
      <c r="O19" s="7"/>
      <c r="Q19" s="8"/>
      <c r="S19" s="7"/>
      <c r="U19" s="8"/>
      <c r="W19" s="7"/>
      <c r="X19" s="8"/>
    </row>
    <row r="20" spans="2:24" x14ac:dyDescent="0.3">
      <c r="B20" s="7">
        <v>167</v>
      </c>
      <c r="C20" s="5">
        <v>168</v>
      </c>
      <c r="D20" s="5">
        <f t="shared" si="0"/>
        <v>2</v>
      </c>
      <c r="E20" s="8">
        <v>1</v>
      </c>
      <c r="G20" s="7"/>
      <c r="H20" s="8"/>
      <c r="J20" s="7"/>
      <c r="M20" s="8"/>
      <c r="O20" s="7"/>
      <c r="Q20" s="8"/>
      <c r="S20" s="7"/>
      <c r="U20" s="8"/>
      <c r="W20" s="7"/>
      <c r="X20" s="8"/>
    </row>
    <row r="21" spans="2:24" x14ac:dyDescent="0.3">
      <c r="B21" s="7">
        <v>173</v>
      </c>
      <c r="C21" s="5">
        <v>174</v>
      </c>
      <c r="D21" s="5">
        <f t="shared" si="0"/>
        <v>2</v>
      </c>
      <c r="E21" s="8">
        <v>1</v>
      </c>
      <c r="G21" s="7"/>
      <c r="H21" s="8"/>
      <c r="J21" s="7"/>
      <c r="M21" s="8"/>
      <c r="O21" s="7"/>
      <c r="Q21" s="8"/>
      <c r="S21" s="7"/>
      <c r="U21" s="8"/>
      <c r="W21" s="7"/>
      <c r="X21" s="8"/>
    </row>
    <row r="22" spans="2:24" x14ac:dyDescent="0.3">
      <c r="B22" s="7">
        <v>184</v>
      </c>
      <c r="C22" s="5">
        <v>199</v>
      </c>
      <c r="D22" s="5">
        <f t="shared" si="0"/>
        <v>16</v>
      </c>
      <c r="E22" s="8">
        <v>1</v>
      </c>
      <c r="G22" s="7"/>
      <c r="H22" s="8"/>
      <c r="J22" s="7"/>
      <c r="M22" s="8"/>
      <c r="O22" s="7"/>
      <c r="Q22" s="8"/>
      <c r="S22" s="7"/>
      <c r="U22" s="8"/>
      <c r="W22" s="7"/>
      <c r="X22" s="8"/>
    </row>
    <row r="23" spans="2:24" x14ac:dyDescent="0.3">
      <c r="B23" s="7">
        <v>209</v>
      </c>
      <c r="C23" s="5">
        <v>210</v>
      </c>
      <c r="D23" s="5">
        <f t="shared" si="0"/>
        <v>2</v>
      </c>
      <c r="E23" s="8">
        <v>1</v>
      </c>
      <c r="G23" s="7"/>
      <c r="H23" s="8"/>
      <c r="J23" s="7"/>
      <c r="M23" s="8"/>
      <c r="O23" s="7"/>
      <c r="Q23" s="8"/>
      <c r="S23" s="7"/>
      <c r="U23" s="8"/>
      <c r="W23" s="7"/>
      <c r="X23" s="8"/>
    </row>
    <row r="24" spans="2:24" x14ac:dyDescent="0.3">
      <c r="B24" s="7">
        <v>213</v>
      </c>
      <c r="C24" s="5">
        <v>215</v>
      </c>
      <c r="D24" s="5">
        <f t="shared" si="0"/>
        <v>3</v>
      </c>
      <c r="E24" s="8">
        <v>1</v>
      </c>
      <c r="G24" s="7"/>
      <c r="H24" s="8"/>
      <c r="J24" s="7"/>
      <c r="M24" s="8"/>
      <c r="O24" s="7"/>
      <c r="Q24" s="8"/>
      <c r="S24" s="7"/>
      <c r="U24" s="8"/>
      <c r="W24" s="7"/>
      <c r="X24" s="8"/>
    </row>
    <row r="25" spans="2:24" x14ac:dyDescent="0.3">
      <c r="B25" s="7">
        <v>217</v>
      </c>
      <c r="C25" s="5">
        <v>220</v>
      </c>
      <c r="D25" s="5">
        <f t="shared" si="0"/>
        <v>4</v>
      </c>
      <c r="E25" s="8">
        <v>1</v>
      </c>
      <c r="G25" s="7"/>
      <c r="H25" s="8"/>
      <c r="J25" s="7"/>
      <c r="M25" s="8"/>
      <c r="O25" s="7"/>
      <c r="Q25" s="8"/>
      <c r="S25" s="7"/>
      <c r="U25" s="8"/>
      <c r="W25" s="7"/>
      <c r="X25" s="8"/>
    </row>
    <row r="26" spans="2:24" x14ac:dyDescent="0.3">
      <c r="B26" s="7">
        <v>228</v>
      </c>
      <c r="C26" s="5">
        <v>230</v>
      </c>
      <c r="D26" s="5">
        <f t="shared" si="0"/>
        <v>3</v>
      </c>
      <c r="E26" s="8">
        <v>1</v>
      </c>
      <c r="G26" s="7"/>
      <c r="H26" s="8"/>
      <c r="J26" s="7"/>
      <c r="M26" s="8"/>
      <c r="O26" s="7"/>
      <c r="Q26" s="8"/>
      <c r="S26" s="7"/>
      <c r="U26" s="8"/>
      <c r="W26" s="7"/>
      <c r="X26" s="8"/>
    </row>
    <row r="27" spans="2:24" x14ac:dyDescent="0.3">
      <c r="B27" s="7">
        <v>232</v>
      </c>
      <c r="C27" s="5">
        <v>232</v>
      </c>
      <c r="D27" s="5">
        <f t="shared" si="0"/>
        <v>1</v>
      </c>
      <c r="E27" s="8">
        <v>1</v>
      </c>
      <c r="G27" s="7"/>
      <c r="H27" s="8"/>
      <c r="J27" s="7"/>
      <c r="M27" s="8"/>
      <c r="O27" s="7"/>
      <c r="Q27" s="8"/>
      <c r="S27" s="7"/>
      <c r="U27" s="8"/>
      <c r="W27" s="7"/>
      <c r="X27" s="8"/>
    </row>
    <row r="28" spans="2:24" x14ac:dyDescent="0.3">
      <c r="B28" s="7">
        <v>237</v>
      </c>
      <c r="C28" s="5">
        <v>242</v>
      </c>
      <c r="D28" s="5">
        <f t="shared" si="0"/>
        <v>6</v>
      </c>
      <c r="E28" s="8">
        <v>1</v>
      </c>
      <c r="G28" s="7"/>
      <c r="H28" s="8"/>
      <c r="J28" s="7"/>
      <c r="M28" s="8"/>
      <c r="O28" s="7"/>
      <c r="Q28" s="8"/>
      <c r="S28" s="7"/>
      <c r="U28" s="8"/>
      <c r="W28" s="7"/>
      <c r="X28" s="8"/>
    </row>
    <row r="29" spans="2:24" x14ac:dyDescent="0.3">
      <c r="B29" s="7">
        <v>249</v>
      </c>
      <c r="C29" s="5">
        <v>252</v>
      </c>
      <c r="D29" s="5">
        <f t="shared" si="0"/>
        <v>4</v>
      </c>
      <c r="E29" s="8">
        <v>1</v>
      </c>
      <c r="G29" s="7"/>
      <c r="H29" s="8"/>
      <c r="J29" s="7"/>
      <c r="M29" s="8"/>
      <c r="O29" s="7"/>
      <c r="Q29" s="8"/>
      <c r="S29" s="7"/>
      <c r="U29" s="8"/>
      <c r="W29" s="7"/>
      <c r="X29" s="8"/>
    </row>
    <row r="30" spans="2:24" x14ac:dyDescent="0.3">
      <c r="B30" s="7">
        <v>258</v>
      </c>
      <c r="C30" s="5">
        <v>258</v>
      </c>
      <c r="D30" s="5">
        <f t="shared" si="0"/>
        <v>1</v>
      </c>
      <c r="E30" s="8">
        <v>1</v>
      </c>
      <c r="G30" s="7"/>
      <c r="H30" s="8"/>
      <c r="J30" s="7"/>
      <c r="M30" s="8"/>
      <c r="O30" s="7"/>
      <c r="Q30" s="8"/>
      <c r="S30" s="7"/>
      <c r="U30" s="8"/>
      <c r="W30" s="7"/>
      <c r="X30" s="8"/>
    </row>
    <row r="31" spans="2:24" x14ac:dyDescent="0.3">
      <c r="B31" s="7">
        <v>261</v>
      </c>
      <c r="C31" s="5">
        <v>261</v>
      </c>
      <c r="D31" s="5">
        <f t="shared" si="0"/>
        <v>1</v>
      </c>
      <c r="E31" s="8">
        <v>1</v>
      </c>
      <c r="G31" s="7"/>
      <c r="H31" s="8"/>
      <c r="J31" s="7"/>
      <c r="M31" s="8"/>
      <c r="O31" s="7"/>
      <c r="Q31" s="8"/>
      <c r="S31" s="7"/>
      <c r="U31" s="8"/>
      <c r="W31" s="7"/>
      <c r="X31" s="8"/>
    </row>
    <row r="32" spans="2:24" x14ac:dyDescent="0.3">
      <c r="B32" s="7">
        <v>263</v>
      </c>
      <c r="C32" s="5">
        <v>264</v>
      </c>
      <c r="D32" s="5">
        <f t="shared" si="0"/>
        <v>2</v>
      </c>
      <c r="E32" s="8">
        <v>1</v>
      </c>
      <c r="G32" s="7"/>
      <c r="H32" s="8"/>
      <c r="J32" s="7"/>
      <c r="M32" s="8"/>
      <c r="O32" s="7"/>
      <c r="Q32" s="8"/>
      <c r="S32" s="7"/>
      <c r="U32" s="8"/>
      <c r="W32" s="7"/>
      <c r="X32" s="8"/>
    </row>
    <row r="33" spans="2:24" x14ac:dyDescent="0.3">
      <c r="B33" s="7">
        <v>270</v>
      </c>
      <c r="C33" s="5">
        <v>270</v>
      </c>
      <c r="D33" s="5">
        <f t="shared" si="0"/>
        <v>1</v>
      </c>
      <c r="E33" s="8">
        <v>1</v>
      </c>
      <c r="G33" s="7"/>
      <c r="H33" s="8"/>
      <c r="J33" s="7"/>
      <c r="M33" s="8"/>
      <c r="O33" s="7"/>
      <c r="Q33" s="8"/>
      <c r="S33" s="7"/>
      <c r="U33" s="8"/>
      <c r="W33" s="7"/>
      <c r="X33" s="8"/>
    </row>
    <row r="34" spans="2:24" x14ac:dyDescent="0.3">
      <c r="B34" s="7">
        <v>276</v>
      </c>
      <c r="C34" s="5">
        <v>278</v>
      </c>
      <c r="D34" s="5">
        <f t="shared" si="0"/>
        <v>3</v>
      </c>
      <c r="E34" s="8">
        <v>1</v>
      </c>
      <c r="G34" s="7"/>
      <c r="H34" s="8"/>
      <c r="J34" s="7"/>
      <c r="M34" s="8"/>
      <c r="O34" s="7"/>
      <c r="Q34" s="8"/>
      <c r="S34" s="7"/>
      <c r="U34" s="8"/>
      <c r="W34" s="7"/>
      <c r="X34" s="8"/>
    </row>
    <row r="35" spans="2:24" x14ac:dyDescent="0.3">
      <c r="B35" s="7">
        <v>291</v>
      </c>
      <c r="C35" s="5">
        <v>291</v>
      </c>
      <c r="D35" s="5">
        <f t="shared" si="0"/>
        <v>1</v>
      </c>
      <c r="E35" s="8">
        <v>1</v>
      </c>
      <c r="G35" s="7"/>
      <c r="H35" s="8"/>
      <c r="J35" s="7"/>
      <c r="M35" s="8"/>
      <c r="O35" s="7"/>
      <c r="Q35" s="8"/>
      <c r="S35" s="7"/>
      <c r="U35" s="8"/>
      <c r="W35" s="7"/>
      <c r="X35" s="8"/>
    </row>
    <row r="36" spans="2:24" x14ac:dyDescent="0.3">
      <c r="B36" s="7">
        <v>315</v>
      </c>
      <c r="C36" s="5">
        <v>315</v>
      </c>
      <c r="D36" s="5">
        <f t="shared" si="0"/>
        <v>1</v>
      </c>
      <c r="E36" s="8">
        <v>1</v>
      </c>
      <c r="G36" s="7"/>
      <c r="H36" s="8"/>
      <c r="J36" s="7"/>
      <c r="M36" s="8"/>
      <c r="O36" s="7"/>
      <c r="Q36" s="8"/>
      <c r="S36" s="7"/>
      <c r="U36" s="8"/>
      <c r="W36" s="7"/>
      <c r="X36" s="8"/>
    </row>
    <row r="37" spans="2:24" x14ac:dyDescent="0.3">
      <c r="B37" s="7">
        <v>321</v>
      </c>
      <c r="C37" s="5">
        <v>322</v>
      </c>
      <c r="D37" s="5">
        <f t="shared" si="0"/>
        <v>2</v>
      </c>
      <c r="E37" s="8">
        <v>1</v>
      </c>
      <c r="G37" s="7"/>
      <c r="H37" s="8"/>
      <c r="J37" s="7"/>
      <c r="M37" s="8"/>
      <c r="O37" s="7"/>
      <c r="Q37" s="8"/>
      <c r="S37" s="7"/>
      <c r="U37" s="8"/>
      <c r="W37" s="7"/>
      <c r="X37" s="8"/>
    </row>
    <row r="38" spans="2:24" x14ac:dyDescent="0.3">
      <c r="B38" s="7">
        <v>324</v>
      </c>
      <c r="C38" s="5">
        <v>327</v>
      </c>
      <c r="D38" s="5">
        <f t="shared" si="0"/>
        <v>4</v>
      </c>
      <c r="E38" s="8">
        <v>1</v>
      </c>
      <c r="G38" s="7"/>
      <c r="H38" s="8"/>
      <c r="J38" s="7"/>
      <c r="M38" s="8"/>
      <c r="O38" s="7"/>
      <c r="Q38" s="8"/>
      <c r="S38" s="7"/>
      <c r="U38" s="8"/>
      <c r="W38" s="7"/>
      <c r="X38" s="8"/>
    </row>
    <row r="39" spans="2:24" x14ac:dyDescent="0.3">
      <c r="B39" s="7">
        <v>342</v>
      </c>
      <c r="C39" s="5">
        <v>344</v>
      </c>
      <c r="D39" s="5">
        <f t="shared" si="0"/>
        <v>3</v>
      </c>
      <c r="E39" s="8">
        <v>1</v>
      </c>
      <c r="G39" s="7"/>
      <c r="H39" s="8"/>
      <c r="J39" s="7"/>
      <c r="M39" s="8"/>
      <c r="O39" s="7"/>
      <c r="Q39" s="8"/>
      <c r="S39" s="7"/>
      <c r="U39" s="8"/>
      <c r="W39" s="7"/>
      <c r="X39" s="8"/>
    </row>
    <row r="40" spans="2:24" x14ac:dyDescent="0.3">
      <c r="B40" s="7">
        <v>346</v>
      </c>
      <c r="C40" s="5">
        <v>346</v>
      </c>
      <c r="D40" s="5">
        <f t="shared" si="0"/>
        <v>1</v>
      </c>
      <c r="E40" s="8">
        <v>1</v>
      </c>
      <c r="G40" s="7"/>
      <c r="H40" s="8"/>
      <c r="J40" s="7"/>
      <c r="M40" s="8"/>
      <c r="O40" s="7"/>
      <c r="Q40" s="8"/>
      <c r="S40" s="7"/>
      <c r="U40" s="8"/>
      <c r="W40" s="7"/>
      <c r="X40" s="8"/>
    </row>
    <row r="41" spans="2:24" x14ac:dyDescent="0.3">
      <c r="B41" s="7">
        <v>349</v>
      </c>
      <c r="C41" s="5">
        <v>371</v>
      </c>
      <c r="D41" s="5">
        <f t="shared" si="0"/>
        <v>23</v>
      </c>
      <c r="E41" s="8">
        <v>1</v>
      </c>
      <c r="G41" s="7"/>
      <c r="H41" s="8"/>
      <c r="J41" s="7"/>
      <c r="M41" s="8"/>
      <c r="O41" s="7"/>
      <c r="Q41" s="8"/>
      <c r="S41" s="7"/>
      <c r="U41" s="8"/>
      <c r="W41" s="7"/>
      <c r="X41" s="8"/>
    </row>
    <row r="42" spans="2:24" x14ac:dyDescent="0.3">
      <c r="B42" s="7">
        <v>376</v>
      </c>
      <c r="C42" s="5">
        <v>377</v>
      </c>
      <c r="D42" s="5">
        <f t="shared" si="0"/>
        <v>2</v>
      </c>
      <c r="E42" s="8">
        <v>1</v>
      </c>
      <c r="G42" s="7"/>
      <c r="H42" s="8"/>
      <c r="J42" s="7"/>
      <c r="M42" s="8"/>
      <c r="O42" s="7"/>
      <c r="Q42" s="8"/>
      <c r="S42" s="7"/>
      <c r="U42" s="8"/>
      <c r="W42" s="7"/>
      <c r="X42" s="8"/>
    </row>
    <row r="43" spans="2:24" x14ac:dyDescent="0.3">
      <c r="B43" s="7">
        <v>382</v>
      </c>
      <c r="C43" s="5">
        <v>382</v>
      </c>
      <c r="D43" s="5">
        <f t="shared" si="0"/>
        <v>1</v>
      </c>
      <c r="E43" s="8">
        <v>1</v>
      </c>
      <c r="G43" s="7"/>
      <c r="H43" s="8"/>
      <c r="J43" s="7"/>
      <c r="M43" s="8"/>
      <c r="O43" s="7"/>
      <c r="Q43" s="8"/>
      <c r="S43" s="7"/>
      <c r="U43" s="8"/>
      <c r="W43" s="7"/>
      <c r="X43" s="8"/>
    </row>
    <row r="44" spans="2:24" x14ac:dyDescent="0.3">
      <c r="B44" s="7">
        <v>386</v>
      </c>
      <c r="C44" s="5">
        <v>387</v>
      </c>
      <c r="D44" s="5">
        <f t="shared" si="0"/>
        <v>2</v>
      </c>
      <c r="E44" s="8">
        <v>1</v>
      </c>
      <c r="G44" s="7"/>
      <c r="H44" s="8"/>
      <c r="J44" s="7"/>
      <c r="M44" s="8"/>
      <c r="O44" s="7"/>
      <c r="Q44" s="8"/>
      <c r="S44" s="7"/>
      <c r="U44" s="8"/>
      <c r="W44" s="7"/>
      <c r="X44" s="8"/>
    </row>
    <row r="45" spans="2:24" x14ac:dyDescent="0.3">
      <c r="B45" s="7">
        <v>398</v>
      </c>
      <c r="C45" s="5">
        <v>398</v>
      </c>
      <c r="D45" s="5">
        <f t="shared" si="0"/>
        <v>1</v>
      </c>
      <c r="E45" s="8">
        <v>1</v>
      </c>
      <c r="G45" s="7"/>
      <c r="H45" s="8"/>
      <c r="J45" s="7"/>
      <c r="M45" s="8"/>
      <c r="O45" s="7"/>
      <c r="Q45" s="8"/>
      <c r="S45" s="7"/>
      <c r="U45" s="8"/>
      <c r="W45" s="7"/>
      <c r="X45" s="8"/>
    </row>
    <row r="46" spans="2:24" x14ac:dyDescent="0.3">
      <c r="B46" s="7">
        <v>415</v>
      </c>
      <c r="C46" s="5">
        <v>415</v>
      </c>
      <c r="D46" s="5">
        <f t="shared" si="0"/>
        <v>1</v>
      </c>
      <c r="E46" s="8">
        <v>1</v>
      </c>
      <c r="G46" s="7"/>
      <c r="H46" s="8"/>
      <c r="J46" s="7"/>
      <c r="M46" s="8"/>
      <c r="O46" s="7"/>
      <c r="Q46" s="8"/>
      <c r="S46" s="7"/>
      <c r="U46" s="8"/>
      <c r="W46" s="7"/>
      <c r="X46" s="8"/>
    </row>
    <row r="47" spans="2:24" x14ac:dyDescent="0.3">
      <c r="B47" s="7">
        <v>419</v>
      </c>
      <c r="C47" s="5">
        <v>419</v>
      </c>
      <c r="D47" s="5">
        <f t="shared" si="0"/>
        <v>1</v>
      </c>
      <c r="E47" s="8">
        <v>1</v>
      </c>
      <c r="G47" s="7"/>
      <c r="H47" s="8"/>
      <c r="J47" s="7"/>
      <c r="M47" s="8"/>
      <c r="O47" s="7"/>
      <c r="Q47" s="8"/>
      <c r="S47" s="7"/>
      <c r="U47" s="8"/>
      <c r="W47" s="7"/>
      <c r="X47" s="8"/>
    </row>
    <row r="48" spans="2:24" x14ac:dyDescent="0.3">
      <c r="B48" s="7">
        <v>424</v>
      </c>
      <c r="C48" s="5">
        <v>424</v>
      </c>
      <c r="D48" s="5">
        <f t="shared" si="0"/>
        <v>1</v>
      </c>
      <c r="E48" s="8">
        <v>1</v>
      </c>
      <c r="G48" s="7"/>
      <c r="H48" s="8"/>
      <c r="J48" s="7"/>
      <c r="M48" s="8"/>
      <c r="O48" s="7"/>
      <c r="Q48" s="8"/>
      <c r="S48" s="7"/>
      <c r="U48" s="8"/>
      <c r="W48" s="7"/>
      <c r="X48" s="8"/>
    </row>
    <row r="49" spans="2:24" x14ac:dyDescent="0.3">
      <c r="B49" s="7">
        <v>429</v>
      </c>
      <c r="C49" s="5">
        <v>429</v>
      </c>
      <c r="D49" s="5">
        <f t="shared" si="0"/>
        <v>1</v>
      </c>
      <c r="E49" s="8">
        <v>1</v>
      </c>
      <c r="G49" s="7"/>
      <c r="H49" s="8"/>
      <c r="J49" s="7"/>
      <c r="M49" s="8"/>
      <c r="O49" s="7"/>
      <c r="Q49" s="8"/>
      <c r="S49" s="7"/>
      <c r="U49" s="8"/>
      <c r="W49" s="7"/>
      <c r="X49" s="8"/>
    </row>
    <row r="50" spans="2:24" x14ac:dyDescent="0.3">
      <c r="B50" s="7">
        <v>431</v>
      </c>
      <c r="C50" s="5">
        <v>432</v>
      </c>
      <c r="D50" s="5">
        <f t="shared" si="0"/>
        <v>2</v>
      </c>
      <c r="E50" s="8">
        <v>1</v>
      </c>
      <c r="G50" s="7"/>
      <c r="H50" s="8"/>
      <c r="J50" s="7"/>
      <c r="M50" s="8"/>
      <c r="O50" s="7"/>
      <c r="Q50" s="8"/>
      <c r="S50" s="7"/>
      <c r="U50" s="8"/>
      <c r="W50" s="7"/>
      <c r="X50" s="8"/>
    </row>
    <row r="51" spans="2:24" x14ac:dyDescent="0.3">
      <c r="B51" s="7">
        <v>441</v>
      </c>
      <c r="C51" s="5">
        <v>442</v>
      </c>
      <c r="D51" s="5">
        <f t="shared" si="0"/>
        <v>2</v>
      </c>
      <c r="E51" s="8">
        <v>1</v>
      </c>
      <c r="G51" s="7"/>
      <c r="H51" s="8"/>
      <c r="J51" s="7"/>
      <c r="M51" s="8"/>
      <c r="O51" s="7"/>
      <c r="Q51" s="8"/>
      <c r="S51" s="7"/>
      <c r="U51" s="8"/>
      <c r="W51" s="7"/>
      <c r="X51" s="8"/>
    </row>
    <row r="52" spans="2:24" x14ac:dyDescent="0.3">
      <c r="B52" s="7">
        <v>446</v>
      </c>
      <c r="C52" s="5">
        <v>450</v>
      </c>
      <c r="D52" s="5">
        <f t="shared" si="0"/>
        <v>5</v>
      </c>
      <c r="E52" s="8">
        <v>1</v>
      </c>
      <c r="G52" s="7"/>
      <c r="H52" s="8"/>
      <c r="J52" s="7"/>
      <c r="M52" s="8"/>
      <c r="O52" s="7"/>
      <c r="Q52" s="8"/>
      <c r="S52" s="7"/>
      <c r="U52" s="8"/>
      <c r="W52" s="7"/>
      <c r="X52" s="8"/>
    </row>
    <row r="53" spans="2:24" x14ac:dyDescent="0.3">
      <c r="B53" s="7">
        <v>452</v>
      </c>
      <c r="C53" s="5">
        <v>453</v>
      </c>
      <c r="D53" s="5">
        <f t="shared" si="0"/>
        <v>2</v>
      </c>
      <c r="E53" s="8">
        <v>1</v>
      </c>
      <c r="G53" s="7"/>
      <c r="H53" s="8"/>
      <c r="J53" s="7"/>
      <c r="M53" s="8"/>
      <c r="O53" s="7"/>
      <c r="Q53" s="8"/>
      <c r="S53" s="7"/>
      <c r="U53" s="8"/>
      <c r="W53" s="7"/>
      <c r="X53" s="8"/>
    </row>
    <row r="54" spans="2:24" x14ac:dyDescent="0.3">
      <c r="B54" s="7">
        <v>459</v>
      </c>
      <c r="C54" s="5">
        <v>459</v>
      </c>
      <c r="D54" s="5">
        <f t="shared" si="0"/>
        <v>1</v>
      </c>
      <c r="E54" s="8">
        <v>1</v>
      </c>
      <c r="G54" s="7"/>
      <c r="H54" s="8"/>
      <c r="J54" s="7"/>
      <c r="M54" s="8"/>
      <c r="O54" s="7"/>
      <c r="Q54" s="8"/>
      <c r="S54" s="7"/>
      <c r="U54" s="8"/>
      <c r="W54" s="7"/>
      <c r="X54" s="8"/>
    </row>
    <row r="55" spans="2:24" x14ac:dyDescent="0.3">
      <c r="B55" s="7">
        <v>463</v>
      </c>
      <c r="C55" s="5">
        <v>463</v>
      </c>
      <c r="D55" s="5">
        <f t="shared" si="0"/>
        <v>1</v>
      </c>
      <c r="E55" s="8">
        <v>1</v>
      </c>
      <c r="G55" s="7"/>
      <c r="H55" s="8"/>
      <c r="J55" s="7"/>
      <c r="M55" s="8"/>
      <c r="O55" s="7"/>
      <c r="Q55" s="8"/>
      <c r="S55" s="7"/>
      <c r="U55" s="8"/>
      <c r="W55" s="7"/>
      <c r="X55" s="8"/>
    </row>
    <row r="56" spans="2:24" x14ac:dyDescent="0.3">
      <c r="B56" s="7">
        <v>465</v>
      </c>
      <c r="C56" s="5">
        <v>469</v>
      </c>
      <c r="D56" s="5">
        <f t="shared" si="0"/>
        <v>5</v>
      </c>
      <c r="E56" s="8">
        <v>1</v>
      </c>
      <c r="G56" s="7"/>
      <c r="H56" s="8"/>
      <c r="J56" s="7"/>
      <c r="M56" s="8"/>
      <c r="O56" s="7"/>
      <c r="Q56" s="8"/>
      <c r="S56" s="7"/>
      <c r="U56" s="8"/>
      <c r="W56" s="7"/>
      <c r="X56" s="8"/>
    </row>
    <row r="57" spans="2:24" x14ac:dyDescent="0.3">
      <c r="B57" s="7">
        <v>473</v>
      </c>
      <c r="C57" s="5">
        <v>473</v>
      </c>
      <c r="D57" s="5">
        <f t="shared" si="0"/>
        <v>1</v>
      </c>
      <c r="E57" s="8">
        <v>1</v>
      </c>
      <c r="G57" s="7"/>
      <c r="H57" s="8"/>
      <c r="J57" s="7"/>
      <c r="M57" s="8"/>
      <c r="O57" s="7"/>
      <c r="Q57" s="8"/>
      <c r="S57" s="7"/>
      <c r="U57" s="8"/>
      <c r="W57" s="7"/>
      <c r="X57" s="8"/>
    </row>
    <row r="58" spans="2:24" x14ac:dyDescent="0.3">
      <c r="B58" s="7">
        <v>477</v>
      </c>
      <c r="C58" s="5">
        <v>477</v>
      </c>
      <c r="D58" s="5">
        <f t="shared" si="0"/>
        <v>1</v>
      </c>
      <c r="E58" s="8">
        <v>1</v>
      </c>
      <c r="G58" s="7"/>
      <c r="H58" s="8"/>
      <c r="J58" s="7"/>
      <c r="M58" s="8"/>
      <c r="O58" s="7"/>
      <c r="Q58" s="8"/>
      <c r="S58" s="7"/>
      <c r="U58" s="8"/>
      <c r="W58" s="7"/>
      <c r="X58" s="8"/>
    </row>
    <row r="59" spans="2:24" x14ac:dyDescent="0.3">
      <c r="B59" s="7">
        <v>481</v>
      </c>
      <c r="C59" s="5">
        <v>486</v>
      </c>
      <c r="D59" s="5">
        <f t="shared" si="0"/>
        <v>6</v>
      </c>
      <c r="E59" s="8">
        <v>1</v>
      </c>
      <c r="G59" s="7"/>
      <c r="H59" s="8"/>
      <c r="J59" s="7"/>
      <c r="M59" s="8"/>
      <c r="O59" s="7"/>
      <c r="Q59" s="8"/>
      <c r="S59" s="7"/>
      <c r="U59" s="8"/>
      <c r="W59" s="7"/>
      <c r="X59" s="8"/>
    </row>
    <row r="60" spans="2:24" x14ac:dyDescent="0.3">
      <c r="B60" s="7">
        <v>505</v>
      </c>
      <c r="C60" s="5">
        <v>505</v>
      </c>
      <c r="D60" s="5">
        <f t="shared" si="0"/>
        <v>1</v>
      </c>
      <c r="E60" s="8">
        <v>1</v>
      </c>
      <c r="G60" s="7"/>
      <c r="H60" s="8"/>
      <c r="J60" s="7"/>
      <c r="M60" s="8"/>
      <c r="O60" s="7"/>
      <c r="Q60" s="8"/>
      <c r="S60" s="7"/>
      <c r="U60" s="8"/>
      <c r="W60" s="7"/>
      <c r="X60" s="8"/>
    </row>
    <row r="61" spans="2:24" x14ac:dyDescent="0.3">
      <c r="B61" s="7">
        <v>507</v>
      </c>
      <c r="C61" s="5">
        <v>507</v>
      </c>
      <c r="D61" s="5">
        <f t="shared" si="0"/>
        <v>1</v>
      </c>
      <c r="E61" s="8">
        <v>1</v>
      </c>
      <c r="G61" s="7"/>
      <c r="H61" s="8"/>
      <c r="J61" s="7"/>
      <c r="M61" s="8"/>
      <c r="O61" s="7"/>
      <c r="Q61" s="8"/>
      <c r="S61" s="7"/>
      <c r="U61" s="8"/>
      <c r="W61" s="7"/>
      <c r="X61" s="8"/>
    </row>
    <row r="62" spans="2:24" x14ac:dyDescent="0.3">
      <c r="B62" s="7">
        <v>511</v>
      </c>
      <c r="C62" s="5">
        <v>513</v>
      </c>
      <c r="D62" s="5">
        <f t="shared" si="0"/>
        <v>3</v>
      </c>
      <c r="E62" s="8">
        <v>1</v>
      </c>
      <c r="G62" s="7"/>
      <c r="H62" s="8"/>
      <c r="J62" s="7"/>
      <c r="M62" s="8"/>
      <c r="O62" s="7"/>
      <c r="Q62" s="8"/>
      <c r="S62" s="7"/>
      <c r="U62" s="8"/>
      <c r="W62" s="7"/>
      <c r="X62" s="8"/>
    </row>
    <row r="63" spans="2:24" x14ac:dyDescent="0.3">
      <c r="B63" s="7">
        <v>515</v>
      </c>
      <c r="C63" s="5">
        <v>521</v>
      </c>
      <c r="D63" s="5">
        <f t="shared" si="0"/>
        <v>7</v>
      </c>
      <c r="E63" s="8">
        <v>1</v>
      </c>
      <c r="G63" s="7"/>
      <c r="H63" s="8"/>
      <c r="J63" s="7"/>
      <c r="M63" s="8"/>
      <c r="O63" s="7"/>
      <c r="Q63" s="8"/>
      <c r="S63" s="7"/>
      <c r="U63" s="8"/>
      <c r="W63" s="7"/>
      <c r="X63" s="8"/>
    </row>
    <row r="64" spans="2:24" x14ac:dyDescent="0.3">
      <c r="B64" s="7">
        <v>551</v>
      </c>
      <c r="C64" s="5">
        <v>559</v>
      </c>
      <c r="D64" s="5">
        <f t="shared" si="0"/>
        <v>9</v>
      </c>
      <c r="E64" s="8">
        <v>1</v>
      </c>
      <c r="G64" s="7"/>
      <c r="H64" s="8"/>
      <c r="J64" s="7"/>
      <c r="M64" s="8"/>
      <c r="O64" s="7"/>
      <c r="Q64" s="8"/>
      <c r="S64" s="7"/>
      <c r="U64" s="8"/>
      <c r="W64" s="7"/>
      <c r="X64" s="8"/>
    </row>
    <row r="65" spans="2:24" x14ac:dyDescent="0.3">
      <c r="B65" s="7">
        <v>562</v>
      </c>
      <c r="C65" s="5">
        <v>564</v>
      </c>
      <c r="D65" s="5">
        <f t="shared" si="0"/>
        <v>3</v>
      </c>
      <c r="E65" s="8">
        <v>1</v>
      </c>
      <c r="G65" s="7"/>
      <c r="H65" s="8"/>
      <c r="J65" s="7"/>
      <c r="M65" s="8"/>
      <c r="O65" s="7"/>
      <c r="Q65" s="8"/>
      <c r="S65" s="7"/>
      <c r="U65" s="8"/>
      <c r="W65" s="7"/>
      <c r="X65" s="8"/>
    </row>
    <row r="66" spans="2:24" x14ac:dyDescent="0.3">
      <c r="B66" s="7">
        <v>567</v>
      </c>
      <c r="C66" s="5">
        <v>567</v>
      </c>
      <c r="D66" s="5">
        <f t="shared" si="0"/>
        <v>1</v>
      </c>
      <c r="E66" s="8">
        <v>1</v>
      </c>
      <c r="G66" s="7"/>
      <c r="H66" s="8"/>
      <c r="J66" s="7"/>
      <c r="M66" s="8"/>
      <c r="O66" s="7"/>
      <c r="Q66" s="8"/>
      <c r="S66" s="7"/>
      <c r="U66" s="8"/>
      <c r="W66" s="7"/>
      <c r="X66" s="8"/>
    </row>
    <row r="67" spans="2:24" x14ac:dyDescent="0.3">
      <c r="B67" s="7">
        <v>583</v>
      </c>
      <c r="C67" s="5">
        <v>586</v>
      </c>
      <c r="D67" s="5">
        <f t="shared" si="0"/>
        <v>4</v>
      </c>
      <c r="E67" s="8">
        <v>1</v>
      </c>
      <c r="G67" s="7"/>
      <c r="H67" s="8"/>
      <c r="J67" s="7"/>
      <c r="M67" s="8"/>
      <c r="O67" s="7"/>
      <c r="Q67" s="8"/>
      <c r="S67" s="7"/>
      <c r="U67" s="8"/>
      <c r="W67" s="7"/>
      <c r="X67" s="8"/>
    </row>
    <row r="68" spans="2:24" x14ac:dyDescent="0.3">
      <c r="B68" s="7">
        <v>593</v>
      </c>
      <c r="C68" s="5">
        <v>594</v>
      </c>
      <c r="D68" s="5">
        <f t="shared" si="0"/>
        <v>2</v>
      </c>
      <c r="E68" s="8">
        <v>1</v>
      </c>
      <c r="G68" s="7"/>
      <c r="H68" s="8"/>
      <c r="J68" s="7"/>
      <c r="M68" s="8"/>
      <c r="O68" s="7"/>
      <c r="Q68" s="8"/>
      <c r="S68" s="7"/>
      <c r="U68" s="8"/>
      <c r="W68" s="7"/>
      <c r="X68" s="8"/>
    </row>
    <row r="69" spans="2:24" x14ac:dyDescent="0.3">
      <c r="B69" s="7">
        <v>601</v>
      </c>
      <c r="C69" s="5">
        <v>623</v>
      </c>
      <c r="D69" s="5">
        <f t="shared" ref="D69:D113" si="3">(C69-B69)+1</f>
        <v>23</v>
      </c>
      <c r="E69" s="8">
        <v>1</v>
      </c>
      <c r="G69" s="7"/>
      <c r="H69" s="8"/>
      <c r="J69" s="7"/>
      <c r="M69" s="8"/>
      <c r="O69" s="7"/>
      <c r="Q69" s="8"/>
      <c r="S69" s="7"/>
      <c r="U69" s="8"/>
      <c r="W69" s="7"/>
      <c r="X69" s="8"/>
    </row>
    <row r="70" spans="2:24" x14ac:dyDescent="0.3">
      <c r="B70" s="7">
        <v>627</v>
      </c>
      <c r="C70" s="5">
        <v>627</v>
      </c>
      <c r="D70" s="5">
        <f t="shared" si="3"/>
        <v>1</v>
      </c>
      <c r="E70" s="8">
        <v>1</v>
      </c>
      <c r="G70" s="7"/>
      <c r="H70" s="8"/>
      <c r="J70" s="7"/>
      <c r="M70" s="8"/>
      <c r="O70" s="7"/>
      <c r="Q70" s="8"/>
      <c r="S70" s="7"/>
      <c r="U70" s="8"/>
      <c r="W70" s="7"/>
      <c r="X70" s="8"/>
    </row>
    <row r="71" spans="2:24" x14ac:dyDescent="0.3">
      <c r="B71" s="7">
        <v>632</v>
      </c>
      <c r="C71" s="5">
        <v>634</v>
      </c>
      <c r="D71" s="5">
        <f t="shared" si="3"/>
        <v>3</v>
      </c>
      <c r="E71" s="8">
        <v>1</v>
      </c>
      <c r="G71" s="7"/>
      <c r="H71" s="8"/>
      <c r="J71" s="7"/>
      <c r="M71" s="8"/>
      <c r="O71" s="7"/>
      <c r="Q71" s="8"/>
      <c r="S71" s="7"/>
      <c r="U71" s="8"/>
      <c r="W71" s="7"/>
      <c r="X71" s="8"/>
    </row>
    <row r="72" spans="2:24" x14ac:dyDescent="0.3">
      <c r="B72" s="7">
        <v>642</v>
      </c>
      <c r="C72" s="5">
        <v>652</v>
      </c>
      <c r="D72" s="5">
        <f t="shared" si="3"/>
        <v>11</v>
      </c>
      <c r="E72" s="8">
        <v>1</v>
      </c>
      <c r="G72" s="7"/>
      <c r="H72" s="8"/>
      <c r="J72" s="7"/>
      <c r="M72" s="8"/>
      <c r="O72" s="7"/>
      <c r="Q72" s="8"/>
      <c r="S72" s="7"/>
      <c r="U72" s="8"/>
      <c r="W72" s="7"/>
      <c r="X72" s="8"/>
    </row>
    <row r="73" spans="2:24" x14ac:dyDescent="0.3">
      <c r="B73" s="7">
        <v>655</v>
      </c>
      <c r="C73" s="5">
        <v>655</v>
      </c>
      <c r="D73" s="5">
        <f t="shared" si="3"/>
        <v>1</v>
      </c>
      <c r="E73" s="8">
        <v>1</v>
      </c>
      <c r="G73" s="7"/>
      <c r="H73" s="8"/>
      <c r="J73" s="7"/>
      <c r="M73" s="8"/>
      <c r="O73" s="7"/>
      <c r="Q73" s="8"/>
      <c r="S73" s="7"/>
      <c r="U73" s="8"/>
      <c r="W73" s="7"/>
      <c r="X73" s="8"/>
    </row>
    <row r="74" spans="2:24" x14ac:dyDescent="0.3">
      <c r="B74" s="7">
        <v>669</v>
      </c>
      <c r="C74" s="5">
        <v>670</v>
      </c>
      <c r="D74" s="5">
        <f t="shared" si="3"/>
        <v>2</v>
      </c>
      <c r="E74" s="8">
        <v>1</v>
      </c>
      <c r="G74" s="7"/>
      <c r="H74" s="8"/>
      <c r="J74" s="7"/>
      <c r="M74" s="8"/>
      <c r="O74" s="7"/>
      <c r="Q74" s="8"/>
      <c r="S74" s="7"/>
      <c r="U74" s="8"/>
      <c r="W74" s="7"/>
      <c r="X74" s="8"/>
    </row>
    <row r="75" spans="2:24" x14ac:dyDescent="0.3">
      <c r="B75" s="7">
        <v>674</v>
      </c>
      <c r="C75" s="5">
        <v>677</v>
      </c>
      <c r="D75" s="5">
        <f t="shared" si="3"/>
        <v>4</v>
      </c>
      <c r="E75" s="8">
        <v>1</v>
      </c>
      <c r="G75" s="7"/>
      <c r="H75" s="8"/>
      <c r="J75" s="7"/>
      <c r="M75" s="8"/>
      <c r="O75" s="7"/>
      <c r="Q75" s="8"/>
      <c r="S75" s="7"/>
      <c r="U75" s="8"/>
      <c r="W75" s="7"/>
      <c r="X75" s="8"/>
    </row>
    <row r="76" spans="2:24" x14ac:dyDescent="0.3">
      <c r="B76" s="7">
        <v>690</v>
      </c>
      <c r="C76" s="5">
        <v>702</v>
      </c>
      <c r="D76" s="5">
        <f t="shared" si="3"/>
        <v>13</v>
      </c>
      <c r="E76" s="8">
        <v>1</v>
      </c>
      <c r="G76" s="7"/>
      <c r="H76" s="8"/>
      <c r="J76" s="7"/>
      <c r="M76" s="8"/>
      <c r="O76" s="7"/>
      <c r="Q76" s="8"/>
      <c r="S76" s="7"/>
      <c r="U76" s="8"/>
      <c r="W76" s="7"/>
      <c r="X76" s="8"/>
    </row>
    <row r="77" spans="2:24" x14ac:dyDescent="0.3">
      <c r="B77" s="7">
        <v>762</v>
      </c>
      <c r="C77" s="5">
        <v>764</v>
      </c>
      <c r="D77" s="5">
        <f t="shared" si="3"/>
        <v>3</v>
      </c>
      <c r="E77" s="8">
        <v>1</v>
      </c>
      <c r="G77" s="7"/>
      <c r="H77" s="8"/>
      <c r="J77" s="7"/>
      <c r="M77" s="8"/>
      <c r="O77" s="7"/>
      <c r="Q77" s="8"/>
      <c r="S77" s="7"/>
      <c r="U77" s="8"/>
      <c r="W77" s="7"/>
      <c r="X77" s="8"/>
    </row>
    <row r="78" spans="2:24" x14ac:dyDescent="0.3">
      <c r="B78" s="7">
        <v>766</v>
      </c>
      <c r="C78" s="5">
        <v>766</v>
      </c>
      <c r="D78" s="5">
        <f t="shared" si="3"/>
        <v>1</v>
      </c>
      <c r="E78" s="8">
        <v>1</v>
      </c>
      <c r="G78" s="7"/>
      <c r="H78" s="8"/>
      <c r="J78" s="7"/>
      <c r="M78" s="8"/>
      <c r="O78" s="7"/>
      <c r="Q78" s="8"/>
      <c r="S78" s="7"/>
      <c r="U78" s="8"/>
      <c r="W78" s="7"/>
      <c r="X78" s="8"/>
    </row>
    <row r="79" spans="2:24" x14ac:dyDescent="0.3">
      <c r="B79" s="39">
        <v>779</v>
      </c>
      <c r="C79" s="5">
        <v>789</v>
      </c>
      <c r="D79" s="5">
        <f t="shared" si="3"/>
        <v>11</v>
      </c>
      <c r="E79" s="8">
        <v>1</v>
      </c>
      <c r="G79" s="7"/>
      <c r="H79" s="8"/>
      <c r="J79" s="7"/>
      <c r="M79" s="8"/>
      <c r="O79" s="7"/>
      <c r="Q79" s="8"/>
      <c r="S79" s="7"/>
      <c r="U79" s="8"/>
      <c r="W79" s="7"/>
      <c r="X79" s="8"/>
    </row>
    <row r="80" spans="2:24" x14ac:dyDescent="0.3">
      <c r="B80" s="7">
        <v>792</v>
      </c>
      <c r="C80" s="5">
        <v>798</v>
      </c>
      <c r="D80" s="5">
        <f t="shared" si="3"/>
        <v>7</v>
      </c>
      <c r="E80" s="8">
        <v>1</v>
      </c>
      <c r="G80" s="7"/>
      <c r="H80" s="8"/>
      <c r="J80" s="7"/>
      <c r="M80" s="8"/>
      <c r="O80" s="7"/>
      <c r="Q80" s="8"/>
      <c r="S80" s="7"/>
      <c r="U80" s="8"/>
      <c r="W80" s="7"/>
      <c r="X80" s="8"/>
    </row>
    <row r="81" spans="2:24" x14ac:dyDescent="0.3">
      <c r="B81" s="7">
        <v>816</v>
      </c>
      <c r="C81" s="5">
        <v>817</v>
      </c>
      <c r="D81" s="5">
        <f t="shared" si="3"/>
        <v>2</v>
      </c>
      <c r="E81" s="8">
        <v>1</v>
      </c>
      <c r="G81" s="7"/>
      <c r="H81" s="8"/>
      <c r="J81" s="7"/>
      <c r="M81" s="8"/>
      <c r="O81" s="7"/>
      <c r="Q81" s="8"/>
      <c r="S81" s="7"/>
      <c r="U81" s="8"/>
      <c r="W81" s="7"/>
      <c r="X81" s="8"/>
    </row>
    <row r="82" spans="2:24" x14ac:dyDescent="0.3">
      <c r="B82" s="7">
        <v>824</v>
      </c>
      <c r="C82" s="5">
        <v>826</v>
      </c>
      <c r="D82" s="5">
        <f t="shared" si="3"/>
        <v>3</v>
      </c>
      <c r="E82" s="8">
        <v>1</v>
      </c>
      <c r="G82" s="7"/>
      <c r="H82" s="8"/>
      <c r="J82" s="7"/>
      <c r="M82" s="8"/>
      <c r="O82" s="7"/>
      <c r="Q82" s="8"/>
      <c r="S82" s="7"/>
      <c r="U82" s="8"/>
      <c r="W82" s="7"/>
      <c r="X82" s="8"/>
    </row>
    <row r="83" spans="2:24" x14ac:dyDescent="0.3">
      <c r="B83" s="7">
        <v>829</v>
      </c>
      <c r="C83" s="5">
        <v>829</v>
      </c>
      <c r="D83" s="5">
        <f t="shared" si="3"/>
        <v>1</v>
      </c>
      <c r="E83" s="8">
        <v>1</v>
      </c>
      <c r="G83" s="7"/>
      <c r="H83" s="8"/>
      <c r="J83" s="7"/>
      <c r="M83" s="8"/>
      <c r="O83" s="7"/>
      <c r="Q83" s="8"/>
      <c r="S83" s="7"/>
      <c r="U83" s="8"/>
      <c r="W83" s="7"/>
      <c r="X83" s="8"/>
    </row>
    <row r="84" spans="2:24" x14ac:dyDescent="0.3">
      <c r="B84" s="7">
        <v>840</v>
      </c>
      <c r="C84" s="5">
        <v>840</v>
      </c>
      <c r="D84" s="5">
        <f t="shared" si="3"/>
        <v>1</v>
      </c>
      <c r="E84" s="8">
        <v>1</v>
      </c>
      <c r="G84" s="7"/>
      <c r="H84" s="8"/>
      <c r="J84" s="7"/>
      <c r="M84" s="8"/>
      <c r="O84" s="7"/>
      <c r="Q84" s="8"/>
      <c r="S84" s="7"/>
      <c r="U84" s="8"/>
      <c r="W84" s="7"/>
      <c r="X84" s="8"/>
    </row>
    <row r="85" spans="2:24" x14ac:dyDescent="0.3">
      <c r="B85" s="7">
        <v>860</v>
      </c>
      <c r="C85" s="5">
        <v>860</v>
      </c>
      <c r="D85" s="5">
        <f t="shared" si="3"/>
        <v>1</v>
      </c>
      <c r="E85" s="8">
        <v>1</v>
      </c>
      <c r="G85" s="7"/>
      <c r="H85" s="8"/>
      <c r="J85" s="7"/>
      <c r="M85" s="8"/>
      <c r="O85" s="7"/>
      <c r="Q85" s="8"/>
      <c r="S85" s="7"/>
      <c r="U85" s="8"/>
      <c r="W85" s="7"/>
      <c r="X85" s="8"/>
    </row>
    <row r="86" spans="2:24" x14ac:dyDescent="0.3">
      <c r="B86" s="7">
        <v>868</v>
      </c>
      <c r="C86" s="5">
        <v>868</v>
      </c>
      <c r="D86" s="5">
        <f t="shared" si="3"/>
        <v>1</v>
      </c>
      <c r="E86" s="8">
        <v>1</v>
      </c>
      <c r="G86" s="7"/>
      <c r="H86" s="8"/>
      <c r="J86" s="7"/>
      <c r="M86" s="8"/>
      <c r="O86" s="7"/>
      <c r="Q86" s="8"/>
      <c r="S86" s="7"/>
      <c r="U86" s="8"/>
      <c r="W86" s="7"/>
      <c r="X86" s="8"/>
    </row>
    <row r="87" spans="2:24" x14ac:dyDescent="0.3">
      <c r="B87" s="7">
        <v>874</v>
      </c>
      <c r="C87" s="5">
        <v>877</v>
      </c>
      <c r="D87" s="5">
        <f t="shared" si="3"/>
        <v>4</v>
      </c>
      <c r="E87" s="8">
        <v>1</v>
      </c>
      <c r="G87" s="7"/>
      <c r="H87" s="8"/>
      <c r="J87" s="7"/>
      <c r="M87" s="8"/>
      <c r="O87" s="7"/>
      <c r="Q87" s="8"/>
      <c r="S87" s="7"/>
      <c r="U87" s="8"/>
      <c r="W87" s="7"/>
      <c r="X87" s="8"/>
    </row>
    <row r="88" spans="2:24" x14ac:dyDescent="0.3">
      <c r="B88" s="7">
        <v>880</v>
      </c>
      <c r="C88" s="5">
        <v>886</v>
      </c>
      <c r="D88" s="5">
        <f t="shared" si="3"/>
        <v>7</v>
      </c>
      <c r="E88" s="8">
        <v>1</v>
      </c>
      <c r="G88" s="7"/>
      <c r="H88" s="8"/>
      <c r="J88" s="7"/>
      <c r="M88" s="8"/>
      <c r="O88" s="7"/>
      <c r="Q88" s="8"/>
      <c r="S88" s="7"/>
      <c r="U88" s="8"/>
      <c r="W88" s="7"/>
      <c r="X88" s="8"/>
    </row>
    <row r="89" spans="2:24" x14ac:dyDescent="0.3">
      <c r="B89" s="7">
        <v>902</v>
      </c>
      <c r="C89" s="5">
        <v>902</v>
      </c>
      <c r="D89" s="5">
        <f t="shared" si="3"/>
        <v>1</v>
      </c>
      <c r="E89" s="8">
        <v>1</v>
      </c>
      <c r="G89" s="7"/>
      <c r="H89" s="8"/>
      <c r="J89" s="7"/>
      <c r="M89" s="8"/>
      <c r="O89" s="7"/>
      <c r="Q89" s="8"/>
      <c r="S89" s="7"/>
      <c r="U89" s="8"/>
      <c r="W89" s="7"/>
      <c r="X89" s="8"/>
    </row>
    <row r="90" spans="2:24" x14ac:dyDescent="0.3">
      <c r="B90" s="7">
        <v>915</v>
      </c>
      <c r="C90" s="5">
        <v>921</v>
      </c>
      <c r="D90" s="5">
        <f t="shared" si="3"/>
        <v>7</v>
      </c>
      <c r="E90" s="8">
        <v>1</v>
      </c>
      <c r="G90" s="7"/>
      <c r="H90" s="8"/>
      <c r="J90" s="7"/>
      <c r="M90" s="8"/>
      <c r="O90" s="7"/>
      <c r="Q90" s="8"/>
      <c r="S90" s="7"/>
      <c r="U90" s="8"/>
      <c r="W90" s="7"/>
      <c r="X90" s="8"/>
    </row>
    <row r="91" spans="2:24" x14ac:dyDescent="0.3">
      <c r="B91" s="39">
        <v>932</v>
      </c>
      <c r="C91" s="5">
        <v>937</v>
      </c>
      <c r="D91" s="5">
        <f t="shared" si="3"/>
        <v>6</v>
      </c>
      <c r="E91" s="8">
        <v>1</v>
      </c>
      <c r="G91" s="7"/>
      <c r="H91" s="8"/>
      <c r="J91" s="7"/>
      <c r="M91" s="8"/>
      <c r="O91" s="7"/>
      <c r="Q91" s="8"/>
      <c r="S91" s="7"/>
      <c r="U91" s="8"/>
      <c r="W91" s="7"/>
      <c r="X91" s="8"/>
    </row>
    <row r="92" spans="2:24" x14ac:dyDescent="0.3">
      <c r="B92" s="7">
        <v>951</v>
      </c>
      <c r="C92" s="5">
        <v>952</v>
      </c>
      <c r="D92" s="5">
        <f t="shared" si="3"/>
        <v>2</v>
      </c>
      <c r="E92" s="8">
        <v>1</v>
      </c>
      <c r="G92" s="7"/>
      <c r="H92" s="8"/>
      <c r="J92" s="7"/>
      <c r="M92" s="8"/>
      <c r="O92" s="7"/>
      <c r="Q92" s="8"/>
      <c r="S92" s="7"/>
      <c r="U92" s="8"/>
      <c r="W92" s="7"/>
      <c r="X92" s="8"/>
    </row>
    <row r="93" spans="2:24" x14ac:dyDescent="0.3">
      <c r="B93" s="7">
        <v>959</v>
      </c>
      <c r="C93" s="5">
        <v>972</v>
      </c>
      <c r="D93" s="5">
        <f t="shared" si="3"/>
        <v>14</v>
      </c>
      <c r="E93" s="8">
        <v>1</v>
      </c>
      <c r="G93" s="7"/>
      <c r="H93" s="8"/>
      <c r="J93" s="7"/>
      <c r="M93" s="8"/>
      <c r="O93" s="7"/>
      <c r="Q93" s="8"/>
      <c r="S93" s="7"/>
      <c r="U93" s="8"/>
      <c r="W93" s="7"/>
      <c r="X93" s="8"/>
    </row>
    <row r="94" spans="2:24" x14ac:dyDescent="0.3">
      <c r="B94" s="7">
        <v>986</v>
      </c>
      <c r="C94" s="5">
        <v>986</v>
      </c>
      <c r="D94" s="5">
        <f t="shared" si="3"/>
        <v>1</v>
      </c>
      <c r="E94" s="8">
        <v>1</v>
      </c>
      <c r="G94" s="7"/>
      <c r="H94" s="8"/>
      <c r="J94" s="7"/>
      <c r="M94" s="8"/>
      <c r="O94" s="7"/>
      <c r="Q94" s="8"/>
      <c r="S94" s="7"/>
      <c r="U94" s="8"/>
      <c r="W94" s="7"/>
      <c r="X94" s="8"/>
    </row>
    <row r="95" spans="2:24" x14ac:dyDescent="0.3">
      <c r="B95" s="7">
        <v>991</v>
      </c>
      <c r="C95" s="5">
        <v>991</v>
      </c>
      <c r="D95" s="5">
        <f t="shared" si="3"/>
        <v>1</v>
      </c>
      <c r="E95" s="8">
        <v>1</v>
      </c>
      <c r="G95" s="7"/>
      <c r="H95" s="8"/>
      <c r="J95" s="7"/>
      <c r="M95" s="8"/>
      <c r="O95" s="7"/>
      <c r="Q95" s="8"/>
      <c r="S95" s="7"/>
      <c r="U95" s="8"/>
      <c r="W95" s="7"/>
      <c r="X95" s="8"/>
    </row>
    <row r="96" spans="2:24" x14ac:dyDescent="0.3">
      <c r="B96" s="7">
        <v>998</v>
      </c>
      <c r="C96" s="5">
        <v>1000</v>
      </c>
      <c r="D96" s="5">
        <f t="shared" si="3"/>
        <v>3</v>
      </c>
      <c r="E96" s="8">
        <v>1</v>
      </c>
      <c r="G96" s="7"/>
      <c r="H96" s="8"/>
      <c r="J96" s="7"/>
      <c r="M96" s="8"/>
      <c r="O96" s="7"/>
      <c r="Q96" s="8"/>
      <c r="S96" s="7"/>
      <c r="U96" s="8"/>
      <c r="W96" s="7"/>
      <c r="X96" s="8"/>
    </row>
    <row r="97" spans="2:24" x14ac:dyDescent="0.3">
      <c r="B97" s="7">
        <v>1009</v>
      </c>
      <c r="C97" s="5">
        <v>1010</v>
      </c>
      <c r="D97" s="5">
        <f t="shared" si="3"/>
        <v>2</v>
      </c>
      <c r="E97" s="8">
        <v>1</v>
      </c>
      <c r="G97" s="7"/>
      <c r="H97" s="8"/>
      <c r="J97" s="7"/>
      <c r="M97" s="8"/>
      <c r="O97" s="7"/>
      <c r="Q97" s="8"/>
      <c r="S97" s="7"/>
      <c r="U97" s="8"/>
      <c r="W97" s="7"/>
      <c r="X97" s="8"/>
    </row>
    <row r="98" spans="2:24" x14ac:dyDescent="0.3">
      <c r="B98" s="7">
        <v>1016</v>
      </c>
      <c r="C98" s="5">
        <v>1016</v>
      </c>
      <c r="D98" s="5">
        <f t="shared" si="3"/>
        <v>1</v>
      </c>
      <c r="E98" s="8">
        <v>1</v>
      </c>
      <c r="G98" s="7"/>
      <c r="H98" s="8"/>
      <c r="J98" s="7"/>
      <c r="M98" s="8"/>
      <c r="O98" s="7"/>
      <c r="Q98" s="8"/>
      <c r="S98" s="7"/>
      <c r="U98" s="8"/>
      <c r="W98" s="7"/>
      <c r="X98" s="8"/>
    </row>
    <row r="99" spans="2:24" x14ac:dyDescent="0.3">
      <c r="B99" s="7">
        <v>1027</v>
      </c>
      <c r="C99" s="5">
        <v>1030</v>
      </c>
      <c r="D99" s="5">
        <f t="shared" si="3"/>
        <v>4</v>
      </c>
      <c r="E99" s="8">
        <v>1</v>
      </c>
      <c r="G99" s="7"/>
      <c r="H99" s="8"/>
      <c r="J99" s="7"/>
      <c r="M99" s="8"/>
      <c r="O99" s="7"/>
      <c r="Q99" s="8"/>
      <c r="S99" s="7"/>
      <c r="U99" s="8"/>
      <c r="W99" s="7"/>
      <c r="X99" s="8"/>
    </row>
    <row r="100" spans="2:24" x14ac:dyDescent="0.3">
      <c r="B100" s="7">
        <v>1064</v>
      </c>
      <c r="C100" s="5">
        <v>1064</v>
      </c>
      <c r="D100" s="5">
        <f t="shared" si="3"/>
        <v>1</v>
      </c>
      <c r="E100" s="8">
        <v>1</v>
      </c>
      <c r="G100" s="7"/>
      <c r="H100" s="8"/>
      <c r="J100" s="7"/>
      <c r="M100" s="8"/>
      <c r="O100" s="7"/>
      <c r="Q100" s="8"/>
      <c r="S100" s="7"/>
      <c r="U100" s="8"/>
      <c r="W100" s="7"/>
      <c r="X100" s="8"/>
    </row>
    <row r="101" spans="2:24" x14ac:dyDescent="0.3">
      <c r="B101" s="7">
        <v>1071</v>
      </c>
      <c r="C101" s="5">
        <v>1071</v>
      </c>
      <c r="D101" s="5">
        <f t="shared" si="3"/>
        <v>1</v>
      </c>
      <c r="E101" s="8">
        <v>1</v>
      </c>
      <c r="G101" s="7"/>
      <c r="H101" s="8"/>
      <c r="J101" s="7"/>
      <c r="M101" s="8"/>
      <c r="O101" s="7"/>
      <c r="Q101" s="8"/>
      <c r="S101" s="7"/>
      <c r="U101" s="8"/>
      <c r="W101" s="7"/>
      <c r="X101" s="8"/>
    </row>
    <row r="102" spans="2:24" x14ac:dyDescent="0.3">
      <c r="B102" s="7">
        <v>1073</v>
      </c>
      <c r="C102" s="5">
        <v>1074</v>
      </c>
      <c r="D102" s="5">
        <f t="shared" si="3"/>
        <v>2</v>
      </c>
      <c r="E102" s="8">
        <v>1</v>
      </c>
      <c r="G102" s="7"/>
      <c r="H102" s="8"/>
      <c r="J102" s="7"/>
      <c r="M102" s="8"/>
      <c r="O102" s="7"/>
      <c r="Q102" s="8"/>
      <c r="S102" s="7"/>
      <c r="U102" s="8"/>
      <c r="W102" s="7"/>
      <c r="X102" s="8"/>
    </row>
    <row r="103" spans="2:24" x14ac:dyDescent="0.3">
      <c r="B103" s="7">
        <v>1079</v>
      </c>
      <c r="C103" s="5">
        <v>1080</v>
      </c>
      <c r="D103" s="5">
        <f t="shared" si="3"/>
        <v>2</v>
      </c>
      <c r="E103" s="8">
        <v>1</v>
      </c>
      <c r="G103" s="7"/>
      <c r="H103" s="8"/>
      <c r="J103" s="7"/>
      <c r="M103" s="8"/>
      <c r="O103" s="7"/>
      <c r="Q103" s="8"/>
      <c r="S103" s="7"/>
      <c r="U103" s="8"/>
      <c r="W103" s="7"/>
      <c r="X103" s="8"/>
    </row>
    <row r="104" spans="2:24" x14ac:dyDescent="0.3">
      <c r="B104" s="7">
        <v>1085</v>
      </c>
      <c r="C104" s="5">
        <v>1086</v>
      </c>
      <c r="D104" s="5">
        <f t="shared" si="3"/>
        <v>2</v>
      </c>
      <c r="E104" s="8">
        <v>1</v>
      </c>
      <c r="G104" s="7"/>
      <c r="H104" s="8"/>
      <c r="J104" s="7"/>
      <c r="M104" s="8"/>
      <c r="O104" s="7"/>
      <c r="Q104" s="8"/>
      <c r="S104" s="7"/>
      <c r="U104" s="8"/>
      <c r="W104" s="7"/>
      <c r="X104" s="8"/>
    </row>
    <row r="105" spans="2:24" x14ac:dyDescent="0.3">
      <c r="B105" s="7">
        <v>1091</v>
      </c>
      <c r="C105" s="5">
        <v>1097</v>
      </c>
      <c r="D105" s="5">
        <f t="shared" si="3"/>
        <v>7</v>
      </c>
      <c r="E105" s="8">
        <v>1</v>
      </c>
      <c r="G105" s="7"/>
      <c r="H105" s="8"/>
      <c r="J105" s="7"/>
      <c r="M105" s="8"/>
      <c r="O105" s="7"/>
      <c r="Q105" s="8"/>
      <c r="S105" s="7"/>
      <c r="U105" s="8"/>
      <c r="W105" s="7"/>
      <c r="X105" s="8"/>
    </row>
    <row r="106" spans="2:24" x14ac:dyDescent="0.3">
      <c r="B106" s="7">
        <v>1103</v>
      </c>
      <c r="C106" s="5">
        <v>1104</v>
      </c>
      <c r="D106" s="5">
        <f t="shared" si="3"/>
        <v>2</v>
      </c>
      <c r="E106" s="8">
        <v>1</v>
      </c>
      <c r="G106" s="7"/>
      <c r="H106" s="8"/>
      <c r="J106" s="7"/>
      <c r="M106" s="8"/>
      <c r="O106" s="7"/>
      <c r="Q106" s="8"/>
      <c r="S106" s="7"/>
      <c r="U106" s="8"/>
      <c r="W106" s="7"/>
      <c r="X106" s="8"/>
    </row>
    <row r="107" spans="2:24" x14ac:dyDescent="0.3">
      <c r="B107" s="7">
        <v>1107</v>
      </c>
      <c r="C107" s="5">
        <v>1107</v>
      </c>
      <c r="D107" s="5">
        <f t="shared" si="3"/>
        <v>1</v>
      </c>
      <c r="E107" s="8">
        <v>1</v>
      </c>
      <c r="G107" s="7"/>
      <c r="H107" s="8"/>
      <c r="J107" s="7"/>
      <c r="M107" s="8"/>
      <c r="O107" s="7"/>
      <c r="Q107" s="8"/>
      <c r="S107" s="7"/>
      <c r="U107" s="8"/>
      <c r="W107" s="7"/>
      <c r="X107" s="8"/>
    </row>
    <row r="108" spans="2:24" x14ac:dyDescent="0.3">
      <c r="B108" s="7">
        <v>1111</v>
      </c>
      <c r="C108" s="5">
        <v>1114</v>
      </c>
      <c r="D108" s="5">
        <f t="shared" si="3"/>
        <v>4</v>
      </c>
      <c r="E108" s="8">
        <v>1</v>
      </c>
      <c r="G108" s="7"/>
      <c r="H108" s="8"/>
      <c r="J108" s="7"/>
      <c r="M108" s="8"/>
      <c r="O108" s="7"/>
      <c r="Q108" s="8"/>
      <c r="S108" s="7"/>
      <c r="U108" s="8"/>
      <c r="W108" s="7"/>
      <c r="X108" s="8"/>
    </row>
    <row r="109" spans="2:24" x14ac:dyDescent="0.3">
      <c r="B109" s="7">
        <v>1129</v>
      </c>
      <c r="C109" s="5">
        <v>1134</v>
      </c>
      <c r="D109" s="5">
        <f t="shared" si="3"/>
        <v>6</v>
      </c>
      <c r="E109" s="8">
        <v>1</v>
      </c>
      <c r="G109" s="7"/>
      <c r="H109" s="8"/>
      <c r="J109" s="7"/>
      <c r="M109" s="8"/>
      <c r="O109" s="7"/>
      <c r="Q109" s="8"/>
      <c r="S109" s="7"/>
      <c r="U109" s="8"/>
      <c r="W109" s="7"/>
      <c r="X109" s="8"/>
    </row>
    <row r="110" spans="2:24" x14ac:dyDescent="0.3">
      <c r="B110" s="7">
        <v>1135</v>
      </c>
      <c r="C110" s="5">
        <v>1148</v>
      </c>
      <c r="D110" s="5">
        <f t="shared" si="3"/>
        <v>14</v>
      </c>
      <c r="E110" s="8">
        <v>1</v>
      </c>
      <c r="G110" s="7"/>
      <c r="H110" s="8"/>
      <c r="J110" s="7"/>
      <c r="M110" s="8"/>
      <c r="O110" s="7"/>
      <c r="Q110" s="8"/>
      <c r="S110" s="7"/>
      <c r="U110" s="8"/>
      <c r="W110" s="7"/>
      <c r="X110" s="8"/>
    </row>
    <row r="111" spans="2:24" x14ac:dyDescent="0.3">
      <c r="B111" s="7">
        <v>1171</v>
      </c>
      <c r="C111" s="5">
        <v>1171</v>
      </c>
      <c r="D111" s="5">
        <f t="shared" si="3"/>
        <v>1</v>
      </c>
      <c r="E111" s="8">
        <v>1</v>
      </c>
      <c r="G111" s="7"/>
      <c r="H111" s="8"/>
      <c r="J111" s="7"/>
      <c r="M111" s="8"/>
      <c r="O111" s="7"/>
      <c r="Q111" s="8"/>
      <c r="S111" s="7"/>
      <c r="U111" s="8"/>
      <c r="W111" s="7"/>
      <c r="X111" s="8"/>
    </row>
    <row r="112" spans="2:24" x14ac:dyDescent="0.3">
      <c r="B112" s="7">
        <v>1189</v>
      </c>
      <c r="C112" s="5">
        <v>1193</v>
      </c>
      <c r="D112" s="5">
        <f t="shared" si="3"/>
        <v>5</v>
      </c>
      <c r="E112" s="8">
        <v>1</v>
      </c>
      <c r="G112" s="7"/>
      <c r="H112" s="8"/>
      <c r="J112" s="7"/>
      <c r="M112" s="8"/>
      <c r="O112" s="7"/>
      <c r="Q112" s="8"/>
      <c r="S112" s="7"/>
      <c r="U112" s="8"/>
      <c r="W112" s="7"/>
      <c r="X112" s="8"/>
    </row>
    <row r="113" spans="2:41" x14ac:dyDescent="0.3">
      <c r="B113" s="7">
        <v>1198</v>
      </c>
      <c r="C113" s="5">
        <v>1199</v>
      </c>
      <c r="D113" s="5">
        <f t="shared" si="3"/>
        <v>2</v>
      </c>
      <c r="E113" s="8">
        <v>1</v>
      </c>
      <c r="G113" s="7"/>
      <c r="H113" s="8"/>
      <c r="J113" s="7"/>
      <c r="M113" s="8"/>
      <c r="O113" s="7"/>
      <c r="Q113" s="8"/>
      <c r="S113" s="7"/>
      <c r="U113" s="8"/>
      <c r="W113" s="7"/>
      <c r="X113" s="8"/>
    </row>
    <row r="114" spans="2:41" x14ac:dyDescent="0.3">
      <c r="B114" s="9"/>
      <c r="C114" s="10"/>
      <c r="D114" s="10"/>
      <c r="E114" s="11"/>
      <c r="G114" s="9"/>
      <c r="H114" s="11"/>
      <c r="J114" s="9"/>
      <c r="K114" s="10"/>
      <c r="L114" s="10"/>
      <c r="M114" s="11"/>
      <c r="O114" s="9"/>
      <c r="P114" s="10"/>
      <c r="Q114" s="11"/>
      <c r="S114" s="9"/>
      <c r="T114" s="10"/>
      <c r="U114" s="11"/>
      <c r="W114" s="9"/>
      <c r="X114" s="11"/>
    </row>
    <row r="116" spans="2:41" x14ac:dyDescent="0.3">
      <c r="D116" s="5">
        <f>SUM(D4:D114)</f>
        <v>410</v>
      </c>
      <c r="E116" s="5">
        <f>SUM(E4:E114)</f>
        <v>110</v>
      </c>
      <c r="H116" s="5">
        <f>SUM(H4:H114)</f>
        <v>1</v>
      </c>
      <c r="L116" s="5">
        <f>SUM(L4:L114)</f>
        <v>12</v>
      </c>
      <c r="M116" s="5">
        <f>SUM(M4:M114)</f>
        <v>5</v>
      </c>
      <c r="Q116" s="5">
        <f>SUM(Q4:Q114)</f>
        <v>47</v>
      </c>
      <c r="U116" s="5">
        <f>SUM(U4:U114)</f>
        <v>29</v>
      </c>
      <c r="X116" s="5">
        <f>SUM(X4:X114)</f>
        <v>1</v>
      </c>
      <c r="Z116" s="5">
        <f>SUM(Z4:Z114)</f>
        <v>1200</v>
      </c>
      <c r="AA116" s="5">
        <f>Z116-(Q116+U116+X116)</f>
        <v>1123</v>
      </c>
      <c r="AB116" s="6">
        <f>((D116+H116)/AA116)*100</f>
        <v>36.59839715048976</v>
      </c>
      <c r="AC116" s="6">
        <f>100-AB116</f>
        <v>63.40160284951024</v>
      </c>
      <c r="AD116" s="6">
        <f>(L116/AA116)*100</f>
        <v>1.068566340160285</v>
      </c>
      <c r="AE116" s="6">
        <f>B4/120</f>
        <v>4.1666666666666664E-2</v>
      </c>
      <c r="AF116" s="6">
        <f>G4/120</f>
        <v>5.8583333333333334</v>
      </c>
      <c r="AG116" s="6" t="s">
        <v>33</v>
      </c>
      <c r="AH116" s="6">
        <f>H116</f>
        <v>1</v>
      </c>
      <c r="AI116" s="6">
        <v>1</v>
      </c>
      <c r="AJ116" s="6">
        <f>(AI116/AH116)*100</f>
        <v>100</v>
      </c>
      <c r="AK116" s="6">
        <f>E116+H116</f>
        <v>111</v>
      </c>
      <c r="AL116" s="6">
        <f>(SUM(E118:E119)/AK116)*100</f>
        <v>1.8018018018018018</v>
      </c>
      <c r="AM116" s="6">
        <f>(SUM(E118:E119)/M116)*100</f>
        <v>40</v>
      </c>
      <c r="AN116" s="6">
        <f>(AVERAGE(L4:L114))*0.5</f>
        <v>1.2</v>
      </c>
      <c r="AO116" s="6">
        <f>(AVERAGE(D4:D114))*0.5</f>
        <v>1.8636363636363635</v>
      </c>
    </row>
    <row r="118" spans="2:41" x14ac:dyDescent="0.3">
      <c r="B118" s="21" t="s">
        <v>25</v>
      </c>
      <c r="E118" s="5">
        <v>2</v>
      </c>
    </row>
    <row r="119" spans="2:41" x14ac:dyDescent="0.3">
      <c r="B119" s="22" t="s">
        <v>26</v>
      </c>
      <c r="E119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O25"/>
  <sheetViews>
    <sheetView topLeftCell="W1" zoomScale="50" workbookViewId="0">
      <selection activeCell="AO19" sqref="AB19:AO1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5.1640625" style="6" bestFit="1" customWidth="1"/>
    <col min="42" max="16384" width="8.83203125" style="5"/>
  </cols>
  <sheetData>
    <row r="2" spans="2:41" ht="81" customHeight="1" x14ac:dyDescent="0.3">
      <c r="B2" s="25" t="s">
        <v>0</v>
      </c>
      <c r="C2" s="26"/>
      <c r="D2" s="26"/>
      <c r="E2" s="27"/>
      <c r="F2" s="13"/>
      <c r="G2" s="28" t="s">
        <v>4</v>
      </c>
      <c r="H2" s="29"/>
      <c r="I2" s="13"/>
      <c r="J2" s="30" t="s">
        <v>15</v>
      </c>
      <c r="K2" s="31"/>
      <c r="L2" s="31"/>
      <c r="M2" s="32"/>
      <c r="N2" s="13"/>
      <c r="O2" s="33" t="s">
        <v>7</v>
      </c>
      <c r="P2" s="34"/>
      <c r="Q2" s="35"/>
      <c r="R2" s="13"/>
      <c r="S2" s="36" t="s">
        <v>29</v>
      </c>
      <c r="T2" s="37"/>
      <c r="U2" s="38"/>
      <c r="V2" s="13"/>
      <c r="W2" s="23" t="s">
        <v>8</v>
      </c>
      <c r="X2" s="24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32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1</v>
      </c>
      <c r="C4" s="5">
        <v>1</v>
      </c>
      <c r="D4" s="5">
        <f>(C4-B4)+1</f>
        <v>1</v>
      </c>
      <c r="E4" s="8">
        <v>1</v>
      </c>
      <c r="G4" s="7">
        <v>140</v>
      </c>
      <c r="H4" s="8">
        <v>1</v>
      </c>
      <c r="J4" s="40">
        <v>62</v>
      </c>
      <c r="K4" s="41">
        <v>63</v>
      </c>
      <c r="L4" s="41">
        <f>(K4-J4)+1</f>
        <v>2</v>
      </c>
      <c r="M4" s="42">
        <v>1</v>
      </c>
      <c r="O4" s="7">
        <v>141</v>
      </c>
      <c r="P4" s="5">
        <v>166</v>
      </c>
      <c r="Q4" s="8">
        <f>(P4-O4)+1</f>
        <v>26</v>
      </c>
      <c r="S4" s="7">
        <v>28</v>
      </c>
      <c r="T4" s="5">
        <v>44</v>
      </c>
      <c r="U4" s="8">
        <f>(T4-S4)+1</f>
        <v>17</v>
      </c>
      <c r="W4" s="7">
        <v>167</v>
      </c>
      <c r="X4" s="8">
        <v>1</v>
      </c>
      <c r="Z4" s="5">
        <v>167</v>
      </c>
    </row>
    <row r="5" spans="2:41" x14ac:dyDescent="0.3">
      <c r="B5" s="7">
        <v>3</v>
      </c>
      <c r="C5" s="5">
        <v>3</v>
      </c>
      <c r="D5" s="5">
        <f t="shared" ref="D5:D16" si="0">(C5-B5)+1</f>
        <v>1</v>
      </c>
      <c r="E5" s="8">
        <v>1</v>
      </c>
      <c r="G5" s="7"/>
      <c r="H5" s="8"/>
      <c r="J5" s="7"/>
      <c r="M5" s="8"/>
      <c r="O5" s="7"/>
      <c r="Q5" s="8"/>
      <c r="S5" s="7">
        <v>68</v>
      </c>
      <c r="T5" s="5">
        <v>73</v>
      </c>
      <c r="U5" s="8">
        <f>(T5-S5)+1</f>
        <v>6</v>
      </c>
      <c r="W5" s="7"/>
      <c r="X5" s="8"/>
    </row>
    <row r="6" spans="2:41" x14ac:dyDescent="0.3">
      <c r="B6" s="7">
        <v>10</v>
      </c>
      <c r="C6" s="5">
        <v>10</v>
      </c>
      <c r="D6" s="5">
        <f t="shared" si="0"/>
        <v>1</v>
      </c>
      <c r="E6" s="8">
        <v>1</v>
      </c>
      <c r="G6" s="7"/>
      <c r="H6" s="8"/>
      <c r="J6" s="7"/>
      <c r="M6" s="8"/>
      <c r="O6" s="7"/>
      <c r="Q6" s="8"/>
      <c r="S6" s="7"/>
      <c r="U6" s="8"/>
      <c r="W6" s="7"/>
      <c r="X6" s="8"/>
    </row>
    <row r="7" spans="2:41" x14ac:dyDescent="0.3">
      <c r="B7" s="7">
        <v>20</v>
      </c>
      <c r="C7" s="5">
        <v>21</v>
      </c>
      <c r="D7" s="5">
        <f t="shared" si="0"/>
        <v>2</v>
      </c>
      <c r="E7" s="8">
        <v>1</v>
      </c>
      <c r="G7" s="7"/>
      <c r="H7" s="8"/>
      <c r="J7" s="7"/>
      <c r="M7" s="8"/>
      <c r="O7" s="7"/>
      <c r="Q7" s="8"/>
      <c r="S7" s="7"/>
      <c r="U7" s="8"/>
      <c r="W7" s="7"/>
      <c r="X7" s="8"/>
    </row>
    <row r="8" spans="2:41" x14ac:dyDescent="0.3">
      <c r="B8" s="7">
        <v>50</v>
      </c>
      <c r="C8" s="5">
        <v>50</v>
      </c>
      <c r="D8" s="5">
        <f t="shared" si="0"/>
        <v>1</v>
      </c>
      <c r="E8" s="8">
        <v>1</v>
      </c>
      <c r="G8" s="7"/>
      <c r="H8" s="8"/>
      <c r="J8" s="7"/>
      <c r="M8" s="8"/>
      <c r="O8" s="7"/>
      <c r="Q8" s="8"/>
      <c r="S8" s="7"/>
      <c r="U8" s="8"/>
      <c r="W8" s="7"/>
      <c r="X8" s="8"/>
    </row>
    <row r="9" spans="2:41" x14ac:dyDescent="0.3">
      <c r="B9" s="7">
        <v>52</v>
      </c>
      <c r="C9" s="5">
        <v>53</v>
      </c>
      <c r="D9" s="5">
        <f t="shared" si="0"/>
        <v>2</v>
      </c>
      <c r="E9" s="8">
        <v>1</v>
      </c>
      <c r="G9" s="7"/>
      <c r="H9" s="8"/>
      <c r="J9" s="7"/>
      <c r="M9" s="8"/>
      <c r="O9" s="7"/>
      <c r="Q9" s="8"/>
      <c r="S9" s="7"/>
      <c r="U9" s="8"/>
      <c r="W9" s="7"/>
      <c r="X9" s="8"/>
    </row>
    <row r="10" spans="2:41" x14ac:dyDescent="0.3">
      <c r="B10" s="7">
        <v>58</v>
      </c>
      <c r="C10" s="5">
        <v>60</v>
      </c>
      <c r="D10" s="5">
        <f t="shared" si="0"/>
        <v>3</v>
      </c>
      <c r="E10" s="8">
        <v>1</v>
      </c>
      <c r="G10" s="7"/>
      <c r="H10" s="8"/>
      <c r="J10" s="7"/>
      <c r="M10" s="8"/>
      <c r="O10" s="7"/>
      <c r="Q10" s="8"/>
      <c r="S10" s="7"/>
      <c r="U10" s="8"/>
      <c r="W10" s="7"/>
      <c r="X10" s="8"/>
    </row>
    <row r="11" spans="2:41" x14ac:dyDescent="0.3">
      <c r="B11" s="7">
        <v>66</v>
      </c>
      <c r="C11" s="5">
        <v>67</v>
      </c>
      <c r="D11" s="5">
        <f t="shared" si="0"/>
        <v>2</v>
      </c>
      <c r="E11" s="8">
        <v>1</v>
      </c>
      <c r="G11" s="7"/>
      <c r="H11" s="8"/>
      <c r="J11" s="7"/>
      <c r="M11" s="8"/>
      <c r="O11" s="7"/>
      <c r="Q11" s="8"/>
      <c r="S11" s="7"/>
      <c r="U11" s="8"/>
      <c r="W11" s="7"/>
      <c r="X11" s="8"/>
    </row>
    <row r="12" spans="2:41" x14ac:dyDescent="0.3">
      <c r="B12" s="7">
        <v>75</v>
      </c>
      <c r="C12" s="5">
        <v>75</v>
      </c>
      <c r="D12" s="5">
        <f t="shared" si="0"/>
        <v>1</v>
      </c>
      <c r="E12" s="8">
        <v>1</v>
      </c>
      <c r="G12" s="7"/>
      <c r="H12" s="8"/>
      <c r="J12" s="7"/>
      <c r="M12" s="8"/>
      <c r="O12" s="7"/>
      <c r="Q12" s="8"/>
      <c r="S12" s="7"/>
      <c r="U12" s="8"/>
      <c r="W12" s="7"/>
      <c r="X12" s="8"/>
    </row>
    <row r="13" spans="2:41" x14ac:dyDescent="0.3">
      <c r="B13" s="7">
        <v>80</v>
      </c>
      <c r="C13" s="5">
        <v>80</v>
      </c>
      <c r="D13" s="5">
        <f t="shared" si="0"/>
        <v>1</v>
      </c>
      <c r="E13" s="8">
        <v>1</v>
      </c>
      <c r="G13" s="7"/>
      <c r="H13" s="8"/>
      <c r="J13" s="7"/>
      <c r="M13" s="8"/>
      <c r="O13" s="7"/>
      <c r="Q13" s="8"/>
      <c r="S13" s="7"/>
      <c r="U13" s="8"/>
      <c r="W13" s="7"/>
      <c r="X13" s="8"/>
    </row>
    <row r="14" spans="2:41" x14ac:dyDescent="0.3">
      <c r="B14" s="7">
        <v>82</v>
      </c>
      <c r="C14" s="5">
        <v>82</v>
      </c>
      <c r="D14" s="5">
        <f t="shared" si="0"/>
        <v>1</v>
      </c>
      <c r="E14" s="8">
        <v>1</v>
      </c>
      <c r="G14" s="7"/>
      <c r="H14" s="8"/>
      <c r="J14" s="7"/>
      <c r="M14" s="8"/>
      <c r="O14" s="7"/>
      <c r="Q14" s="8"/>
      <c r="S14" s="7"/>
      <c r="U14" s="8"/>
      <c r="W14" s="7"/>
      <c r="X14" s="8"/>
    </row>
    <row r="15" spans="2:41" x14ac:dyDescent="0.3">
      <c r="B15" s="7">
        <v>92</v>
      </c>
      <c r="C15" s="5">
        <v>100</v>
      </c>
      <c r="D15" s="5">
        <f t="shared" si="0"/>
        <v>9</v>
      </c>
      <c r="E15" s="8">
        <v>1</v>
      </c>
      <c r="G15" s="7"/>
      <c r="H15" s="8"/>
      <c r="J15" s="7"/>
      <c r="M15" s="8"/>
      <c r="O15" s="7"/>
      <c r="Q15" s="8"/>
      <c r="S15" s="7"/>
      <c r="U15" s="8"/>
      <c r="W15" s="7"/>
      <c r="X15" s="8"/>
    </row>
    <row r="16" spans="2:41" x14ac:dyDescent="0.3">
      <c r="B16" s="7">
        <v>135</v>
      </c>
      <c r="C16" s="5">
        <v>136</v>
      </c>
      <c r="D16" s="5">
        <f t="shared" si="0"/>
        <v>2</v>
      </c>
      <c r="E16" s="8">
        <v>1</v>
      </c>
      <c r="G16" s="7"/>
      <c r="H16" s="8"/>
      <c r="J16" s="7"/>
      <c r="M16" s="8"/>
      <c r="O16" s="7"/>
      <c r="Q16" s="8"/>
      <c r="S16" s="7"/>
      <c r="U16" s="8"/>
      <c r="W16" s="7"/>
      <c r="X16" s="8"/>
    </row>
    <row r="17" spans="2:41" x14ac:dyDescent="0.3">
      <c r="B17" s="9"/>
      <c r="C17" s="10"/>
      <c r="D17" s="10"/>
      <c r="E17" s="11"/>
      <c r="G17" s="9"/>
      <c r="H17" s="11"/>
      <c r="J17" s="9"/>
      <c r="K17" s="10"/>
      <c r="L17" s="10"/>
      <c r="M17" s="11"/>
      <c r="O17" s="9"/>
      <c r="P17" s="10"/>
      <c r="Q17" s="11"/>
      <c r="S17" s="9"/>
      <c r="T17" s="10"/>
      <c r="U17" s="11"/>
      <c r="W17" s="9"/>
      <c r="X17" s="11"/>
    </row>
    <row r="19" spans="2:41" x14ac:dyDescent="0.3">
      <c r="D19" s="5">
        <f>SUM(D4:D17)</f>
        <v>27</v>
      </c>
      <c r="E19" s="5">
        <f>SUM(E4:E17)</f>
        <v>13</v>
      </c>
      <c r="H19" s="5">
        <f>SUM(H4:H17)</f>
        <v>1</v>
      </c>
      <c r="L19" s="5">
        <f>SUM(L4:L17)</f>
        <v>2</v>
      </c>
      <c r="M19" s="5">
        <f>SUM(M4:M17)</f>
        <v>1</v>
      </c>
      <c r="Q19" s="5">
        <f>SUM(Q4:Q17)</f>
        <v>26</v>
      </c>
      <c r="U19" s="5">
        <f>SUM(U4:U17)</f>
        <v>23</v>
      </c>
      <c r="X19" s="5">
        <f>SUM(X4:X17)</f>
        <v>1</v>
      </c>
      <c r="Z19" s="5">
        <f>SUM(Z4:Z17)</f>
        <v>167</v>
      </c>
      <c r="AA19" s="5">
        <f>Z19-(Q19+U19+X19)</f>
        <v>117</v>
      </c>
      <c r="AB19" s="6">
        <f>((D19+H19)/AA19)*100</f>
        <v>23.931623931623932</v>
      </c>
      <c r="AC19" s="6">
        <f>100-AB19</f>
        <v>76.068376068376068</v>
      </c>
      <c r="AD19" s="6">
        <f>(L19/AA19)*100</f>
        <v>1.7094017094017095</v>
      </c>
      <c r="AE19" s="6">
        <f>B4/120</f>
        <v>8.3333333333333332E-3</v>
      </c>
      <c r="AF19" s="6">
        <f>G4/120</f>
        <v>1.1666666666666667</v>
      </c>
      <c r="AG19" s="6">
        <f>Q4/120</f>
        <v>0.21666666666666667</v>
      </c>
      <c r="AH19" s="6">
        <f>H19</f>
        <v>1</v>
      </c>
      <c r="AI19" s="6">
        <v>0</v>
      </c>
      <c r="AJ19" s="6">
        <f>(AI19/AH19)*100</f>
        <v>0</v>
      </c>
      <c r="AK19" s="6">
        <f>E19+H19</f>
        <v>14</v>
      </c>
      <c r="AL19" s="6">
        <f>(SUM(E21:E22)/AK19)*100</f>
        <v>7.1428571428571423</v>
      </c>
      <c r="AM19" s="6">
        <f>(SUM(E21:E22)/M19)*100</f>
        <v>100</v>
      </c>
      <c r="AN19" s="6">
        <f>(AVERAGE(L4:L17))*0.5</f>
        <v>1</v>
      </c>
      <c r="AO19" s="6">
        <f>(AVERAGE(D4:D17))*0.5</f>
        <v>1.0384615384615385</v>
      </c>
    </row>
    <row r="21" spans="2:41" x14ac:dyDescent="0.3">
      <c r="B21" s="21" t="s">
        <v>25</v>
      </c>
      <c r="E21" s="5">
        <v>1</v>
      </c>
    </row>
    <row r="22" spans="2:41" x14ac:dyDescent="0.3">
      <c r="B22" s="22" t="s">
        <v>26</v>
      </c>
      <c r="E22" s="5">
        <v>0</v>
      </c>
    </row>
    <row r="25" spans="2:41" x14ac:dyDescent="0.3">
      <c r="B25" s="5" t="s">
        <v>34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O21"/>
  <sheetViews>
    <sheetView topLeftCell="Z1" zoomScale="56" workbookViewId="0">
      <selection activeCell="AB18" sqref="AB18:AO1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25" t="s">
        <v>0</v>
      </c>
      <c r="C2" s="26"/>
      <c r="D2" s="26"/>
      <c r="E2" s="27"/>
      <c r="F2" s="13"/>
      <c r="G2" s="28" t="s">
        <v>4</v>
      </c>
      <c r="H2" s="29"/>
      <c r="I2" s="13"/>
      <c r="J2" s="30" t="s">
        <v>15</v>
      </c>
      <c r="K2" s="31"/>
      <c r="L2" s="31"/>
      <c r="M2" s="32"/>
      <c r="N2" s="13"/>
      <c r="O2" s="33" t="s">
        <v>7</v>
      </c>
      <c r="P2" s="34"/>
      <c r="Q2" s="35"/>
      <c r="R2" s="13"/>
      <c r="S2" s="36" t="s">
        <v>29</v>
      </c>
      <c r="T2" s="37"/>
      <c r="U2" s="38"/>
      <c r="V2" s="13"/>
      <c r="W2" s="23" t="s">
        <v>8</v>
      </c>
      <c r="X2" s="24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32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5</v>
      </c>
      <c r="C4" s="5">
        <v>5</v>
      </c>
      <c r="D4" s="5">
        <f>(C4-B4)+1</f>
        <v>1</v>
      </c>
      <c r="E4" s="8">
        <v>1</v>
      </c>
      <c r="G4" s="7">
        <v>83</v>
      </c>
      <c r="H4" s="8">
        <v>1</v>
      </c>
      <c r="J4" s="7"/>
      <c r="M4" s="8"/>
      <c r="O4" s="7">
        <v>84</v>
      </c>
      <c r="P4" s="5">
        <v>103</v>
      </c>
      <c r="Q4" s="8">
        <f>(P4-O4)+1</f>
        <v>20</v>
      </c>
      <c r="S4" s="7">
        <v>32</v>
      </c>
      <c r="T4" s="5">
        <v>34</v>
      </c>
      <c r="U4" s="8">
        <f>(T4-S4)+1</f>
        <v>3</v>
      </c>
      <c r="W4" s="7">
        <v>104</v>
      </c>
      <c r="X4" s="8">
        <v>1</v>
      </c>
      <c r="Z4" s="5">
        <v>104</v>
      </c>
    </row>
    <row r="5" spans="2:41" x14ac:dyDescent="0.3">
      <c r="B5" s="7">
        <v>12</v>
      </c>
      <c r="C5" s="5">
        <v>12</v>
      </c>
      <c r="D5" s="5">
        <f t="shared" ref="D5:D15" si="0">(C5-B5)+1</f>
        <v>1</v>
      </c>
      <c r="E5" s="8">
        <v>1</v>
      </c>
      <c r="G5" s="7"/>
      <c r="H5" s="8"/>
      <c r="J5" s="7"/>
      <c r="M5" s="8"/>
      <c r="O5" s="7"/>
      <c r="Q5" s="8"/>
      <c r="S5" s="7"/>
      <c r="U5" s="8"/>
      <c r="W5" s="7"/>
      <c r="X5" s="8"/>
    </row>
    <row r="6" spans="2:41" x14ac:dyDescent="0.3">
      <c r="B6" s="7">
        <v>21</v>
      </c>
      <c r="C6" s="5">
        <v>21</v>
      </c>
      <c r="D6" s="5">
        <f t="shared" si="0"/>
        <v>1</v>
      </c>
      <c r="E6" s="8">
        <v>1</v>
      </c>
      <c r="G6" s="7"/>
      <c r="H6" s="8"/>
      <c r="J6" s="7"/>
      <c r="M6" s="8"/>
      <c r="O6" s="7"/>
      <c r="Q6" s="8"/>
      <c r="S6" s="7"/>
      <c r="U6" s="8"/>
      <c r="W6" s="7"/>
      <c r="X6" s="8"/>
    </row>
    <row r="7" spans="2:41" x14ac:dyDescent="0.3">
      <c r="B7" s="7">
        <v>29</v>
      </c>
      <c r="C7" s="5">
        <v>30</v>
      </c>
      <c r="D7" s="5">
        <f t="shared" si="0"/>
        <v>2</v>
      </c>
      <c r="E7" s="8">
        <v>1</v>
      </c>
      <c r="G7" s="7"/>
      <c r="H7" s="8"/>
      <c r="J7" s="7"/>
      <c r="M7" s="8"/>
      <c r="O7" s="7"/>
      <c r="Q7" s="8"/>
      <c r="S7" s="7"/>
      <c r="U7" s="8"/>
      <c r="W7" s="7"/>
      <c r="X7" s="8"/>
    </row>
    <row r="8" spans="2:41" x14ac:dyDescent="0.3">
      <c r="B8" s="7">
        <v>37</v>
      </c>
      <c r="C8" s="5">
        <v>37</v>
      </c>
      <c r="D8" s="5">
        <f t="shared" si="0"/>
        <v>1</v>
      </c>
      <c r="E8" s="8">
        <v>1</v>
      </c>
      <c r="G8" s="7"/>
      <c r="H8" s="8"/>
      <c r="J8" s="7"/>
      <c r="M8" s="8"/>
      <c r="O8" s="7"/>
      <c r="Q8" s="8"/>
      <c r="S8" s="7"/>
      <c r="U8" s="8"/>
      <c r="W8" s="7"/>
      <c r="X8" s="8"/>
    </row>
    <row r="9" spans="2:41" x14ac:dyDescent="0.3">
      <c r="B9" s="7">
        <v>43</v>
      </c>
      <c r="C9" s="5">
        <v>43</v>
      </c>
      <c r="D9" s="5">
        <f t="shared" si="0"/>
        <v>1</v>
      </c>
      <c r="E9" s="8">
        <v>1</v>
      </c>
      <c r="G9" s="7"/>
      <c r="H9" s="8"/>
      <c r="J9" s="7"/>
      <c r="M9" s="8"/>
      <c r="O9" s="7"/>
      <c r="Q9" s="8"/>
      <c r="S9" s="7"/>
      <c r="U9" s="8"/>
      <c r="W9" s="7"/>
      <c r="X9" s="8"/>
    </row>
    <row r="10" spans="2:41" x14ac:dyDescent="0.3">
      <c r="B10" s="7">
        <v>49</v>
      </c>
      <c r="C10" s="5">
        <v>49</v>
      </c>
      <c r="D10" s="5">
        <f t="shared" si="0"/>
        <v>1</v>
      </c>
      <c r="E10" s="8">
        <v>1</v>
      </c>
      <c r="G10" s="7"/>
      <c r="H10" s="8"/>
      <c r="J10" s="7"/>
      <c r="M10" s="8"/>
      <c r="O10" s="7"/>
      <c r="Q10" s="8"/>
      <c r="S10" s="7"/>
      <c r="U10" s="8"/>
      <c r="W10" s="7"/>
      <c r="X10" s="8"/>
    </row>
    <row r="11" spans="2:41" x14ac:dyDescent="0.3">
      <c r="B11" s="7">
        <v>54</v>
      </c>
      <c r="C11" s="5">
        <v>59</v>
      </c>
      <c r="D11" s="5">
        <f t="shared" si="0"/>
        <v>6</v>
      </c>
      <c r="E11" s="8">
        <v>1</v>
      </c>
      <c r="G11" s="7"/>
      <c r="H11" s="8"/>
      <c r="J11" s="7"/>
      <c r="M11" s="8"/>
      <c r="O11" s="7"/>
      <c r="Q11" s="8"/>
      <c r="S11" s="7"/>
      <c r="U11" s="8"/>
      <c r="W11" s="7"/>
      <c r="X11" s="8"/>
    </row>
    <row r="12" spans="2:41" x14ac:dyDescent="0.3">
      <c r="B12" s="7">
        <v>62</v>
      </c>
      <c r="C12" s="5">
        <v>67</v>
      </c>
      <c r="D12" s="5">
        <f t="shared" si="0"/>
        <v>6</v>
      </c>
      <c r="E12" s="8">
        <v>1</v>
      </c>
      <c r="G12" s="7"/>
      <c r="H12" s="8"/>
      <c r="J12" s="7"/>
      <c r="M12" s="8"/>
      <c r="O12" s="7"/>
      <c r="Q12" s="8"/>
      <c r="S12" s="7"/>
      <c r="U12" s="8"/>
      <c r="W12" s="7"/>
      <c r="X12" s="8"/>
    </row>
    <row r="13" spans="2:41" x14ac:dyDescent="0.3">
      <c r="B13" s="7">
        <v>73</v>
      </c>
      <c r="C13" s="5">
        <v>73</v>
      </c>
      <c r="D13" s="5">
        <f t="shared" si="0"/>
        <v>1</v>
      </c>
      <c r="E13" s="8">
        <v>1</v>
      </c>
      <c r="G13" s="7"/>
      <c r="H13" s="8"/>
      <c r="J13" s="7"/>
      <c r="M13" s="8"/>
      <c r="O13" s="7"/>
      <c r="Q13" s="8"/>
      <c r="S13" s="7"/>
      <c r="U13" s="8"/>
      <c r="W13" s="7"/>
      <c r="X13" s="8"/>
    </row>
    <row r="14" spans="2:41" x14ac:dyDescent="0.3">
      <c r="B14" s="7">
        <v>74</v>
      </c>
      <c r="C14" s="5">
        <v>77</v>
      </c>
      <c r="D14" s="5">
        <f t="shared" si="0"/>
        <v>4</v>
      </c>
      <c r="E14" s="8">
        <v>1</v>
      </c>
      <c r="G14" s="7"/>
      <c r="H14" s="8"/>
      <c r="J14" s="7"/>
      <c r="M14" s="8"/>
      <c r="O14" s="7"/>
      <c r="Q14" s="8"/>
      <c r="S14" s="7"/>
      <c r="U14" s="8"/>
      <c r="W14" s="7"/>
      <c r="X14" s="8"/>
    </row>
    <row r="15" spans="2:41" x14ac:dyDescent="0.3">
      <c r="B15" s="7">
        <v>79</v>
      </c>
      <c r="C15" s="5">
        <v>82</v>
      </c>
      <c r="D15" s="5">
        <f t="shared" si="0"/>
        <v>4</v>
      </c>
      <c r="E15" s="8">
        <v>1</v>
      </c>
      <c r="G15" s="7"/>
      <c r="H15" s="8"/>
      <c r="J15" s="7"/>
      <c r="M15" s="8"/>
      <c r="O15" s="7"/>
      <c r="Q15" s="8"/>
      <c r="S15" s="7"/>
      <c r="U15" s="8"/>
      <c r="W15" s="7"/>
      <c r="X15" s="8"/>
    </row>
    <row r="16" spans="2:41" x14ac:dyDescent="0.3">
      <c r="B16" s="9"/>
      <c r="C16" s="10"/>
      <c r="D16" s="10"/>
      <c r="E16" s="11"/>
      <c r="G16" s="9"/>
      <c r="H16" s="11"/>
      <c r="J16" s="9"/>
      <c r="K16" s="10"/>
      <c r="L16" s="10"/>
      <c r="M16" s="11"/>
      <c r="O16" s="9"/>
      <c r="P16" s="10"/>
      <c r="Q16" s="11"/>
      <c r="S16" s="9"/>
      <c r="T16" s="10"/>
      <c r="U16" s="11"/>
      <c r="W16" s="9"/>
      <c r="X16" s="11"/>
    </row>
    <row r="18" spans="2:41" x14ac:dyDescent="0.3">
      <c r="D18" s="5">
        <f>SUM(D4:D16)</f>
        <v>29</v>
      </c>
      <c r="E18" s="5">
        <f>SUM(E4:E16)</f>
        <v>12</v>
      </c>
      <c r="H18" s="5">
        <f>SUM(H4:H16)</f>
        <v>1</v>
      </c>
      <c r="L18" s="5">
        <f>SUM(L4:L16)</f>
        <v>0</v>
      </c>
      <c r="M18" s="5">
        <f>SUM(M4:M16)</f>
        <v>0</v>
      </c>
      <c r="Q18" s="5">
        <f>SUM(Q4:Q16)</f>
        <v>20</v>
      </c>
      <c r="U18" s="5">
        <f>SUM(U4:U16)</f>
        <v>3</v>
      </c>
      <c r="X18" s="5">
        <f>SUM(X4:X16)</f>
        <v>1</v>
      </c>
      <c r="Z18" s="5">
        <f>SUM(Z4:Z16)</f>
        <v>104</v>
      </c>
      <c r="AA18" s="5">
        <f>Z18-(Q18+U18+X18)</f>
        <v>80</v>
      </c>
      <c r="AB18" s="6">
        <f>((D18+H18)/AA18)*100</f>
        <v>37.5</v>
      </c>
      <c r="AC18" s="6">
        <f>100-AB18</f>
        <v>62.5</v>
      </c>
      <c r="AD18" s="6">
        <f>(L18/AA18)*100</f>
        <v>0</v>
      </c>
      <c r="AE18" s="6">
        <f>B4/120</f>
        <v>4.1666666666666664E-2</v>
      </c>
      <c r="AF18" s="6">
        <f>G4/120</f>
        <v>0.69166666666666665</v>
      </c>
      <c r="AG18" s="6">
        <f>Q4/120</f>
        <v>0.16666666666666666</v>
      </c>
      <c r="AH18" s="6">
        <f>H18</f>
        <v>1</v>
      </c>
      <c r="AI18" s="6">
        <v>0</v>
      </c>
      <c r="AJ18" s="6">
        <f>(AI18/AH18)*100</f>
        <v>0</v>
      </c>
      <c r="AK18" s="6">
        <f>E18+H18</f>
        <v>13</v>
      </c>
      <c r="AL18" s="6">
        <f>(SUM(E20:E21)/AK18)*100</f>
        <v>0</v>
      </c>
      <c r="AM18" s="6" t="s">
        <v>33</v>
      </c>
      <c r="AN18" s="6" t="s">
        <v>33</v>
      </c>
      <c r="AO18" s="6">
        <f>(AVERAGE(D4:D16))*0.5</f>
        <v>1.2083333333333333</v>
      </c>
    </row>
    <row r="20" spans="2:41" x14ac:dyDescent="0.3">
      <c r="B20" s="21" t="s">
        <v>25</v>
      </c>
      <c r="E20" s="5">
        <v>0</v>
      </c>
    </row>
    <row r="21" spans="2:41" x14ac:dyDescent="0.3">
      <c r="B21" s="22" t="s">
        <v>26</v>
      </c>
      <c r="E21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O20"/>
  <sheetViews>
    <sheetView topLeftCell="W1" zoomScale="56" workbookViewId="0">
      <selection activeCell="AB17" sqref="AB17:AO1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12.83203125" style="5" bestFit="1" customWidth="1"/>
    <col min="14" max="14" width="4.6640625" style="5" customWidth="1"/>
    <col min="15" max="15" width="17.5" style="5" bestFit="1" customWidth="1"/>
    <col min="16" max="16" width="16.1640625" style="5" bestFit="1" customWidth="1"/>
    <col min="17" max="17" width="18.1640625" style="5" bestFit="1" customWidth="1"/>
    <col min="18" max="18" width="5.83203125" style="5" customWidth="1"/>
    <col min="19" max="19" width="17.5" style="5" bestFit="1" customWidth="1"/>
    <col min="20" max="20" width="16.1640625" style="5" bestFit="1" customWidth="1"/>
    <col min="21" max="21" width="18.1640625" style="5" bestFit="1" customWidth="1"/>
    <col min="22" max="22" width="5" style="5" customWidth="1"/>
    <col min="23" max="23" width="21.1640625" style="5" bestFit="1" customWidth="1"/>
    <col min="24" max="24" width="14.1640625" style="5" bestFit="1" customWidth="1"/>
    <col min="25" max="25" width="5.83203125" style="5" customWidth="1"/>
    <col min="26" max="26" width="40.6640625" style="5" bestFit="1" customWidth="1"/>
    <col min="27" max="27" width="19.6640625" style="5" bestFit="1" customWidth="1"/>
    <col min="28" max="28" width="34.5" style="6" customWidth="1"/>
    <col min="29" max="29" width="20.5" style="6" customWidth="1"/>
    <col min="30" max="30" width="22" style="6" bestFit="1" customWidth="1"/>
    <col min="31" max="31" width="11" style="6" bestFit="1" customWidth="1"/>
    <col min="32" max="32" width="14.1640625" style="6" customWidth="1"/>
    <col min="33" max="33" width="16.83203125" style="6" bestFit="1" customWidth="1"/>
    <col min="34" max="35" width="14.83203125" style="5" bestFit="1" customWidth="1"/>
    <col min="36" max="36" width="13.5" style="5" bestFit="1" customWidth="1"/>
    <col min="37" max="37" width="20.83203125" style="5" bestFit="1" customWidth="1"/>
    <col min="38" max="38" width="29" style="6" bestFit="1" customWidth="1"/>
    <col min="39" max="39" width="27.5" style="5" bestFit="1" customWidth="1"/>
    <col min="40" max="40" width="26.33203125" style="5" bestFit="1" customWidth="1"/>
    <col min="41" max="41" width="14.33203125" style="6" bestFit="1" customWidth="1"/>
    <col min="42" max="16384" width="8.83203125" style="5"/>
  </cols>
  <sheetData>
    <row r="2" spans="2:41" ht="81" customHeight="1" x14ac:dyDescent="0.3">
      <c r="B2" s="25" t="s">
        <v>0</v>
      </c>
      <c r="C2" s="26"/>
      <c r="D2" s="26"/>
      <c r="E2" s="27"/>
      <c r="F2" s="13"/>
      <c r="G2" s="28" t="s">
        <v>4</v>
      </c>
      <c r="H2" s="29"/>
      <c r="I2" s="13"/>
      <c r="J2" s="30" t="s">
        <v>15</v>
      </c>
      <c r="K2" s="31"/>
      <c r="L2" s="31"/>
      <c r="M2" s="32"/>
      <c r="N2" s="13"/>
      <c r="O2" s="33" t="s">
        <v>7</v>
      </c>
      <c r="P2" s="34"/>
      <c r="Q2" s="35"/>
      <c r="R2" s="13"/>
      <c r="S2" s="36" t="s">
        <v>29</v>
      </c>
      <c r="T2" s="37"/>
      <c r="U2" s="38"/>
      <c r="V2" s="13"/>
      <c r="W2" s="23" t="s">
        <v>8</v>
      </c>
      <c r="X2" s="24"/>
      <c r="Y2" s="13"/>
      <c r="Z2" s="3" t="s">
        <v>17</v>
      </c>
      <c r="AA2" s="3" t="s">
        <v>23</v>
      </c>
      <c r="AB2" s="4" t="s">
        <v>18</v>
      </c>
      <c r="AC2" s="4" t="s">
        <v>20</v>
      </c>
      <c r="AD2" s="4" t="s">
        <v>19</v>
      </c>
      <c r="AE2" s="4" t="s">
        <v>31</v>
      </c>
      <c r="AF2" s="4" t="s">
        <v>10</v>
      </c>
      <c r="AG2" s="4" t="s">
        <v>11</v>
      </c>
      <c r="AH2" s="4" t="s">
        <v>12</v>
      </c>
      <c r="AI2" s="4" t="s">
        <v>13</v>
      </c>
      <c r="AJ2" s="4" t="s">
        <v>21</v>
      </c>
      <c r="AK2" s="3" t="s">
        <v>27</v>
      </c>
      <c r="AL2" s="4" t="s">
        <v>22</v>
      </c>
      <c r="AM2" s="4" t="s">
        <v>28</v>
      </c>
      <c r="AN2" s="4" t="s">
        <v>32</v>
      </c>
      <c r="AO2" s="4" t="s">
        <v>30</v>
      </c>
    </row>
    <row r="3" spans="2:41" s="18" customFormat="1" x14ac:dyDescent="0.3">
      <c r="B3" s="12" t="s">
        <v>1</v>
      </c>
      <c r="C3" s="13" t="s">
        <v>2</v>
      </c>
      <c r="D3" s="13" t="s">
        <v>3</v>
      </c>
      <c r="E3" s="14" t="s">
        <v>24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3" t="s">
        <v>3</v>
      </c>
      <c r="M3" s="16" t="s">
        <v>16</v>
      </c>
      <c r="N3" s="17"/>
      <c r="O3" s="12" t="s">
        <v>1</v>
      </c>
      <c r="P3" s="13" t="s">
        <v>2</v>
      </c>
      <c r="Q3" s="15" t="s">
        <v>3</v>
      </c>
      <c r="R3" s="13"/>
      <c r="S3" s="12" t="s">
        <v>1</v>
      </c>
      <c r="T3" s="13" t="s">
        <v>2</v>
      </c>
      <c r="U3" s="15" t="s">
        <v>3</v>
      </c>
      <c r="V3" s="13"/>
      <c r="W3" s="12" t="s">
        <v>5</v>
      </c>
      <c r="X3" s="15" t="s">
        <v>6</v>
      </c>
      <c r="Y3" s="13"/>
      <c r="Z3" s="13" t="s">
        <v>9</v>
      </c>
      <c r="AB3" s="19"/>
      <c r="AC3" s="19"/>
      <c r="AD3" s="19"/>
      <c r="AE3" s="19"/>
      <c r="AF3" s="19"/>
      <c r="AG3" s="19"/>
      <c r="AL3" s="19"/>
      <c r="AO3" s="19"/>
    </row>
    <row r="4" spans="2:41" x14ac:dyDescent="0.3">
      <c r="B4" s="7">
        <v>2</v>
      </c>
      <c r="C4" s="5">
        <v>11</v>
      </c>
      <c r="D4" s="5">
        <f>(C4-B4)+1</f>
        <v>10</v>
      </c>
      <c r="E4" s="8">
        <v>1</v>
      </c>
      <c r="G4" s="7">
        <v>185</v>
      </c>
      <c r="H4" s="8">
        <v>1</v>
      </c>
      <c r="J4" s="40">
        <v>22</v>
      </c>
      <c r="K4" s="41">
        <v>23</v>
      </c>
      <c r="L4" s="41">
        <f>(K4-J4)+1</f>
        <v>2</v>
      </c>
      <c r="M4" s="42">
        <v>1</v>
      </c>
      <c r="O4" s="7">
        <v>186</v>
      </c>
      <c r="P4" s="5">
        <v>216</v>
      </c>
      <c r="Q4" s="8">
        <f>(P4-O4)+1</f>
        <v>31</v>
      </c>
      <c r="S4" s="7">
        <v>39</v>
      </c>
      <c r="T4" s="5">
        <v>41</v>
      </c>
      <c r="U4" s="8">
        <f>(T4-S4)+1</f>
        <v>3</v>
      </c>
      <c r="W4" s="7">
        <v>217</v>
      </c>
      <c r="X4" s="8">
        <v>1</v>
      </c>
      <c r="Z4" s="5">
        <v>217</v>
      </c>
    </row>
    <row r="5" spans="2:41" x14ac:dyDescent="0.3">
      <c r="B5" s="7">
        <v>13</v>
      </c>
      <c r="C5" s="5">
        <v>21</v>
      </c>
      <c r="D5" s="5">
        <f t="shared" ref="D5:D14" si="0">(C5-B5)+1</f>
        <v>9</v>
      </c>
      <c r="E5" s="8">
        <v>1</v>
      </c>
      <c r="G5" s="7"/>
      <c r="H5" s="8"/>
      <c r="J5" s="7"/>
      <c r="M5" s="8"/>
      <c r="O5" s="7"/>
      <c r="Q5" s="8"/>
      <c r="S5" s="7"/>
      <c r="U5" s="8"/>
      <c r="W5" s="7"/>
      <c r="X5" s="8"/>
    </row>
    <row r="6" spans="2:41" x14ac:dyDescent="0.3">
      <c r="B6" s="7">
        <v>28</v>
      </c>
      <c r="C6" s="5">
        <v>30</v>
      </c>
      <c r="D6" s="5">
        <f t="shared" si="0"/>
        <v>3</v>
      </c>
      <c r="E6" s="8">
        <v>1</v>
      </c>
      <c r="G6" s="7"/>
      <c r="H6" s="8"/>
      <c r="J6" s="7"/>
      <c r="M6" s="8"/>
      <c r="O6" s="7"/>
      <c r="Q6" s="8"/>
      <c r="S6" s="7"/>
      <c r="U6" s="8"/>
      <c r="W6" s="7"/>
      <c r="X6" s="8"/>
    </row>
    <row r="7" spans="2:41" x14ac:dyDescent="0.3">
      <c r="B7" s="7">
        <v>34</v>
      </c>
      <c r="C7" s="5">
        <v>34</v>
      </c>
      <c r="D7" s="5">
        <f t="shared" si="0"/>
        <v>1</v>
      </c>
      <c r="E7" s="8">
        <v>1</v>
      </c>
      <c r="G7" s="7"/>
      <c r="H7" s="8"/>
      <c r="J7" s="7"/>
      <c r="M7" s="8"/>
      <c r="O7" s="7"/>
      <c r="Q7" s="8"/>
      <c r="S7" s="7"/>
      <c r="U7" s="8"/>
      <c r="W7" s="7"/>
      <c r="X7" s="8"/>
    </row>
    <row r="8" spans="2:41" x14ac:dyDescent="0.3">
      <c r="B8" s="7">
        <v>37</v>
      </c>
      <c r="C8" s="5">
        <v>37</v>
      </c>
      <c r="D8" s="5">
        <f t="shared" si="0"/>
        <v>1</v>
      </c>
      <c r="E8" s="8">
        <v>1</v>
      </c>
      <c r="G8" s="7"/>
      <c r="H8" s="8"/>
      <c r="J8" s="7"/>
      <c r="M8" s="8"/>
      <c r="O8" s="7"/>
      <c r="Q8" s="8"/>
      <c r="S8" s="7"/>
      <c r="U8" s="8"/>
      <c r="W8" s="7"/>
      <c r="X8" s="8"/>
    </row>
    <row r="9" spans="2:41" x14ac:dyDescent="0.3">
      <c r="B9" s="7">
        <v>115</v>
      </c>
      <c r="C9" s="5">
        <v>118</v>
      </c>
      <c r="D9" s="5">
        <f t="shared" si="0"/>
        <v>4</v>
      </c>
      <c r="E9" s="8">
        <v>1</v>
      </c>
      <c r="G9" s="7"/>
      <c r="H9" s="8"/>
      <c r="J9" s="7"/>
      <c r="M9" s="8"/>
      <c r="O9" s="7"/>
      <c r="Q9" s="8"/>
      <c r="S9" s="7"/>
      <c r="U9" s="8"/>
      <c r="W9" s="7"/>
      <c r="X9" s="8"/>
    </row>
    <row r="10" spans="2:41" x14ac:dyDescent="0.3">
      <c r="B10" s="7">
        <v>121</v>
      </c>
      <c r="C10" s="5">
        <v>121</v>
      </c>
      <c r="D10" s="5">
        <f t="shared" si="0"/>
        <v>1</v>
      </c>
      <c r="E10" s="8">
        <v>1</v>
      </c>
      <c r="G10" s="7"/>
      <c r="H10" s="8"/>
      <c r="J10" s="7"/>
      <c r="M10" s="8"/>
      <c r="O10" s="7"/>
      <c r="Q10" s="8"/>
      <c r="S10" s="7"/>
      <c r="U10" s="8"/>
      <c r="W10" s="7"/>
      <c r="X10" s="8"/>
    </row>
    <row r="11" spans="2:41" x14ac:dyDescent="0.3">
      <c r="B11" s="7">
        <v>127</v>
      </c>
      <c r="C11" s="5">
        <v>127</v>
      </c>
      <c r="D11" s="5">
        <f t="shared" si="0"/>
        <v>1</v>
      </c>
      <c r="E11" s="8">
        <v>1</v>
      </c>
      <c r="G11" s="7"/>
      <c r="H11" s="8"/>
      <c r="J11" s="7"/>
      <c r="M11" s="8"/>
      <c r="O11" s="7"/>
      <c r="Q11" s="8"/>
      <c r="S11" s="7"/>
      <c r="U11" s="8"/>
      <c r="W11" s="7"/>
      <c r="X11" s="8"/>
    </row>
    <row r="12" spans="2:41" x14ac:dyDescent="0.3">
      <c r="B12" s="7">
        <v>143</v>
      </c>
      <c r="C12" s="5">
        <v>145</v>
      </c>
      <c r="D12" s="5">
        <f t="shared" si="0"/>
        <v>3</v>
      </c>
      <c r="E12" s="8">
        <v>1</v>
      </c>
      <c r="G12" s="7"/>
      <c r="H12" s="8"/>
      <c r="J12" s="7"/>
      <c r="M12" s="8"/>
      <c r="O12" s="7"/>
      <c r="Q12" s="8"/>
      <c r="S12" s="7"/>
      <c r="U12" s="8"/>
      <c r="W12" s="7"/>
      <c r="X12" s="8"/>
    </row>
    <row r="13" spans="2:41" x14ac:dyDescent="0.3">
      <c r="B13" s="7">
        <v>153</v>
      </c>
      <c r="C13" s="5">
        <v>159</v>
      </c>
      <c r="D13" s="5">
        <f t="shared" si="0"/>
        <v>7</v>
      </c>
      <c r="E13" s="8">
        <v>1</v>
      </c>
      <c r="G13" s="7"/>
      <c r="H13" s="8"/>
      <c r="J13" s="7"/>
      <c r="M13" s="8"/>
      <c r="O13" s="7"/>
      <c r="Q13" s="8"/>
      <c r="S13" s="7"/>
      <c r="U13" s="8"/>
      <c r="W13" s="7"/>
      <c r="X13" s="8"/>
    </row>
    <row r="14" spans="2:41" x14ac:dyDescent="0.3">
      <c r="B14" s="7">
        <v>166</v>
      </c>
      <c r="C14" s="5">
        <v>184</v>
      </c>
      <c r="D14" s="5">
        <f t="shared" si="0"/>
        <v>19</v>
      </c>
      <c r="E14" s="8">
        <v>1</v>
      </c>
      <c r="G14" s="7"/>
      <c r="H14" s="8"/>
      <c r="J14" s="7"/>
      <c r="M14" s="8"/>
      <c r="O14" s="7"/>
      <c r="Q14" s="8"/>
      <c r="S14" s="7"/>
      <c r="U14" s="8"/>
      <c r="W14" s="7"/>
      <c r="X14" s="8"/>
    </row>
    <row r="15" spans="2:41" x14ac:dyDescent="0.3">
      <c r="B15" s="9"/>
      <c r="C15" s="10"/>
      <c r="D15" s="10"/>
      <c r="E15" s="11"/>
      <c r="G15" s="9"/>
      <c r="H15" s="11"/>
      <c r="J15" s="9"/>
      <c r="K15" s="10"/>
      <c r="L15" s="10"/>
      <c r="M15" s="11"/>
      <c r="O15" s="9"/>
      <c r="P15" s="10"/>
      <c r="Q15" s="11"/>
      <c r="S15" s="9"/>
      <c r="T15" s="10"/>
      <c r="U15" s="11"/>
      <c r="W15" s="9"/>
      <c r="X15" s="11"/>
    </row>
    <row r="17" spans="2:41" x14ac:dyDescent="0.3">
      <c r="D17" s="5">
        <f>SUM(D4:D15)</f>
        <v>59</v>
      </c>
      <c r="E17" s="5">
        <f>SUM(E4:E15)</f>
        <v>11</v>
      </c>
      <c r="H17" s="5">
        <f>SUM(H4:H15)</f>
        <v>1</v>
      </c>
      <c r="L17" s="5">
        <f>SUM(L4:L15)</f>
        <v>2</v>
      </c>
      <c r="M17" s="5">
        <f>SUM(M4:M15)</f>
        <v>1</v>
      </c>
      <c r="Q17" s="5">
        <f>SUM(Q4:Q15)</f>
        <v>31</v>
      </c>
      <c r="U17" s="5">
        <f>SUM(U4:U15)</f>
        <v>3</v>
      </c>
      <c r="X17" s="5">
        <f>SUM(X4:X15)</f>
        <v>1</v>
      </c>
      <c r="Z17" s="5">
        <f>SUM(Z4:Z15)</f>
        <v>217</v>
      </c>
      <c r="AA17" s="5">
        <f>Z17-(Q17+U17+X17)</f>
        <v>182</v>
      </c>
      <c r="AB17" s="6">
        <f>((D17+H17)/AA17)*100</f>
        <v>32.967032967032964</v>
      </c>
      <c r="AC17" s="6">
        <f>100-AB17</f>
        <v>67.032967032967036</v>
      </c>
      <c r="AD17" s="6">
        <f>(L17/AA17)*100</f>
        <v>1.098901098901099</v>
      </c>
      <c r="AE17" s="6">
        <f>B4/120</f>
        <v>1.6666666666666666E-2</v>
      </c>
      <c r="AF17" s="6">
        <f>G4/120</f>
        <v>1.5416666666666667</v>
      </c>
      <c r="AG17" s="6">
        <f>Q4/120</f>
        <v>0.25833333333333336</v>
      </c>
      <c r="AH17" s="6">
        <f>H17</f>
        <v>1</v>
      </c>
      <c r="AI17" s="6">
        <v>0</v>
      </c>
      <c r="AJ17" s="6">
        <f>(AI17/AH17)*100</f>
        <v>0</v>
      </c>
      <c r="AK17" s="6">
        <f>E17+H17</f>
        <v>12</v>
      </c>
      <c r="AL17" s="6">
        <f>(SUM(E19:E20)/AK17)*100</f>
        <v>8.3333333333333321</v>
      </c>
      <c r="AM17" s="6">
        <f>(SUM(E19:E20)/M17)*100</f>
        <v>100</v>
      </c>
      <c r="AN17" s="6">
        <f>(AVERAGE(L4:L15))*0.5</f>
        <v>1</v>
      </c>
      <c r="AO17" s="6">
        <f>(AVERAGE(D4:D15))*0.5</f>
        <v>2.6818181818181817</v>
      </c>
    </row>
    <row r="19" spans="2:41" x14ac:dyDescent="0.3">
      <c r="B19" s="21" t="s">
        <v>25</v>
      </c>
      <c r="E19" s="5">
        <v>1</v>
      </c>
    </row>
    <row r="20" spans="2:41" x14ac:dyDescent="0.3">
      <c r="B20" s="22" t="s">
        <v>26</v>
      </c>
      <c r="E20" s="5">
        <v>0</v>
      </c>
    </row>
  </sheetData>
  <mergeCells count="6">
    <mergeCell ref="W2:X2"/>
    <mergeCell ref="B2:E2"/>
    <mergeCell ref="G2:H2"/>
    <mergeCell ref="J2:M2"/>
    <mergeCell ref="O2:Q2"/>
    <mergeCell ref="S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P6"/>
  <sheetViews>
    <sheetView tabSelected="1" workbookViewId="0">
      <selection activeCell="P3" sqref="P3:P6"/>
    </sheetView>
  </sheetViews>
  <sheetFormatPr baseColWidth="10" defaultRowHeight="15" x14ac:dyDescent="0.2"/>
  <cols>
    <col min="1" max="1" width="3.33203125" customWidth="1"/>
    <col min="14" max="14" width="12.83203125" customWidth="1"/>
  </cols>
  <sheetData>
    <row r="1" spans="2:16" ht="11" customHeight="1" x14ac:dyDescent="0.2"/>
    <row r="2" spans="2:16" ht="80" x14ac:dyDescent="0.2">
      <c r="B2" s="2" t="s">
        <v>14</v>
      </c>
      <c r="C2" s="1" t="s">
        <v>18</v>
      </c>
      <c r="D2" s="1" t="s">
        <v>20</v>
      </c>
      <c r="E2" s="1" t="s">
        <v>19</v>
      </c>
      <c r="F2" s="1" t="s">
        <v>31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21</v>
      </c>
      <c r="L2" s="20" t="s">
        <v>27</v>
      </c>
      <c r="M2" s="1" t="s">
        <v>22</v>
      </c>
      <c r="N2" s="1" t="s">
        <v>28</v>
      </c>
      <c r="O2" s="1" t="s">
        <v>32</v>
      </c>
      <c r="P2" s="1" t="s">
        <v>30</v>
      </c>
    </row>
    <row r="3" spans="2:16" x14ac:dyDescent="0.2">
      <c r="B3">
        <v>1</v>
      </c>
      <c r="C3" s="46">
        <v>36.59839715048976</v>
      </c>
      <c r="D3" s="46">
        <v>63.40160284951024</v>
      </c>
      <c r="E3" s="46">
        <v>1.068566340160285</v>
      </c>
      <c r="F3" s="46">
        <v>4.1666666666666664E-2</v>
      </c>
      <c r="G3" s="46">
        <v>5.8583333333333334</v>
      </c>
      <c r="H3" s="46" t="s">
        <v>33</v>
      </c>
      <c r="I3" s="46">
        <v>1</v>
      </c>
      <c r="J3" s="46">
        <v>1</v>
      </c>
      <c r="K3" s="46">
        <v>100</v>
      </c>
      <c r="L3" s="46">
        <v>111</v>
      </c>
      <c r="M3" s="46">
        <v>1.8018018018018018</v>
      </c>
      <c r="N3" s="46">
        <v>40</v>
      </c>
      <c r="O3" s="46">
        <v>1.2</v>
      </c>
      <c r="P3" s="46">
        <v>1.8636363636363635</v>
      </c>
    </row>
    <row r="4" spans="2:16" x14ac:dyDescent="0.2">
      <c r="B4">
        <v>2</v>
      </c>
      <c r="C4" s="46">
        <v>23.931623931623932</v>
      </c>
      <c r="D4" s="46">
        <v>76.068376068376068</v>
      </c>
      <c r="E4" s="46">
        <v>1.7094017094017095</v>
      </c>
      <c r="F4" s="46">
        <v>8.3333333333333332E-3</v>
      </c>
      <c r="G4" s="46">
        <v>1.1666666666666667</v>
      </c>
      <c r="H4" s="46">
        <v>0.21666666666666667</v>
      </c>
      <c r="I4" s="46">
        <v>1</v>
      </c>
      <c r="J4" s="46">
        <v>0</v>
      </c>
      <c r="K4" s="46">
        <v>0</v>
      </c>
      <c r="L4" s="46">
        <v>14</v>
      </c>
      <c r="M4" s="46">
        <v>7.1428571428571423</v>
      </c>
      <c r="N4" s="46">
        <v>100</v>
      </c>
      <c r="O4" s="46">
        <v>1</v>
      </c>
      <c r="P4" s="46">
        <v>1.0384615384615385</v>
      </c>
    </row>
    <row r="5" spans="2:16" x14ac:dyDescent="0.2">
      <c r="B5">
        <v>3</v>
      </c>
      <c r="C5" s="46">
        <v>37.5</v>
      </c>
      <c r="D5" s="46">
        <v>62.5</v>
      </c>
      <c r="E5" s="46">
        <v>0</v>
      </c>
      <c r="F5" s="46">
        <v>4.1666666666666664E-2</v>
      </c>
      <c r="G5" s="46">
        <v>0.69166666666666665</v>
      </c>
      <c r="H5" s="46">
        <v>0.16666666666666666</v>
      </c>
      <c r="I5" s="46">
        <v>1</v>
      </c>
      <c r="J5" s="46">
        <v>0</v>
      </c>
      <c r="K5" s="46">
        <v>0</v>
      </c>
      <c r="L5" s="46">
        <v>13</v>
      </c>
      <c r="M5" s="46">
        <v>0</v>
      </c>
      <c r="N5" s="46" t="s">
        <v>33</v>
      </c>
      <c r="O5" s="46" t="s">
        <v>33</v>
      </c>
      <c r="P5" s="46">
        <v>1.2083333333333333</v>
      </c>
    </row>
    <row r="6" spans="2:16" x14ac:dyDescent="0.2">
      <c r="B6">
        <v>4</v>
      </c>
      <c r="C6" s="46">
        <v>32.967032967032964</v>
      </c>
      <c r="D6" s="46">
        <v>67.032967032967036</v>
      </c>
      <c r="E6" s="46">
        <v>1.098901098901099</v>
      </c>
      <c r="F6" s="46">
        <v>1.6666666666666666E-2</v>
      </c>
      <c r="G6" s="46">
        <v>1.5416666666666667</v>
      </c>
      <c r="H6" s="46">
        <v>0.25833333333333336</v>
      </c>
      <c r="I6" s="46">
        <v>1</v>
      </c>
      <c r="J6" s="46">
        <v>0</v>
      </c>
      <c r="K6" s="46">
        <v>0</v>
      </c>
      <c r="L6" s="46">
        <v>12</v>
      </c>
      <c r="M6" s="46">
        <v>8.3333333333333321</v>
      </c>
      <c r="N6" s="46">
        <v>100</v>
      </c>
      <c r="O6" s="46">
        <v>1</v>
      </c>
      <c r="P6" s="46">
        <v>2.6818181818181817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Worm 1</vt:lpstr>
      <vt:lpstr>Worm 2</vt:lpstr>
      <vt:lpstr>Worm 3</vt:lpstr>
      <vt:lpstr>Worm 4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2024-11-05T01:49:13Z</dcterms:modified>
</cp:coreProperties>
</file>