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7-18 Ex308/2024-07-18 Ex308 Cher (wt:"/>
    </mc:Choice>
  </mc:AlternateContent>
  <xr:revisionPtr revIDLastSave="0" documentId="13_ncr:1_{BDFCA7D0-CE03-1B40-B48D-CC418A77F80A}" xr6:coauthVersionLast="47" xr6:coauthVersionMax="47" xr10:uidLastSave="{00000000-0000-0000-0000-000000000000}"/>
  <bookViews>
    <workbookView xWindow="-3760" yWindow="-21100" windowWidth="38400" windowHeight="19000" activeTab="4" xr2:uid="{E8647115-4527-472B-9C5C-A7FAAB6ACF7F}"/>
  </bookViews>
  <sheets>
    <sheet name="Worm 1" sheetId="22" r:id="rId1"/>
    <sheet name="Worm 2" sheetId="19" r:id="rId2"/>
    <sheet name="Worm 3" sheetId="20" r:id="rId3"/>
    <sheet name="Worm 4" sheetId="21" r:id="rId4"/>
    <sheet name="Worm 5" sheetId="3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" i="3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" i="19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4" i="22"/>
  <c r="AF41" i="3" l="1"/>
  <c r="V5" i="3"/>
  <c r="V4" i="3"/>
  <c r="R5" i="3"/>
  <c r="AH41" i="3" s="1"/>
  <c r="R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4" i="3"/>
  <c r="AF108" i="21"/>
  <c r="V6" i="21"/>
  <c r="D104" i="21"/>
  <c r="D103" i="21"/>
  <c r="M9" i="21"/>
  <c r="M8" i="21"/>
  <c r="M7" i="21"/>
  <c r="V5" i="21"/>
  <c r="M6" i="21"/>
  <c r="D88" i="21"/>
  <c r="M5" i="21"/>
  <c r="M4" i="21"/>
  <c r="AO108" i="21" s="1"/>
  <c r="V4" i="21"/>
  <c r="R5" i="21"/>
  <c r="R6" i="21"/>
  <c r="R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5" i="21"/>
  <c r="D4" i="21"/>
  <c r="AP41" i="3" l="1"/>
  <c r="AP108" i="21"/>
  <c r="D108" i="21"/>
  <c r="AF32" i="20"/>
  <c r="M4" i="20"/>
  <c r="V6" i="20"/>
  <c r="V5" i="20"/>
  <c r="V4" i="20"/>
  <c r="R5" i="20"/>
  <c r="R6" i="20"/>
  <c r="AH32" i="20" s="1"/>
  <c r="R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4" i="20"/>
  <c r="AP32" i="20" l="1"/>
  <c r="AF48" i="19"/>
  <c r="V6" i="19"/>
  <c r="M9" i="19"/>
  <c r="D40" i="19"/>
  <c r="M8" i="19"/>
  <c r="M7" i="19"/>
  <c r="M6" i="19"/>
  <c r="M5" i="19"/>
  <c r="D22" i="19"/>
  <c r="M4" i="19"/>
  <c r="AO48" i="19" s="1"/>
  <c r="V5" i="19"/>
  <c r="V4" i="19"/>
  <c r="R4" i="19"/>
  <c r="AH48" i="19" s="1"/>
  <c r="D5" i="19" l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1" i="19"/>
  <c r="D42" i="19"/>
  <c r="D43" i="19"/>
  <c r="D44" i="19"/>
  <c r="D45" i="19"/>
  <c r="D4" i="19"/>
  <c r="AF27" i="22"/>
  <c r="M4" i="22"/>
  <c r="R4" i="22"/>
  <c r="AH27" i="22" s="1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V5" i="22"/>
  <c r="V4" i="22"/>
  <c r="D4" i="22"/>
  <c r="AG27" i="22"/>
  <c r="AA27" i="22"/>
  <c r="Y27" i="22"/>
  <c r="R27" i="22"/>
  <c r="N27" i="22"/>
  <c r="M27" i="22"/>
  <c r="I27" i="22"/>
  <c r="AI27" i="22" s="1"/>
  <c r="AK27" i="22" s="1"/>
  <c r="F27" i="22"/>
  <c r="AG108" i="21"/>
  <c r="AA108" i="21"/>
  <c r="Y108" i="21"/>
  <c r="V108" i="21"/>
  <c r="R108" i="21"/>
  <c r="N108" i="21"/>
  <c r="AN108" i="21" s="1"/>
  <c r="M108" i="21"/>
  <c r="I108" i="21"/>
  <c r="AI108" i="21" s="1"/>
  <c r="AK108" i="21" s="1"/>
  <c r="F108" i="21"/>
  <c r="AG32" i="20"/>
  <c r="AA32" i="20"/>
  <c r="Y32" i="20"/>
  <c r="V32" i="20"/>
  <c r="R32" i="20"/>
  <c r="N32" i="20"/>
  <c r="M32" i="20"/>
  <c r="I32" i="20"/>
  <c r="AI32" i="20" s="1"/>
  <c r="AK32" i="20" s="1"/>
  <c r="F32" i="20"/>
  <c r="D32" i="20"/>
  <c r="AG48" i="19"/>
  <c r="AA48" i="19"/>
  <c r="Y48" i="19"/>
  <c r="V48" i="19"/>
  <c r="R48" i="19"/>
  <c r="N48" i="19"/>
  <c r="AN48" i="19" s="1"/>
  <c r="M48" i="19"/>
  <c r="I48" i="19"/>
  <c r="AI48" i="19" s="1"/>
  <c r="AK48" i="19" s="1"/>
  <c r="F48" i="19"/>
  <c r="AP48" i="19" l="1"/>
  <c r="AP27" i="22"/>
  <c r="D48" i="19"/>
  <c r="D27" i="22"/>
  <c r="V27" i="22"/>
  <c r="AL108" i="21"/>
  <c r="AM108" i="21" s="1"/>
  <c r="AB108" i="21"/>
  <c r="AE108" i="21" s="1"/>
  <c r="AL32" i="20"/>
  <c r="AM32" i="20" s="1"/>
  <c r="AB32" i="20"/>
  <c r="AE32" i="20" s="1"/>
  <c r="AB48" i="19"/>
  <c r="AL48" i="19"/>
  <c r="AM48" i="19" s="1"/>
  <c r="AL27" i="22"/>
  <c r="AM27" i="22" s="1"/>
  <c r="AB27" i="22"/>
  <c r="AC27" i="22" s="1"/>
  <c r="AD27" i="22" s="1"/>
  <c r="AC48" i="19" l="1"/>
  <c r="AD48" i="19" s="1"/>
  <c r="AC108" i="21"/>
  <c r="AD108" i="21" s="1"/>
  <c r="AC32" i="20"/>
  <c r="AD32" i="20" s="1"/>
  <c r="AE48" i="19"/>
  <c r="AE27" i="22"/>
  <c r="F41" i="3"/>
  <c r="AG41" i="3"/>
  <c r="AA41" i="3"/>
  <c r="Y41" i="3"/>
  <c r="V41" i="3"/>
  <c r="R41" i="3"/>
  <c r="M41" i="3"/>
  <c r="N41" i="3"/>
  <c r="I41" i="3"/>
  <c r="AI41" i="3" s="1"/>
  <c r="AK41" i="3" s="1"/>
  <c r="D41" i="3"/>
  <c r="AL41" i="3" l="1"/>
  <c r="AM41" i="3" s="1"/>
  <c r="AB41" i="3"/>
  <c r="AE41" i="3" s="1"/>
  <c r="AC41" i="3" l="1"/>
  <c r="AD41" i="3" s="1"/>
</calcChain>
</file>

<file path=xl/sharedStrings.xml><?xml version="1.0" encoding="utf-8"?>
<sst xmlns="http://schemas.openxmlformats.org/spreadsheetml/2006/main" count="249" uniqueCount="35">
  <si>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</si>
  <si>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</si>
  <si>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</si>
  <si>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</si>
  <si>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</si>
  <si>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</si>
  <si>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</si>
  <si>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</si>
  <si>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</si>
  <si>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</si>
  <si>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</si>
  <si>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</si>
  <si>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</si>
  <si>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</si>
  <si>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</si>
  <si>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</si>
  <si>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</si>
  <si>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</si>
  <si>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</si>
  <si>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</si>
  <si>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</si>
  <si>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</si>
  <si>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</si>
  <si>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</si>
  <si>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</si>
  <si>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</si>
  <si>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</si>
  <si>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</si>
  <si>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</si>
  <si>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</si>
  <si>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</si>
  <si>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</si>
  <si>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N/A</t>
  </si>
  <si>
    <t>Average push 
bout duration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</si>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</sst>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2" fontId="0" fillId="0" borderId="0" xfId="0" applyNumberFormat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30"/>
  <sheetViews>
    <sheetView zoomScale="50" workbookViewId="0">
      <selection activeCell="E3" sqref="E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16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31</v>
      </c>
      <c r="U2" s="44"/>
      <c r="V2" s="45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</v>
      </c>
      <c r="C4" s="5">
        <v>14</v>
      </c>
      <c r="D4" s="5">
        <f>(C4-B4)+1</f>
        <v>14</v>
      </c>
      <c r="E4" s="5">
        <f>D4/2</f>
        <v>7</v>
      </c>
      <c r="F4" s="8">
        <v>1</v>
      </c>
      <c r="H4" s="7">
        <v>284</v>
      </c>
      <c r="I4" s="8">
        <v>1</v>
      </c>
      <c r="K4" s="23">
        <v>123</v>
      </c>
      <c r="L4" s="24">
        <v>126</v>
      </c>
      <c r="M4" s="24">
        <f>(L4-K4)+1</f>
        <v>4</v>
      </c>
      <c r="N4" s="25">
        <v>1</v>
      </c>
      <c r="P4" s="7">
        <v>285</v>
      </c>
      <c r="Q4" s="5">
        <v>392</v>
      </c>
      <c r="R4" s="8">
        <f>(Q4-P4)+1</f>
        <v>108</v>
      </c>
      <c r="T4" s="7">
        <v>108</v>
      </c>
      <c r="U4" s="5">
        <v>119</v>
      </c>
      <c r="V4" s="8">
        <f>(U4-T4)+1</f>
        <v>12</v>
      </c>
      <c r="X4" s="7">
        <v>393</v>
      </c>
      <c r="Y4" s="8">
        <v>1</v>
      </c>
      <c r="AA4" s="5">
        <v>393</v>
      </c>
    </row>
    <row r="5" spans="2:42" x14ac:dyDescent="0.3">
      <c r="B5" s="7">
        <v>17</v>
      </c>
      <c r="C5" s="5">
        <v>25</v>
      </c>
      <c r="D5" s="5">
        <f t="shared" ref="D5:D24" si="0">(C5-B5)+1</f>
        <v>9</v>
      </c>
      <c r="E5" s="5">
        <f t="shared" ref="E5:E24" si="1">D5/2</f>
        <v>4.5</v>
      </c>
      <c r="F5" s="8">
        <v>1</v>
      </c>
      <c r="H5" s="7"/>
      <c r="I5" s="8"/>
      <c r="K5" s="7"/>
      <c r="N5" s="8"/>
      <c r="P5" s="7"/>
      <c r="R5" s="8"/>
      <c r="T5" s="7">
        <v>129</v>
      </c>
      <c r="U5" s="5">
        <v>158</v>
      </c>
      <c r="V5" s="8">
        <f>(U5-T5)+1</f>
        <v>30</v>
      </c>
      <c r="X5" s="7"/>
      <c r="Y5" s="8"/>
    </row>
    <row r="6" spans="2:42" x14ac:dyDescent="0.3">
      <c r="B6" s="7">
        <v>28</v>
      </c>
      <c r="C6" s="5">
        <v>28</v>
      </c>
      <c r="D6" s="5">
        <f t="shared" si="0"/>
        <v>1</v>
      </c>
      <c r="E6" s="5">
        <f t="shared" si="1"/>
        <v>0.5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31</v>
      </c>
      <c r="C7" s="5">
        <v>32</v>
      </c>
      <c r="D7" s="5">
        <f t="shared" si="0"/>
        <v>2</v>
      </c>
      <c r="E7" s="5">
        <f t="shared" si="1"/>
        <v>1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34</v>
      </c>
      <c r="C8" s="5">
        <v>40</v>
      </c>
      <c r="D8" s="5">
        <f t="shared" si="0"/>
        <v>7</v>
      </c>
      <c r="E8" s="5">
        <f t="shared" si="1"/>
        <v>3.5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42</v>
      </c>
      <c r="C9" s="5">
        <v>42</v>
      </c>
      <c r="D9" s="5">
        <f t="shared" si="0"/>
        <v>1</v>
      </c>
      <c r="E9" s="5">
        <f t="shared" si="1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44</v>
      </c>
      <c r="C10" s="5">
        <v>44</v>
      </c>
      <c r="D10" s="5">
        <f t="shared" si="0"/>
        <v>1</v>
      </c>
      <c r="E10" s="5">
        <f t="shared" si="1"/>
        <v>0.5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61</v>
      </c>
      <c r="C11" s="5">
        <v>68</v>
      </c>
      <c r="D11" s="5">
        <f t="shared" si="0"/>
        <v>8</v>
      </c>
      <c r="E11" s="5">
        <f t="shared" si="1"/>
        <v>4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71</v>
      </c>
      <c r="C12" s="5">
        <v>72</v>
      </c>
      <c r="D12" s="5">
        <f t="shared" si="0"/>
        <v>2</v>
      </c>
      <c r="E12" s="5">
        <f t="shared" si="1"/>
        <v>1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75</v>
      </c>
      <c r="C13" s="5">
        <v>77</v>
      </c>
      <c r="D13" s="5">
        <f t="shared" si="0"/>
        <v>3</v>
      </c>
      <c r="E13" s="5">
        <f t="shared" si="1"/>
        <v>1.5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84</v>
      </c>
      <c r="C14" s="5">
        <v>88</v>
      </c>
      <c r="D14" s="5">
        <f t="shared" si="0"/>
        <v>5</v>
      </c>
      <c r="E14" s="5">
        <f t="shared" si="1"/>
        <v>2.5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102</v>
      </c>
      <c r="C15" s="5">
        <v>107</v>
      </c>
      <c r="D15" s="5">
        <f t="shared" si="0"/>
        <v>6</v>
      </c>
      <c r="E15" s="5">
        <f t="shared" si="1"/>
        <v>3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164</v>
      </c>
      <c r="C16" s="5">
        <v>168</v>
      </c>
      <c r="D16" s="5">
        <f t="shared" si="0"/>
        <v>5</v>
      </c>
      <c r="E16" s="5">
        <f t="shared" si="1"/>
        <v>2.5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42" x14ac:dyDescent="0.3">
      <c r="B17" s="7">
        <v>176</v>
      </c>
      <c r="C17" s="5">
        <v>177</v>
      </c>
      <c r="D17" s="5">
        <f t="shared" si="0"/>
        <v>2</v>
      </c>
      <c r="E17" s="5">
        <f t="shared" si="1"/>
        <v>1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42" x14ac:dyDescent="0.3">
      <c r="B18" s="7">
        <v>191</v>
      </c>
      <c r="C18" s="5">
        <v>196</v>
      </c>
      <c r="D18" s="5">
        <f t="shared" si="0"/>
        <v>6</v>
      </c>
      <c r="E18" s="5">
        <f t="shared" si="1"/>
        <v>3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42" x14ac:dyDescent="0.3">
      <c r="B19" s="7">
        <v>199</v>
      </c>
      <c r="C19" s="5">
        <v>209</v>
      </c>
      <c r="D19" s="5">
        <f t="shared" si="0"/>
        <v>11</v>
      </c>
      <c r="E19" s="5">
        <f t="shared" si="1"/>
        <v>5.5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42" x14ac:dyDescent="0.3">
      <c r="B20" s="7">
        <v>217</v>
      </c>
      <c r="C20" s="5">
        <v>217</v>
      </c>
      <c r="D20" s="5">
        <f t="shared" si="0"/>
        <v>1</v>
      </c>
      <c r="E20" s="5">
        <f t="shared" si="1"/>
        <v>0.5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42" x14ac:dyDescent="0.3">
      <c r="B21" s="7">
        <v>219</v>
      </c>
      <c r="C21" s="5">
        <v>221</v>
      </c>
      <c r="D21" s="5">
        <f t="shared" si="0"/>
        <v>3</v>
      </c>
      <c r="E21" s="5">
        <f t="shared" si="1"/>
        <v>1.5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42" x14ac:dyDescent="0.3">
      <c r="B22" s="7">
        <v>225</v>
      </c>
      <c r="C22" s="5">
        <v>225</v>
      </c>
      <c r="D22" s="5">
        <f t="shared" si="0"/>
        <v>1</v>
      </c>
      <c r="E22" s="5">
        <f t="shared" si="1"/>
        <v>0.5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42" x14ac:dyDescent="0.3">
      <c r="B23" s="7">
        <v>230</v>
      </c>
      <c r="C23" s="5">
        <v>257</v>
      </c>
      <c r="D23" s="5">
        <f t="shared" si="0"/>
        <v>28</v>
      </c>
      <c r="E23" s="5">
        <f t="shared" si="1"/>
        <v>14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42" x14ac:dyDescent="0.3">
      <c r="B24" s="7">
        <v>274</v>
      </c>
      <c r="C24" s="5">
        <v>283</v>
      </c>
      <c r="D24" s="5">
        <f t="shared" si="0"/>
        <v>10</v>
      </c>
      <c r="E24" s="5">
        <f t="shared" si="1"/>
        <v>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42" x14ac:dyDescent="0.3">
      <c r="B25" s="9"/>
      <c r="C25" s="10"/>
      <c r="D25" s="10"/>
      <c r="E25" s="10"/>
      <c r="F25" s="11"/>
      <c r="H25" s="9"/>
      <c r="I25" s="11"/>
      <c r="K25" s="9"/>
      <c r="L25" s="10"/>
      <c r="M25" s="10"/>
      <c r="N25" s="11"/>
      <c r="P25" s="9"/>
      <c r="Q25" s="10"/>
      <c r="R25" s="11"/>
      <c r="T25" s="9"/>
      <c r="U25" s="10"/>
      <c r="V25" s="11"/>
      <c r="X25" s="9"/>
      <c r="Y25" s="11"/>
    </row>
    <row r="27" spans="2:42" x14ac:dyDescent="0.3">
      <c r="D27" s="5">
        <f>SUM(D4:D25)</f>
        <v>126</v>
      </c>
      <c r="F27" s="5">
        <f>SUM(F4:F25)</f>
        <v>21</v>
      </c>
      <c r="I27" s="5">
        <f>SUM(I4:I25)</f>
        <v>1</v>
      </c>
      <c r="M27" s="5">
        <f>SUM(M4:M25)</f>
        <v>4</v>
      </c>
      <c r="N27" s="5">
        <f>SUM(N4:N25)</f>
        <v>1</v>
      </c>
      <c r="R27" s="5">
        <f>SUM(R4:R25)</f>
        <v>108</v>
      </c>
      <c r="V27" s="5">
        <f>SUM(V4:V25)</f>
        <v>42</v>
      </c>
      <c r="Y27" s="5">
        <f>SUM(Y4:Y25)</f>
        <v>1</v>
      </c>
      <c r="AA27" s="5">
        <f>SUM(AA4:AA25)</f>
        <v>393</v>
      </c>
      <c r="AB27" s="5">
        <f>AA27-(R27+V27+Y27)</f>
        <v>242</v>
      </c>
      <c r="AC27" s="6">
        <f>((D27+I27)/AB27)*100</f>
        <v>52.47933884297521</v>
      </c>
      <c r="AD27" s="6">
        <f>100-AC27</f>
        <v>47.52066115702479</v>
      </c>
      <c r="AE27" s="6">
        <f>(M27/AB27)*100</f>
        <v>1.6528925619834711</v>
      </c>
      <c r="AF27" s="6">
        <f>B4/120</f>
        <v>8.3333333333333332E-3</v>
      </c>
      <c r="AG27" s="6">
        <f>H4/120</f>
        <v>2.3666666666666667</v>
      </c>
      <c r="AH27" s="6">
        <f>R4/120</f>
        <v>0.9</v>
      </c>
      <c r="AI27" s="6">
        <f>I27</f>
        <v>1</v>
      </c>
      <c r="AJ27" s="6">
        <v>0</v>
      </c>
      <c r="AK27" s="6">
        <f>(AJ27/AI27)*100</f>
        <v>0</v>
      </c>
      <c r="AL27" s="6">
        <f>F27+I27</f>
        <v>22</v>
      </c>
      <c r="AM27" s="6">
        <f>(SUM(F29:F30)/AL27)*100</f>
        <v>0</v>
      </c>
      <c r="AN27" s="6" t="s">
        <v>32</v>
      </c>
      <c r="AO27" s="6" t="s">
        <v>32</v>
      </c>
      <c r="AP27" s="6">
        <f>AVERAGE(D4:D24)/2</f>
        <v>3</v>
      </c>
    </row>
    <row r="29" spans="2:42" x14ac:dyDescent="0.3">
      <c r="B29" s="21" t="s">
        <v>26</v>
      </c>
    </row>
    <row r="30" spans="2:42" x14ac:dyDescent="0.3">
      <c r="B30" s="22" t="s">
        <v>27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51"/>
  <sheetViews>
    <sheetView zoomScale="43" workbookViewId="0">
      <selection activeCell="E3" sqref="E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16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31</v>
      </c>
      <c r="U2" s="44"/>
      <c r="V2" s="45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6</v>
      </c>
      <c r="C4" s="5">
        <v>6</v>
      </c>
      <c r="D4" s="5">
        <f>(C4-B4)+1</f>
        <v>1</v>
      </c>
      <c r="E4" s="5">
        <f>D4/2</f>
        <v>0.5</v>
      </c>
      <c r="F4" s="8">
        <v>1</v>
      </c>
      <c r="H4" s="7">
        <v>630</v>
      </c>
      <c r="I4" s="8">
        <v>1</v>
      </c>
      <c r="K4" s="27">
        <v>116</v>
      </c>
      <c r="L4" s="28">
        <v>117</v>
      </c>
      <c r="M4" s="28">
        <f t="shared" ref="M4:M9" si="0">(L4-K4)+1</f>
        <v>2</v>
      </c>
      <c r="N4" s="29">
        <v>1</v>
      </c>
      <c r="P4" s="7">
        <v>631</v>
      </c>
      <c r="Q4" s="5">
        <v>679</v>
      </c>
      <c r="R4" s="8">
        <f>(Q4-P4)+1</f>
        <v>49</v>
      </c>
      <c r="T4" s="7">
        <v>151</v>
      </c>
      <c r="U4" s="5">
        <v>220</v>
      </c>
      <c r="V4" s="8">
        <f>(U4-T4)+1</f>
        <v>70</v>
      </c>
      <c r="X4" s="7">
        <v>680</v>
      </c>
      <c r="Y4" s="8">
        <v>1</v>
      </c>
      <c r="AA4" s="5">
        <v>680</v>
      </c>
    </row>
    <row r="5" spans="2:42" x14ac:dyDescent="0.3">
      <c r="B5" s="7">
        <v>9</v>
      </c>
      <c r="C5" s="5">
        <v>9</v>
      </c>
      <c r="D5" s="5">
        <f t="shared" ref="D5:D45" si="1">(C5-B5)+1</f>
        <v>1</v>
      </c>
      <c r="E5" s="5">
        <f t="shared" ref="E5:E45" si="2">D5/2</f>
        <v>0.5</v>
      </c>
      <c r="F5" s="8">
        <v>1</v>
      </c>
      <c r="H5" s="7"/>
      <c r="I5" s="8"/>
      <c r="K5" s="27">
        <v>277</v>
      </c>
      <c r="L5" s="28">
        <v>279</v>
      </c>
      <c r="M5" s="28">
        <f t="shared" si="0"/>
        <v>3</v>
      </c>
      <c r="N5" s="29">
        <v>1</v>
      </c>
      <c r="P5" s="7"/>
      <c r="R5" s="8"/>
      <c r="T5" s="7">
        <v>323</v>
      </c>
      <c r="U5" s="5">
        <v>355</v>
      </c>
      <c r="V5" s="8">
        <f>(U5-T5)+1</f>
        <v>33</v>
      </c>
      <c r="X5" s="7"/>
      <c r="Y5" s="8"/>
    </row>
    <row r="6" spans="2:42" x14ac:dyDescent="0.3">
      <c r="B6" s="7">
        <v>13</v>
      </c>
      <c r="C6" s="5">
        <v>16</v>
      </c>
      <c r="D6" s="5">
        <f t="shared" si="1"/>
        <v>4</v>
      </c>
      <c r="E6" s="5">
        <f t="shared" si="2"/>
        <v>2</v>
      </c>
      <c r="F6" s="8">
        <v>1</v>
      </c>
      <c r="H6" s="7"/>
      <c r="I6" s="8"/>
      <c r="K6" s="27">
        <v>295</v>
      </c>
      <c r="L6" s="28">
        <v>297</v>
      </c>
      <c r="M6" s="28">
        <f t="shared" si="0"/>
        <v>3</v>
      </c>
      <c r="N6" s="29">
        <v>1</v>
      </c>
      <c r="P6" s="7"/>
      <c r="R6" s="8"/>
      <c r="T6" s="7">
        <v>622</v>
      </c>
      <c r="U6" s="5">
        <v>627</v>
      </c>
      <c r="V6" s="8">
        <f>(U6-T6)+1</f>
        <v>6</v>
      </c>
      <c r="X6" s="7"/>
      <c r="Y6" s="8"/>
    </row>
    <row r="7" spans="2:42" x14ac:dyDescent="0.3">
      <c r="B7" s="7">
        <v>25</v>
      </c>
      <c r="C7" s="5">
        <v>37</v>
      </c>
      <c r="D7" s="5">
        <f t="shared" si="1"/>
        <v>13</v>
      </c>
      <c r="E7" s="5">
        <f t="shared" si="2"/>
        <v>6.5</v>
      </c>
      <c r="F7" s="8">
        <v>1</v>
      </c>
      <c r="H7" s="7"/>
      <c r="I7" s="8"/>
      <c r="K7" s="23">
        <v>476</v>
      </c>
      <c r="L7" s="24">
        <v>479</v>
      </c>
      <c r="M7" s="24">
        <f t="shared" si="0"/>
        <v>4</v>
      </c>
      <c r="N7" s="25">
        <v>1</v>
      </c>
      <c r="P7" s="7"/>
      <c r="R7" s="8"/>
      <c r="T7" s="7"/>
      <c r="V7" s="8"/>
      <c r="X7" s="7"/>
      <c r="Y7" s="8"/>
    </row>
    <row r="8" spans="2:42" x14ac:dyDescent="0.3">
      <c r="B8" s="7">
        <v>42</v>
      </c>
      <c r="C8" s="5">
        <v>43</v>
      </c>
      <c r="D8" s="5">
        <f t="shared" si="1"/>
        <v>2</v>
      </c>
      <c r="E8" s="5">
        <f t="shared" si="2"/>
        <v>1</v>
      </c>
      <c r="F8" s="8">
        <v>1</v>
      </c>
      <c r="H8" s="7"/>
      <c r="I8" s="8"/>
      <c r="K8" s="27">
        <v>494</v>
      </c>
      <c r="L8" s="28">
        <v>495</v>
      </c>
      <c r="M8" s="28">
        <f t="shared" si="0"/>
        <v>2</v>
      </c>
      <c r="N8" s="29">
        <v>1</v>
      </c>
      <c r="P8" s="7"/>
      <c r="R8" s="8"/>
      <c r="T8" s="7"/>
      <c r="V8" s="8"/>
      <c r="X8" s="7"/>
      <c r="Y8" s="8"/>
    </row>
    <row r="9" spans="2:42" x14ac:dyDescent="0.3">
      <c r="B9" s="7">
        <v>72</v>
      </c>
      <c r="C9" s="5">
        <v>77</v>
      </c>
      <c r="D9" s="5">
        <f t="shared" si="1"/>
        <v>6</v>
      </c>
      <c r="E9" s="5">
        <f t="shared" si="2"/>
        <v>3</v>
      </c>
      <c r="F9" s="8">
        <v>1</v>
      </c>
      <c r="H9" s="7"/>
      <c r="I9" s="8"/>
      <c r="K9" s="27">
        <v>517</v>
      </c>
      <c r="L9" s="28">
        <v>524</v>
      </c>
      <c r="M9" s="28">
        <f t="shared" si="0"/>
        <v>8</v>
      </c>
      <c r="N9" s="29">
        <v>1</v>
      </c>
      <c r="P9" s="7"/>
      <c r="R9" s="8"/>
      <c r="T9" s="7"/>
      <c r="V9" s="8"/>
      <c r="X9" s="7"/>
      <c r="Y9" s="8"/>
    </row>
    <row r="10" spans="2:42" x14ac:dyDescent="0.3">
      <c r="B10" s="7">
        <v>84</v>
      </c>
      <c r="C10" s="5">
        <v>85</v>
      </c>
      <c r="D10" s="5">
        <f t="shared" si="1"/>
        <v>2</v>
      </c>
      <c r="E10" s="5">
        <f t="shared" si="2"/>
        <v>1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88</v>
      </c>
      <c r="C11" s="5">
        <v>92</v>
      </c>
      <c r="D11" s="5">
        <f t="shared" si="1"/>
        <v>5</v>
      </c>
      <c r="E11" s="5">
        <f t="shared" si="2"/>
        <v>2.5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101</v>
      </c>
      <c r="C12" s="5">
        <v>115</v>
      </c>
      <c r="D12" s="5">
        <f t="shared" si="1"/>
        <v>15</v>
      </c>
      <c r="E12" s="5">
        <f t="shared" si="2"/>
        <v>7.5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125</v>
      </c>
      <c r="C13" s="5">
        <v>125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223</v>
      </c>
      <c r="C14" s="5">
        <v>224</v>
      </c>
      <c r="D14" s="5">
        <f t="shared" si="1"/>
        <v>2</v>
      </c>
      <c r="E14" s="5">
        <f t="shared" si="2"/>
        <v>1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228</v>
      </c>
      <c r="C15" s="5">
        <v>229</v>
      </c>
      <c r="D15" s="5">
        <f t="shared" si="1"/>
        <v>2</v>
      </c>
      <c r="E15" s="5">
        <f t="shared" si="2"/>
        <v>1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238</v>
      </c>
      <c r="C16" s="5">
        <v>239</v>
      </c>
      <c r="D16" s="5">
        <f t="shared" si="1"/>
        <v>2</v>
      </c>
      <c r="E16" s="5">
        <f t="shared" si="2"/>
        <v>1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248</v>
      </c>
      <c r="C17" s="5">
        <v>250</v>
      </c>
      <c r="D17" s="5">
        <f t="shared" si="1"/>
        <v>3</v>
      </c>
      <c r="E17" s="5">
        <f t="shared" si="2"/>
        <v>1.5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256</v>
      </c>
      <c r="C18" s="5">
        <v>257</v>
      </c>
      <c r="D18" s="5">
        <f t="shared" si="1"/>
        <v>2</v>
      </c>
      <c r="E18" s="5">
        <f t="shared" si="2"/>
        <v>1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260</v>
      </c>
      <c r="C19" s="5">
        <v>263</v>
      </c>
      <c r="D19" s="5">
        <f t="shared" si="1"/>
        <v>4</v>
      </c>
      <c r="E19" s="5">
        <f t="shared" si="2"/>
        <v>2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268</v>
      </c>
      <c r="C20" s="5">
        <v>269</v>
      </c>
      <c r="D20" s="5">
        <f t="shared" si="1"/>
        <v>2</v>
      </c>
      <c r="E20" s="5">
        <f t="shared" si="2"/>
        <v>1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271</v>
      </c>
      <c r="C21" s="5">
        <v>272</v>
      </c>
      <c r="D21" s="5">
        <f t="shared" si="1"/>
        <v>2</v>
      </c>
      <c r="E21" s="5">
        <f t="shared" si="2"/>
        <v>1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276</v>
      </c>
      <c r="C22" s="5">
        <v>276</v>
      </c>
      <c r="D22" s="5">
        <f t="shared" si="1"/>
        <v>1</v>
      </c>
      <c r="E22" s="5">
        <f t="shared" si="2"/>
        <v>0.5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283</v>
      </c>
      <c r="C23" s="5">
        <v>285</v>
      </c>
      <c r="D23" s="5">
        <f t="shared" si="1"/>
        <v>3</v>
      </c>
      <c r="E23" s="5">
        <f t="shared" si="2"/>
        <v>1.5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292</v>
      </c>
      <c r="C24" s="5">
        <v>292</v>
      </c>
      <c r="D24" s="5">
        <f t="shared" si="1"/>
        <v>1</v>
      </c>
      <c r="E24" s="5">
        <f t="shared" si="2"/>
        <v>0.5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302</v>
      </c>
      <c r="C25" s="5">
        <v>304</v>
      </c>
      <c r="D25" s="5">
        <f t="shared" si="1"/>
        <v>3</v>
      </c>
      <c r="E25" s="5">
        <f t="shared" si="2"/>
        <v>1.5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307</v>
      </c>
      <c r="C26" s="5">
        <v>312</v>
      </c>
      <c r="D26" s="5">
        <f t="shared" si="1"/>
        <v>6</v>
      </c>
      <c r="E26" s="5">
        <f t="shared" si="2"/>
        <v>3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361</v>
      </c>
      <c r="C27" s="5">
        <v>362</v>
      </c>
      <c r="D27" s="5">
        <f t="shared" si="1"/>
        <v>2</v>
      </c>
      <c r="E27" s="5">
        <f t="shared" si="2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365</v>
      </c>
      <c r="C28" s="5">
        <v>365</v>
      </c>
      <c r="D28" s="5">
        <f t="shared" si="1"/>
        <v>1</v>
      </c>
      <c r="E28" s="5">
        <f t="shared" si="2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368</v>
      </c>
      <c r="C29" s="5">
        <v>369</v>
      </c>
      <c r="D29" s="5">
        <f t="shared" si="1"/>
        <v>2</v>
      </c>
      <c r="E29" s="5">
        <f t="shared" si="2"/>
        <v>1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379</v>
      </c>
      <c r="C30" s="5">
        <v>381</v>
      </c>
      <c r="D30" s="5">
        <f t="shared" si="1"/>
        <v>3</v>
      </c>
      <c r="E30" s="5">
        <f t="shared" si="2"/>
        <v>1.5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392</v>
      </c>
      <c r="C31" s="5">
        <v>402</v>
      </c>
      <c r="D31" s="5">
        <f t="shared" si="1"/>
        <v>11</v>
      </c>
      <c r="E31" s="5">
        <f t="shared" si="2"/>
        <v>5.5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406</v>
      </c>
      <c r="C32" s="5">
        <v>413</v>
      </c>
      <c r="D32" s="5">
        <f t="shared" si="1"/>
        <v>8</v>
      </c>
      <c r="E32" s="5">
        <f t="shared" si="2"/>
        <v>4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416</v>
      </c>
      <c r="C33" s="5">
        <v>420</v>
      </c>
      <c r="D33" s="5">
        <f t="shared" si="1"/>
        <v>5</v>
      </c>
      <c r="E33" s="5">
        <f t="shared" si="2"/>
        <v>2.5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431</v>
      </c>
      <c r="C34" s="5">
        <v>450</v>
      </c>
      <c r="D34" s="5">
        <f t="shared" si="1"/>
        <v>20</v>
      </c>
      <c r="E34" s="5">
        <f t="shared" si="2"/>
        <v>10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460</v>
      </c>
      <c r="C35" s="5">
        <v>463</v>
      </c>
      <c r="D35" s="5">
        <f t="shared" si="1"/>
        <v>4</v>
      </c>
      <c r="E35" s="5">
        <f t="shared" si="2"/>
        <v>2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480</v>
      </c>
      <c r="C36" s="5">
        <v>484</v>
      </c>
      <c r="D36" s="5">
        <f t="shared" si="1"/>
        <v>5</v>
      </c>
      <c r="E36" s="5">
        <f t="shared" si="2"/>
        <v>2.5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7">
        <v>491</v>
      </c>
      <c r="C37" s="5">
        <v>491</v>
      </c>
      <c r="D37" s="5">
        <f t="shared" si="1"/>
        <v>1</v>
      </c>
      <c r="E37" s="5">
        <f t="shared" si="2"/>
        <v>0.5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42" x14ac:dyDescent="0.3">
      <c r="B38" s="7">
        <v>496</v>
      </c>
      <c r="C38" s="5">
        <v>499</v>
      </c>
      <c r="D38" s="5">
        <f t="shared" si="1"/>
        <v>4</v>
      </c>
      <c r="E38" s="5">
        <f t="shared" si="2"/>
        <v>2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42" x14ac:dyDescent="0.3">
      <c r="B39" s="7">
        <v>512</v>
      </c>
      <c r="C39" s="5">
        <v>513</v>
      </c>
      <c r="D39" s="5">
        <f t="shared" si="1"/>
        <v>2</v>
      </c>
      <c r="E39" s="5">
        <f t="shared" si="2"/>
        <v>1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42" x14ac:dyDescent="0.3">
      <c r="B40" s="7">
        <v>516</v>
      </c>
      <c r="C40" s="5">
        <v>516</v>
      </c>
      <c r="D40" s="5">
        <f t="shared" si="1"/>
        <v>1</v>
      </c>
      <c r="E40" s="5">
        <f t="shared" si="2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42" x14ac:dyDescent="0.3">
      <c r="B41" s="7">
        <v>527</v>
      </c>
      <c r="C41" s="5">
        <v>533</v>
      </c>
      <c r="D41" s="5">
        <f t="shared" si="1"/>
        <v>7</v>
      </c>
      <c r="E41" s="5">
        <f t="shared" si="2"/>
        <v>3.5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42" x14ac:dyDescent="0.3">
      <c r="B42" s="7">
        <v>536</v>
      </c>
      <c r="C42" s="5">
        <v>567</v>
      </c>
      <c r="D42" s="5">
        <f t="shared" si="1"/>
        <v>32</v>
      </c>
      <c r="E42" s="5">
        <f t="shared" si="2"/>
        <v>16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42" x14ac:dyDescent="0.3">
      <c r="B43" s="7">
        <v>580</v>
      </c>
      <c r="C43" s="5">
        <v>588</v>
      </c>
      <c r="D43" s="5">
        <f t="shared" si="1"/>
        <v>9</v>
      </c>
      <c r="E43" s="5">
        <f t="shared" si="2"/>
        <v>4.5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42" x14ac:dyDescent="0.3">
      <c r="B44" s="7">
        <v>600</v>
      </c>
      <c r="C44" s="5">
        <v>611</v>
      </c>
      <c r="D44" s="5">
        <f t="shared" si="1"/>
        <v>12</v>
      </c>
      <c r="E44" s="5">
        <f t="shared" si="2"/>
        <v>6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42" x14ac:dyDescent="0.3">
      <c r="B45" s="7">
        <v>614</v>
      </c>
      <c r="C45" s="5">
        <v>629</v>
      </c>
      <c r="D45" s="5">
        <f t="shared" si="1"/>
        <v>16</v>
      </c>
      <c r="E45" s="5">
        <f t="shared" si="2"/>
        <v>8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42" x14ac:dyDescent="0.3">
      <c r="B46" s="9"/>
      <c r="C46" s="10"/>
      <c r="D46" s="10"/>
      <c r="E46" s="10"/>
      <c r="F46" s="11"/>
      <c r="H46" s="9"/>
      <c r="I46" s="11"/>
      <c r="K46" s="9"/>
      <c r="L46" s="10"/>
      <c r="M46" s="10"/>
      <c r="N46" s="11"/>
      <c r="P46" s="9"/>
      <c r="Q46" s="10"/>
      <c r="R46" s="11"/>
      <c r="T46" s="9"/>
      <c r="U46" s="10"/>
      <c r="V46" s="11"/>
      <c r="X46" s="9"/>
      <c r="Y46" s="11"/>
    </row>
    <row r="48" spans="2:42" x14ac:dyDescent="0.3">
      <c r="D48" s="5">
        <f>SUM(D4:D46)</f>
        <v>228</v>
      </c>
      <c r="F48" s="5">
        <f>SUM(F4:F46)</f>
        <v>42</v>
      </c>
      <c r="I48" s="5">
        <f>SUM(I4:I46)</f>
        <v>1</v>
      </c>
      <c r="M48" s="5">
        <f>SUM(M4:M46)</f>
        <v>22</v>
      </c>
      <c r="N48" s="5">
        <f>SUM(N4:N46)</f>
        <v>6</v>
      </c>
      <c r="R48" s="5">
        <f>SUM(R4:R46)</f>
        <v>49</v>
      </c>
      <c r="V48" s="5">
        <f>SUM(V4:V46)</f>
        <v>109</v>
      </c>
      <c r="Y48" s="5">
        <f>SUM(Y4:Y46)</f>
        <v>1</v>
      </c>
      <c r="AA48" s="5">
        <f>SUM(AA4:AA46)</f>
        <v>680</v>
      </c>
      <c r="AB48" s="5">
        <f>AA48-(R48+V48+Y48)</f>
        <v>521</v>
      </c>
      <c r="AC48" s="6">
        <f>((D48+I48)/AB48)*100</f>
        <v>43.953934740882914</v>
      </c>
      <c r="AD48" s="6">
        <f>100-AC48</f>
        <v>56.046065259117086</v>
      </c>
      <c r="AE48" s="6">
        <f>(M48/AB48)*100</f>
        <v>4.2226487523992322</v>
      </c>
      <c r="AF48" s="6">
        <f>B4/120</f>
        <v>0.05</v>
      </c>
      <c r="AG48" s="6">
        <f>H4/120</f>
        <v>5.25</v>
      </c>
      <c r="AH48" s="6">
        <f>R4/120</f>
        <v>0.40833333333333333</v>
      </c>
      <c r="AI48" s="6">
        <f>I48</f>
        <v>1</v>
      </c>
      <c r="AJ48" s="6">
        <v>0</v>
      </c>
      <c r="AK48" s="6">
        <f>(AJ48/AI48)*100</f>
        <v>0</v>
      </c>
      <c r="AL48" s="6">
        <f>F48+I48</f>
        <v>43</v>
      </c>
      <c r="AM48" s="6">
        <f>(SUM(F50:F51)/AL48)*100</f>
        <v>11.627906976744185</v>
      </c>
      <c r="AN48" s="6">
        <f>(SUM(F50:F51)/N48)*100</f>
        <v>83.333333333333343</v>
      </c>
      <c r="AO48" s="6">
        <f>(AVERAGE(M4:M6,M8:M9)/2)</f>
        <v>1.8</v>
      </c>
      <c r="AP48" s="6">
        <f>AVERAGE(D4:D45)/2</f>
        <v>2.7142857142857144</v>
      </c>
    </row>
    <row r="50" spans="2:6" x14ac:dyDescent="0.3">
      <c r="B50" s="21" t="s">
        <v>26</v>
      </c>
      <c r="F50" s="5">
        <v>5</v>
      </c>
    </row>
    <row r="51" spans="2:6" x14ac:dyDescent="0.3">
      <c r="B51" s="22" t="s">
        <v>27</v>
      </c>
      <c r="F51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P35"/>
  <sheetViews>
    <sheetView zoomScale="41" workbookViewId="0">
      <selection activeCell="E4" sqref="E4:E2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16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31</v>
      </c>
      <c r="U2" s="44"/>
      <c r="V2" s="45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2</v>
      </c>
      <c r="D4" s="5">
        <f>(C4-B4)+1</f>
        <v>1</v>
      </c>
      <c r="E4" s="5">
        <f>D4/2</f>
        <v>0.5</v>
      </c>
      <c r="F4" s="8">
        <v>1</v>
      </c>
      <c r="H4" s="7">
        <v>176</v>
      </c>
      <c r="I4" s="8">
        <v>1</v>
      </c>
      <c r="K4" s="23">
        <v>313</v>
      </c>
      <c r="L4" s="24">
        <v>316</v>
      </c>
      <c r="M4" s="24">
        <f>(L4-K4)+1</f>
        <v>4</v>
      </c>
      <c r="N4" s="25">
        <v>1</v>
      </c>
      <c r="P4" s="7">
        <v>177</v>
      </c>
      <c r="Q4" s="5">
        <v>200</v>
      </c>
      <c r="R4" s="8">
        <f>(Q4-P4)+1</f>
        <v>24</v>
      </c>
      <c r="T4" s="7">
        <v>57</v>
      </c>
      <c r="U4" s="5">
        <v>65</v>
      </c>
      <c r="V4" s="8">
        <f>(U4-T4)+1</f>
        <v>9</v>
      </c>
      <c r="X4" s="7">
        <v>360</v>
      </c>
      <c r="Y4" s="8">
        <v>1</v>
      </c>
      <c r="AA4" s="5">
        <v>360</v>
      </c>
    </row>
    <row r="5" spans="2:42" x14ac:dyDescent="0.3">
      <c r="B5" s="7">
        <v>4</v>
      </c>
      <c r="C5" s="5">
        <v>7</v>
      </c>
      <c r="D5" s="5">
        <f t="shared" ref="D5:D29" si="0">(C5-B5)+1</f>
        <v>4</v>
      </c>
      <c r="E5" s="5">
        <f t="shared" ref="E5:E29" si="1">D5/2</f>
        <v>2</v>
      </c>
      <c r="F5" s="8">
        <v>1</v>
      </c>
      <c r="H5" s="7">
        <v>266</v>
      </c>
      <c r="I5" s="8">
        <v>1</v>
      </c>
      <c r="K5" s="7"/>
      <c r="N5" s="8"/>
      <c r="P5" s="7">
        <v>267</v>
      </c>
      <c r="Q5" s="5">
        <v>304</v>
      </c>
      <c r="R5" s="8">
        <f t="shared" ref="R5:R6" si="2">(Q5-P5)+1</f>
        <v>38</v>
      </c>
      <c r="T5" s="7">
        <v>102</v>
      </c>
      <c r="U5" s="5">
        <v>112</v>
      </c>
      <c r="V5" s="8">
        <f>(U5-T5)+1</f>
        <v>11</v>
      </c>
      <c r="X5" s="7"/>
      <c r="Y5" s="8"/>
    </row>
    <row r="6" spans="2:42" x14ac:dyDescent="0.3">
      <c r="B6" s="7">
        <v>8</v>
      </c>
      <c r="C6" s="5">
        <v>9</v>
      </c>
      <c r="D6" s="5">
        <f t="shared" si="0"/>
        <v>2</v>
      </c>
      <c r="E6" s="5">
        <f t="shared" si="1"/>
        <v>1</v>
      </c>
      <c r="F6" s="8">
        <v>1</v>
      </c>
      <c r="H6" s="7">
        <v>337</v>
      </c>
      <c r="I6" s="8">
        <v>1</v>
      </c>
      <c r="K6" s="7"/>
      <c r="N6" s="8"/>
      <c r="P6" s="7">
        <v>338</v>
      </c>
      <c r="Q6" s="5">
        <v>359</v>
      </c>
      <c r="R6" s="8">
        <f t="shared" si="2"/>
        <v>22</v>
      </c>
      <c r="T6" s="7">
        <v>147</v>
      </c>
      <c r="U6" s="5">
        <v>149</v>
      </c>
      <c r="V6" s="8">
        <f>(U6-T6)+1</f>
        <v>3</v>
      </c>
      <c r="X6" s="7"/>
      <c r="Y6" s="8"/>
    </row>
    <row r="7" spans="2:42" x14ac:dyDescent="0.3">
      <c r="B7" s="7">
        <v>13</v>
      </c>
      <c r="C7" s="5">
        <v>15</v>
      </c>
      <c r="D7" s="5">
        <f t="shared" si="0"/>
        <v>3</v>
      </c>
      <c r="E7" s="5">
        <f t="shared" si="1"/>
        <v>1.5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19</v>
      </c>
      <c r="C8" s="5">
        <v>19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25</v>
      </c>
      <c r="C9" s="5">
        <v>25</v>
      </c>
      <c r="D9" s="5">
        <f t="shared" si="0"/>
        <v>1</v>
      </c>
      <c r="E9" s="5">
        <f t="shared" si="1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26</v>
      </c>
      <c r="C10" s="5">
        <v>56</v>
      </c>
      <c r="D10" s="5">
        <f t="shared" si="0"/>
        <v>31</v>
      </c>
      <c r="E10" s="5">
        <f t="shared" si="1"/>
        <v>15.5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72</v>
      </c>
      <c r="C11" s="5">
        <v>72</v>
      </c>
      <c r="D11" s="5">
        <f t="shared" si="0"/>
        <v>1</v>
      </c>
      <c r="E11" s="5">
        <f t="shared" si="1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77</v>
      </c>
      <c r="C12" s="5">
        <v>79</v>
      </c>
      <c r="D12" s="5">
        <f t="shared" si="0"/>
        <v>3</v>
      </c>
      <c r="E12" s="5">
        <f t="shared" si="1"/>
        <v>1.5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83</v>
      </c>
      <c r="C13" s="5">
        <v>88</v>
      </c>
      <c r="D13" s="5">
        <f t="shared" si="0"/>
        <v>6</v>
      </c>
      <c r="E13" s="5">
        <f t="shared" si="1"/>
        <v>3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92</v>
      </c>
      <c r="C14" s="5">
        <v>93</v>
      </c>
      <c r="D14" s="5">
        <f t="shared" si="0"/>
        <v>2</v>
      </c>
      <c r="E14" s="5">
        <f t="shared" si="1"/>
        <v>1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96</v>
      </c>
      <c r="C15" s="5">
        <v>96</v>
      </c>
      <c r="D15" s="5">
        <f t="shared" si="0"/>
        <v>1</v>
      </c>
      <c r="E15" s="5">
        <f t="shared" si="1"/>
        <v>0.5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116</v>
      </c>
      <c r="C16" s="5">
        <v>118</v>
      </c>
      <c r="D16" s="5">
        <f t="shared" si="0"/>
        <v>3</v>
      </c>
      <c r="E16" s="5">
        <f t="shared" si="1"/>
        <v>1.5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42" x14ac:dyDescent="0.3">
      <c r="B17" s="7">
        <v>123</v>
      </c>
      <c r="C17" s="5">
        <v>145</v>
      </c>
      <c r="D17" s="5">
        <f t="shared" si="0"/>
        <v>23</v>
      </c>
      <c r="E17" s="5">
        <f t="shared" si="1"/>
        <v>11.5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42" x14ac:dyDescent="0.3">
      <c r="B18" s="7">
        <v>160</v>
      </c>
      <c r="C18" s="5">
        <v>162</v>
      </c>
      <c r="D18" s="5">
        <f t="shared" si="0"/>
        <v>3</v>
      </c>
      <c r="E18" s="5">
        <f t="shared" si="1"/>
        <v>1.5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42" x14ac:dyDescent="0.3">
      <c r="B19" s="7">
        <v>167</v>
      </c>
      <c r="C19" s="5">
        <v>175</v>
      </c>
      <c r="D19" s="5">
        <f t="shared" si="0"/>
        <v>9</v>
      </c>
      <c r="E19" s="5">
        <f t="shared" si="1"/>
        <v>4.5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42" x14ac:dyDescent="0.3">
      <c r="B20" s="7">
        <v>204</v>
      </c>
      <c r="C20" s="5">
        <v>205</v>
      </c>
      <c r="D20" s="5">
        <f t="shared" si="0"/>
        <v>2</v>
      </c>
      <c r="E20" s="5">
        <f t="shared" si="1"/>
        <v>1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42" x14ac:dyDescent="0.3">
      <c r="B21" s="7">
        <v>208</v>
      </c>
      <c r="C21" s="5">
        <v>210</v>
      </c>
      <c r="D21" s="5">
        <f t="shared" si="0"/>
        <v>3</v>
      </c>
      <c r="E21" s="5">
        <f t="shared" si="1"/>
        <v>1.5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42" x14ac:dyDescent="0.3">
      <c r="B22" s="7">
        <v>219</v>
      </c>
      <c r="C22" s="5">
        <v>222</v>
      </c>
      <c r="D22" s="5">
        <f t="shared" si="0"/>
        <v>4</v>
      </c>
      <c r="E22" s="5">
        <f t="shared" si="1"/>
        <v>2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42" x14ac:dyDescent="0.3">
      <c r="B23" s="7">
        <v>229</v>
      </c>
      <c r="C23" s="5">
        <v>232</v>
      </c>
      <c r="D23" s="5">
        <f t="shared" si="0"/>
        <v>4</v>
      </c>
      <c r="E23" s="5">
        <f t="shared" si="1"/>
        <v>2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42" x14ac:dyDescent="0.3">
      <c r="B24" s="7">
        <v>238</v>
      </c>
      <c r="C24" s="5">
        <v>239</v>
      </c>
      <c r="D24" s="5">
        <f t="shared" si="0"/>
        <v>2</v>
      </c>
      <c r="E24" s="5">
        <f t="shared" si="1"/>
        <v>1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42" x14ac:dyDescent="0.3">
      <c r="B25" s="7">
        <v>243</v>
      </c>
      <c r="C25" s="5">
        <v>245</v>
      </c>
      <c r="D25" s="5">
        <f t="shared" si="0"/>
        <v>3</v>
      </c>
      <c r="E25" s="5">
        <f t="shared" si="1"/>
        <v>1.5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42" x14ac:dyDescent="0.3">
      <c r="B26" s="7">
        <v>246</v>
      </c>
      <c r="C26" s="5">
        <v>265</v>
      </c>
      <c r="D26" s="5">
        <f t="shared" si="0"/>
        <v>20</v>
      </c>
      <c r="E26" s="5">
        <f t="shared" si="1"/>
        <v>10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42" x14ac:dyDescent="0.3">
      <c r="B27" s="7">
        <v>318</v>
      </c>
      <c r="C27" s="5">
        <v>319</v>
      </c>
      <c r="D27" s="5">
        <f t="shared" si="0"/>
        <v>2</v>
      </c>
      <c r="E27" s="5">
        <f t="shared" si="1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42" x14ac:dyDescent="0.3">
      <c r="B28" s="7">
        <v>326</v>
      </c>
      <c r="C28" s="5">
        <v>330</v>
      </c>
      <c r="D28" s="5">
        <f t="shared" si="0"/>
        <v>5</v>
      </c>
      <c r="E28" s="5">
        <f t="shared" si="1"/>
        <v>2.5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42" x14ac:dyDescent="0.3">
      <c r="B29" s="7">
        <v>330</v>
      </c>
      <c r="C29" s="5">
        <v>330</v>
      </c>
      <c r="D29" s="5">
        <f t="shared" si="0"/>
        <v>1</v>
      </c>
      <c r="E29" s="5">
        <f t="shared" si="1"/>
        <v>0.5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42" x14ac:dyDescent="0.3">
      <c r="B30" s="9"/>
      <c r="C30" s="10"/>
      <c r="D30" s="10"/>
      <c r="E30" s="10"/>
      <c r="F30" s="11"/>
      <c r="H30" s="9"/>
      <c r="I30" s="11"/>
      <c r="K30" s="9"/>
      <c r="L30" s="10"/>
      <c r="M30" s="10"/>
      <c r="N30" s="11"/>
      <c r="P30" s="9"/>
      <c r="Q30" s="10"/>
      <c r="R30" s="11"/>
      <c r="T30" s="9"/>
      <c r="U30" s="10"/>
      <c r="V30" s="11"/>
      <c r="X30" s="9"/>
      <c r="Y30" s="11"/>
    </row>
    <row r="32" spans="2:42" x14ac:dyDescent="0.3">
      <c r="D32" s="5">
        <f>SUM(D4:D30)</f>
        <v>140</v>
      </c>
      <c r="F32" s="5">
        <f>SUM(F4:F30)</f>
        <v>26</v>
      </c>
      <c r="I32" s="5">
        <f>SUM(I4:I30)</f>
        <v>3</v>
      </c>
      <c r="M32" s="5">
        <f>SUM(M4:M30)</f>
        <v>4</v>
      </c>
      <c r="N32" s="5">
        <f>SUM(N4:N30)</f>
        <v>1</v>
      </c>
      <c r="R32" s="5">
        <f>SUM(R4:R30)</f>
        <v>84</v>
      </c>
      <c r="V32" s="5">
        <f>SUM(V4:V30)</f>
        <v>23</v>
      </c>
      <c r="Y32" s="5">
        <f>SUM(Y4:Y30)</f>
        <v>1</v>
      </c>
      <c r="AA32" s="5">
        <f>SUM(AA4:AA30)</f>
        <v>360</v>
      </c>
      <c r="AB32" s="5">
        <f>AA32-(R32+V32+Y32)</f>
        <v>252</v>
      </c>
      <c r="AC32" s="6">
        <f>((D32+I32)/AB32)*100</f>
        <v>56.746031746031747</v>
      </c>
      <c r="AD32" s="6">
        <f>100-AC32</f>
        <v>43.253968253968253</v>
      </c>
      <c r="AE32" s="6">
        <f>(M32/AB32)*100</f>
        <v>1.5873015873015872</v>
      </c>
      <c r="AF32" s="6">
        <f>B4/120</f>
        <v>1.6666666666666666E-2</v>
      </c>
      <c r="AG32" s="6">
        <f>H4/120</f>
        <v>1.4666666666666666</v>
      </c>
      <c r="AH32" s="6">
        <f>R6/120</f>
        <v>0.18333333333333332</v>
      </c>
      <c r="AI32" s="6">
        <f>I32</f>
        <v>3</v>
      </c>
      <c r="AJ32" s="6">
        <v>2</v>
      </c>
      <c r="AK32" s="6">
        <f>(AJ32/AI32)*100</f>
        <v>66.666666666666657</v>
      </c>
      <c r="AL32" s="6">
        <f>F32+I32</f>
        <v>29</v>
      </c>
      <c r="AM32" s="6">
        <f>(SUM(F34:F35)/AL32)*100</f>
        <v>0</v>
      </c>
      <c r="AN32" s="6" t="s">
        <v>32</v>
      </c>
      <c r="AO32" s="6" t="s">
        <v>32</v>
      </c>
      <c r="AP32" s="6">
        <f>AVERAGE(D4:D29)/2</f>
        <v>2.6923076923076925</v>
      </c>
    </row>
    <row r="34" spans="2:6" x14ac:dyDescent="0.3">
      <c r="B34" s="21" t="s">
        <v>26</v>
      </c>
      <c r="F34" s="5">
        <v>0</v>
      </c>
    </row>
    <row r="35" spans="2:6" x14ac:dyDescent="0.3">
      <c r="B35" s="22" t="s">
        <v>27</v>
      </c>
      <c r="F35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111"/>
  <sheetViews>
    <sheetView topLeftCell="B60" zoomScale="62" workbookViewId="0">
      <selection activeCell="E4" sqref="E4:E10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16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31</v>
      </c>
      <c r="U2" s="44"/>
      <c r="V2" s="45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4</v>
      </c>
      <c r="C4" s="5">
        <v>6</v>
      </c>
      <c r="D4" s="5">
        <f>(C4-B4)+1</f>
        <v>3</v>
      </c>
      <c r="E4" s="5">
        <f>D4/2</f>
        <v>1.5</v>
      </c>
      <c r="F4" s="8">
        <v>1</v>
      </c>
      <c r="H4" s="7">
        <v>353</v>
      </c>
      <c r="I4" s="8">
        <v>1</v>
      </c>
      <c r="K4" s="27">
        <v>512</v>
      </c>
      <c r="L4" s="28">
        <v>513</v>
      </c>
      <c r="M4" s="28">
        <f t="shared" ref="M4:M9" si="0">(L4-K4)+1</f>
        <v>2</v>
      </c>
      <c r="N4" s="29">
        <v>1</v>
      </c>
      <c r="P4" s="7">
        <v>354</v>
      </c>
      <c r="Q4" s="5">
        <v>368</v>
      </c>
      <c r="R4" s="8">
        <f>(Q4-P4)+1</f>
        <v>15</v>
      </c>
      <c r="T4" s="7">
        <v>378</v>
      </c>
      <c r="U4" s="5">
        <v>380</v>
      </c>
      <c r="V4" s="8">
        <f>(U4-T4)+1</f>
        <v>3</v>
      </c>
      <c r="X4" s="7"/>
      <c r="Y4" s="8"/>
      <c r="AA4" s="5">
        <v>1200</v>
      </c>
    </row>
    <row r="5" spans="2:42" x14ac:dyDescent="0.3">
      <c r="B5" s="7">
        <v>20</v>
      </c>
      <c r="C5" s="5">
        <v>20</v>
      </c>
      <c r="D5" s="5">
        <f t="shared" ref="D5:D68" si="1">(C5-B5)+1</f>
        <v>1</v>
      </c>
      <c r="E5" s="5">
        <f t="shared" ref="E5:E68" si="2">D5/2</f>
        <v>0.5</v>
      </c>
      <c r="F5" s="8">
        <v>1</v>
      </c>
      <c r="H5" s="7">
        <v>573</v>
      </c>
      <c r="I5" s="8">
        <v>1</v>
      </c>
      <c r="K5" s="23">
        <v>896</v>
      </c>
      <c r="L5" s="24">
        <v>898</v>
      </c>
      <c r="M5" s="24">
        <f t="shared" si="0"/>
        <v>3</v>
      </c>
      <c r="N5" s="25">
        <v>1</v>
      </c>
      <c r="P5" s="7">
        <v>574</v>
      </c>
      <c r="Q5" s="5">
        <v>694</v>
      </c>
      <c r="R5" s="8">
        <f t="shared" ref="R5:R6" si="3">(Q5-P5)+1</f>
        <v>121</v>
      </c>
      <c r="T5" s="7">
        <v>921</v>
      </c>
      <c r="U5" s="5">
        <v>935</v>
      </c>
      <c r="V5" s="8">
        <f>(U5-T5)+1</f>
        <v>15</v>
      </c>
      <c r="X5" s="7"/>
      <c r="Y5" s="8"/>
    </row>
    <row r="6" spans="2:42" x14ac:dyDescent="0.3">
      <c r="B6" s="7">
        <v>22</v>
      </c>
      <c r="C6" s="5">
        <v>27</v>
      </c>
      <c r="D6" s="5">
        <f t="shared" si="1"/>
        <v>6</v>
      </c>
      <c r="E6" s="5">
        <f t="shared" si="2"/>
        <v>3</v>
      </c>
      <c r="F6" s="8">
        <v>1</v>
      </c>
      <c r="H6" s="7">
        <v>787</v>
      </c>
      <c r="I6" s="8">
        <v>1</v>
      </c>
      <c r="K6" s="27">
        <v>900</v>
      </c>
      <c r="L6" s="28">
        <v>901</v>
      </c>
      <c r="M6" s="28">
        <f t="shared" si="0"/>
        <v>2</v>
      </c>
      <c r="N6" s="29">
        <v>1</v>
      </c>
      <c r="P6" s="7">
        <v>788</v>
      </c>
      <c r="Q6" s="5">
        <v>825</v>
      </c>
      <c r="R6" s="8">
        <f t="shared" si="3"/>
        <v>38</v>
      </c>
      <c r="T6" s="7">
        <v>1189</v>
      </c>
      <c r="U6" s="5">
        <v>1192</v>
      </c>
      <c r="V6" s="8">
        <f>(U6-T6)+1</f>
        <v>4</v>
      </c>
      <c r="X6" s="7"/>
      <c r="Y6" s="8"/>
    </row>
    <row r="7" spans="2:42" x14ac:dyDescent="0.3">
      <c r="B7" s="7">
        <v>33</v>
      </c>
      <c r="C7" s="5">
        <v>34</v>
      </c>
      <c r="D7" s="5">
        <f t="shared" si="1"/>
        <v>2</v>
      </c>
      <c r="E7" s="5">
        <f t="shared" si="2"/>
        <v>1</v>
      </c>
      <c r="F7" s="8">
        <v>1</v>
      </c>
      <c r="H7" s="7"/>
      <c r="I7" s="8"/>
      <c r="K7" s="27">
        <v>1101</v>
      </c>
      <c r="L7" s="28">
        <v>1104</v>
      </c>
      <c r="M7" s="28">
        <f t="shared" si="0"/>
        <v>4</v>
      </c>
      <c r="N7" s="29">
        <v>1</v>
      </c>
      <c r="P7" s="7"/>
      <c r="R7" s="8"/>
      <c r="T7" s="7"/>
      <c r="V7" s="8"/>
      <c r="X7" s="7"/>
      <c r="Y7" s="8"/>
    </row>
    <row r="8" spans="2:42" x14ac:dyDescent="0.3">
      <c r="B8" s="7">
        <v>41</v>
      </c>
      <c r="C8" s="5">
        <v>41</v>
      </c>
      <c r="D8" s="5">
        <f t="shared" si="1"/>
        <v>1</v>
      </c>
      <c r="E8" s="5">
        <f t="shared" si="2"/>
        <v>0.5</v>
      </c>
      <c r="F8" s="8">
        <v>1</v>
      </c>
      <c r="H8" s="7"/>
      <c r="I8" s="8"/>
      <c r="K8" s="27">
        <v>1109</v>
      </c>
      <c r="L8" s="28">
        <v>1114</v>
      </c>
      <c r="M8" s="28">
        <f t="shared" si="0"/>
        <v>6</v>
      </c>
      <c r="N8" s="29">
        <v>1</v>
      </c>
      <c r="P8" s="7"/>
      <c r="R8" s="8"/>
      <c r="T8" s="7"/>
      <c r="V8" s="8"/>
      <c r="X8" s="7"/>
      <c r="Y8" s="8"/>
    </row>
    <row r="9" spans="2:42" x14ac:dyDescent="0.3">
      <c r="B9" s="7">
        <v>54</v>
      </c>
      <c r="C9" s="5">
        <v>56</v>
      </c>
      <c r="D9" s="5">
        <f t="shared" si="1"/>
        <v>3</v>
      </c>
      <c r="E9" s="5">
        <f t="shared" si="2"/>
        <v>1.5</v>
      </c>
      <c r="F9" s="8">
        <v>1</v>
      </c>
      <c r="H9" s="7"/>
      <c r="I9" s="8"/>
      <c r="K9" s="27">
        <v>1120</v>
      </c>
      <c r="L9" s="28">
        <v>1122</v>
      </c>
      <c r="M9" s="28">
        <f t="shared" si="0"/>
        <v>3</v>
      </c>
      <c r="N9" s="29">
        <v>1</v>
      </c>
      <c r="P9" s="7"/>
      <c r="R9" s="8"/>
      <c r="T9" s="7"/>
      <c r="V9" s="8"/>
      <c r="X9" s="7"/>
      <c r="Y9" s="8"/>
    </row>
    <row r="10" spans="2:42" x14ac:dyDescent="0.3">
      <c r="B10" s="7">
        <v>58</v>
      </c>
      <c r="C10" s="5">
        <v>59</v>
      </c>
      <c r="D10" s="5">
        <f t="shared" si="1"/>
        <v>2</v>
      </c>
      <c r="E10" s="5">
        <f t="shared" si="2"/>
        <v>1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64</v>
      </c>
      <c r="C11" s="5">
        <v>68</v>
      </c>
      <c r="D11" s="5">
        <f t="shared" si="1"/>
        <v>5</v>
      </c>
      <c r="E11" s="5">
        <f t="shared" si="2"/>
        <v>2.5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77</v>
      </c>
      <c r="C12" s="5">
        <v>81</v>
      </c>
      <c r="D12" s="5">
        <f t="shared" si="1"/>
        <v>5</v>
      </c>
      <c r="E12" s="5">
        <f t="shared" si="2"/>
        <v>2.5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88</v>
      </c>
      <c r="C13" s="5">
        <v>88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92</v>
      </c>
      <c r="C14" s="5">
        <v>96</v>
      </c>
      <c r="D14" s="5">
        <f t="shared" si="1"/>
        <v>5</v>
      </c>
      <c r="E14" s="5">
        <f t="shared" si="2"/>
        <v>2.5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100</v>
      </c>
      <c r="C15" s="5">
        <v>109</v>
      </c>
      <c r="D15" s="5">
        <f t="shared" si="1"/>
        <v>10</v>
      </c>
      <c r="E15" s="5">
        <f t="shared" si="2"/>
        <v>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127</v>
      </c>
      <c r="C16" s="5">
        <v>127</v>
      </c>
      <c r="D16" s="5">
        <f t="shared" si="1"/>
        <v>1</v>
      </c>
      <c r="E16" s="5">
        <f t="shared" si="2"/>
        <v>0.5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135</v>
      </c>
      <c r="C17" s="5">
        <v>135</v>
      </c>
      <c r="D17" s="5">
        <f t="shared" si="1"/>
        <v>1</v>
      </c>
      <c r="E17" s="5">
        <f t="shared" si="2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140</v>
      </c>
      <c r="C18" s="5">
        <v>146</v>
      </c>
      <c r="D18" s="5">
        <f t="shared" si="1"/>
        <v>7</v>
      </c>
      <c r="E18" s="5">
        <f t="shared" si="2"/>
        <v>3.5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149</v>
      </c>
      <c r="C19" s="5">
        <v>155</v>
      </c>
      <c r="D19" s="5">
        <f t="shared" si="1"/>
        <v>7</v>
      </c>
      <c r="E19" s="5">
        <f t="shared" si="2"/>
        <v>3.5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157</v>
      </c>
      <c r="C20" s="5">
        <v>159</v>
      </c>
      <c r="D20" s="5">
        <f t="shared" si="1"/>
        <v>3</v>
      </c>
      <c r="E20" s="5">
        <f t="shared" si="2"/>
        <v>1.5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163</v>
      </c>
      <c r="C21" s="5">
        <v>163</v>
      </c>
      <c r="D21" s="5">
        <f t="shared" si="1"/>
        <v>1</v>
      </c>
      <c r="E21" s="5">
        <f t="shared" si="2"/>
        <v>0.5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165</v>
      </c>
      <c r="C22" s="5">
        <v>165</v>
      </c>
      <c r="D22" s="5">
        <f t="shared" si="1"/>
        <v>1</v>
      </c>
      <c r="E22" s="5">
        <f t="shared" si="2"/>
        <v>0.5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167</v>
      </c>
      <c r="C23" s="5">
        <v>167</v>
      </c>
      <c r="D23" s="5">
        <f t="shared" si="1"/>
        <v>1</v>
      </c>
      <c r="E23" s="5">
        <f t="shared" si="2"/>
        <v>0.5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173</v>
      </c>
      <c r="C24" s="5">
        <v>181</v>
      </c>
      <c r="D24" s="5">
        <f t="shared" si="1"/>
        <v>9</v>
      </c>
      <c r="E24" s="5">
        <f t="shared" si="2"/>
        <v>4.5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183</v>
      </c>
      <c r="C25" s="5">
        <v>183</v>
      </c>
      <c r="D25" s="5">
        <f t="shared" si="1"/>
        <v>1</v>
      </c>
      <c r="E25" s="5">
        <f t="shared" si="2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188</v>
      </c>
      <c r="C26" s="5">
        <v>196</v>
      </c>
      <c r="D26" s="5">
        <f t="shared" si="1"/>
        <v>9</v>
      </c>
      <c r="E26" s="5">
        <f t="shared" si="2"/>
        <v>4.5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202</v>
      </c>
      <c r="C27" s="5">
        <v>203</v>
      </c>
      <c r="D27" s="5">
        <f t="shared" si="1"/>
        <v>2</v>
      </c>
      <c r="E27" s="5">
        <f t="shared" si="2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207</v>
      </c>
      <c r="C28" s="5">
        <v>207</v>
      </c>
      <c r="D28" s="5">
        <f t="shared" si="1"/>
        <v>1</v>
      </c>
      <c r="E28" s="5">
        <f t="shared" si="2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212</v>
      </c>
      <c r="C29" s="5">
        <v>213</v>
      </c>
      <c r="D29" s="5">
        <f t="shared" si="1"/>
        <v>2</v>
      </c>
      <c r="E29" s="5">
        <f t="shared" si="2"/>
        <v>1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216</v>
      </c>
      <c r="C30" s="5">
        <v>216</v>
      </c>
      <c r="D30" s="5">
        <f t="shared" si="1"/>
        <v>1</v>
      </c>
      <c r="E30" s="5">
        <f t="shared" si="2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218</v>
      </c>
      <c r="C31" s="5">
        <v>220</v>
      </c>
      <c r="D31" s="5">
        <f t="shared" si="1"/>
        <v>3</v>
      </c>
      <c r="E31" s="5">
        <f t="shared" si="2"/>
        <v>1.5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223</v>
      </c>
      <c r="C32" s="5">
        <v>223</v>
      </c>
      <c r="D32" s="5">
        <f t="shared" si="1"/>
        <v>1</v>
      </c>
      <c r="E32" s="5">
        <f t="shared" si="2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228</v>
      </c>
      <c r="C33" s="5">
        <v>228</v>
      </c>
      <c r="D33" s="5">
        <f t="shared" si="1"/>
        <v>1</v>
      </c>
      <c r="E33" s="5">
        <f t="shared" si="2"/>
        <v>0.5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232</v>
      </c>
      <c r="C34" s="5">
        <v>234</v>
      </c>
      <c r="D34" s="5">
        <f t="shared" si="1"/>
        <v>3</v>
      </c>
      <c r="E34" s="5">
        <f t="shared" si="2"/>
        <v>1.5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240</v>
      </c>
      <c r="C35" s="5">
        <v>240</v>
      </c>
      <c r="D35" s="5">
        <f t="shared" si="1"/>
        <v>1</v>
      </c>
      <c r="E35" s="5">
        <f t="shared" si="2"/>
        <v>0.5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243</v>
      </c>
      <c r="C36" s="5">
        <v>253</v>
      </c>
      <c r="D36" s="5">
        <f t="shared" si="1"/>
        <v>11</v>
      </c>
      <c r="E36" s="5">
        <f t="shared" si="2"/>
        <v>5.5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256</v>
      </c>
      <c r="C37" s="5">
        <v>258</v>
      </c>
      <c r="D37" s="5">
        <f t="shared" si="1"/>
        <v>3</v>
      </c>
      <c r="E37" s="5">
        <f t="shared" si="2"/>
        <v>1.5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265</v>
      </c>
      <c r="C38" s="5">
        <v>267</v>
      </c>
      <c r="D38" s="5">
        <f t="shared" si="1"/>
        <v>3</v>
      </c>
      <c r="E38" s="5">
        <f t="shared" si="2"/>
        <v>1.5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270</v>
      </c>
      <c r="C39" s="5">
        <v>272</v>
      </c>
      <c r="D39" s="5">
        <f t="shared" si="1"/>
        <v>3</v>
      </c>
      <c r="E39" s="5">
        <f t="shared" si="2"/>
        <v>1.5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277</v>
      </c>
      <c r="C40" s="5">
        <v>277</v>
      </c>
      <c r="D40" s="5">
        <f t="shared" si="1"/>
        <v>1</v>
      </c>
      <c r="E40" s="5">
        <f t="shared" si="2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283</v>
      </c>
      <c r="C41" s="5">
        <v>283</v>
      </c>
      <c r="D41" s="5">
        <f t="shared" si="1"/>
        <v>1</v>
      </c>
      <c r="E41" s="5">
        <f t="shared" si="2"/>
        <v>0.5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289</v>
      </c>
      <c r="C42" s="5">
        <v>289</v>
      </c>
      <c r="D42" s="5">
        <f t="shared" si="1"/>
        <v>1</v>
      </c>
      <c r="E42" s="5">
        <f t="shared" si="2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295</v>
      </c>
      <c r="C43" s="5">
        <v>298</v>
      </c>
      <c r="D43" s="5">
        <f t="shared" si="1"/>
        <v>4</v>
      </c>
      <c r="E43" s="5">
        <f t="shared" si="2"/>
        <v>2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303</v>
      </c>
      <c r="C44" s="5">
        <v>305</v>
      </c>
      <c r="D44" s="5">
        <f t="shared" si="1"/>
        <v>3</v>
      </c>
      <c r="E44" s="5">
        <f t="shared" si="2"/>
        <v>1.5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310</v>
      </c>
      <c r="C45" s="5">
        <v>317</v>
      </c>
      <c r="D45" s="5">
        <f t="shared" si="1"/>
        <v>8</v>
      </c>
      <c r="E45" s="5">
        <f t="shared" si="2"/>
        <v>4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322</v>
      </c>
      <c r="C46" s="5">
        <v>323</v>
      </c>
      <c r="D46" s="5">
        <f t="shared" si="1"/>
        <v>2</v>
      </c>
      <c r="E46" s="5">
        <f t="shared" si="2"/>
        <v>1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329</v>
      </c>
      <c r="C47" s="5">
        <v>329</v>
      </c>
      <c r="D47" s="5">
        <f t="shared" si="1"/>
        <v>1</v>
      </c>
      <c r="E47" s="5">
        <f t="shared" si="2"/>
        <v>0.5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336</v>
      </c>
      <c r="C48" s="5">
        <v>337</v>
      </c>
      <c r="D48" s="5">
        <f t="shared" si="1"/>
        <v>2</v>
      </c>
      <c r="E48" s="5">
        <f t="shared" si="2"/>
        <v>1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25" x14ac:dyDescent="0.3">
      <c r="B49" s="7">
        <v>339</v>
      </c>
      <c r="C49" s="5">
        <v>352</v>
      </c>
      <c r="D49" s="5">
        <f t="shared" si="1"/>
        <v>14</v>
      </c>
      <c r="E49" s="5">
        <f t="shared" si="2"/>
        <v>7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25" x14ac:dyDescent="0.3">
      <c r="B50" s="7">
        <v>372</v>
      </c>
      <c r="C50" s="5">
        <v>374</v>
      </c>
      <c r="D50" s="5">
        <f t="shared" si="1"/>
        <v>3</v>
      </c>
      <c r="E50" s="5">
        <f t="shared" si="2"/>
        <v>1.5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25" x14ac:dyDescent="0.3">
      <c r="B51" s="7">
        <v>377</v>
      </c>
      <c r="C51" s="5">
        <v>377</v>
      </c>
      <c r="D51" s="5">
        <f t="shared" si="1"/>
        <v>1</v>
      </c>
      <c r="E51" s="5">
        <f t="shared" si="2"/>
        <v>0.5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25" x14ac:dyDescent="0.3">
      <c r="B52" s="7">
        <v>385</v>
      </c>
      <c r="C52" s="5">
        <v>391</v>
      </c>
      <c r="D52" s="5">
        <f t="shared" si="1"/>
        <v>7</v>
      </c>
      <c r="E52" s="5">
        <f t="shared" si="2"/>
        <v>3.5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25" x14ac:dyDescent="0.3">
      <c r="B53" s="7">
        <v>394</v>
      </c>
      <c r="C53" s="5">
        <v>399</v>
      </c>
      <c r="D53" s="5">
        <f t="shared" si="1"/>
        <v>6</v>
      </c>
      <c r="E53" s="5">
        <f t="shared" si="2"/>
        <v>3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25" x14ac:dyDescent="0.3">
      <c r="B54" s="7">
        <v>408</v>
      </c>
      <c r="C54" s="5">
        <v>409</v>
      </c>
      <c r="D54" s="5">
        <f t="shared" si="1"/>
        <v>2</v>
      </c>
      <c r="E54" s="5">
        <f t="shared" si="2"/>
        <v>1</v>
      </c>
      <c r="F54" s="8">
        <v>1</v>
      </c>
      <c r="H54" s="7"/>
      <c r="I54" s="8"/>
      <c r="K54" s="7"/>
      <c r="N54" s="8"/>
      <c r="P54" s="7"/>
      <c r="R54" s="8"/>
      <c r="T54" s="7"/>
      <c r="V54" s="8"/>
      <c r="X54" s="7"/>
      <c r="Y54" s="8"/>
    </row>
    <row r="55" spans="2:25" x14ac:dyDescent="0.3">
      <c r="B55" s="7">
        <v>415</v>
      </c>
      <c r="C55" s="5">
        <v>415</v>
      </c>
      <c r="D55" s="5">
        <f t="shared" si="1"/>
        <v>1</v>
      </c>
      <c r="E55" s="5">
        <f t="shared" si="2"/>
        <v>0.5</v>
      </c>
      <c r="F55" s="8">
        <v>1</v>
      </c>
      <c r="H55" s="7"/>
      <c r="I55" s="8"/>
      <c r="K55" s="7"/>
      <c r="N55" s="8"/>
      <c r="P55" s="7"/>
      <c r="R55" s="8"/>
      <c r="T55" s="7"/>
      <c r="V55" s="8"/>
      <c r="X55" s="7"/>
      <c r="Y55" s="8"/>
    </row>
    <row r="56" spans="2:25" x14ac:dyDescent="0.3">
      <c r="B56" s="7">
        <v>421</v>
      </c>
      <c r="C56" s="5">
        <v>421</v>
      </c>
      <c r="D56" s="5">
        <f t="shared" si="1"/>
        <v>1</v>
      </c>
      <c r="E56" s="5">
        <f t="shared" si="2"/>
        <v>0.5</v>
      </c>
      <c r="F56" s="8">
        <v>1</v>
      </c>
      <c r="H56" s="7"/>
      <c r="I56" s="8"/>
      <c r="K56" s="7"/>
      <c r="N56" s="8"/>
      <c r="P56" s="7"/>
      <c r="R56" s="8"/>
      <c r="T56" s="7"/>
      <c r="V56" s="8"/>
      <c r="X56" s="7"/>
      <c r="Y56" s="8"/>
    </row>
    <row r="57" spans="2:25" x14ac:dyDescent="0.3">
      <c r="B57" s="7">
        <v>423</v>
      </c>
      <c r="C57" s="5">
        <v>427</v>
      </c>
      <c r="D57" s="5">
        <f t="shared" si="1"/>
        <v>5</v>
      </c>
      <c r="E57" s="5">
        <f t="shared" si="2"/>
        <v>2.5</v>
      </c>
      <c r="F57" s="8">
        <v>1</v>
      </c>
      <c r="H57" s="7"/>
      <c r="I57" s="8"/>
      <c r="K57" s="7"/>
      <c r="N57" s="8"/>
      <c r="P57" s="7"/>
      <c r="R57" s="8"/>
      <c r="T57" s="7"/>
      <c r="V57" s="8"/>
      <c r="X57" s="7"/>
      <c r="Y57" s="8"/>
    </row>
    <row r="58" spans="2:25" x14ac:dyDescent="0.3">
      <c r="B58" s="7">
        <v>429</v>
      </c>
      <c r="C58" s="5">
        <v>433</v>
      </c>
      <c r="D58" s="5">
        <f t="shared" si="1"/>
        <v>5</v>
      </c>
      <c r="E58" s="5">
        <f t="shared" si="2"/>
        <v>2.5</v>
      </c>
      <c r="F58" s="8">
        <v>1</v>
      </c>
      <c r="H58" s="7"/>
      <c r="I58" s="8"/>
      <c r="K58" s="7"/>
      <c r="N58" s="8"/>
      <c r="P58" s="7"/>
      <c r="R58" s="8"/>
      <c r="T58" s="7"/>
      <c r="V58" s="8"/>
      <c r="X58" s="7"/>
      <c r="Y58" s="8"/>
    </row>
    <row r="59" spans="2:25" x14ac:dyDescent="0.3">
      <c r="B59" s="7">
        <v>445</v>
      </c>
      <c r="C59" s="5">
        <v>447</v>
      </c>
      <c r="D59" s="5">
        <f t="shared" si="1"/>
        <v>3</v>
      </c>
      <c r="E59" s="5">
        <f t="shared" si="2"/>
        <v>1.5</v>
      </c>
      <c r="F59" s="8">
        <v>1</v>
      </c>
      <c r="H59" s="7"/>
      <c r="I59" s="8"/>
      <c r="K59" s="7"/>
      <c r="N59" s="8"/>
      <c r="P59" s="7"/>
      <c r="R59" s="8"/>
      <c r="T59" s="7"/>
      <c r="V59" s="8"/>
      <c r="X59" s="7"/>
      <c r="Y59" s="8"/>
    </row>
    <row r="60" spans="2:25" x14ac:dyDescent="0.3">
      <c r="B60" s="7">
        <v>450</v>
      </c>
      <c r="C60" s="5">
        <v>450</v>
      </c>
      <c r="D60" s="5">
        <f t="shared" si="1"/>
        <v>1</v>
      </c>
      <c r="E60" s="5">
        <f t="shared" si="2"/>
        <v>0.5</v>
      </c>
      <c r="F60" s="8">
        <v>1</v>
      </c>
      <c r="H60" s="7"/>
      <c r="I60" s="8"/>
      <c r="K60" s="7"/>
      <c r="N60" s="8"/>
      <c r="P60" s="7"/>
      <c r="R60" s="8"/>
      <c r="T60" s="7"/>
      <c r="V60" s="8"/>
      <c r="X60" s="7"/>
      <c r="Y60" s="8"/>
    </row>
    <row r="61" spans="2:25" x14ac:dyDescent="0.3">
      <c r="B61" s="7">
        <v>455</v>
      </c>
      <c r="C61" s="5">
        <v>457</v>
      </c>
      <c r="D61" s="5">
        <f t="shared" si="1"/>
        <v>3</v>
      </c>
      <c r="E61" s="5">
        <f t="shared" si="2"/>
        <v>1.5</v>
      </c>
      <c r="F61" s="8">
        <v>1</v>
      </c>
      <c r="H61" s="7"/>
      <c r="I61" s="8"/>
      <c r="K61" s="7"/>
      <c r="N61" s="8"/>
      <c r="P61" s="7"/>
      <c r="R61" s="8"/>
      <c r="T61" s="7"/>
      <c r="V61" s="8"/>
      <c r="X61" s="7"/>
      <c r="Y61" s="8"/>
    </row>
    <row r="62" spans="2:25" x14ac:dyDescent="0.3">
      <c r="B62" s="7">
        <v>460</v>
      </c>
      <c r="C62" s="5">
        <v>460</v>
      </c>
      <c r="D62" s="5">
        <f t="shared" si="1"/>
        <v>1</v>
      </c>
      <c r="E62" s="5">
        <f t="shared" si="2"/>
        <v>0.5</v>
      </c>
      <c r="F62" s="8">
        <v>1</v>
      </c>
      <c r="H62" s="7"/>
      <c r="I62" s="8"/>
      <c r="K62" s="7"/>
      <c r="N62" s="8"/>
      <c r="P62" s="7"/>
      <c r="R62" s="8"/>
      <c r="T62" s="7"/>
      <c r="V62" s="8"/>
      <c r="X62" s="7"/>
      <c r="Y62" s="8"/>
    </row>
    <row r="63" spans="2:25" x14ac:dyDescent="0.3">
      <c r="B63" s="7">
        <v>466</v>
      </c>
      <c r="C63" s="5">
        <v>466</v>
      </c>
      <c r="D63" s="5">
        <f t="shared" si="1"/>
        <v>1</v>
      </c>
      <c r="E63" s="5">
        <f t="shared" si="2"/>
        <v>0.5</v>
      </c>
      <c r="F63" s="8">
        <v>1</v>
      </c>
      <c r="H63" s="7"/>
      <c r="I63" s="8"/>
      <c r="K63" s="7"/>
      <c r="N63" s="8"/>
      <c r="P63" s="7"/>
      <c r="R63" s="8"/>
      <c r="T63" s="7"/>
      <c r="V63" s="8"/>
      <c r="X63" s="7"/>
      <c r="Y63" s="8"/>
    </row>
    <row r="64" spans="2:25" x14ac:dyDescent="0.3">
      <c r="B64" s="7">
        <v>472</v>
      </c>
      <c r="C64" s="5">
        <v>485</v>
      </c>
      <c r="D64" s="5">
        <f t="shared" si="1"/>
        <v>14</v>
      </c>
      <c r="E64" s="5">
        <f t="shared" si="2"/>
        <v>7</v>
      </c>
      <c r="F64" s="8">
        <v>1</v>
      </c>
      <c r="H64" s="7"/>
      <c r="I64" s="8"/>
      <c r="K64" s="7"/>
      <c r="N64" s="8"/>
      <c r="P64" s="7"/>
      <c r="R64" s="8"/>
      <c r="T64" s="7"/>
      <c r="V64" s="8"/>
      <c r="X64" s="7"/>
      <c r="Y64" s="8"/>
    </row>
    <row r="65" spans="2:25" x14ac:dyDescent="0.3">
      <c r="B65" s="7">
        <v>489</v>
      </c>
      <c r="C65" s="5">
        <v>501</v>
      </c>
      <c r="D65" s="5">
        <f t="shared" si="1"/>
        <v>13</v>
      </c>
      <c r="E65" s="5">
        <f t="shared" si="2"/>
        <v>6.5</v>
      </c>
      <c r="F65" s="8">
        <v>1</v>
      </c>
      <c r="H65" s="7"/>
      <c r="I65" s="8"/>
      <c r="K65" s="7"/>
      <c r="N65" s="8"/>
      <c r="P65" s="7"/>
      <c r="R65" s="8"/>
      <c r="T65" s="7"/>
      <c r="V65" s="8"/>
      <c r="X65" s="7"/>
      <c r="Y65" s="8"/>
    </row>
    <row r="66" spans="2:25" x14ac:dyDescent="0.3">
      <c r="B66" s="7">
        <v>511</v>
      </c>
      <c r="C66" s="5">
        <v>511</v>
      </c>
      <c r="D66" s="5">
        <f t="shared" si="1"/>
        <v>1</v>
      </c>
      <c r="E66" s="5">
        <f t="shared" si="2"/>
        <v>0.5</v>
      </c>
      <c r="F66" s="8">
        <v>1</v>
      </c>
      <c r="H66" s="7"/>
      <c r="I66" s="8"/>
      <c r="K66" s="7"/>
      <c r="N66" s="8"/>
      <c r="P66" s="7"/>
      <c r="R66" s="8"/>
      <c r="T66" s="7"/>
      <c r="V66" s="8"/>
      <c r="X66" s="7"/>
      <c r="Y66" s="8"/>
    </row>
    <row r="67" spans="2:25" x14ac:dyDescent="0.3">
      <c r="B67" s="7">
        <v>523</v>
      </c>
      <c r="C67" s="5">
        <v>527</v>
      </c>
      <c r="D67" s="5">
        <f t="shared" si="1"/>
        <v>5</v>
      </c>
      <c r="E67" s="5">
        <f t="shared" si="2"/>
        <v>2.5</v>
      </c>
      <c r="F67" s="8">
        <v>1</v>
      </c>
      <c r="H67" s="7"/>
      <c r="I67" s="8"/>
      <c r="K67" s="7"/>
      <c r="N67" s="8"/>
      <c r="P67" s="7"/>
      <c r="R67" s="8"/>
      <c r="T67" s="7"/>
      <c r="V67" s="8"/>
      <c r="X67" s="7"/>
      <c r="Y67" s="8"/>
    </row>
    <row r="68" spans="2:25" x14ac:dyDescent="0.3">
      <c r="B68" s="7">
        <v>531</v>
      </c>
      <c r="C68" s="5">
        <v>532</v>
      </c>
      <c r="D68" s="5">
        <f t="shared" si="1"/>
        <v>2</v>
      </c>
      <c r="E68" s="5">
        <f t="shared" si="2"/>
        <v>1</v>
      </c>
      <c r="F68" s="8">
        <v>1</v>
      </c>
      <c r="H68" s="7"/>
      <c r="I68" s="8"/>
      <c r="K68" s="7"/>
      <c r="N68" s="8"/>
      <c r="P68" s="7"/>
      <c r="R68" s="8"/>
      <c r="T68" s="7"/>
      <c r="V68" s="8"/>
      <c r="X68" s="7"/>
      <c r="Y68" s="8"/>
    </row>
    <row r="69" spans="2:25" x14ac:dyDescent="0.3">
      <c r="B69" s="7">
        <v>538</v>
      </c>
      <c r="C69" s="5">
        <v>538</v>
      </c>
      <c r="D69" s="5">
        <f t="shared" ref="D69:D105" si="4">(C69-B69)+1</f>
        <v>1</v>
      </c>
      <c r="E69" s="5">
        <f t="shared" ref="E69:E105" si="5">D69/2</f>
        <v>0.5</v>
      </c>
      <c r="F69" s="8">
        <v>1</v>
      </c>
      <c r="H69" s="7"/>
      <c r="I69" s="8"/>
      <c r="K69" s="7"/>
      <c r="N69" s="8"/>
      <c r="P69" s="7"/>
      <c r="R69" s="8"/>
      <c r="T69" s="7"/>
      <c r="V69" s="8"/>
      <c r="X69" s="7"/>
      <c r="Y69" s="8"/>
    </row>
    <row r="70" spans="2:25" x14ac:dyDescent="0.3">
      <c r="B70" s="7">
        <v>544</v>
      </c>
      <c r="C70" s="5">
        <v>549</v>
      </c>
      <c r="D70" s="5">
        <f t="shared" si="4"/>
        <v>6</v>
      </c>
      <c r="E70" s="5">
        <f t="shared" si="5"/>
        <v>3</v>
      </c>
      <c r="F70" s="8">
        <v>1</v>
      </c>
      <c r="H70" s="7"/>
      <c r="I70" s="8"/>
      <c r="K70" s="7"/>
      <c r="N70" s="8"/>
      <c r="P70" s="7"/>
      <c r="R70" s="8"/>
      <c r="T70" s="7"/>
      <c r="V70" s="8"/>
      <c r="X70" s="7"/>
      <c r="Y70" s="8"/>
    </row>
    <row r="71" spans="2:25" x14ac:dyDescent="0.3">
      <c r="B71" s="7">
        <v>552</v>
      </c>
      <c r="C71" s="5">
        <v>552</v>
      </c>
      <c r="D71" s="5">
        <f t="shared" si="4"/>
        <v>1</v>
      </c>
      <c r="E71" s="5">
        <f t="shared" si="5"/>
        <v>0.5</v>
      </c>
      <c r="F71" s="8">
        <v>1</v>
      </c>
      <c r="H71" s="7"/>
      <c r="I71" s="8"/>
      <c r="K71" s="7"/>
      <c r="N71" s="8"/>
      <c r="P71" s="7"/>
      <c r="R71" s="8"/>
      <c r="T71" s="7"/>
      <c r="V71" s="8"/>
      <c r="X71" s="7"/>
      <c r="Y71" s="8"/>
    </row>
    <row r="72" spans="2:25" x14ac:dyDescent="0.3">
      <c r="B72" s="7">
        <v>567</v>
      </c>
      <c r="C72" s="5">
        <v>572</v>
      </c>
      <c r="D72" s="5">
        <f t="shared" si="4"/>
        <v>6</v>
      </c>
      <c r="E72" s="5">
        <f t="shared" si="5"/>
        <v>3</v>
      </c>
      <c r="F72" s="8">
        <v>1</v>
      </c>
      <c r="H72" s="7"/>
      <c r="I72" s="8"/>
      <c r="K72" s="7"/>
      <c r="N72" s="8"/>
      <c r="P72" s="7"/>
      <c r="R72" s="8"/>
      <c r="T72" s="7"/>
      <c r="V72" s="8"/>
      <c r="X72" s="7"/>
      <c r="Y72" s="8"/>
    </row>
    <row r="73" spans="2:25" x14ac:dyDescent="0.3">
      <c r="B73" s="7">
        <v>704</v>
      </c>
      <c r="C73" s="5">
        <v>704</v>
      </c>
      <c r="D73" s="5">
        <f t="shared" si="4"/>
        <v>1</v>
      </c>
      <c r="E73" s="5">
        <f t="shared" si="5"/>
        <v>0.5</v>
      </c>
      <c r="F73" s="8">
        <v>1</v>
      </c>
      <c r="H73" s="7"/>
      <c r="I73" s="8"/>
      <c r="K73" s="7"/>
      <c r="N73" s="8"/>
      <c r="P73" s="7"/>
      <c r="R73" s="8"/>
      <c r="T73" s="7"/>
      <c r="V73" s="8"/>
      <c r="X73" s="7"/>
      <c r="Y73" s="8"/>
    </row>
    <row r="74" spans="2:25" x14ac:dyDescent="0.3">
      <c r="B74" s="7">
        <v>707</v>
      </c>
      <c r="C74" s="5">
        <v>707</v>
      </c>
      <c r="D74" s="5">
        <f t="shared" si="4"/>
        <v>1</v>
      </c>
      <c r="E74" s="5">
        <f t="shared" si="5"/>
        <v>0.5</v>
      </c>
      <c r="F74" s="8">
        <v>1</v>
      </c>
      <c r="H74" s="7"/>
      <c r="I74" s="8"/>
      <c r="K74" s="7"/>
      <c r="N74" s="8"/>
      <c r="P74" s="7"/>
      <c r="R74" s="8"/>
      <c r="T74" s="7"/>
      <c r="V74" s="8"/>
      <c r="X74" s="7"/>
      <c r="Y74" s="8"/>
    </row>
    <row r="75" spans="2:25" x14ac:dyDescent="0.3">
      <c r="B75" s="7">
        <v>709</v>
      </c>
      <c r="C75" s="5">
        <v>711</v>
      </c>
      <c r="D75" s="5">
        <f t="shared" si="4"/>
        <v>3</v>
      </c>
      <c r="E75" s="5">
        <f t="shared" si="5"/>
        <v>1.5</v>
      </c>
      <c r="F75" s="8">
        <v>1</v>
      </c>
      <c r="H75" s="7"/>
      <c r="I75" s="8"/>
      <c r="K75" s="7"/>
      <c r="N75" s="8"/>
      <c r="P75" s="7"/>
      <c r="R75" s="8"/>
      <c r="T75" s="7"/>
      <c r="V75" s="8"/>
      <c r="X75" s="7"/>
      <c r="Y75" s="8"/>
    </row>
    <row r="76" spans="2:25" x14ac:dyDescent="0.3">
      <c r="B76" s="7">
        <v>718</v>
      </c>
      <c r="C76" s="5">
        <v>726</v>
      </c>
      <c r="D76" s="5">
        <f t="shared" si="4"/>
        <v>9</v>
      </c>
      <c r="E76" s="5">
        <f t="shared" si="5"/>
        <v>4.5</v>
      </c>
      <c r="F76" s="8">
        <v>1</v>
      </c>
      <c r="H76" s="7"/>
      <c r="I76" s="8"/>
      <c r="K76" s="7"/>
      <c r="N76" s="8"/>
      <c r="P76" s="7"/>
      <c r="R76" s="8"/>
      <c r="T76" s="7"/>
      <c r="V76" s="8"/>
      <c r="X76" s="7"/>
      <c r="Y76" s="8"/>
    </row>
    <row r="77" spans="2:25" x14ac:dyDescent="0.3">
      <c r="B77" s="7">
        <v>738</v>
      </c>
      <c r="C77" s="5">
        <v>739</v>
      </c>
      <c r="D77" s="5">
        <f t="shared" si="4"/>
        <v>2</v>
      </c>
      <c r="E77" s="5">
        <f t="shared" si="5"/>
        <v>1</v>
      </c>
      <c r="F77" s="8">
        <v>1</v>
      </c>
      <c r="H77" s="7"/>
      <c r="I77" s="8"/>
      <c r="K77" s="7"/>
      <c r="N77" s="8"/>
      <c r="P77" s="7"/>
      <c r="R77" s="8"/>
      <c r="T77" s="7"/>
      <c r="V77" s="8"/>
      <c r="X77" s="7"/>
      <c r="Y77" s="8"/>
    </row>
    <row r="78" spans="2:25" x14ac:dyDescent="0.3">
      <c r="B78" s="7">
        <v>741</v>
      </c>
      <c r="C78" s="5">
        <v>741</v>
      </c>
      <c r="D78" s="5">
        <f t="shared" si="4"/>
        <v>1</v>
      </c>
      <c r="E78" s="5">
        <f t="shared" si="5"/>
        <v>0.5</v>
      </c>
      <c r="F78" s="8">
        <v>1</v>
      </c>
      <c r="H78" s="7"/>
      <c r="I78" s="8"/>
      <c r="K78" s="7"/>
      <c r="N78" s="8"/>
      <c r="P78" s="7"/>
      <c r="R78" s="8"/>
      <c r="T78" s="7"/>
      <c r="V78" s="8"/>
      <c r="X78" s="7"/>
      <c r="Y78" s="8"/>
    </row>
    <row r="79" spans="2:25" x14ac:dyDescent="0.3">
      <c r="B79" s="7">
        <v>745</v>
      </c>
      <c r="C79" s="5">
        <v>746</v>
      </c>
      <c r="D79" s="5">
        <f t="shared" si="4"/>
        <v>2</v>
      </c>
      <c r="E79" s="5">
        <f t="shared" si="5"/>
        <v>1</v>
      </c>
      <c r="F79" s="8">
        <v>1</v>
      </c>
      <c r="H79" s="7"/>
      <c r="I79" s="8"/>
      <c r="K79" s="7"/>
      <c r="N79" s="8"/>
      <c r="P79" s="7"/>
      <c r="R79" s="8"/>
      <c r="T79" s="7"/>
      <c r="V79" s="8"/>
      <c r="X79" s="7"/>
      <c r="Y79" s="8"/>
    </row>
    <row r="80" spans="2:25" x14ac:dyDescent="0.3">
      <c r="B80" s="7">
        <v>754</v>
      </c>
      <c r="C80" s="5">
        <v>757</v>
      </c>
      <c r="D80" s="5">
        <f t="shared" si="4"/>
        <v>4</v>
      </c>
      <c r="E80" s="5">
        <f t="shared" si="5"/>
        <v>2</v>
      </c>
      <c r="F80" s="8">
        <v>1</v>
      </c>
      <c r="H80" s="7"/>
      <c r="I80" s="8"/>
      <c r="K80" s="7"/>
      <c r="N80" s="8"/>
      <c r="P80" s="7"/>
      <c r="R80" s="8"/>
      <c r="T80" s="7"/>
      <c r="V80" s="8"/>
      <c r="X80" s="7"/>
      <c r="Y80" s="8"/>
    </row>
    <row r="81" spans="2:25" x14ac:dyDescent="0.3">
      <c r="B81" s="7">
        <v>764</v>
      </c>
      <c r="C81" s="5">
        <v>772</v>
      </c>
      <c r="D81" s="5">
        <f t="shared" si="4"/>
        <v>9</v>
      </c>
      <c r="E81" s="5">
        <f t="shared" si="5"/>
        <v>4.5</v>
      </c>
      <c r="F81" s="8">
        <v>1</v>
      </c>
      <c r="H81" s="7"/>
      <c r="I81" s="8"/>
      <c r="K81" s="7"/>
      <c r="N81" s="8"/>
      <c r="P81" s="7"/>
      <c r="R81" s="8"/>
      <c r="T81" s="7"/>
      <c r="V81" s="8"/>
      <c r="X81" s="7"/>
      <c r="Y81" s="8"/>
    </row>
    <row r="82" spans="2:25" x14ac:dyDescent="0.3">
      <c r="B82" s="7">
        <v>784</v>
      </c>
      <c r="C82" s="5">
        <v>786</v>
      </c>
      <c r="D82" s="5">
        <f t="shared" si="4"/>
        <v>3</v>
      </c>
      <c r="E82" s="5">
        <f t="shared" si="5"/>
        <v>1.5</v>
      </c>
      <c r="F82" s="8">
        <v>1</v>
      </c>
      <c r="H82" s="7"/>
      <c r="I82" s="8"/>
      <c r="K82" s="7"/>
      <c r="N82" s="8"/>
      <c r="P82" s="7"/>
      <c r="R82" s="8"/>
      <c r="T82" s="7"/>
      <c r="V82" s="8"/>
      <c r="X82" s="7"/>
      <c r="Y82" s="8"/>
    </row>
    <row r="83" spans="2:25" x14ac:dyDescent="0.3">
      <c r="B83" s="7">
        <v>842</v>
      </c>
      <c r="C83" s="5">
        <v>851</v>
      </c>
      <c r="D83" s="5">
        <f t="shared" si="4"/>
        <v>10</v>
      </c>
      <c r="E83" s="5">
        <f t="shared" si="5"/>
        <v>5</v>
      </c>
      <c r="F83" s="8">
        <v>1</v>
      </c>
      <c r="H83" s="7"/>
      <c r="I83" s="8"/>
      <c r="K83" s="7"/>
      <c r="N83" s="8"/>
      <c r="P83" s="7"/>
      <c r="R83" s="8"/>
      <c r="T83" s="7"/>
      <c r="V83" s="8"/>
      <c r="X83" s="7"/>
      <c r="Y83" s="8"/>
    </row>
    <row r="84" spans="2:25" x14ac:dyDescent="0.3">
      <c r="B84" s="7">
        <v>857</v>
      </c>
      <c r="C84" s="5">
        <v>858</v>
      </c>
      <c r="D84" s="5">
        <f t="shared" si="4"/>
        <v>2</v>
      </c>
      <c r="E84" s="5">
        <f t="shared" si="5"/>
        <v>1</v>
      </c>
      <c r="F84" s="8">
        <v>1</v>
      </c>
      <c r="H84" s="7"/>
      <c r="I84" s="8"/>
      <c r="K84" s="7"/>
      <c r="N84" s="8"/>
      <c r="P84" s="7"/>
      <c r="R84" s="8"/>
      <c r="T84" s="7"/>
      <c r="V84" s="8"/>
      <c r="X84" s="7"/>
      <c r="Y84" s="8"/>
    </row>
    <row r="85" spans="2:25" x14ac:dyDescent="0.3">
      <c r="B85" s="7">
        <v>866</v>
      </c>
      <c r="C85" s="5">
        <v>879</v>
      </c>
      <c r="D85" s="5">
        <f t="shared" si="4"/>
        <v>14</v>
      </c>
      <c r="E85" s="5">
        <f t="shared" si="5"/>
        <v>7</v>
      </c>
      <c r="F85" s="8">
        <v>1</v>
      </c>
      <c r="H85" s="7"/>
      <c r="I85" s="8"/>
      <c r="K85" s="7"/>
      <c r="N85" s="8"/>
      <c r="P85" s="7"/>
      <c r="R85" s="8"/>
      <c r="T85" s="7"/>
      <c r="V85" s="8"/>
      <c r="X85" s="7"/>
      <c r="Y85" s="8"/>
    </row>
    <row r="86" spans="2:25" x14ac:dyDescent="0.3">
      <c r="B86" s="7">
        <v>884</v>
      </c>
      <c r="C86" s="5">
        <v>885</v>
      </c>
      <c r="D86" s="5">
        <f t="shared" si="4"/>
        <v>2</v>
      </c>
      <c r="E86" s="5">
        <f t="shared" si="5"/>
        <v>1</v>
      </c>
      <c r="F86" s="8">
        <v>1</v>
      </c>
      <c r="H86" s="7"/>
      <c r="I86" s="8"/>
      <c r="K86" s="7"/>
      <c r="N86" s="8"/>
      <c r="P86" s="7"/>
      <c r="R86" s="8"/>
      <c r="T86" s="7"/>
      <c r="V86" s="8"/>
      <c r="X86" s="7"/>
      <c r="Y86" s="8"/>
    </row>
    <row r="87" spans="2:25" x14ac:dyDescent="0.3">
      <c r="B87" s="7">
        <v>889</v>
      </c>
      <c r="C87" s="5">
        <v>894</v>
      </c>
      <c r="D87" s="5">
        <f t="shared" si="4"/>
        <v>6</v>
      </c>
      <c r="E87" s="5">
        <f t="shared" si="5"/>
        <v>3</v>
      </c>
      <c r="F87" s="8">
        <v>1</v>
      </c>
      <c r="H87" s="7"/>
      <c r="I87" s="8"/>
      <c r="K87" s="7"/>
      <c r="N87" s="8"/>
      <c r="P87" s="7"/>
      <c r="R87" s="8"/>
      <c r="T87" s="7"/>
      <c r="V87" s="8"/>
      <c r="X87" s="7"/>
      <c r="Y87" s="8"/>
    </row>
    <row r="88" spans="2:25" x14ac:dyDescent="0.3">
      <c r="B88" s="7">
        <v>899</v>
      </c>
      <c r="C88" s="5">
        <v>899</v>
      </c>
      <c r="D88" s="5">
        <f t="shared" si="4"/>
        <v>1</v>
      </c>
      <c r="E88" s="5">
        <f t="shared" si="5"/>
        <v>0.5</v>
      </c>
      <c r="F88" s="8">
        <v>1</v>
      </c>
      <c r="H88" s="7"/>
      <c r="I88" s="8"/>
      <c r="K88" s="7"/>
      <c r="N88" s="8"/>
      <c r="P88" s="7"/>
      <c r="R88" s="8"/>
      <c r="T88" s="7"/>
      <c r="V88" s="8"/>
      <c r="X88" s="7"/>
      <c r="Y88" s="8"/>
    </row>
    <row r="89" spans="2:25" x14ac:dyDescent="0.3">
      <c r="B89" s="7">
        <v>902</v>
      </c>
      <c r="C89" s="5">
        <v>906</v>
      </c>
      <c r="D89" s="5">
        <f t="shared" si="4"/>
        <v>5</v>
      </c>
      <c r="E89" s="5">
        <f t="shared" si="5"/>
        <v>2.5</v>
      </c>
      <c r="F89" s="8">
        <v>1</v>
      </c>
      <c r="H89" s="7"/>
      <c r="I89" s="8"/>
      <c r="K89" s="7"/>
      <c r="N89" s="8"/>
      <c r="P89" s="7"/>
      <c r="R89" s="8"/>
      <c r="T89" s="7"/>
      <c r="V89" s="8"/>
      <c r="X89" s="7"/>
      <c r="Y89" s="8"/>
    </row>
    <row r="90" spans="2:25" x14ac:dyDescent="0.3">
      <c r="B90" s="7">
        <v>918</v>
      </c>
      <c r="C90" s="5">
        <v>919</v>
      </c>
      <c r="D90" s="5">
        <f t="shared" si="4"/>
        <v>2</v>
      </c>
      <c r="E90" s="5">
        <f t="shared" si="5"/>
        <v>1</v>
      </c>
      <c r="F90" s="8">
        <v>1</v>
      </c>
      <c r="H90" s="7"/>
      <c r="I90" s="8"/>
      <c r="K90" s="7"/>
      <c r="N90" s="8"/>
      <c r="P90" s="7"/>
      <c r="R90" s="8"/>
      <c r="T90" s="7"/>
      <c r="V90" s="8"/>
      <c r="X90" s="7"/>
      <c r="Y90" s="8"/>
    </row>
    <row r="91" spans="2:25" x14ac:dyDescent="0.3">
      <c r="B91" s="7">
        <v>944</v>
      </c>
      <c r="C91" s="5">
        <v>945</v>
      </c>
      <c r="D91" s="5">
        <f t="shared" si="4"/>
        <v>2</v>
      </c>
      <c r="E91" s="5">
        <f t="shared" si="5"/>
        <v>1</v>
      </c>
      <c r="F91" s="8">
        <v>1</v>
      </c>
      <c r="H91" s="7"/>
      <c r="I91" s="8"/>
      <c r="K91" s="7"/>
      <c r="N91" s="8"/>
      <c r="P91" s="7"/>
      <c r="R91" s="8"/>
      <c r="T91" s="7"/>
      <c r="V91" s="8"/>
      <c r="X91" s="7"/>
      <c r="Y91" s="8"/>
    </row>
    <row r="92" spans="2:25" x14ac:dyDescent="0.3">
      <c r="B92" s="7">
        <v>954</v>
      </c>
      <c r="C92" s="5">
        <v>970</v>
      </c>
      <c r="D92" s="5">
        <f t="shared" si="4"/>
        <v>17</v>
      </c>
      <c r="E92" s="5">
        <f t="shared" si="5"/>
        <v>8.5</v>
      </c>
      <c r="F92" s="8">
        <v>1</v>
      </c>
      <c r="H92" s="7"/>
      <c r="I92" s="8"/>
      <c r="K92" s="7"/>
      <c r="N92" s="8"/>
      <c r="P92" s="7"/>
      <c r="R92" s="8"/>
      <c r="T92" s="7"/>
      <c r="V92" s="8"/>
      <c r="X92" s="7"/>
      <c r="Y92" s="8"/>
    </row>
    <row r="93" spans="2:25" x14ac:dyDescent="0.3">
      <c r="B93" s="7">
        <v>983</v>
      </c>
      <c r="C93" s="5">
        <v>985</v>
      </c>
      <c r="D93" s="5">
        <f t="shared" si="4"/>
        <v>3</v>
      </c>
      <c r="E93" s="5">
        <f t="shared" si="5"/>
        <v>1.5</v>
      </c>
      <c r="F93" s="8">
        <v>1</v>
      </c>
      <c r="H93" s="7"/>
      <c r="I93" s="8"/>
      <c r="K93" s="7"/>
      <c r="N93" s="8"/>
      <c r="P93" s="7"/>
      <c r="R93" s="8"/>
      <c r="T93" s="7"/>
      <c r="V93" s="8"/>
      <c r="X93" s="7"/>
      <c r="Y93" s="8"/>
    </row>
    <row r="94" spans="2:25" x14ac:dyDescent="0.3">
      <c r="B94" s="7">
        <v>987</v>
      </c>
      <c r="C94" s="5">
        <v>996</v>
      </c>
      <c r="D94" s="5">
        <f t="shared" si="4"/>
        <v>10</v>
      </c>
      <c r="E94" s="5">
        <f t="shared" si="5"/>
        <v>5</v>
      </c>
      <c r="F94" s="8">
        <v>1</v>
      </c>
      <c r="H94" s="7"/>
      <c r="I94" s="8"/>
      <c r="K94" s="7"/>
      <c r="N94" s="8"/>
      <c r="P94" s="7"/>
      <c r="R94" s="8"/>
      <c r="T94" s="7"/>
      <c r="V94" s="8"/>
      <c r="X94" s="7"/>
      <c r="Y94" s="8"/>
    </row>
    <row r="95" spans="2:25" x14ac:dyDescent="0.3">
      <c r="B95" s="7">
        <v>1005</v>
      </c>
      <c r="C95" s="5">
        <v>1007</v>
      </c>
      <c r="D95" s="5">
        <f t="shared" si="4"/>
        <v>3</v>
      </c>
      <c r="E95" s="5">
        <f t="shared" si="5"/>
        <v>1.5</v>
      </c>
      <c r="F95" s="8">
        <v>1</v>
      </c>
      <c r="H95" s="7"/>
      <c r="I95" s="8"/>
      <c r="K95" s="7"/>
      <c r="N95" s="8"/>
      <c r="P95" s="7"/>
      <c r="R95" s="8"/>
      <c r="T95" s="7"/>
      <c r="V95" s="8"/>
      <c r="X95" s="7"/>
      <c r="Y95" s="8"/>
    </row>
    <row r="96" spans="2:25" x14ac:dyDescent="0.3">
      <c r="B96" s="7">
        <v>1018</v>
      </c>
      <c r="C96" s="5">
        <v>1022</v>
      </c>
      <c r="D96" s="5">
        <f t="shared" si="4"/>
        <v>5</v>
      </c>
      <c r="E96" s="5">
        <f t="shared" si="5"/>
        <v>2.5</v>
      </c>
      <c r="F96" s="8">
        <v>1</v>
      </c>
      <c r="H96" s="7"/>
      <c r="I96" s="8"/>
      <c r="K96" s="7"/>
      <c r="N96" s="8"/>
      <c r="P96" s="7"/>
      <c r="R96" s="8"/>
      <c r="T96" s="7"/>
      <c r="V96" s="8"/>
      <c r="X96" s="7"/>
      <c r="Y96" s="8"/>
    </row>
    <row r="97" spans="2:42" x14ac:dyDescent="0.3">
      <c r="B97" s="7">
        <v>1027</v>
      </c>
      <c r="C97" s="5">
        <v>1029</v>
      </c>
      <c r="D97" s="5">
        <f t="shared" si="4"/>
        <v>3</v>
      </c>
      <c r="E97" s="5">
        <f t="shared" si="5"/>
        <v>1.5</v>
      </c>
      <c r="F97" s="8">
        <v>1</v>
      </c>
      <c r="H97" s="7"/>
      <c r="I97" s="8"/>
      <c r="K97" s="7"/>
      <c r="N97" s="8"/>
      <c r="P97" s="7"/>
      <c r="R97" s="8"/>
      <c r="T97" s="7"/>
      <c r="V97" s="8"/>
      <c r="X97" s="7"/>
      <c r="Y97" s="8"/>
    </row>
    <row r="98" spans="2:42" x14ac:dyDescent="0.3">
      <c r="B98" s="7">
        <v>1032</v>
      </c>
      <c r="C98" s="5">
        <v>1075</v>
      </c>
      <c r="D98" s="5">
        <f t="shared" si="4"/>
        <v>44</v>
      </c>
      <c r="E98" s="5">
        <f t="shared" si="5"/>
        <v>22</v>
      </c>
      <c r="F98" s="8">
        <v>1</v>
      </c>
      <c r="H98" s="7"/>
      <c r="I98" s="8"/>
      <c r="K98" s="7"/>
      <c r="N98" s="8"/>
      <c r="P98" s="7"/>
      <c r="R98" s="8"/>
      <c r="T98" s="7"/>
      <c r="V98" s="8"/>
      <c r="X98" s="7"/>
      <c r="Y98" s="8"/>
    </row>
    <row r="99" spans="2:42" x14ac:dyDescent="0.3">
      <c r="B99" s="7">
        <v>1100</v>
      </c>
      <c r="C99" s="5">
        <v>1100</v>
      </c>
      <c r="D99" s="5">
        <f t="shared" si="4"/>
        <v>1</v>
      </c>
      <c r="E99" s="5">
        <f t="shared" si="5"/>
        <v>0.5</v>
      </c>
      <c r="F99" s="8">
        <v>1</v>
      </c>
      <c r="H99" s="7"/>
      <c r="I99" s="8"/>
      <c r="K99" s="7"/>
      <c r="N99" s="8"/>
      <c r="P99" s="7"/>
      <c r="R99" s="8"/>
      <c r="T99" s="7"/>
      <c r="V99" s="8"/>
      <c r="X99" s="7"/>
      <c r="Y99" s="8"/>
    </row>
    <row r="100" spans="2:42" x14ac:dyDescent="0.3">
      <c r="B100" s="7">
        <v>1105</v>
      </c>
      <c r="C100" s="5">
        <v>1108</v>
      </c>
      <c r="D100" s="5">
        <f t="shared" si="4"/>
        <v>4</v>
      </c>
      <c r="E100" s="5">
        <f t="shared" si="5"/>
        <v>2</v>
      </c>
      <c r="F100" s="8">
        <v>1</v>
      </c>
      <c r="H100" s="7"/>
      <c r="I100" s="8"/>
      <c r="K100" s="7"/>
      <c r="N100" s="8"/>
      <c r="P100" s="7"/>
      <c r="R100" s="8"/>
      <c r="T100" s="7"/>
      <c r="V100" s="8"/>
      <c r="X100" s="7"/>
      <c r="Y100" s="8"/>
    </row>
    <row r="101" spans="2:42" x14ac:dyDescent="0.3">
      <c r="B101" s="7">
        <v>1118</v>
      </c>
      <c r="C101" s="5">
        <v>1118</v>
      </c>
      <c r="D101" s="5">
        <f t="shared" si="4"/>
        <v>1</v>
      </c>
      <c r="E101" s="5">
        <f t="shared" si="5"/>
        <v>0.5</v>
      </c>
      <c r="F101" s="8">
        <v>1</v>
      </c>
      <c r="H101" s="7"/>
      <c r="I101" s="8"/>
      <c r="K101" s="7"/>
      <c r="N101" s="8"/>
      <c r="P101" s="7"/>
      <c r="R101" s="8"/>
      <c r="T101" s="7"/>
      <c r="V101" s="8"/>
      <c r="X101" s="7"/>
      <c r="Y101" s="8"/>
    </row>
    <row r="102" spans="2:42" x14ac:dyDescent="0.3">
      <c r="B102" s="7">
        <v>1130</v>
      </c>
      <c r="C102" s="5">
        <v>1152</v>
      </c>
      <c r="D102" s="5">
        <f t="shared" si="4"/>
        <v>23</v>
      </c>
      <c r="E102" s="5">
        <f t="shared" si="5"/>
        <v>11.5</v>
      </c>
      <c r="F102" s="8">
        <v>1</v>
      </c>
      <c r="H102" s="7"/>
      <c r="I102" s="8"/>
      <c r="K102" s="7"/>
      <c r="N102" s="8"/>
      <c r="P102" s="7"/>
      <c r="R102" s="8"/>
      <c r="T102" s="7"/>
      <c r="V102" s="8"/>
      <c r="X102" s="7"/>
      <c r="Y102" s="8"/>
    </row>
    <row r="103" spans="2:42" x14ac:dyDescent="0.3">
      <c r="B103" s="7">
        <v>1171</v>
      </c>
      <c r="C103" s="5">
        <v>1185</v>
      </c>
      <c r="D103" s="5">
        <f t="shared" si="4"/>
        <v>15</v>
      </c>
      <c r="E103" s="5">
        <f t="shared" si="5"/>
        <v>7.5</v>
      </c>
      <c r="F103" s="8">
        <v>1</v>
      </c>
      <c r="H103" s="7"/>
      <c r="I103" s="8"/>
      <c r="K103" s="7"/>
      <c r="N103" s="8"/>
      <c r="P103" s="7"/>
      <c r="R103" s="8"/>
      <c r="T103" s="7"/>
      <c r="V103" s="8"/>
      <c r="X103" s="7"/>
      <c r="Y103" s="8"/>
    </row>
    <row r="104" spans="2:42" x14ac:dyDescent="0.3">
      <c r="B104" s="7">
        <v>1193</v>
      </c>
      <c r="C104" s="5">
        <v>1193</v>
      </c>
      <c r="D104" s="5">
        <f t="shared" si="4"/>
        <v>1</v>
      </c>
      <c r="E104" s="5">
        <f t="shared" si="5"/>
        <v>0.5</v>
      </c>
      <c r="F104" s="8">
        <v>1</v>
      </c>
      <c r="H104" s="7"/>
      <c r="I104" s="8"/>
      <c r="K104" s="7"/>
      <c r="N104" s="8"/>
      <c r="P104" s="7"/>
      <c r="R104" s="8"/>
      <c r="T104" s="7"/>
      <c r="V104" s="8"/>
      <c r="X104" s="7"/>
      <c r="Y104" s="8"/>
    </row>
    <row r="105" spans="2:42" x14ac:dyDescent="0.3">
      <c r="B105" s="7">
        <v>1196</v>
      </c>
      <c r="C105" s="5">
        <v>1200</v>
      </c>
      <c r="D105" s="5">
        <f t="shared" si="4"/>
        <v>5</v>
      </c>
      <c r="E105" s="5">
        <f t="shared" si="5"/>
        <v>2.5</v>
      </c>
      <c r="F105" s="8">
        <v>1</v>
      </c>
      <c r="H105" s="7"/>
      <c r="I105" s="8"/>
      <c r="K105" s="7"/>
      <c r="N105" s="8"/>
      <c r="P105" s="7"/>
      <c r="R105" s="8"/>
      <c r="T105" s="7"/>
      <c r="V105" s="8"/>
      <c r="X105" s="7"/>
      <c r="Y105" s="8"/>
    </row>
    <row r="106" spans="2:42" x14ac:dyDescent="0.3">
      <c r="B106" s="9"/>
      <c r="C106" s="10"/>
      <c r="D106" s="10"/>
      <c r="E106" s="10"/>
      <c r="F106" s="11"/>
      <c r="H106" s="9"/>
      <c r="I106" s="11"/>
      <c r="K106" s="9"/>
      <c r="L106" s="10"/>
      <c r="M106" s="10"/>
      <c r="N106" s="11"/>
      <c r="P106" s="9"/>
      <c r="Q106" s="10"/>
      <c r="R106" s="11"/>
      <c r="T106" s="9"/>
      <c r="U106" s="10"/>
      <c r="V106" s="11"/>
      <c r="X106" s="9"/>
      <c r="Y106" s="11"/>
    </row>
    <row r="108" spans="2:42" x14ac:dyDescent="0.3">
      <c r="D108" s="5">
        <f>SUM(D4:D105)</f>
        <v>460</v>
      </c>
      <c r="F108" s="5">
        <f>SUM(F4:F106)</f>
        <v>102</v>
      </c>
      <c r="I108" s="5">
        <f>SUM(I4:I106)</f>
        <v>3</v>
      </c>
      <c r="M108" s="5">
        <f>SUM(M4:M106)</f>
        <v>20</v>
      </c>
      <c r="N108" s="5">
        <f>SUM(N4:N106)</f>
        <v>6</v>
      </c>
      <c r="R108" s="5">
        <f>SUM(R4:R106)</f>
        <v>174</v>
      </c>
      <c r="V108" s="5">
        <f>SUM(V4:V106)</f>
        <v>22</v>
      </c>
      <c r="Y108" s="5">
        <f>SUM(Y4:Y106)</f>
        <v>0</v>
      </c>
      <c r="AA108" s="5">
        <f>SUM(AA4:AA106)</f>
        <v>1200</v>
      </c>
      <c r="AB108" s="5">
        <f>AA108-(R108+V108+Y108)</f>
        <v>1004</v>
      </c>
      <c r="AC108" s="6">
        <f>((D108+I108)/AB108)*100</f>
        <v>46.115537848605577</v>
      </c>
      <c r="AD108" s="6">
        <f>100-AC108</f>
        <v>53.884462151394423</v>
      </c>
      <c r="AE108" s="6">
        <f>(M108/AB108)*100</f>
        <v>1.9920318725099602</v>
      </c>
      <c r="AF108" s="6">
        <f>B4/120</f>
        <v>3.3333333333333333E-2</v>
      </c>
      <c r="AG108" s="6">
        <f>H4/120</f>
        <v>2.9416666666666669</v>
      </c>
      <c r="AH108" s="6" t="s">
        <v>32</v>
      </c>
      <c r="AI108" s="6">
        <f>I108</f>
        <v>3</v>
      </c>
      <c r="AJ108" s="6">
        <v>3</v>
      </c>
      <c r="AK108" s="6">
        <f>(AJ108/AI108)*100</f>
        <v>100</v>
      </c>
      <c r="AL108" s="6">
        <f>F108+I108</f>
        <v>105</v>
      </c>
      <c r="AM108" s="6">
        <f>(SUM(F110:F111)/AL108)*100</f>
        <v>4.7619047619047619</v>
      </c>
      <c r="AN108" s="6">
        <f>(SUM(F110:F111)/N108)*100</f>
        <v>83.333333333333343</v>
      </c>
      <c r="AO108" s="6">
        <f>(AVERAGE(M4,M6:M9)/2)</f>
        <v>1.7</v>
      </c>
      <c r="AP108" s="6">
        <f>AVERAGE(D4:D105)/2</f>
        <v>2.2549019607843137</v>
      </c>
    </row>
    <row r="110" spans="2:42" x14ac:dyDescent="0.3">
      <c r="B110" s="21" t="s">
        <v>26</v>
      </c>
      <c r="F110" s="5">
        <v>5</v>
      </c>
    </row>
    <row r="111" spans="2:42" x14ac:dyDescent="0.3">
      <c r="B111" s="22" t="s">
        <v>27</v>
      </c>
      <c r="F111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44"/>
  <sheetViews>
    <sheetView tabSelected="1" zoomScale="56" workbookViewId="0">
      <selection activeCell="E44" sqref="E4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16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31</v>
      </c>
      <c r="U2" s="44"/>
      <c r="V2" s="45"/>
      <c r="W2" s="13"/>
      <c r="X2" s="30" t="s">
        <v>8</v>
      </c>
      <c r="Y2" s="31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16</v>
      </c>
      <c r="D4" s="5">
        <f>(C4-B4)+1</f>
        <v>15</v>
      </c>
      <c r="E4" s="5">
        <f>D4/2</f>
        <v>7.5</v>
      </c>
      <c r="F4" s="8">
        <v>1</v>
      </c>
      <c r="H4" s="7">
        <v>418</v>
      </c>
      <c r="I4" s="8">
        <v>1</v>
      </c>
      <c r="K4" s="7"/>
      <c r="N4" s="8"/>
      <c r="P4" s="7">
        <v>419</v>
      </c>
      <c r="Q4" s="5">
        <v>609</v>
      </c>
      <c r="R4" s="8">
        <f>(Q4-P4)+1</f>
        <v>191</v>
      </c>
      <c r="T4" s="7">
        <v>137</v>
      </c>
      <c r="U4" s="5">
        <v>142</v>
      </c>
      <c r="V4" s="8">
        <f>(U4-T4)+1</f>
        <v>6</v>
      </c>
      <c r="X4" s="7">
        <v>840</v>
      </c>
      <c r="Y4" s="8">
        <v>1</v>
      </c>
      <c r="AA4" s="5">
        <v>840</v>
      </c>
    </row>
    <row r="5" spans="2:42" x14ac:dyDescent="0.3">
      <c r="B5" s="7">
        <v>22</v>
      </c>
      <c r="C5" s="5">
        <v>24</v>
      </c>
      <c r="D5" s="5">
        <f t="shared" ref="D5:D38" si="0">(C5-B5)+1</f>
        <v>3</v>
      </c>
      <c r="E5" s="5">
        <f t="shared" ref="E5:E38" si="1">D5/2</f>
        <v>1.5</v>
      </c>
      <c r="F5" s="8">
        <v>1</v>
      </c>
      <c r="H5" s="7">
        <v>616</v>
      </c>
      <c r="I5" s="8">
        <v>1</v>
      </c>
      <c r="K5" s="7"/>
      <c r="N5" s="8"/>
      <c r="P5" s="7">
        <v>617</v>
      </c>
      <c r="Q5" s="5">
        <v>839</v>
      </c>
      <c r="R5" s="8">
        <f>(Q5-P5)+1</f>
        <v>223</v>
      </c>
      <c r="T5" s="7">
        <v>166</v>
      </c>
      <c r="U5" s="5">
        <v>168</v>
      </c>
      <c r="V5" s="8">
        <f>(U5-T5)+1</f>
        <v>3</v>
      </c>
      <c r="X5" s="7"/>
      <c r="Y5" s="8"/>
    </row>
    <row r="6" spans="2:42" x14ac:dyDescent="0.3">
      <c r="B6" s="7">
        <v>43</v>
      </c>
      <c r="C6" s="5">
        <v>44</v>
      </c>
      <c r="D6" s="5">
        <f t="shared" si="0"/>
        <v>2</v>
      </c>
      <c r="E6" s="5">
        <f t="shared" si="1"/>
        <v>1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54</v>
      </c>
      <c r="C7" s="5">
        <v>63</v>
      </c>
      <c r="D7" s="5">
        <f t="shared" si="0"/>
        <v>10</v>
      </c>
      <c r="E7" s="5">
        <f t="shared" si="1"/>
        <v>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66</v>
      </c>
      <c r="C8" s="5">
        <v>66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76</v>
      </c>
      <c r="C9" s="5">
        <v>76</v>
      </c>
      <c r="D9" s="5">
        <f t="shared" si="0"/>
        <v>1</v>
      </c>
      <c r="E9" s="5">
        <f t="shared" si="1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78</v>
      </c>
      <c r="C10" s="5">
        <v>81</v>
      </c>
      <c r="D10" s="5">
        <f t="shared" si="0"/>
        <v>4</v>
      </c>
      <c r="E10" s="5">
        <f t="shared" si="1"/>
        <v>2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89</v>
      </c>
      <c r="C11" s="5">
        <v>89</v>
      </c>
      <c r="D11" s="5">
        <f t="shared" si="0"/>
        <v>1</v>
      </c>
      <c r="E11" s="5">
        <f t="shared" si="1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96</v>
      </c>
      <c r="C12" s="5">
        <v>113</v>
      </c>
      <c r="D12" s="5">
        <f t="shared" si="0"/>
        <v>18</v>
      </c>
      <c r="E12" s="5">
        <f t="shared" si="1"/>
        <v>9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123</v>
      </c>
      <c r="C13" s="5">
        <v>124</v>
      </c>
      <c r="D13" s="5">
        <f t="shared" si="0"/>
        <v>2</v>
      </c>
      <c r="E13" s="5">
        <f t="shared" si="1"/>
        <v>1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133</v>
      </c>
      <c r="C14" s="5">
        <v>133</v>
      </c>
      <c r="D14" s="5">
        <f t="shared" si="0"/>
        <v>1</v>
      </c>
      <c r="E14" s="5">
        <f t="shared" si="1"/>
        <v>0.5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144</v>
      </c>
      <c r="C15" s="5">
        <v>145</v>
      </c>
      <c r="D15" s="5">
        <f t="shared" si="0"/>
        <v>2</v>
      </c>
      <c r="E15" s="5">
        <f t="shared" si="1"/>
        <v>1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152</v>
      </c>
      <c r="C16" s="5">
        <v>159</v>
      </c>
      <c r="D16" s="5">
        <f t="shared" si="0"/>
        <v>8</v>
      </c>
      <c r="E16" s="5">
        <f t="shared" si="1"/>
        <v>4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177</v>
      </c>
      <c r="C17" s="5">
        <v>177</v>
      </c>
      <c r="D17" s="5">
        <f t="shared" si="0"/>
        <v>1</v>
      </c>
      <c r="E17" s="5">
        <f t="shared" si="1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179</v>
      </c>
      <c r="C18" s="5">
        <v>179</v>
      </c>
      <c r="D18" s="5">
        <f t="shared" si="0"/>
        <v>1</v>
      </c>
      <c r="E18" s="5">
        <f t="shared" si="1"/>
        <v>0.5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181</v>
      </c>
      <c r="C19" s="5">
        <v>185</v>
      </c>
      <c r="D19" s="5">
        <f t="shared" si="0"/>
        <v>5</v>
      </c>
      <c r="E19" s="5">
        <f t="shared" si="1"/>
        <v>2.5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188</v>
      </c>
      <c r="C20" s="5">
        <v>191</v>
      </c>
      <c r="D20" s="5">
        <f t="shared" si="0"/>
        <v>4</v>
      </c>
      <c r="E20" s="5">
        <f t="shared" si="1"/>
        <v>2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193</v>
      </c>
      <c r="C21" s="5">
        <v>209</v>
      </c>
      <c r="D21" s="5">
        <f t="shared" si="0"/>
        <v>17</v>
      </c>
      <c r="E21" s="5">
        <f t="shared" si="1"/>
        <v>8.5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214</v>
      </c>
      <c r="C22" s="5">
        <v>215</v>
      </c>
      <c r="D22" s="5">
        <f t="shared" si="0"/>
        <v>2</v>
      </c>
      <c r="E22" s="5">
        <f t="shared" si="1"/>
        <v>1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217</v>
      </c>
      <c r="C23" s="5">
        <v>218</v>
      </c>
      <c r="D23" s="5">
        <f t="shared" si="0"/>
        <v>2</v>
      </c>
      <c r="E23" s="5">
        <f t="shared" si="1"/>
        <v>1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220</v>
      </c>
      <c r="C24" s="5">
        <v>230</v>
      </c>
      <c r="D24" s="5">
        <f t="shared" si="0"/>
        <v>11</v>
      </c>
      <c r="E24" s="5">
        <f t="shared" si="1"/>
        <v>5.5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237</v>
      </c>
      <c r="C25" s="5">
        <v>241</v>
      </c>
      <c r="D25" s="5">
        <f t="shared" si="0"/>
        <v>5</v>
      </c>
      <c r="E25" s="5">
        <f t="shared" si="1"/>
        <v>2.5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248</v>
      </c>
      <c r="C26" s="5">
        <v>251</v>
      </c>
      <c r="D26" s="5">
        <f t="shared" si="0"/>
        <v>4</v>
      </c>
      <c r="E26" s="5">
        <f t="shared" si="1"/>
        <v>2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253</v>
      </c>
      <c r="C27" s="5">
        <v>258</v>
      </c>
      <c r="D27" s="5">
        <f t="shared" si="0"/>
        <v>6</v>
      </c>
      <c r="E27" s="5">
        <f t="shared" si="1"/>
        <v>3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260</v>
      </c>
      <c r="C28" s="5">
        <v>260</v>
      </c>
      <c r="D28" s="5">
        <f t="shared" si="0"/>
        <v>1</v>
      </c>
      <c r="E28" s="5">
        <f t="shared" si="1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265</v>
      </c>
      <c r="C29" s="5">
        <v>268</v>
      </c>
      <c r="D29" s="5">
        <f t="shared" si="0"/>
        <v>4</v>
      </c>
      <c r="E29" s="5">
        <f t="shared" si="1"/>
        <v>2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273</v>
      </c>
      <c r="C30" s="5">
        <v>273</v>
      </c>
      <c r="D30" s="5">
        <f t="shared" si="0"/>
        <v>1</v>
      </c>
      <c r="E30" s="5">
        <f t="shared" si="1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281</v>
      </c>
      <c r="C31" s="5">
        <v>281</v>
      </c>
      <c r="D31" s="5">
        <f t="shared" si="0"/>
        <v>1</v>
      </c>
      <c r="E31" s="5">
        <f t="shared" si="1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288</v>
      </c>
      <c r="C32" s="5">
        <v>288</v>
      </c>
      <c r="D32" s="5">
        <f t="shared" si="0"/>
        <v>1</v>
      </c>
      <c r="E32" s="5">
        <f t="shared" si="1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292</v>
      </c>
      <c r="C33" s="5">
        <v>306</v>
      </c>
      <c r="D33" s="5">
        <f t="shared" si="0"/>
        <v>15</v>
      </c>
      <c r="E33" s="5">
        <f t="shared" si="1"/>
        <v>7.5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311</v>
      </c>
      <c r="C34" s="5">
        <v>311</v>
      </c>
      <c r="D34" s="5">
        <f t="shared" si="0"/>
        <v>1</v>
      </c>
      <c r="E34" s="5">
        <f t="shared" si="1"/>
        <v>0.5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314</v>
      </c>
      <c r="C35" s="5">
        <v>314</v>
      </c>
      <c r="D35" s="5">
        <f t="shared" si="0"/>
        <v>1</v>
      </c>
      <c r="E35" s="5">
        <f t="shared" si="1"/>
        <v>0.5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318</v>
      </c>
      <c r="C36" s="5">
        <v>319</v>
      </c>
      <c r="D36" s="5">
        <f t="shared" si="0"/>
        <v>2</v>
      </c>
      <c r="E36" s="5">
        <f t="shared" si="1"/>
        <v>1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7">
        <v>352</v>
      </c>
      <c r="C37" s="5">
        <v>417</v>
      </c>
      <c r="D37" s="5">
        <f t="shared" si="0"/>
        <v>66</v>
      </c>
      <c r="E37" s="5">
        <f t="shared" si="1"/>
        <v>33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42" x14ac:dyDescent="0.3">
      <c r="B38" s="7">
        <v>611</v>
      </c>
      <c r="C38" s="5">
        <v>615</v>
      </c>
      <c r="D38" s="5">
        <f t="shared" si="0"/>
        <v>5</v>
      </c>
      <c r="E38" s="5">
        <f t="shared" si="1"/>
        <v>2.5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42" x14ac:dyDescent="0.3">
      <c r="B39" s="9"/>
      <c r="C39" s="10"/>
      <c r="D39" s="10"/>
      <c r="E39" s="10"/>
      <c r="F39" s="11"/>
      <c r="H39" s="9"/>
      <c r="I39" s="11"/>
      <c r="K39" s="9"/>
      <c r="L39" s="10"/>
      <c r="M39" s="10"/>
      <c r="N39" s="11"/>
      <c r="P39" s="9"/>
      <c r="Q39" s="10"/>
      <c r="R39" s="11"/>
      <c r="T39" s="9"/>
      <c r="U39" s="10"/>
      <c r="V39" s="11"/>
      <c r="X39" s="9"/>
      <c r="Y39" s="11"/>
    </row>
    <row r="41" spans="2:42" x14ac:dyDescent="0.3">
      <c r="D41" s="5">
        <f>SUM(D4:D39)</f>
        <v>224</v>
      </c>
      <c r="F41" s="5">
        <f>SUM(F4:F39)</f>
        <v>35</v>
      </c>
      <c r="I41" s="5">
        <f>SUM(I4:I39)</f>
        <v>2</v>
      </c>
      <c r="M41" s="5">
        <f>SUM(M4:M39)</f>
        <v>0</v>
      </c>
      <c r="N41" s="5">
        <f>SUM(N4:N39)</f>
        <v>0</v>
      </c>
      <c r="R41" s="5">
        <f>SUM(R4:R39)</f>
        <v>414</v>
      </c>
      <c r="V41" s="5">
        <f>SUM(V4:V39)</f>
        <v>9</v>
      </c>
      <c r="Y41" s="5">
        <f>SUM(Y4:Y39)</f>
        <v>1</v>
      </c>
      <c r="AA41" s="5">
        <f>SUM(AA4:AA39)</f>
        <v>840</v>
      </c>
      <c r="AB41" s="5">
        <f>AA41-(R41+V41+Y41)</f>
        <v>416</v>
      </c>
      <c r="AC41" s="6">
        <f>((D41+I41)/AB41)*100</f>
        <v>54.326923076923073</v>
      </c>
      <c r="AD41" s="6">
        <f>100-AC41</f>
        <v>45.673076923076927</v>
      </c>
      <c r="AE41" s="6">
        <f>(M41/AB41)*100</f>
        <v>0</v>
      </c>
      <c r="AF41" s="6">
        <f>B4/120</f>
        <v>1.6666666666666666E-2</v>
      </c>
      <c r="AG41" s="6">
        <f>H4/120</f>
        <v>3.4833333333333334</v>
      </c>
      <c r="AH41" s="6">
        <f>R5/120</f>
        <v>1.8583333333333334</v>
      </c>
      <c r="AI41" s="6">
        <f>I41</f>
        <v>2</v>
      </c>
      <c r="AJ41" s="6">
        <v>1</v>
      </c>
      <c r="AK41" s="6">
        <f>(AJ41/AI41)*100</f>
        <v>50</v>
      </c>
      <c r="AL41" s="6">
        <f>F41+I41</f>
        <v>37</v>
      </c>
      <c r="AM41" s="6">
        <f>(SUM(F43:F44)/AL41)*100</f>
        <v>0</v>
      </c>
      <c r="AN41" s="6" t="s">
        <v>32</v>
      </c>
      <c r="AO41" s="6" t="s">
        <v>32</v>
      </c>
      <c r="AP41" s="6">
        <f>AVERAGE(D4:D38)/2</f>
        <v>3.2</v>
      </c>
    </row>
    <row r="43" spans="2:42" x14ac:dyDescent="0.3">
      <c r="B43" s="21" t="s">
        <v>26</v>
      </c>
      <c r="F43" s="5">
        <v>0</v>
      </c>
    </row>
    <row r="44" spans="2:42" x14ac:dyDescent="0.3">
      <c r="B44" s="22" t="s">
        <v>27</v>
      </c>
      <c r="F44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workbookViewId="0">
      <selection activeCell="P7" sqref="P7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15</v>
      </c>
      <c r="C2" s="1" t="s">
        <v>19</v>
      </c>
      <c r="D2" s="1" t="s">
        <v>21</v>
      </c>
      <c r="E2" s="1" t="s">
        <v>20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22</v>
      </c>
      <c r="L2" s="20" t="s">
        <v>28</v>
      </c>
      <c r="M2" s="1" t="s">
        <v>23</v>
      </c>
      <c r="N2" s="1" t="s">
        <v>29</v>
      </c>
      <c r="O2" s="1" t="s">
        <v>30</v>
      </c>
      <c r="P2" s="1" t="s">
        <v>33</v>
      </c>
    </row>
    <row r="3" spans="2:16" x14ac:dyDescent="0.2">
      <c r="B3">
        <v>1</v>
      </c>
      <c r="C3" s="26">
        <v>52.47933884297521</v>
      </c>
      <c r="D3" s="26">
        <v>47.52066115702479</v>
      </c>
      <c r="E3" s="26">
        <v>1.6528925619834711</v>
      </c>
      <c r="F3" s="26">
        <v>8.3333333333333332E-3</v>
      </c>
      <c r="G3" s="26">
        <v>2.3666666666666667</v>
      </c>
      <c r="H3" s="26">
        <v>0.9</v>
      </c>
      <c r="I3" s="26">
        <v>1</v>
      </c>
      <c r="J3" s="26">
        <v>0</v>
      </c>
      <c r="K3" s="26">
        <v>0</v>
      </c>
      <c r="L3" s="26">
        <v>22</v>
      </c>
      <c r="M3" s="26">
        <v>0</v>
      </c>
      <c r="N3" s="26" t="s">
        <v>32</v>
      </c>
      <c r="O3" s="26" t="s">
        <v>32</v>
      </c>
      <c r="P3" s="26">
        <v>3</v>
      </c>
    </row>
    <row r="4" spans="2:16" x14ac:dyDescent="0.2">
      <c r="B4">
        <v>2</v>
      </c>
      <c r="C4" s="26">
        <v>43.953934740882914</v>
      </c>
      <c r="D4" s="26">
        <v>56.046065259117086</v>
      </c>
      <c r="E4" s="26">
        <v>4.2226487523992322</v>
      </c>
      <c r="F4" s="26">
        <v>0.05</v>
      </c>
      <c r="G4" s="26">
        <v>5.25</v>
      </c>
      <c r="H4" s="26">
        <v>0.40833333333333333</v>
      </c>
      <c r="I4" s="26">
        <v>1</v>
      </c>
      <c r="J4" s="26">
        <v>0</v>
      </c>
      <c r="K4" s="26">
        <v>0</v>
      </c>
      <c r="L4" s="26">
        <v>43</v>
      </c>
      <c r="M4" s="26">
        <v>11.627906976744185</v>
      </c>
      <c r="N4" s="26">
        <v>83.333333333333343</v>
      </c>
      <c r="O4" s="26">
        <v>1.8</v>
      </c>
      <c r="P4" s="26">
        <v>2.7142857142857144</v>
      </c>
    </row>
    <row r="5" spans="2:16" x14ac:dyDescent="0.2">
      <c r="B5">
        <v>3</v>
      </c>
      <c r="C5" s="26">
        <v>56.746031746031747</v>
      </c>
      <c r="D5" s="26">
        <v>43.253968253968253</v>
      </c>
      <c r="E5" s="26">
        <v>1.5873015873015872</v>
      </c>
      <c r="F5" s="26">
        <v>1.6666666666666666E-2</v>
      </c>
      <c r="G5" s="26">
        <v>1.4666666666666666</v>
      </c>
      <c r="H5" s="26">
        <v>0.18333333333333332</v>
      </c>
      <c r="I5" s="26">
        <v>3</v>
      </c>
      <c r="J5" s="26">
        <v>2</v>
      </c>
      <c r="K5" s="26">
        <v>66.666666666666657</v>
      </c>
      <c r="L5" s="26">
        <v>29</v>
      </c>
      <c r="M5" s="26">
        <v>0</v>
      </c>
      <c r="N5" s="26" t="s">
        <v>32</v>
      </c>
      <c r="O5" s="26" t="s">
        <v>32</v>
      </c>
      <c r="P5" s="26">
        <v>2.6923076923076925</v>
      </c>
    </row>
    <row r="6" spans="2:16" x14ac:dyDescent="0.2">
      <c r="B6">
        <v>4</v>
      </c>
      <c r="C6" s="26">
        <v>46.115537848605577</v>
      </c>
      <c r="D6" s="26">
        <v>53.884462151394423</v>
      </c>
      <c r="E6" s="26">
        <v>1.9920318725099602</v>
      </c>
      <c r="F6" s="26">
        <v>3.3333333333333333E-2</v>
      </c>
      <c r="G6" s="26">
        <v>2.9416666666666669</v>
      </c>
      <c r="H6" s="26" t="s">
        <v>32</v>
      </c>
      <c r="I6" s="26">
        <v>3</v>
      </c>
      <c r="J6" s="26">
        <v>3</v>
      </c>
      <c r="K6" s="26">
        <v>100</v>
      </c>
      <c r="L6" s="26">
        <v>105</v>
      </c>
      <c r="M6" s="26">
        <v>4.7619047619047619</v>
      </c>
      <c r="N6" s="26">
        <v>83.333333333333343</v>
      </c>
      <c r="O6" s="26">
        <v>1.7</v>
      </c>
      <c r="P6" s="26">
        <v>2.2549019607843137</v>
      </c>
    </row>
    <row r="7" spans="2:16" x14ac:dyDescent="0.2">
      <c r="B7">
        <v>5</v>
      </c>
      <c r="C7" s="26">
        <v>54.326923076923073</v>
      </c>
      <c r="D7" s="26">
        <v>45.673076923076927</v>
      </c>
      <c r="E7" s="26">
        <v>0</v>
      </c>
      <c r="F7" s="26">
        <v>1.6666666666666666E-2</v>
      </c>
      <c r="G7" s="26">
        <v>3.4833333333333334</v>
      </c>
      <c r="H7" s="26">
        <v>1.8583333333333334</v>
      </c>
      <c r="I7" s="26">
        <v>2</v>
      </c>
      <c r="J7" s="26">
        <v>1</v>
      </c>
      <c r="K7" s="26">
        <v>50</v>
      </c>
      <c r="L7" s="26">
        <v>37</v>
      </c>
      <c r="M7" s="26">
        <v>0</v>
      </c>
      <c r="N7" s="26" t="s">
        <v>32</v>
      </c>
      <c r="O7" s="26" t="s">
        <v>32</v>
      </c>
      <c r="P7" s="26"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2024-08-16T18:53:12Z</dcterms:modified>
</cp:coreProperties>
</file>