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07-23 Ex309/"/>
    </mc:Choice>
  </mc:AlternateContent>
  <xr:revisionPtr revIDLastSave="0" documentId="13_ncr:1_{C0084F44-4698-C944-BE7C-571C83154714}" xr6:coauthVersionLast="47" xr6:coauthVersionMax="47" xr10:uidLastSave="{00000000-0000-0000-0000-000000000000}"/>
  <bookViews>
    <workbookView xWindow="-2900" yWindow="-21100" windowWidth="36880" windowHeight="18920" activeTab="4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9" l="1"/>
  <c r="E6" i="19"/>
  <c r="E7" i="19"/>
  <c r="E8" i="19"/>
  <c r="E9" i="19"/>
  <c r="E10" i="19"/>
  <c r="E11" i="19"/>
  <c r="E12" i="19"/>
  <c r="E13" i="19"/>
  <c r="E14" i="19"/>
  <c r="E15" i="19"/>
  <c r="E16" i="19"/>
  <c r="E17" i="19"/>
  <c r="E4" i="19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4" i="22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4" i="2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4" i="20"/>
  <c r="E5" i="3"/>
  <c r="E6" i="3"/>
  <c r="E7" i="3"/>
  <c r="E8" i="3"/>
  <c r="E9" i="3"/>
  <c r="E10" i="3"/>
  <c r="E11" i="3"/>
  <c r="E12" i="3"/>
  <c r="E13" i="3"/>
  <c r="E4" i="3"/>
  <c r="AO59" i="22"/>
  <c r="AF59" i="22"/>
  <c r="M40" i="22"/>
  <c r="M39" i="22"/>
  <c r="M38" i="22"/>
  <c r="M37" i="22"/>
  <c r="M36" i="22"/>
  <c r="D51" i="22"/>
  <c r="M35" i="22"/>
  <c r="M34" i="22"/>
  <c r="D48" i="22"/>
  <c r="M33" i="22"/>
  <c r="M32" i="22"/>
  <c r="M31" i="22"/>
  <c r="M30" i="22"/>
  <c r="M29" i="22"/>
  <c r="M28" i="22"/>
  <c r="M27" i="22"/>
  <c r="M26" i="22"/>
  <c r="M25" i="22"/>
  <c r="D40" i="22"/>
  <c r="M24" i="22"/>
  <c r="M23" i="22"/>
  <c r="M22" i="22"/>
  <c r="M21" i="22"/>
  <c r="M20" i="22"/>
  <c r="D35" i="22"/>
  <c r="D34" i="22"/>
  <c r="M19" i="22"/>
  <c r="D33" i="22"/>
  <c r="M18" i="22"/>
  <c r="M17" i="22"/>
  <c r="M16" i="22"/>
  <c r="D29" i="22"/>
  <c r="M15" i="22"/>
  <c r="M14" i="22"/>
  <c r="M13" i="22"/>
  <c r="D21" i="22"/>
  <c r="M12" i="22"/>
  <c r="M11" i="22"/>
  <c r="M10" i="22"/>
  <c r="M9" i="22"/>
  <c r="D15" i="22"/>
  <c r="M8" i="22"/>
  <c r="M7" i="22"/>
  <c r="M6" i="22"/>
  <c r="M5" i="22"/>
  <c r="M4" i="22"/>
  <c r="AF88" i="21"/>
  <c r="M38" i="21"/>
  <c r="M37" i="21"/>
  <c r="M36" i="21"/>
  <c r="M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D48" i="21"/>
  <c r="M21" i="21"/>
  <c r="M20" i="21"/>
  <c r="M19" i="21"/>
  <c r="D45" i="21"/>
  <c r="D44" i="21"/>
  <c r="M18" i="21"/>
  <c r="M17" i="21"/>
  <c r="D42" i="21"/>
  <c r="M16" i="21"/>
  <c r="D41" i="21"/>
  <c r="D40" i="21"/>
  <c r="M15" i="21"/>
  <c r="D39" i="21"/>
  <c r="M14" i="21"/>
  <c r="M13" i="21"/>
  <c r="M12" i="21"/>
  <c r="M11" i="21"/>
  <c r="M10" i="21"/>
  <c r="D25" i="21"/>
  <c r="M9" i="21"/>
  <c r="M8" i="21"/>
  <c r="D21" i="21"/>
  <c r="M7" i="21"/>
  <c r="V5" i="21"/>
  <c r="V6" i="21"/>
  <c r="V7" i="21"/>
  <c r="V4" i="21"/>
  <c r="M6" i="21" l="1"/>
  <c r="D17" i="21"/>
  <c r="M5" i="21"/>
  <c r="AO88" i="21" s="1"/>
  <c r="D7" i="21"/>
  <c r="M4" i="21"/>
  <c r="AF61" i="20"/>
  <c r="M26" i="20"/>
  <c r="D58" i="20"/>
  <c r="M25" i="20"/>
  <c r="D55" i="20"/>
  <c r="M24" i="20"/>
  <c r="D54" i="20"/>
  <c r="M23" i="20"/>
  <c r="D53" i="20"/>
  <c r="M22" i="20"/>
  <c r="M21" i="20"/>
  <c r="D52" i="20"/>
  <c r="M20" i="20"/>
  <c r="D51" i="20"/>
  <c r="D50" i="20"/>
  <c r="M19" i="20"/>
  <c r="D49" i="20"/>
  <c r="M18" i="20"/>
  <c r="D48" i="20"/>
  <c r="M17" i="20"/>
  <c r="D46" i="20"/>
  <c r="M16" i="20"/>
  <c r="M15" i="20"/>
  <c r="D43" i="20"/>
  <c r="M14" i="20"/>
  <c r="D41" i="20"/>
  <c r="D40" i="20"/>
  <c r="M13" i="20"/>
  <c r="D38" i="20"/>
  <c r="D37" i="20"/>
  <c r="M12" i="20"/>
  <c r="D36" i="20"/>
  <c r="D35" i="20"/>
  <c r="M11" i="20"/>
  <c r="D34" i="20"/>
  <c r="D33" i="20"/>
  <c r="D31" i="20"/>
  <c r="M10" i="20"/>
  <c r="D30" i="20"/>
  <c r="D29" i="20"/>
  <c r="D26" i="20"/>
  <c r="D25" i="20"/>
  <c r="M9" i="20"/>
  <c r="D21" i="20"/>
  <c r="M8" i="20"/>
  <c r="D20" i="20"/>
  <c r="M7" i="20"/>
  <c r="D19" i="20"/>
  <c r="D18" i="20"/>
  <c r="V4" i="20"/>
  <c r="V5" i="20"/>
  <c r="V6" i="20"/>
  <c r="V7" i="20"/>
  <c r="V8" i="20"/>
  <c r="V9" i="20"/>
  <c r="M6" i="20"/>
  <c r="D17" i="20"/>
  <c r="M5" i="20"/>
  <c r="D11" i="20"/>
  <c r="D10" i="20"/>
  <c r="D8" i="20"/>
  <c r="M4" i="20"/>
  <c r="AF57" i="19"/>
  <c r="M19" i="19"/>
  <c r="M18" i="19"/>
  <c r="M17" i="19"/>
  <c r="M16" i="19"/>
  <c r="M15" i="19"/>
  <c r="M14" i="19"/>
  <c r="M13" i="19"/>
  <c r="M12" i="19"/>
  <c r="D10" i="19"/>
  <c r="D11" i="19"/>
  <c r="D12" i="19"/>
  <c r="D13" i="19"/>
  <c r="D14" i="19"/>
  <c r="D15" i="19"/>
  <c r="D16" i="19"/>
  <c r="D17" i="19"/>
  <c r="M11" i="19"/>
  <c r="M10" i="19"/>
  <c r="M9" i="19"/>
  <c r="M8" i="19"/>
  <c r="AO57" i="19" s="1"/>
  <c r="D6" i="19"/>
  <c r="D7" i="19"/>
  <c r="D8" i="19"/>
  <c r="D9" i="19"/>
  <c r="D5" i="19"/>
  <c r="M7" i="19"/>
  <c r="M6" i="19"/>
  <c r="M5" i="19"/>
  <c r="M4" i="19"/>
  <c r="V5" i="22"/>
  <c r="V6" i="22"/>
  <c r="V7" i="22"/>
  <c r="V8" i="22"/>
  <c r="V9" i="22"/>
  <c r="V10" i="22"/>
  <c r="V4" i="22"/>
  <c r="D5" i="22"/>
  <c r="D6" i="22"/>
  <c r="D7" i="22"/>
  <c r="D8" i="22"/>
  <c r="D9" i="22"/>
  <c r="D10" i="22"/>
  <c r="D11" i="22"/>
  <c r="D12" i="22"/>
  <c r="D13" i="22"/>
  <c r="D14" i="22"/>
  <c r="D16" i="22"/>
  <c r="D17" i="22"/>
  <c r="D18" i="22"/>
  <c r="D19" i="22"/>
  <c r="D20" i="22"/>
  <c r="D22" i="22"/>
  <c r="D23" i="22"/>
  <c r="D24" i="22"/>
  <c r="D25" i="22"/>
  <c r="D26" i="22"/>
  <c r="D27" i="22"/>
  <c r="D28" i="22"/>
  <c r="D30" i="22"/>
  <c r="D31" i="22"/>
  <c r="D32" i="22"/>
  <c r="D36" i="22"/>
  <c r="D37" i="22"/>
  <c r="D38" i="22"/>
  <c r="D39" i="22"/>
  <c r="D41" i="22"/>
  <c r="D42" i="22"/>
  <c r="D43" i="22"/>
  <c r="D44" i="22"/>
  <c r="D45" i="22"/>
  <c r="D46" i="22"/>
  <c r="D47" i="22"/>
  <c r="D49" i="22"/>
  <c r="D50" i="22"/>
  <c r="D52" i="22"/>
  <c r="D53" i="22"/>
  <c r="D54" i="22"/>
  <c r="D55" i="22"/>
  <c r="D56" i="22"/>
  <c r="D4" i="22"/>
  <c r="D5" i="21"/>
  <c r="D6" i="21"/>
  <c r="D8" i="21"/>
  <c r="D9" i="21"/>
  <c r="D10" i="21"/>
  <c r="D11" i="21"/>
  <c r="D12" i="21"/>
  <c r="D13" i="21"/>
  <c r="D14" i="21"/>
  <c r="D15" i="21"/>
  <c r="D16" i="21"/>
  <c r="D18" i="21"/>
  <c r="D19" i="21"/>
  <c r="D20" i="21"/>
  <c r="D22" i="21"/>
  <c r="D23" i="21"/>
  <c r="D24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43" i="21"/>
  <c r="D46" i="21"/>
  <c r="D47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4" i="21"/>
  <c r="D5" i="20"/>
  <c r="D6" i="20"/>
  <c r="D7" i="20"/>
  <c r="D9" i="20"/>
  <c r="D12" i="20"/>
  <c r="D13" i="20"/>
  <c r="D14" i="20"/>
  <c r="D15" i="20"/>
  <c r="D16" i="20"/>
  <c r="D22" i="20"/>
  <c r="D23" i="20"/>
  <c r="D24" i="20"/>
  <c r="D27" i="20"/>
  <c r="D28" i="20"/>
  <c r="D32" i="20"/>
  <c r="D39" i="20"/>
  <c r="D42" i="20"/>
  <c r="D44" i="20"/>
  <c r="D45" i="20"/>
  <c r="D47" i="20"/>
  <c r="D56" i="20"/>
  <c r="D57" i="20"/>
  <c r="D4" i="20"/>
  <c r="V5" i="19"/>
  <c r="V6" i="19"/>
  <c r="V7" i="19"/>
  <c r="V8" i="19"/>
  <c r="V9" i="19"/>
  <c r="V10" i="19"/>
  <c r="V4" i="19"/>
  <c r="D4" i="19"/>
  <c r="AP59" i="22" l="1"/>
  <c r="AP88" i="21"/>
  <c r="AO61" i="20"/>
  <c r="AP61" i="20"/>
  <c r="AP57" i="19"/>
  <c r="AF17" i="3"/>
  <c r="M14" i="3"/>
  <c r="D13" i="3"/>
  <c r="M13" i="3"/>
  <c r="D11" i="3"/>
  <c r="D12" i="3"/>
  <c r="M12" i="3"/>
  <c r="D9" i="3"/>
  <c r="D10" i="3"/>
  <c r="M11" i="3"/>
  <c r="D8" i="3"/>
  <c r="M10" i="3"/>
  <c r="M9" i="3"/>
  <c r="AO17" i="3" s="1"/>
  <c r="M8" i="3"/>
  <c r="M7" i="3"/>
  <c r="M6" i="3"/>
  <c r="M5" i="3"/>
  <c r="M4" i="3"/>
  <c r="V5" i="3"/>
  <c r="V6" i="3"/>
  <c r="V7" i="3"/>
  <c r="V8" i="3"/>
  <c r="V9" i="3"/>
  <c r="V4" i="3"/>
  <c r="D5" i="3"/>
  <c r="D6" i="3"/>
  <c r="D7" i="3"/>
  <c r="D4" i="3"/>
  <c r="AP17" i="3" s="1"/>
  <c r="AA59" i="22"/>
  <c r="Y59" i="22"/>
  <c r="V59" i="22"/>
  <c r="R59" i="22"/>
  <c r="N59" i="22"/>
  <c r="AN59" i="22" s="1"/>
  <c r="M59" i="22"/>
  <c r="I59" i="22"/>
  <c r="AI59" i="22" s="1"/>
  <c r="F59" i="22"/>
  <c r="D59" i="22"/>
  <c r="AA88" i="21"/>
  <c r="Y88" i="21"/>
  <c r="V88" i="21"/>
  <c r="R88" i="21"/>
  <c r="N88" i="21"/>
  <c r="AN88" i="21" s="1"/>
  <c r="M88" i="21"/>
  <c r="I88" i="21"/>
  <c r="AI88" i="21" s="1"/>
  <c r="F88" i="21"/>
  <c r="D88" i="21"/>
  <c r="AA61" i="20"/>
  <c r="Y61" i="20"/>
  <c r="V61" i="20"/>
  <c r="R61" i="20"/>
  <c r="N61" i="20"/>
  <c r="AN61" i="20" s="1"/>
  <c r="M61" i="20"/>
  <c r="I61" i="20"/>
  <c r="AI61" i="20" s="1"/>
  <c r="F61" i="20"/>
  <c r="D61" i="20"/>
  <c r="AG57" i="19"/>
  <c r="AA57" i="19"/>
  <c r="Y57" i="19"/>
  <c r="V57" i="19"/>
  <c r="R57" i="19"/>
  <c r="N57" i="19"/>
  <c r="AN57" i="19" s="1"/>
  <c r="M57" i="19"/>
  <c r="I57" i="19"/>
  <c r="AI57" i="19" s="1"/>
  <c r="F57" i="19"/>
  <c r="D57" i="19"/>
  <c r="AL59" i="22" l="1"/>
  <c r="AM59" i="22" s="1"/>
  <c r="AL61" i="20"/>
  <c r="AM61" i="20" s="1"/>
  <c r="AB59" i="22"/>
  <c r="AC59" i="22" s="1"/>
  <c r="AD59" i="22" s="1"/>
  <c r="AL88" i="21"/>
  <c r="AM88" i="21" s="1"/>
  <c r="AB88" i="21"/>
  <c r="AC88" i="21" s="1"/>
  <c r="AD88" i="21" s="1"/>
  <c r="AB61" i="20"/>
  <c r="AC61" i="20" s="1"/>
  <c r="AD61" i="20" s="1"/>
  <c r="AB57" i="19"/>
  <c r="AE57" i="19" s="1"/>
  <c r="AL57" i="19"/>
  <c r="AM57" i="19" s="1"/>
  <c r="AE88" i="21" l="1"/>
  <c r="AE59" i="22"/>
  <c r="AE61" i="20"/>
  <c r="AC57" i="19"/>
  <c r="AD57" i="19" s="1"/>
  <c r="F17" i="3"/>
  <c r="AG17" i="3"/>
  <c r="AA17" i="3"/>
  <c r="Y17" i="3"/>
  <c r="V17" i="3"/>
  <c r="R17" i="3"/>
  <c r="M17" i="3"/>
  <c r="N17" i="3"/>
  <c r="AN17" i="3" s="1"/>
  <c r="I17" i="3"/>
  <c r="AI17" i="3" s="1"/>
  <c r="D17" i="3"/>
  <c r="AL17" i="3" l="1"/>
  <c r="AM17" i="3" s="1"/>
  <c r="AB17" i="3"/>
  <c r="AE17" i="3" s="1"/>
  <c r="AC17" i="3" l="1"/>
  <c r="AD17" i="3" s="1"/>
</calcChain>
</file>

<file path=xl/sharedStrings.xml><?xml version="1.0" encoding="utf-8"?>
<sst xmlns="http://schemas.openxmlformats.org/spreadsheetml/2006/main" count="272" uniqueCount="36">
  <si>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</si>
  <si>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</si>
  <si>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</si>
  <si>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</si>
  <si>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</si>
  <si>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</si>
  <si>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</si>
  <si>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</si>
  <si>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</si>
  <si>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</si>
  <si>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initial event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</si>
  <si>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</si>
  <si>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</si>
  <si>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</si>
  <si>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</si>
  <si>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</si>
  <si>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</si>
  <si>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</si>
  <si>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</si>
  <si>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</si>
  <si>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</si>
  <si>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</si>
  <si>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</si>
  <si>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</si>
  <si>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</si>
  <si>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</si>
  <si>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</si>
  <si>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</si>
  <si>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</si>
  <si>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</si>
  <si>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</si>
  <si>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Not visible/Stuck in crevice</t>
  </si>
  <si>
    <t>N/A</t>
  </si>
  <si>
    <t>Stuck/Not visible in crevice</t>
  </si>
  <si>
    <t>Average push 
bout duration</t>
  </si>
  <si>
    <t>Bout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</si>
</sst>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20"/>
  <sheetViews>
    <sheetView zoomScale="50" workbookViewId="0">
      <selection activeCell="E4" sqref="E4:E13"/>
    </sheetView>
  </sheetViews>
  <sheetFormatPr baseColWidth="10" defaultColWidth="8.83203125" defaultRowHeight="24"/>
  <cols>
    <col min="1" max="1" width="2.83203125" style="6" customWidth="1"/>
    <col min="2" max="2" width="17.5" style="6" bestFit="1" customWidth="1"/>
    <col min="3" max="3" width="16.1640625" style="6" bestFit="1" customWidth="1"/>
    <col min="4" max="4" width="18.1640625" style="6" bestFit="1" customWidth="1"/>
    <col min="5" max="5" width="18.1640625" style="6" customWidth="1"/>
    <col min="6" max="6" width="16.1640625" style="6" bestFit="1" customWidth="1"/>
    <col min="7" max="7" width="3.6640625" style="6" customWidth="1"/>
    <col min="8" max="8" width="21.1640625" style="6" bestFit="1" customWidth="1"/>
    <col min="9" max="9" width="14.1640625" style="6" bestFit="1" customWidth="1"/>
    <col min="10" max="10" width="4.83203125" style="6" customWidth="1"/>
    <col min="11" max="11" width="17.5" style="6" bestFit="1" customWidth="1"/>
    <col min="12" max="12" width="16.1640625" style="6" bestFit="1" customWidth="1"/>
    <col min="13" max="13" width="18.1640625" style="6" bestFit="1" customWidth="1"/>
    <col min="14" max="14" width="12.83203125" style="6" bestFit="1" customWidth="1"/>
    <col min="15" max="15" width="4.6640625" style="6" customWidth="1"/>
    <col min="16" max="16" width="17.5" style="6" bestFit="1" customWidth="1"/>
    <col min="17" max="17" width="16.1640625" style="6" bestFit="1" customWidth="1"/>
    <col min="18" max="18" width="18.1640625" style="6" bestFit="1" customWidth="1"/>
    <col min="19" max="19" width="5.83203125" style="6" customWidth="1"/>
    <col min="20" max="20" width="17.5" style="6" bestFit="1" customWidth="1"/>
    <col min="21" max="21" width="16.1640625" style="6" bestFit="1" customWidth="1"/>
    <col min="22" max="22" width="18.1640625" style="6" bestFit="1" customWidth="1"/>
    <col min="23" max="23" width="5" style="6" customWidth="1"/>
    <col min="24" max="24" width="21.1640625" style="6" bestFit="1" customWidth="1"/>
    <col min="25" max="25" width="14.1640625" style="6" bestFit="1" customWidth="1"/>
    <col min="26" max="26" width="5.83203125" style="6" customWidth="1"/>
    <col min="27" max="27" width="40.6640625" style="6" bestFit="1" customWidth="1"/>
    <col min="28" max="28" width="19.6640625" style="6" bestFit="1" customWidth="1"/>
    <col min="29" max="29" width="34.5" style="7" customWidth="1"/>
    <col min="30" max="30" width="20.5" style="7" customWidth="1"/>
    <col min="31" max="31" width="22" style="7" bestFit="1" customWidth="1"/>
    <col min="32" max="32" width="11" style="7" bestFit="1" customWidth="1"/>
    <col min="33" max="33" width="14.1640625" style="7" customWidth="1"/>
    <col min="34" max="34" width="16.83203125" style="7" bestFit="1" customWidth="1"/>
    <col min="35" max="36" width="14.83203125" style="6" bestFit="1" customWidth="1"/>
    <col min="37" max="37" width="13.5" style="6" bestFit="1" customWidth="1"/>
    <col min="38" max="38" width="20.83203125" style="6" bestFit="1" customWidth="1"/>
    <col min="39" max="39" width="29" style="7" bestFit="1" customWidth="1"/>
    <col min="40" max="40" width="27.5" style="6" bestFit="1" customWidth="1"/>
    <col min="41" max="41" width="26.33203125" style="6" bestFit="1" customWidth="1"/>
    <col min="42" max="42" width="19.5" style="6" bestFit="1" customWidth="1"/>
    <col min="43" max="16384" width="8.83203125" style="6"/>
  </cols>
  <sheetData>
    <row r="2" spans="2:42" ht="81" customHeight="1">
      <c r="B2" s="32" t="s">
        <v>0</v>
      </c>
      <c r="C2" s="33"/>
      <c r="D2" s="33"/>
      <c r="E2" s="33"/>
      <c r="F2" s="34"/>
      <c r="G2" s="14"/>
      <c r="H2" s="35" t="s">
        <v>4</v>
      </c>
      <c r="I2" s="36"/>
      <c r="J2" s="14"/>
      <c r="K2" s="37" t="s">
        <v>16</v>
      </c>
      <c r="L2" s="38"/>
      <c r="M2" s="38"/>
      <c r="N2" s="39"/>
      <c r="O2" s="14"/>
      <c r="P2" s="40" t="s">
        <v>7</v>
      </c>
      <c r="Q2" s="41"/>
      <c r="R2" s="42"/>
      <c r="S2" s="14"/>
      <c r="T2" s="43" t="s">
        <v>31</v>
      </c>
      <c r="U2" s="44"/>
      <c r="V2" s="45"/>
      <c r="W2" s="14"/>
      <c r="X2" s="30" t="s">
        <v>8</v>
      </c>
      <c r="Y2" s="31"/>
      <c r="Z2" s="14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10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22</v>
      </c>
      <c r="AL2" s="4" t="s">
        <v>28</v>
      </c>
      <c r="AM2" s="5" t="s">
        <v>23</v>
      </c>
      <c r="AN2" s="5" t="s">
        <v>29</v>
      </c>
      <c r="AO2" s="5" t="s">
        <v>30</v>
      </c>
      <c r="AP2" s="5" t="s">
        <v>34</v>
      </c>
    </row>
    <row r="3" spans="2:42" s="19" customFormat="1">
      <c r="B3" s="13" t="s">
        <v>1</v>
      </c>
      <c r="C3" s="14" t="s">
        <v>2</v>
      </c>
      <c r="D3" s="14" t="s">
        <v>3</v>
      </c>
      <c r="E3" s="14" t="s">
        <v>35</v>
      </c>
      <c r="F3" s="15" t="s">
        <v>25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17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>
      <c r="B4" s="8">
        <v>474</v>
      </c>
      <c r="C4" s="6">
        <v>474</v>
      </c>
      <c r="D4" s="6">
        <f>(C4-B4)+1</f>
        <v>1</v>
      </c>
      <c r="E4" s="6">
        <f>D4/2</f>
        <v>0.5</v>
      </c>
      <c r="F4" s="9">
        <v>1</v>
      </c>
      <c r="H4" s="8"/>
      <c r="I4" s="9"/>
      <c r="K4" s="24">
        <v>79</v>
      </c>
      <c r="L4" s="25">
        <v>83</v>
      </c>
      <c r="M4" s="25">
        <f t="shared" ref="M4:M14" si="0">(L4-K4)+1</f>
        <v>5</v>
      </c>
      <c r="N4" s="26">
        <v>1</v>
      </c>
      <c r="P4" s="8"/>
      <c r="R4" s="9"/>
      <c r="T4" s="8">
        <v>238</v>
      </c>
      <c r="U4" s="6">
        <v>298</v>
      </c>
      <c r="V4" s="9">
        <f>(U4-T4)+1</f>
        <v>61</v>
      </c>
      <c r="X4" s="8"/>
      <c r="Y4" s="9"/>
      <c r="AA4" s="6">
        <v>1200</v>
      </c>
    </row>
    <row r="5" spans="2:42">
      <c r="B5" s="8">
        <v>540</v>
      </c>
      <c r="C5" s="6">
        <v>557</v>
      </c>
      <c r="D5" s="6">
        <f t="shared" ref="D5:D9" si="1">(C5-B5)+1</f>
        <v>18</v>
      </c>
      <c r="E5" s="6">
        <f t="shared" ref="E5:E13" si="2">D5/2</f>
        <v>9</v>
      </c>
      <c r="F5" s="9">
        <v>1</v>
      </c>
      <c r="H5" s="8"/>
      <c r="I5" s="9"/>
      <c r="K5" s="24">
        <v>103</v>
      </c>
      <c r="L5" s="25">
        <v>119</v>
      </c>
      <c r="M5" s="25">
        <f t="shared" si="0"/>
        <v>17</v>
      </c>
      <c r="N5" s="26">
        <v>1</v>
      </c>
      <c r="P5" s="8"/>
      <c r="R5" s="9"/>
      <c r="T5" s="8">
        <v>636</v>
      </c>
      <c r="U5" s="6">
        <v>640</v>
      </c>
      <c r="V5" s="9">
        <f t="shared" ref="V5:V9" si="3">(U5-T5)+1</f>
        <v>5</v>
      </c>
      <c r="X5" s="8"/>
      <c r="Y5" s="9"/>
    </row>
    <row r="6" spans="2:42">
      <c r="B6" s="8">
        <v>579</v>
      </c>
      <c r="C6" s="6">
        <v>600</v>
      </c>
      <c r="D6" s="6">
        <f t="shared" si="1"/>
        <v>22</v>
      </c>
      <c r="E6" s="6">
        <f t="shared" si="2"/>
        <v>11</v>
      </c>
      <c r="F6" s="9">
        <v>1</v>
      </c>
      <c r="H6" s="8"/>
      <c r="I6" s="9"/>
      <c r="K6" s="24">
        <v>299</v>
      </c>
      <c r="L6" s="25">
        <v>305</v>
      </c>
      <c r="M6" s="25">
        <f t="shared" si="0"/>
        <v>7</v>
      </c>
      <c r="N6" s="26">
        <v>1</v>
      </c>
      <c r="P6" s="8"/>
      <c r="R6" s="9"/>
      <c r="T6" s="8">
        <v>699</v>
      </c>
      <c r="U6" s="6">
        <v>782</v>
      </c>
      <c r="V6" s="9">
        <f t="shared" si="3"/>
        <v>84</v>
      </c>
      <c r="X6" s="8"/>
      <c r="Y6" s="9"/>
    </row>
    <row r="7" spans="2:42">
      <c r="B7" s="8">
        <v>675</v>
      </c>
      <c r="C7" s="6">
        <v>697</v>
      </c>
      <c r="D7" s="6">
        <f t="shared" si="1"/>
        <v>23</v>
      </c>
      <c r="E7" s="6">
        <f t="shared" si="2"/>
        <v>11.5</v>
      </c>
      <c r="F7" s="9">
        <v>1</v>
      </c>
      <c r="H7" s="8"/>
      <c r="I7" s="9"/>
      <c r="K7" s="24">
        <v>393</v>
      </c>
      <c r="L7" s="25">
        <v>395</v>
      </c>
      <c r="M7" s="25">
        <f t="shared" si="0"/>
        <v>3</v>
      </c>
      <c r="N7" s="26">
        <v>1</v>
      </c>
      <c r="P7" s="8"/>
      <c r="R7" s="9"/>
      <c r="T7" s="8">
        <v>850</v>
      </c>
      <c r="U7" s="6">
        <v>878</v>
      </c>
      <c r="V7" s="9">
        <f t="shared" si="3"/>
        <v>29</v>
      </c>
      <c r="X7" s="8"/>
      <c r="Y7" s="9"/>
    </row>
    <row r="8" spans="2:42">
      <c r="B8" s="8">
        <v>787</v>
      </c>
      <c r="C8" s="6">
        <v>787</v>
      </c>
      <c r="D8" s="6">
        <f t="shared" si="1"/>
        <v>1</v>
      </c>
      <c r="E8" s="6">
        <f t="shared" si="2"/>
        <v>0.5</v>
      </c>
      <c r="F8" s="9">
        <v>1</v>
      </c>
      <c r="H8" s="8"/>
      <c r="I8" s="9"/>
      <c r="K8" s="24">
        <v>462</v>
      </c>
      <c r="L8" s="25">
        <v>466</v>
      </c>
      <c r="M8" s="25">
        <f t="shared" si="0"/>
        <v>5</v>
      </c>
      <c r="N8" s="26">
        <v>1</v>
      </c>
      <c r="P8" s="8"/>
      <c r="R8" s="9"/>
      <c r="T8" s="8">
        <v>1001</v>
      </c>
      <c r="U8" s="6">
        <v>1025</v>
      </c>
      <c r="V8" s="9">
        <f t="shared" si="3"/>
        <v>25</v>
      </c>
      <c r="X8" s="8"/>
      <c r="Y8" s="9"/>
    </row>
    <row r="9" spans="2:42">
      <c r="B9" s="8">
        <v>794</v>
      </c>
      <c r="C9" s="6">
        <v>794</v>
      </c>
      <c r="D9" s="6">
        <f t="shared" si="1"/>
        <v>1</v>
      </c>
      <c r="E9" s="6">
        <f t="shared" si="2"/>
        <v>0.5</v>
      </c>
      <c r="F9" s="9">
        <v>1</v>
      </c>
      <c r="H9" s="8"/>
      <c r="I9" s="9"/>
      <c r="K9" s="27">
        <v>475</v>
      </c>
      <c r="L9" s="28">
        <v>479</v>
      </c>
      <c r="M9" s="28">
        <f t="shared" si="0"/>
        <v>5</v>
      </c>
      <c r="N9" s="29">
        <v>1</v>
      </c>
      <c r="P9" s="8"/>
      <c r="R9" s="9"/>
      <c r="T9" s="8">
        <v>1152</v>
      </c>
      <c r="U9" s="6">
        <v>1155</v>
      </c>
      <c r="V9" s="9">
        <f t="shared" si="3"/>
        <v>4</v>
      </c>
      <c r="X9" s="8"/>
      <c r="Y9" s="9"/>
    </row>
    <row r="10" spans="2:42">
      <c r="B10" s="8">
        <v>884</v>
      </c>
      <c r="C10" s="6">
        <v>884</v>
      </c>
      <c r="D10" s="6">
        <f t="shared" ref="D10" si="4">(C10-B10)+1</f>
        <v>1</v>
      </c>
      <c r="E10" s="6">
        <f t="shared" si="2"/>
        <v>0.5</v>
      </c>
      <c r="F10" s="9">
        <v>1</v>
      </c>
      <c r="H10" s="8"/>
      <c r="I10" s="9"/>
      <c r="K10" s="24">
        <v>495</v>
      </c>
      <c r="L10" s="25">
        <v>501</v>
      </c>
      <c r="M10" s="25">
        <f t="shared" si="0"/>
        <v>7</v>
      </c>
      <c r="N10" s="26">
        <v>1</v>
      </c>
      <c r="P10" s="8"/>
      <c r="R10" s="9"/>
      <c r="T10" s="8"/>
      <c r="V10" s="9"/>
      <c r="X10" s="8"/>
      <c r="Y10" s="9"/>
    </row>
    <row r="11" spans="2:42">
      <c r="B11" s="8">
        <v>892</v>
      </c>
      <c r="C11" s="6">
        <v>893</v>
      </c>
      <c r="D11" s="6">
        <f t="shared" ref="D11:D12" si="5">(C11-B11)+1</f>
        <v>2</v>
      </c>
      <c r="E11" s="6">
        <f t="shared" si="2"/>
        <v>1</v>
      </c>
      <c r="F11" s="9">
        <v>1</v>
      </c>
      <c r="H11" s="8"/>
      <c r="I11" s="9"/>
      <c r="K11" s="27">
        <v>788</v>
      </c>
      <c r="L11" s="28">
        <v>789</v>
      </c>
      <c r="M11" s="28">
        <f t="shared" si="0"/>
        <v>2</v>
      </c>
      <c r="N11" s="29">
        <v>1</v>
      </c>
      <c r="P11" s="8"/>
      <c r="R11" s="9"/>
      <c r="T11" s="8"/>
      <c r="V11" s="9"/>
      <c r="X11" s="8"/>
      <c r="Y11" s="9"/>
    </row>
    <row r="12" spans="2:42">
      <c r="B12" s="8">
        <v>906</v>
      </c>
      <c r="C12" s="6">
        <v>907</v>
      </c>
      <c r="D12" s="6">
        <f t="shared" si="5"/>
        <v>2</v>
      </c>
      <c r="E12" s="6">
        <f t="shared" si="2"/>
        <v>1</v>
      </c>
      <c r="F12" s="9">
        <v>1</v>
      </c>
      <c r="H12" s="8"/>
      <c r="I12" s="9"/>
      <c r="K12" s="27">
        <v>795</v>
      </c>
      <c r="L12" s="28">
        <v>823</v>
      </c>
      <c r="M12" s="28">
        <f t="shared" si="0"/>
        <v>29</v>
      </c>
      <c r="N12" s="29">
        <v>1</v>
      </c>
      <c r="P12" s="8"/>
      <c r="R12" s="9"/>
      <c r="T12" s="8"/>
      <c r="V12" s="9"/>
      <c r="X12" s="8"/>
      <c r="Y12" s="9"/>
    </row>
    <row r="13" spans="2:42">
      <c r="B13" s="8">
        <v>1030</v>
      </c>
      <c r="C13" s="6">
        <v>1030</v>
      </c>
      <c r="D13" s="6">
        <f t="shared" ref="D13" si="6">(C13-B13)+1</f>
        <v>1</v>
      </c>
      <c r="E13" s="6">
        <f t="shared" si="2"/>
        <v>0.5</v>
      </c>
      <c r="F13" s="9">
        <v>1</v>
      </c>
      <c r="H13" s="8"/>
      <c r="I13" s="9"/>
      <c r="K13" s="27">
        <v>894</v>
      </c>
      <c r="L13" s="28">
        <v>904</v>
      </c>
      <c r="M13" s="28">
        <f t="shared" si="0"/>
        <v>11</v>
      </c>
      <c r="N13" s="29">
        <v>1</v>
      </c>
      <c r="P13" s="8"/>
      <c r="R13" s="9"/>
      <c r="T13" s="8"/>
      <c r="V13" s="9"/>
      <c r="X13" s="8"/>
      <c r="Y13" s="9"/>
    </row>
    <row r="14" spans="2:42">
      <c r="B14" s="8"/>
      <c r="F14" s="9"/>
      <c r="H14" s="8"/>
      <c r="I14" s="9"/>
      <c r="K14" s="27">
        <v>1031</v>
      </c>
      <c r="L14" s="28">
        <v>1052</v>
      </c>
      <c r="M14" s="28">
        <f t="shared" si="0"/>
        <v>22</v>
      </c>
      <c r="N14" s="29">
        <v>1</v>
      </c>
      <c r="P14" s="8"/>
      <c r="R14" s="9"/>
      <c r="T14" s="8"/>
      <c r="V14" s="9"/>
      <c r="X14" s="8"/>
      <c r="Y14" s="9"/>
    </row>
    <row r="15" spans="2:42">
      <c r="B15" s="10"/>
      <c r="C15" s="11"/>
      <c r="D15" s="11"/>
      <c r="E15" s="11"/>
      <c r="F15" s="12"/>
      <c r="H15" s="10"/>
      <c r="I15" s="12"/>
      <c r="K15" s="10"/>
      <c r="L15" s="11"/>
      <c r="M15" s="11"/>
      <c r="N15" s="12"/>
      <c r="P15" s="10"/>
      <c r="Q15" s="11"/>
      <c r="R15" s="12"/>
      <c r="T15" s="10"/>
      <c r="U15" s="11"/>
      <c r="V15" s="12"/>
      <c r="X15" s="10"/>
      <c r="Y15" s="12"/>
    </row>
    <row r="17" spans="2:42">
      <c r="D17" s="6">
        <f>SUM(D4:D15)</f>
        <v>72</v>
      </c>
      <c r="F17" s="6">
        <f>SUM(F4:F15)</f>
        <v>10</v>
      </c>
      <c r="I17" s="6">
        <f>SUM(I4:I15)</f>
        <v>0</v>
      </c>
      <c r="M17" s="6">
        <f>SUM(M4:M15)</f>
        <v>113</v>
      </c>
      <c r="N17" s="6">
        <f>SUM(N4:N15)</f>
        <v>11</v>
      </c>
      <c r="R17" s="6">
        <f>SUM(R4:R15)</f>
        <v>0</v>
      </c>
      <c r="V17" s="6">
        <f>SUM(V4:V15)</f>
        <v>208</v>
      </c>
      <c r="Y17" s="6">
        <f>SUM(Y4:Y15)</f>
        <v>0</v>
      </c>
      <c r="AA17" s="6">
        <f>SUM(AA4:AA15)</f>
        <v>1200</v>
      </c>
      <c r="AB17" s="6">
        <f>AA17-(R17+V17+Y17)</f>
        <v>992</v>
      </c>
      <c r="AC17" s="7">
        <f>((D17+I17)/AB17)*100</f>
        <v>7.2580645161290329</v>
      </c>
      <c r="AD17" s="7">
        <f>100-AC17</f>
        <v>92.741935483870961</v>
      </c>
      <c r="AE17" s="7">
        <f>(M17/AB17)*100</f>
        <v>11.391129032258064</v>
      </c>
      <c r="AF17" s="7">
        <f>B4/120</f>
        <v>3.95</v>
      </c>
      <c r="AG17" s="7">
        <f>H4/120</f>
        <v>0</v>
      </c>
      <c r="AH17" s="7" t="s">
        <v>32</v>
      </c>
      <c r="AI17" s="7">
        <f>I17</f>
        <v>0</v>
      </c>
      <c r="AJ17" s="7" t="s">
        <v>32</v>
      </c>
      <c r="AK17" s="7" t="s">
        <v>32</v>
      </c>
      <c r="AL17" s="7">
        <f>F17+I17</f>
        <v>10</v>
      </c>
      <c r="AM17" s="7">
        <f>(SUM(F19:F20)/AL17)*100</f>
        <v>50</v>
      </c>
      <c r="AN17" s="7">
        <f>(SUM(F19:F20)/N17)*100</f>
        <v>45.454545454545453</v>
      </c>
      <c r="AO17" s="7">
        <f>((AVERAGE(M9,M11:M14)/2))</f>
        <v>6.9</v>
      </c>
      <c r="AP17" s="7">
        <f>AVERAGE(D4:D13)/2</f>
        <v>3.6</v>
      </c>
    </row>
    <row r="19" spans="2:42">
      <c r="B19" s="22" t="s">
        <v>26</v>
      </c>
      <c r="F19" s="6">
        <v>5</v>
      </c>
    </row>
    <row r="20" spans="2:42">
      <c r="B20" s="23" t="s">
        <v>27</v>
      </c>
      <c r="F20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P60"/>
  <sheetViews>
    <sheetView zoomScale="56" workbookViewId="0">
      <selection activeCell="E4" sqref="E4:E17"/>
    </sheetView>
  </sheetViews>
  <sheetFormatPr baseColWidth="10" defaultColWidth="8.83203125" defaultRowHeight="24"/>
  <cols>
    <col min="1" max="1" width="2.83203125" style="6" customWidth="1"/>
    <col min="2" max="2" width="17.5" style="6" bestFit="1" customWidth="1"/>
    <col min="3" max="3" width="16.1640625" style="6" bestFit="1" customWidth="1"/>
    <col min="4" max="4" width="18.1640625" style="6" bestFit="1" customWidth="1"/>
    <col min="5" max="5" width="18.1640625" style="6" customWidth="1"/>
    <col min="6" max="6" width="16.1640625" style="6" bestFit="1" customWidth="1"/>
    <col min="7" max="7" width="3.6640625" style="6" customWidth="1"/>
    <col min="8" max="8" width="21.1640625" style="6" bestFit="1" customWidth="1"/>
    <col min="9" max="9" width="14.1640625" style="6" bestFit="1" customWidth="1"/>
    <col min="10" max="10" width="4.83203125" style="6" customWidth="1"/>
    <col min="11" max="11" width="17.5" style="6" bestFit="1" customWidth="1"/>
    <col min="12" max="12" width="16.1640625" style="6" bestFit="1" customWidth="1"/>
    <col min="13" max="13" width="18.1640625" style="6" bestFit="1" customWidth="1"/>
    <col min="14" max="14" width="12.83203125" style="6" bestFit="1" customWidth="1"/>
    <col min="15" max="15" width="4.6640625" style="6" customWidth="1"/>
    <col min="16" max="16" width="17.5" style="6" bestFit="1" customWidth="1"/>
    <col min="17" max="17" width="16.1640625" style="6" bestFit="1" customWidth="1"/>
    <col min="18" max="18" width="18.1640625" style="6" bestFit="1" customWidth="1"/>
    <col min="19" max="19" width="5.83203125" style="6" customWidth="1"/>
    <col min="20" max="20" width="17.5" style="6" bestFit="1" customWidth="1"/>
    <col min="21" max="21" width="16.1640625" style="6" bestFit="1" customWidth="1"/>
    <col min="22" max="22" width="18.1640625" style="6" bestFit="1" customWidth="1"/>
    <col min="23" max="23" width="5" style="6" customWidth="1"/>
    <col min="24" max="24" width="21.1640625" style="6" bestFit="1" customWidth="1"/>
    <col min="25" max="25" width="14.1640625" style="6" bestFit="1" customWidth="1"/>
    <col min="26" max="26" width="5.83203125" style="6" customWidth="1"/>
    <col min="27" max="27" width="40.6640625" style="6" bestFit="1" customWidth="1"/>
    <col min="28" max="28" width="19.6640625" style="6" bestFit="1" customWidth="1"/>
    <col min="29" max="29" width="34.5" style="7" customWidth="1"/>
    <col min="30" max="30" width="20.5" style="7" customWidth="1"/>
    <col min="31" max="31" width="22" style="7" bestFit="1" customWidth="1"/>
    <col min="32" max="32" width="11" style="7" bestFit="1" customWidth="1"/>
    <col min="33" max="33" width="14.1640625" style="7" customWidth="1"/>
    <col min="34" max="34" width="16.83203125" style="7" bestFit="1" customWidth="1"/>
    <col min="35" max="36" width="14.83203125" style="6" bestFit="1" customWidth="1"/>
    <col min="37" max="37" width="13.5" style="6" bestFit="1" customWidth="1"/>
    <col min="38" max="38" width="20.83203125" style="6" bestFit="1" customWidth="1"/>
    <col min="39" max="39" width="29" style="7" bestFit="1" customWidth="1"/>
    <col min="40" max="40" width="27.5" style="6" bestFit="1" customWidth="1"/>
    <col min="41" max="41" width="26.33203125" style="6" bestFit="1" customWidth="1"/>
    <col min="42" max="42" width="18.83203125" style="6" bestFit="1" customWidth="1"/>
    <col min="43" max="16384" width="8.83203125" style="6"/>
  </cols>
  <sheetData>
    <row r="2" spans="2:42" ht="81" customHeight="1">
      <c r="B2" s="32" t="s">
        <v>0</v>
      </c>
      <c r="C2" s="33"/>
      <c r="D2" s="33"/>
      <c r="E2" s="33"/>
      <c r="F2" s="34"/>
      <c r="G2" s="14"/>
      <c r="H2" s="35" t="s">
        <v>4</v>
      </c>
      <c r="I2" s="36"/>
      <c r="J2" s="14"/>
      <c r="K2" s="37" t="s">
        <v>16</v>
      </c>
      <c r="L2" s="38"/>
      <c r="M2" s="38"/>
      <c r="N2" s="39"/>
      <c r="O2" s="14"/>
      <c r="P2" s="40" t="s">
        <v>7</v>
      </c>
      <c r="Q2" s="41"/>
      <c r="R2" s="42"/>
      <c r="S2" s="14"/>
      <c r="T2" s="43" t="s">
        <v>31</v>
      </c>
      <c r="U2" s="44"/>
      <c r="V2" s="45"/>
      <c r="W2" s="14"/>
      <c r="X2" s="30" t="s">
        <v>8</v>
      </c>
      <c r="Y2" s="31"/>
      <c r="Z2" s="14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10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22</v>
      </c>
      <c r="AL2" s="4" t="s">
        <v>28</v>
      </c>
      <c r="AM2" s="5" t="s">
        <v>23</v>
      </c>
      <c r="AN2" s="5" t="s">
        <v>29</v>
      </c>
      <c r="AO2" s="5" t="s">
        <v>30</v>
      </c>
      <c r="AP2" s="5" t="s">
        <v>34</v>
      </c>
    </row>
    <row r="3" spans="2:42" s="19" customFormat="1">
      <c r="B3" s="13" t="s">
        <v>1</v>
      </c>
      <c r="C3" s="14" t="s">
        <v>2</v>
      </c>
      <c r="D3" s="14" t="s">
        <v>3</v>
      </c>
      <c r="E3" s="14" t="s">
        <v>35</v>
      </c>
      <c r="F3" s="15" t="s">
        <v>25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17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>
      <c r="B4" s="8">
        <v>96</v>
      </c>
      <c r="C4" s="6">
        <v>96</v>
      </c>
      <c r="D4" s="6">
        <f>(C4-B4)+1</f>
        <v>1</v>
      </c>
      <c r="E4" s="6">
        <f>D4/2</f>
        <v>0.5</v>
      </c>
      <c r="F4" s="9">
        <v>1</v>
      </c>
      <c r="H4" s="8"/>
      <c r="I4" s="9"/>
      <c r="K4" s="24">
        <v>14</v>
      </c>
      <c r="L4" s="25">
        <v>15</v>
      </c>
      <c r="M4" s="25">
        <f t="shared" ref="M4:M19" si="0">(L4-K4)+1</f>
        <v>2</v>
      </c>
      <c r="N4" s="26">
        <v>1</v>
      </c>
      <c r="P4" s="8"/>
      <c r="R4" s="9"/>
      <c r="T4" s="8">
        <v>447</v>
      </c>
      <c r="U4" s="6">
        <v>481</v>
      </c>
      <c r="V4" s="9">
        <f>(U4-T4)+1</f>
        <v>35</v>
      </c>
      <c r="X4" s="8"/>
      <c r="Y4" s="9"/>
      <c r="AA4" s="6">
        <v>1200</v>
      </c>
    </row>
    <row r="5" spans="2:42">
      <c r="B5" s="8">
        <v>271</v>
      </c>
      <c r="C5" s="6">
        <v>271</v>
      </c>
      <c r="D5" s="6">
        <f t="shared" ref="D5" si="1">(C5-B5)+1</f>
        <v>1</v>
      </c>
      <c r="E5" s="6">
        <f t="shared" ref="E5:E17" si="2">D5/2</f>
        <v>0.5</v>
      </c>
      <c r="F5" s="9">
        <v>1</v>
      </c>
      <c r="H5" s="8"/>
      <c r="I5" s="9"/>
      <c r="K5" s="24">
        <v>40</v>
      </c>
      <c r="L5" s="25">
        <v>41</v>
      </c>
      <c r="M5" s="25">
        <f t="shared" si="0"/>
        <v>2</v>
      </c>
      <c r="N5" s="26">
        <v>1</v>
      </c>
      <c r="P5" s="8"/>
      <c r="R5" s="9"/>
      <c r="T5" s="8">
        <v>504</v>
      </c>
      <c r="U5" s="6">
        <v>541</v>
      </c>
      <c r="V5" s="9">
        <f t="shared" ref="V5:V10" si="3">(U5-T5)+1</f>
        <v>38</v>
      </c>
      <c r="X5" s="8"/>
      <c r="Y5" s="9"/>
    </row>
    <row r="6" spans="2:42">
      <c r="B6" s="8">
        <v>285</v>
      </c>
      <c r="C6" s="6">
        <v>285</v>
      </c>
      <c r="D6" s="6">
        <f t="shared" ref="D6:D9" si="4">(C6-B6)+1</f>
        <v>1</v>
      </c>
      <c r="E6" s="6">
        <f t="shared" si="2"/>
        <v>0.5</v>
      </c>
      <c r="F6" s="9">
        <v>1</v>
      </c>
      <c r="H6" s="8"/>
      <c r="I6" s="9"/>
      <c r="K6" s="24">
        <v>57</v>
      </c>
      <c r="L6" s="25">
        <v>59</v>
      </c>
      <c r="M6" s="25">
        <f t="shared" si="0"/>
        <v>3</v>
      </c>
      <c r="N6" s="26">
        <v>1</v>
      </c>
      <c r="P6" s="8"/>
      <c r="R6" s="9"/>
      <c r="T6" s="8">
        <v>613</v>
      </c>
      <c r="U6" s="6">
        <v>652</v>
      </c>
      <c r="V6" s="9">
        <f t="shared" si="3"/>
        <v>40</v>
      </c>
      <c r="X6" s="8"/>
      <c r="Y6" s="9"/>
    </row>
    <row r="7" spans="2:42">
      <c r="B7" s="8">
        <v>304</v>
      </c>
      <c r="C7" s="6">
        <v>304</v>
      </c>
      <c r="D7" s="6">
        <f t="shared" si="4"/>
        <v>1</v>
      </c>
      <c r="E7" s="6">
        <f t="shared" si="2"/>
        <v>0.5</v>
      </c>
      <c r="F7" s="9">
        <v>1</v>
      </c>
      <c r="H7" s="8"/>
      <c r="I7" s="9"/>
      <c r="K7" s="24">
        <v>89</v>
      </c>
      <c r="L7" s="25">
        <v>90</v>
      </c>
      <c r="M7" s="25">
        <f t="shared" si="0"/>
        <v>2</v>
      </c>
      <c r="N7" s="26">
        <v>1</v>
      </c>
      <c r="P7" s="8"/>
      <c r="R7" s="9"/>
      <c r="T7" s="8">
        <v>838</v>
      </c>
      <c r="U7" s="6">
        <v>860</v>
      </c>
      <c r="V7" s="9">
        <f t="shared" si="3"/>
        <v>23</v>
      </c>
      <c r="X7" s="8"/>
      <c r="Y7" s="9"/>
    </row>
    <row r="8" spans="2:42">
      <c r="B8" s="8">
        <v>360</v>
      </c>
      <c r="C8" s="6">
        <v>360</v>
      </c>
      <c r="D8" s="6">
        <f t="shared" si="4"/>
        <v>1</v>
      </c>
      <c r="E8" s="6">
        <f t="shared" si="2"/>
        <v>0.5</v>
      </c>
      <c r="F8" s="9">
        <v>1</v>
      </c>
      <c r="H8" s="8"/>
      <c r="I8" s="9"/>
      <c r="K8" s="27">
        <v>272</v>
      </c>
      <c r="L8" s="28">
        <v>273</v>
      </c>
      <c r="M8" s="28">
        <f t="shared" si="0"/>
        <v>2</v>
      </c>
      <c r="N8" s="29">
        <v>1</v>
      </c>
      <c r="P8" s="8"/>
      <c r="R8" s="9"/>
      <c r="T8" s="8">
        <v>964</v>
      </c>
      <c r="U8" s="6">
        <v>992</v>
      </c>
      <c r="V8" s="9">
        <f t="shared" si="3"/>
        <v>29</v>
      </c>
      <c r="X8" s="8"/>
      <c r="Y8" s="9"/>
    </row>
    <row r="9" spans="2:42">
      <c r="B9" s="8">
        <v>408</v>
      </c>
      <c r="C9" s="6">
        <v>411</v>
      </c>
      <c r="D9" s="6">
        <f t="shared" si="4"/>
        <v>4</v>
      </c>
      <c r="E9" s="6">
        <f t="shared" si="2"/>
        <v>2</v>
      </c>
      <c r="F9" s="9">
        <v>1</v>
      </c>
      <c r="H9" s="8"/>
      <c r="I9" s="9"/>
      <c r="K9" s="24">
        <v>341</v>
      </c>
      <c r="L9" s="25">
        <v>343</v>
      </c>
      <c r="M9" s="25">
        <f t="shared" si="0"/>
        <v>3</v>
      </c>
      <c r="N9" s="26">
        <v>1</v>
      </c>
      <c r="P9" s="8"/>
      <c r="R9" s="9"/>
      <c r="T9" s="8">
        <v>1085</v>
      </c>
      <c r="U9" s="6">
        <v>1091</v>
      </c>
      <c r="V9" s="9">
        <f t="shared" si="3"/>
        <v>7</v>
      </c>
      <c r="X9" s="8"/>
      <c r="Y9" s="9"/>
    </row>
    <row r="10" spans="2:42">
      <c r="B10" s="8">
        <v>431</v>
      </c>
      <c r="C10" s="6">
        <v>434</v>
      </c>
      <c r="D10" s="6">
        <f t="shared" ref="D10:D17" si="5">(C10-B10)+1</f>
        <v>4</v>
      </c>
      <c r="E10" s="6">
        <f t="shared" si="2"/>
        <v>2</v>
      </c>
      <c r="F10" s="9">
        <v>1</v>
      </c>
      <c r="H10" s="8"/>
      <c r="I10" s="9"/>
      <c r="K10" s="27">
        <v>364</v>
      </c>
      <c r="L10" s="28">
        <v>368</v>
      </c>
      <c r="M10" s="28">
        <f t="shared" si="0"/>
        <v>5</v>
      </c>
      <c r="N10" s="29">
        <v>1</v>
      </c>
      <c r="P10" s="8"/>
      <c r="R10" s="9"/>
      <c r="T10" s="8">
        <v>1112</v>
      </c>
      <c r="U10" s="6">
        <v>1143</v>
      </c>
      <c r="V10" s="9">
        <f t="shared" si="3"/>
        <v>32</v>
      </c>
      <c r="X10" s="8"/>
      <c r="Y10" s="9"/>
    </row>
    <row r="11" spans="2:42">
      <c r="B11" s="8">
        <v>481</v>
      </c>
      <c r="C11" s="6">
        <v>481</v>
      </c>
      <c r="D11" s="6">
        <f t="shared" si="5"/>
        <v>1</v>
      </c>
      <c r="E11" s="6">
        <f t="shared" si="2"/>
        <v>0.5</v>
      </c>
      <c r="F11" s="9">
        <v>1</v>
      </c>
      <c r="H11" s="8"/>
      <c r="I11" s="9"/>
      <c r="K11" s="24">
        <v>391</v>
      </c>
      <c r="L11" s="25">
        <v>394</v>
      </c>
      <c r="M11" s="25">
        <f t="shared" si="0"/>
        <v>4</v>
      </c>
      <c r="N11" s="26">
        <v>1</v>
      </c>
      <c r="P11" s="8"/>
      <c r="R11" s="9"/>
      <c r="T11" s="8"/>
      <c r="V11" s="9"/>
      <c r="X11" s="8"/>
      <c r="Y11" s="9"/>
    </row>
    <row r="12" spans="2:42">
      <c r="B12" s="8">
        <v>661</v>
      </c>
      <c r="C12" s="6">
        <v>661</v>
      </c>
      <c r="D12" s="6">
        <f t="shared" si="5"/>
        <v>1</v>
      </c>
      <c r="E12" s="6">
        <f t="shared" si="2"/>
        <v>0.5</v>
      </c>
      <c r="F12" s="9">
        <v>1</v>
      </c>
      <c r="H12" s="8"/>
      <c r="I12" s="9"/>
      <c r="K12" s="27">
        <v>412</v>
      </c>
      <c r="L12" s="28">
        <v>424</v>
      </c>
      <c r="M12" s="28">
        <f t="shared" si="0"/>
        <v>13</v>
      </c>
      <c r="N12" s="29">
        <v>1</v>
      </c>
      <c r="P12" s="8"/>
      <c r="R12" s="9"/>
      <c r="T12" s="8"/>
      <c r="V12" s="9"/>
      <c r="X12" s="8"/>
      <c r="Y12" s="9"/>
    </row>
    <row r="13" spans="2:42">
      <c r="B13" s="8">
        <v>671</v>
      </c>
      <c r="C13" s="6">
        <v>671</v>
      </c>
      <c r="D13" s="6">
        <f t="shared" si="5"/>
        <v>1</v>
      </c>
      <c r="E13" s="6">
        <f t="shared" si="2"/>
        <v>0.5</v>
      </c>
      <c r="F13" s="9">
        <v>1</v>
      </c>
      <c r="H13" s="8"/>
      <c r="I13" s="9"/>
      <c r="K13" s="24">
        <v>488</v>
      </c>
      <c r="L13" s="25">
        <v>500</v>
      </c>
      <c r="M13" s="25">
        <f t="shared" si="0"/>
        <v>13</v>
      </c>
      <c r="N13" s="26">
        <v>1</v>
      </c>
      <c r="P13" s="8"/>
      <c r="R13" s="9"/>
      <c r="T13" s="8"/>
      <c r="V13" s="9"/>
      <c r="X13" s="8"/>
      <c r="Y13" s="9"/>
    </row>
    <row r="14" spans="2:42">
      <c r="B14" s="8">
        <v>677</v>
      </c>
      <c r="C14" s="6">
        <v>677</v>
      </c>
      <c r="D14" s="6">
        <f t="shared" si="5"/>
        <v>1</v>
      </c>
      <c r="E14" s="6">
        <f t="shared" si="2"/>
        <v>0.5</v>
      </c>
      <c r="F14" s="9">
        <v>1</v>
      </c>
      <c r="H14" s="8"/>
      <c r="I14" s="9"/>
      <c r="K14" s="24">
        <v>571</v>
      </c>
      <c r="L14" s="25">
        <v>573</v>
      </c>
      <c r="M14" s="25">
        <f t="shared" si="0"/>
        <v>3</v>
      </c>
      <c r="N14" s="26">
        <v>1</v>
      </c>
      <c r="P14" s="8"/>
      <c r="R14" s="9"/>
      <c r="T14" s="8"/>
      <c r="V14" s="9"/>
      <c r="X14" s="8"/>
      <c r="Y14" s="9"/>
    </row>
    <row r="15" spans="2:42">
      <c r="B15" s="8">
        <v>681</v>
      </c>
      <c r="C15" s="6">
        <v>681</v>
      </c>
      <c r="D15" s="6">
        <f t="shared" si="5"/>
        <v>1</v>
      </c>
      <c r="E15" s="6">
        <f t="shared" si="2"/>
        <v>0.5</v>
      </c>
      <c r="F15" s="9">
        <v>1</v>
      </c>
      <c r="H15" s="8"/>
      <c r="I15" s="9"/>
      <c r="K15" s="24">
        <v>767</v>
      </c>
      <c r="L15" s="25">
        <v>768</v>
      </c>
      <c r="M15" s="25">
        <f t="shared" si="0"/>
        <v>2</v>
      </c>
      <c r="N15" s="26">
        <v>1</v>
      </c>
      <c r="P15" s="8"/>
      <c r="R15" s="9"/>
      <c r="T15" s="8"/>
      <c r="V15" s="9"/>
      <c r="X15" s="8"/>
      <c r="Y15" s="9"/>
    </row>
    <row r="16" spans="2:42">
      <c r="B16" s="8">
        <v>745</v>
      </c>
      <c r="C16" s="6">
        <v>745</v>
      </c>
      <c r="D16" s="6">
        <f t="shared" si="5"/>
        <v>1</v>
      </c>
      <c r="E16" s="6">
        <f t="shared" si="2"/>
        <v>0.5</v>
      </c>
      <c r="F16" s="9">
        <v>1</v>
      </c>
      <c r="H16" s="8"/>
      <c r="I16" s="9"/>
      <c r="K16" s="24">
        <v>830</v>
      </c>
      <c r="L16" s="25">
        <v>837</v>
      </c>
      <c r="M16" s="25">
        <f t="shared" si="0"/>
        <v>8</v>
      </c>
      <c r="N16" s="26">
        <v>1</v>
      </c>
      <c r="P16" s="8"/>
      <c r="R16" s="9"/>
      <c r="T16" s="8"/>
      <c r="V16" s="9"/>
      <c r="X16" s="8"/>
      <c r="Y16" s="9"/>
    </row>
    <row r="17" spans="2:25">
      <c r="B17" s="8">
        <v>1067</v>
      </c>
      <c r="C17" s="6">
        <v>1067</v>
      </c>
      <c r="D17" s="6">
        <f t="shared" si="5"/>
        <v>1</v>
      </c>
      <c r="E17" s="6">
        <f t="shared" si="2"/>
        <v>0.5</v>
      </c>
      <c r="F17" s="9">
        <v>1</v>
      </c>
      <c r="H17" s="8"/>
      <c r="I17" s="9"/>
      <c r="K17" s="24">
        <v>918</v>
      </c>
      <c r="L17" s="25">
        <v>921</v>
      </c>
      <c r="M17" s="25">
        <f t="shared" si="0"/>
        <v>4</v>
      </c>
      <c r="N17" s="26">
        <v>1</v>
      </c>
      <c r="P17" s="8"/>
      <c r="R17" s="9"/>
      <c r="T17" s="8"/>
      <c r="V17" s="9"/>
      <c r="X17" s="8"/>
      <c r="Y17" s="9"/>
    </row>
    <row r="18" spans="2:25">
      <c r="B18" s="8"/>
      <c r="F18" s="9"/>
      <c r="H18" s="8"/>
      <c r="I18" s="9"/>
      <c r="K18" s="24">
        <v>947</v>
      </c>
      <c r="L18" s="25">
        <v>958</v>
      </c>
      <c r="M18" s="25">
        <f t="shared" si="0"/>
        <v>12</v>
      </c>
      <c r="N18" s="26">
        <v>1</v>
      </c>
      <c r="P18" s="8"/>
      <c r="R18" s="9"/>
      <c r="T18" s="8"/>
      <c r="V18" s="9"/>
      <c r="X18" s="8"/>
      <c r="Y18" s="9"/>
    </row>
    <row r="19" spans="2:25">
      <c r="B19" s="8"/>
      <c r="F19" s="9"/>
      <c r="H19" s="8"/>
      <c r="I19" s="9"/>
      <c r="K19" s="24">
        <v>1148</v>
      </c>
      <c r="L19" s="25">
        <v>1155</v>
      </c>
      <c r="M19" s="25">
        <f t="shared" si="0"/>
        <v>8</v>
      </c>
      <c r="N19" s="26">
        <v>1</v>
      </c>
      <c r="P19" s="8"/>
      <c r="R19" s="9"/>
      <c r="T19" s="8"/>
      <c r="V19" s="9"/>
      <c r="X19" s="8"/>
      <c r="Y19" s="9"/>
    </row>
    <row r="20" spans="2:25">
      <c r="B20" s="8"/>
      <c r="F20" s="9"/>
      <c r="H20" s="8"/>
      <c r="I20" s="9"/>
      <c r="K20" s="8"/>
      <c r="N20" s="9"/>
      <c r="P20" s="8"/>
      <c r="R20" s="9"/>
      <c r="T20" s="8"/>
      <c r="V20" s="9"/>
      <c r="X20" s="8"/>
      <c r="Y20" s="9"/>
    </row>
    <row r="21" spans="2:25">
      <c r="B21" s="8"/>
      <c r="F21" s="9"/>
      <c r="H21" s="8"/>
      <c r="I21" s="9"/>
      <c r="K21" s="8"/>
      <c r="N21" s="9"/>
      <c r="P21" s="8"/>
      <c r="R21" s="9"/>
      <c r="T21" s="8"/>
      <c r="V21" s="9"/>
      <c r="X21" s="8"/>
      <c r="Y21" s="9"/>
    </row>
    <row r="22" spans="2:25">
      <c r="B22" s="8"/>
      <c r="F22" s="9"/>
      <c r="H22" s="8"/>
      <c r="I22" s="9"/>
      <c r="K22" s="8"/>
      <c r="N22" s="9"/>
      <c r="P22" s="8"/>
      <c r="R22" s="9"/>
      <c r="T22" s="8"/>
      <c r="V22" s="9"/>
      <c r="X22" s="8"/>
      <c r="Y22" s="9"/>
    </row>
    <row r="23" spans="2:25">
      <c r="B23" s="8"/>
      <c r="F23" s="9"/>
      <c r="H23" s="8"/>
      <c r="I23" s="9"/>
      <c r="K23" s="8"/>
      <c r="N23" s="9"/>
      <c r="P23" s="8"/>
      <c r="R23" s="9"/>
      <c r="T23" s="8"/>
      <c r="V23" s="9"/>
      <c r="X23" s="8"/>
      <c r="Y23" s="9"/>
    </row>
    <row r="24" spans="2:25">
      <c r="B24" s="8"/>
      <c r="F24" s="9"/>
      <c r="H24" s="8"/>
      <c r="I24" s="9"/>
      <c r="K24" s="8"/>
      <c r="N24" s="9"/>
      <c r="P24" s="8"/>
      <c r="R24" s="9"/>
      <c r="T24" s="8"/>
      <c r="V24" s="9"/>
      <c r="X24" s="8"/>
      <c r="Y24" s="9"/>
    </row>
    <row r="25" spans="2:25">
      <c r="B25" s="8"/>
      <c r="F25" s="9"/>
      <c r="H25" s="8"/>
      <c r="I25" s="9"/>
      <c r="K25" s="8"/>
      <c r="N25" s="9"/>
      <c r="P25" s="8"/>
      <c r="R25" s="9"/>
      <c r="T25" s="8"/>
      <c r="V25" s="9"/>
      <c r="X25" s="8"/>
      <c r="Y25" s="9"/>
    </row>
    <row r="26" spans="2:25">
      <c r="B26" s="8"/>
      <c r="F26" s="9"/>
      <c r="H26" s="8"/>
      <c r="I26" s="9"/>
      <c r="K26" s="8"/>
      <c r="N26" s="9"/>
      <c r="P26" s="8"/>
      <c r="R26" s="9"/>
      <c r="T26" s="8"/>
      <c r="V26" s="9"/>
      <c r="X26" s="8"/>
      <c r="Y26" s="9"/>
    </row>
    <row r="27" spans="2:25">
      <c r="B27" s="8"/>
      <c r="F27" s="9"/>
      <c r="H27" s="8"/>
      <c r="I27" s="9"/>
      <c r="K27" s="8"/>
      <c r="N27" s="9"/>
      <c r="P27" s="8"/>
      <c r="R27" s="9"/>
      <c r="T27" s="8"/>
      <c r="V27" s="9"/>
      <c r="X27" s="8"/>
      <c r="Y27" s="9"/>
    </row>
    <row r="28" spans="2:25">
      <c r="B28" s="8"/>
      <c r="F28" s="9"/>
      <c r="H28" s="8"/>
      <c r="I28" s="9"/>
      <c r="K28" s="8"/>
      <c r="N28" s="9"/>
      <c r="P28" s="8"/>
      <c r="R28" s="9"/>
      <c r="T28" s="8"/>
      <c r="V28" s="9"/>
      <c r="X28" s="8"/>
      <c r="Y28" s="9"/>
    </row>
    <row r="29" spans="2:25">
      <c r="B29" s="8"/>
      <c r="F29" s="9"/>
      <c r="H29" s="8"/>
      <c r="I29" s="9"/>
      <c r="K29" s="8"/>
      <c r="N29" s="9"/>
      <c r="P29" s="8"/>
      <c r="R29" s="9"/>
      <c r="T29" s="8"/>
      <c r="V29" s="9"/>
      <c r="X29" s="8"/>
      <c r="Y29" s="9"/>
    </row>
    <row r="30" spans="2:25">
      <c r="B30" s="8"/>
      <c r="F30" s="9"/>
      <c r="H30" s="8"/>
      <c r="I30" s="9"/>
      <c r="K30" s="8"/>
      <c r="N30" s="9"/>
      <c r="P30" s="8"/>
      <c r="R30" s="9"/>
      <c r="T30" s="8"/>
      <c r="V30" s="9"/>
      <c r="X30" s="8"/>
      <c r="Y30" s="9"/>
    </row>
    <row r="31" spans="2:25">
      <c r="B31" s="8"/>
      <c r="F31" s="9"/>
      <c r="H31" s="8"/>
      <c r="I31" s="9"/>
      <c r="K31" s="8"/>
      <c r="N31" s="9"/>
      <c r="P31" s="8"/>
      <c r="R31" s="9"/>
      <c r="T31" s="8"/>
      <c r="V31" s="9"/>
      <c r="X31" s="8"/>
      <c r="Y31" s="9"/>
    </row>
    <row r="32" spans="2:25">
      <c r="B32" s="8"/>
      <c r="F32" s="9"/>
      <c r="H32" s="8"/>
      <c r="I32" s="9"/>
      <c r="K32" s="8"/>
      <c r="N32" s="9"/>
      <c r="P32" s="8"/>
      <c r="R32" s="9"/>
      <c r="T32" s="8"/>
      <c r="V32" s="9"/>
      <c r="X32" s="8"/>
      <c r="Y32" s="9"/>
    </row>
    <row r="33" spans="2:25">
      <c r="B33" s="8"/>
      <c r="F33" s="9"/>
      <c r="H33" s="8"/>
      <c r="I33" s="9"/>
      <c r="K33" s="8"/>
      <c r="N33" s="9"/>
      <c r="P33" s="8"/>
      <c r="R33" s="9"/>
      <c r="T33" s="8"/>
      <c r="V33" s="9"/>
      <c r="X33" s="8"/>
      <c r="Y33" s="9"/>
    </row>
    <row r="34" spans="2:25">
      <c r="B34" s="8"/>
      <c r="F34" s="9"/>
      <c r="H34" s="8"/>
      <c r="I34" s="9"/>
      <c r="K34" s="8"/>
      <c r="N34" s="9"/>
      <c r="P34" s="8"/>
      <c r="R34" s="9"/>
      <c r="T34" s="8"/>
      <c r="V34" s="9"/>
      <c r="X34" s="8"/>
      <c r="Y34" s="9"/>
    </row>
    <row r="35" spans="2:25">
      <c r="B35" s="8"/>
      <c r="F35" s="9"/>
      <c r="H35" s="8"/>
      <c r="I35" s="9"/>
      <c r="K35" s="8"/>
      <c r="N35" s="9"/>
      <c r="P35" s="8"/>
      <c r="R35" s="9"/>
      <c r="T35" s="8"/>
      <c r="V35" s="9"/>
      <c r="X35" s="8"/>
      <c r="Y35" s="9"/>
    </row>
    <row r="36" spans="2:25">
      <c r="B36" s="8"/>
      <c r="F36" s="9"/>
      <c r="H36" s="8"/>
      <c r="I36" s="9"/>
      <c r="K36" s="8"/>
      <c r="N36" s="9"/>
      <c r="P36" s="8"/>
      <c r="R36" s="9"/>
      <c r="T36" s="8"/>
      <c r="V36" s="9"/>
      <c r="X36" s="8"/>
      <c r="Y36" s="9"/>
    </row>
    <row r="37" spans="2:25">
      <c r="B37" s="8"/>
      <c r="F37" s="9"/>
      <c r="H37" s="8"/>
      <c r="I37" s="9"/>
      <c r="K37" s="8"/>
      <c r="N37" s="9"/>
      <c r="P37" s="8"/>
      <c r="R37" s="9"/>
      <c r="T37" s="8"/>
      <c r="V37" s="9"/>
      <c r="X37" s="8"/>
      <c r="Y37" s="9"/>
    </row>
    <row r="38" spans="2:25">
      <c r="B38" s="8"/>
      <c r="F38" s="9"/>
      <c r="H38" s="8"/>
      <c r="I38" s="9"/>
      <c r="K38" s="8"/>
      <c r="N38" s="9"/>
      <c r="P38" s="8"/>
      <c r="R38" s="9"/>
      <c r="T38" s="8"/>
      <c r="V38" s="9"/>
      <c r="X38" s="8"/>
      <c r="Y38" s="9"/>
    </row>
    <row r="39" spans="2:25">
      <c r="B39" s="8"/>
      <c r="F39" s="9"/>
      <c r="H39" s="8"/>
      <c r="I39" s="9"/>
      <c r="K39" s="8"/>
      <c r="N39" s="9"/>
      <c r="P39" s="8"/>
      <c r="R39" s="9"/>
      <c r="T39" s="8"/>
      <c r="V39" s="9"/>
      <c r="X39" s="8"/>
      <c r="Y39" s="9"/>
    </row>
    <row r="40" spans="2:25">
      <c r="B40" s="8"/>
      <c r="F40" s="9"/>
      <c r="H40" s="8"/>
      <c r="I40" s="9"/>
      <c r="K40" s="8"/>
      <c r="N40" s="9"/>
      <c r="P40" s="8"/>
      <c r="R40" s="9"/>
      <c r="T40" s="8"/>
      <c r="V40" s="9"/>
      <c r="X40" s="8"/>
      <c r="Y40" s="9"/>
    </row>
    <row r="41" spans="2:25">
      <c r="B41" s="8"/>
      <c r="F41" s="9"/>
      <c r="H41" s="8"/>
      <c r="I41" s="9"/>
      <c r="K41" s="8"/>
      <c r="N41" s="9"/>
      <c r="P41" s="8"/>
      <c r="R41" s="9"/>
      <c r="T41" s="8"/>
      <c r="V41" s="9"/>
      <c r="X41" s="8"/>
      <c r="Y41" s="9"/>
    </row>
    <row r="42" spans="2:25">
      <c r="B42" s="8"/>
      <c r="F42" s="9"/>
      <c r="H42" s="8"/>
      <c r="I42" s="9"/>
      <c r="K42" s="8"/>
      <c r="N42" s="9"/>
      <c r="P42" s="8"/>
      <c r="R42" s="9"/>
      <c r="T42" s="8"/>
      <c r="V42" s="9"/>
      <c r="X42" s="8"/>
      <c r="Y42" s="9"/>
    </row>
    <row r="43" spans="2:25">
      <c r="B43" s="8"/>
      <c r="F43" s="9"/>
      <c r="H43" s="8"/>
      <c r="I43" s="9"/>
      <c r="K43" s="8"/>
      <c r="N43" s="9"/>
      <c r="P43" s="8"/>
      <c r="R43" s="9"/>
      <c r="T43" s="8"/>
      <c r="V43" s="9"/>
      <c r="X43" s="8"/>
      <c r="Y43" s="9"/>
    </row>
    <row r="44" spans="2:25">
      <c r="B44" s="8"/>
      <c r="F44" s="9"/>
      <c r="H44" s="8"/>
      <c r="I44" s="9"/>
      <c r="K44" s="8"/>
      <c r="N44" s="9"/>
      <c r="P44" s="8"/>
      <c r="R44" s="9"/>
      <c r="T44" s="8"/>
      <c r="V44" s="9"/>
      <c r="X44" s="8"/>
      <c r="Y44" s="9"/>
    </row>
    <row r="45" spans="2:25">
      <c r="B45" s="8"/>
      <c r="F45" s="9"/>
      <c r="H45" s="8"/>
      <c r="I45" s="9"/>
      <c r="K45" s="8"/>
      <c r="N45" s="9"/>
      <c r="P45" s="8"/>
      <c r="R45" s="9"/>
      <c r="T45" s="8"/>
      <c r="V45" s="9"/>
      <c r="X45" s="8"/>
      <c r="Y45" s="9"/>
    </row>
    <row r="46" spans="2:25">
      <c r="B46" s="8"/>
      <c r="F46" s="9"/>
      <c r="H46" s="8"/>
      <c r="I46" s="9"/>
      <c r="K46" s="8"/>
      <c r="N46" s="9"/>
      <c r="P46" s="8"/>
      <c r="R46" s="9"/>
      <c r="T46" s="8"/>
      <c r="V46" s="9"/>
      <c r="X46" s="8"/>
      <c r="Y46" s="9"/>
    </row>
    <row r="47" spans="2:25">
      <c r="B47" s="8"/>
      <c r="F47" s="9"/>
      <c r="H47" s="8"/>
      <c r="I47" s="9"/>
      <c r="K47" s="8"/>
      <c r="N47" s="9"/>
      <c r="P47" s="8"/>
      <c r="R47" s="9"/>
      <c r="T47" s="8"/>
      <c r="V47" s="9"/>
      <c r="X47" s="8"/>
      <c r="Y47" s="9"/>
    </row>
    <row r="48" spans="2:25">
      <c r="B48" s="8"/>
      <c r="F48" s="9"/>
      <c r="H48" s="8"/>
      <c r="I48" s="9"/>
      <c r="K48" s="8"/>
      <c r="N48" s="9"/>
      <c r="P48" s="8"/>
      <c r="R48" s="9"/>
      <c r="T48" s="8"/>
      <c r="V48" s="9"/>
      <c r="X48" s="8"/>
      <c r="Y48" s="9"/>
    </row>
    <row r="49" spans="2:42">
      <c r="B49" s="8"/>
      <c r="F49" s="9"/>
      <c r="H49" s="8"/>
      <c r="I49" s="9"/>
      <c r="K49" s="8"/>
      <c r="N49" s="9"/>
      <c r="P49" s="8"/>
      <c r="R49" s="9"/>
      <c r="T49" s="8"/>
      <c r="V49" s="9"/>
      <c r="X49" s="8"/>
      <c r="Y49" s="9"/>
    </row>
    <row r="50" spans="2:42">
      <c r="B50" s="8"/>
      <c r="F50" s="9"/>
      <c r="H50" s="8"/>
      <c r="I50" s="9"/>
      <c r="K50" s="8"/>
      <c r="N50" s="9"/>
      <c r="P50" s="8"/>
      <c r="R50" s="9"/>
      <c r="T50" s="8"/>
      <c r="V50" s="9"/>
      <c r="X50" s="8"/>
      <c r="Y50" s="9"/>
    </row>
    <row r="51" spans="2:42">
      <c r="B51" s="8"/>
      <c r="F51" s="9"/>
      <c r="H51" s="8"/>
      <c r="I51" s="9"/>
      <c r="K51" s="8"/>
      <c r="N51" s="9"/>
      <c r="P51" s="8"/>
      <c r="R51" s="9"/>
      <c r="T51" s="8"/>
      <c r="V51" s="9"/>
      <c r="X51" s="8"/>
      <c r="Y51" s="9"/>
    </row>
    <row r="52" spans="2:42">
      <c r="B52" s="8"/>
      <c r="F52" s="9"/>
      <c r="H52" s="8"/>
      <c r="I52" s="9"/>
      <c r="K52" s="8"/>
      <c r="N52" s="9"/>
      <c r="P52" s="8"/>
      <c r="R52" s="9"/>
      <c r="T52" s="8"/>
      <c r="V52" s="9"/>
      <c r="X52" s="8"/>
      <c r="Y52" s="9"/>
    </row>
    <row r="53" spans="2:42">
      <c r="B53" s="8"/>
      <c r="F53" s="9"/>
      <c r="H53" s="8"/>
      <c r="I53" s="9"/>
      <c r="K53" s="8"/>
      <c r="N53" s="9"/>
      <c r="P53" s="8"/>
      <c r="R53" s="9"/>
      <c r="T53" s="8"/>
      <c r="V53" s="9"/>
      <c r="X53" s="8"/>
      <c r="Y53" s="9"/>
    </row>
    <row r="54" spans="2:42">
      <c r="B54" s="8"/>
      <c r="F54" s="9"/>
      <c r="H54" s="8"/>
      <c r="I54" s="9"/>
      <c r="K54" s="8"/>
      <c r="N54" s="9"/>
      <c r="P54" s="8"/>
      <c r="R54" s="9"/>
      <c r="T54" s="8"/>
      <c r="V54" s="9"/>
      <c r="X54" s="8"/>
      <c r="Y54" s="9"/>
    </row>
    <row r="55" spans="2:42">
      <c r="B55" s="10"/>
      <c r="C55" s="11"/>
      <c r="D55" s="11"/>
      <c r="E55" s="11"/>
      <c r="F55" s="12"/>
      <c r="H55" s="10"/>
      <c r="I55" s="12"/>
      <c r="K55" s="10"/>
      <c r="L55" s="11"/>
      <c r="M55" s="11"/>
      <c r="N55" s="12"/>
      <c r="P55" s="10"/>
      <c r="Q55" s="11"/>
      <c r="R55" s="12"/>
      <c r="T55" s="10"/>
      <c r="U55" s="11"/>
      <c r="V55" s="12"/>
      <c r="X55" s="10"/>
      <c r="Y55" s="12"/>
    </row>
    <row r="57" spans="2:42">
      <c r="D57" s="6">
        <f>SUM(D4:D55)</f>
        <v>20</v>
      </c>
      <c r="F57" s="6">
        <f>SUM(F4:F55)</f>
        <v>14</v>
      </c>
      <c r="I57" s="6">
        <f>SUM(I4:I55)</f>
        <v>0</v>
      </c>
      <c r="M57" s="6">
        <f>SUM(M4:M55)</f>
        <v>86</v>
      </c>
      <c r="N57" s="6">
        <f>SUM(N4:N55)</f>
        <v>16</v>
      </c>
      <c r="R57" s="6">
        <f>SUM(R4:R55)</f>
        <v>0</v>
      </c>
      <c r="V57" s="6">
        <f>SUM(V4:V55)</f>
        <v>204</v>
      </c>
      <c r="Y57" s="6">
        <f>SUM(Y4:Y55)</f>
        <v>0</v>
      </c>
      <c r="AA57" s="6">
        <f>SUM(AA4:AA55)</f>
        <v>1200</v>
      </c>
      <c r="AB57" s="6">
        <f>AA57-(R57+V57+Y57)</f>
        <v>996</v>
      </c>
      <c r="AC57" s="7">
        <f>((D57+I57)/AB57)*100</f>
        <v>2.0080321285140563</v>
      </c>
      <c r="AD57" s="7">
        <f>100-AC57</f>
        <v>97.99196787148594</v>
      </c>
      <c r="AE57" s="7">
        <f>(M57/AB57)*100</f>
        <v>8.6345381526104426</v>
      </c>
      <c r="AF57" s="7">
        <f>B4/120</f>
        <v>0.8</v>
      </c>
      <c r="AG57" s="7">
        <f>H4/120</f>
        <v>0</v>
      </c>
      <c r="AH57" s="7" t="s">
        <v>32</v>
      </c>
      <c r="AI57" s="7">
        <f>I57</f>
        <v>0</v>
      </c>
      <c r="AJ57" s="7">
        <v>0</v>
      </c>
      <c r="AK57" s="7" t="s">
        <v>32</v>
      </c>
      <c r="AL57" s="7">
        <f>F57+I57</f>
        <v>14</v>
      </c>
      <c r="AM57" s="7">
        <f>(SUM(F59:F60)/AL57)*100</f>
        <v>21.428571428571427</v>
      </c>
      <c r="AN57" s="7">
        <f>(SUM(F59:F60)/N57)*100</f>
        <v>18.75</v>
      </c>
      <c r="AO57" s="7">
        <f>((AVERAGE(M8,M10,M12)/2))</f>
        <v>3.3333333333333335</v>
      </c>
      <c r="AP57" s="7">
        <f>AVERAGE(D4:D17)/2</f>
        <v>0.7142857142857143</v>
      </c>
    </row>
    <row r="59" spans="2:42">
      <c r="B59" s="22" t="s">
        <v>26</v>
      </c>
      <c r="F59" s="6">
        <v>3</v>
      </c>
    </row>
    <row r="60" spans="2:42">
      <c r="B60" s="23" t="s">
        <v>27</v>
      </c>
      <c r="F60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P64"/>
  <sheetViews>
    <sheetView topLeftCell="A3" zoomScale="50" workbookViewId="0">
      <selection activeCell="E4" sqref="E4:E58"/>
    </sheetView>
  </sheetViews>
  <sheetFormatPr baseColWidth="10" defaultColWidth="8.83203125" defaultRowHeight="24"/>
  <cols>
    <col min="1" max="1" width="2.83203125" style="6" customWidth="1"/>
    <col min="2" max="2" width="17.5" style="6" bestFit="1" customWidth="1"/>
    <col min="3" max="3" width="16.1640625" style="6" bestFit="1" customWidth="1"/>
    <col min="4" max="4" width="18.1640625" style="6" bestFit="1" customWidth="1"/>
    <col min="5" max="5" width="18.1640625" style="6" customWidth="1"/>
    <col min="6" max="6" width="16.1640625" style="6" bestFit="1" customWidth="1"/>
    <col min="7" max="7" width="3.6640625" style="6" customWidth="1"/>
    <col min="8" max="8" width="21.1640625" style="6" bestFit="1" customWidth="1"/>
    <col min="9" max="9" width="14.1640625" style="6" bestFit="1" customWidth="1"/>
    <col min="10" max="10" width="4.83203125" style="6" customWidth="1"/>
    <col min="11" max="11" width="17.5" style="6" bestFit="1" customWidth="1"/>
    <col min="12" max="12" width="16.1640625" style="6" bestFit="1" customWidth="1"/>
    <col min="13" max="13" width="18.1640625" style="6" bestFit="1" customWidth="1"/>
    <col min="14" max="14" width="12.83203125" style="6" bestFit="1" customWidth="1"/>
    <col min="15" max="15" width="4.6640625" style="6" customWidth="1"/>
    <col min="16" max="16" width="17.5" style="6" bestFit="1" customWidth="1"/>
    <col min="17" max="17" width="16.1640625" style="6" bestFit="1" customWidth="1"/>
    <col min="18" max="18" width="18.1640625" style="6" bestFit="1" customWidth="1"/>
    <col min="19" max="19" width="5.83203125" style="6" customWidth="1"/>
    <col min="20" max="20" width="17.5" style="6" bestFit="1" customWidth="1"/>
    <col min="21" max="21" width="16.1640625" style="6" bestFit="1" customWidth="1"/>
    <col min="22" max="22" width="18.1640625" style="6" bestFit="1" customWidth="1"/>
    <col min="23" max="23" width="5" style="6" customWidth="1"/>
    <col min="24" max="24" width="21.1640625" style="6" bestFit="1" customWidth="1"/>
    <col min="25" max="25" width="14.1640625" style="6" bestFit="1" customWidth="1"/>
    <col min="26" max="26" width="5.83203125" style="6" customWidth="1"/>
    <col min="27" max="27" width="40.6640625" style="6" bestFit="1" customWidth="1"/>
    <col min="28" max="28" width="19.6640625" style="6" bestFit="1" customWidth="1"/>
    <col min="29" max="29" width="34.5" style="7" customWidth="1"/>
    <col min="30" max="30" width="20.5" style="7" customWidth="1"/>
    <col min="31" max="31" width="22" style="7" bestFit="1" customWidth="1"/>
    <col min="32" max="32" width="11" style="7" bestFit="1" customWidth="1"/>
    <col min="33" max="33" width="14.1640625" style="7" customWidth="1"/>
    <col min="34" max="34" width="16.83203125" style="7" bestFit="1" customWidth="1"/>
    <col min="35" max="36" width="14.83203125" style="6" bestFit="1" customWidth="1"/>
    <col min="37" max="37" width="13.5" style="6" bestFit="1" customWidth="1"/>
    <col min="38" max="38" width="20.83203125" style="6" bestFit="1" customWidth="1"/>
    <col min="39" max="39" width="29" style="7" bestFit="1" customWidth="1"/>
    <col min="40" max="40" width="27.5" style="6" bestFit="1" customWidth="1"/>
    <col min="41" max="41" width="26.33203125" style="6" bestFit="1" customWidth="1"/>
    <col min="42" max="42" width="19.5" style="6" bestFit="1" customWidth="1"/>
    <col min="43" max="16384" width="8.83203125" style="6"/>
  </cols>
  <sheetData>
    <row r="2" spans="2:42" ht="81" customHeight="1">
      <c r="B2" s="32" t="s">
        <v>0</v>
      </c>
      <c r="C2" s="33"/>
      <c r="D2" s="33"/>
      <c r="E2" s="33"/>
      <c r="F2" s="34"/>
      <c r="G2" s="14"/>
      <c r="H2" s="35" t="s">
        <v>4</v>
      </c>
      <c r="I2" s="36"/>
      <c r="J2" s="14"/>
      <c r="K2" s="37" t="s">
        <v>16</v>
      </c>
      <c r="L2" s="38"/>
      <c r="M2" s="38"/>
      <c r="N2" s="39"/>
      <c r="O2" s="14"/>
      <c r="P2" s="40" t="s">
        <v>7</v>
      </c>
      <c r="Q2" s="41"/>
      <c r="R2" s="42"/>
      <c r="S2" s="14"/>
      <c r="T2" s="43" t="s">
        <v>31</v>
      </c>
      <c r="U2" s="44"/>
      <c r="V2" s="45"/>
      <c r="W2" s="14"/>
      <c r="X2" s="30" t="s">
        <v>8</v>
      </c>
      <c r="Y2" s="31"/>
      <c r="Z2" s="14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10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22</v>
      </c>
      <c r="AL2" s="4" t="s">
        <v>28</v>
      </c>
      <c r="AM2" s="5" t="s">
        <v>23</v>
      </c>
      <c r="AN2" s="5" t="s">
        <v>29</v>
      </c>
      <c r="AO2" s="5" t="s">
        <v>30</v>
      </c>
      <c r="AP2" s="5" t="s">
        <v>34</v>
      </c>
    </row>
    <row r="3" spans="2:42" s="19" customFormat="1">
      <c r="B3" s="13" t="s">
        <v>1</v>
      </c>
      <c r="C3" s="14" t="s">
        <v>2</v>
      </c>
      <c r="D3" s="14" t="s">
        <v>3</v>
      </c>
      <c r="E3" s="14" t="s">
        <v>35</v>
      </c>
      <c r="F3" s="15" t="s">
        <v>25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17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>
      <c r="B4" s="8">
        <v>19</v>
      </c>
      <c r="C4" s="6">
        <v>19</v>
      </c>
      <c r="D4" s="6">
        <f>(C4-B4)+1</f>
        <v>1</v>
      </c>
      <c r="E4" s="6">
        <f>D4/2</f>
        <v>0.5</v>
      </c>
      <c r="F4" s="9">
        <v>1</v>
      </c>
      <c r="H4" s="8"/>
      <c r="I4" s="9"/>
      <c r="K4" s="24">
        <v>67</v>
      </c>
      <c r="L4" s="25">
        <v>68</v>
      </c>
      <c r="M4" s="25">
        <f t="shared" ref="M4:M26" si="0">(L4-K4)+1</f>
        <v>2</v>
      </c>
      <c r="N4" s="26">
        <v>1</v>
      </c>
      <c r="P4" s="8"/>
      <c r="R4" s="9"/>
      <c r="T4" s="8">
        <v>345</v>
      </c>
      <c r="U4" s="6">
        <v>356</v>
      </c>
      <c r="V4" s="9">
        <f>(U4-T4)+1</f>
        <v>12</v>
      </c>
      <c r="X4" s="8"/>
      <c r="Y4" s="9"/>
      <c r="AA4" s="6">
        <v>1200</v>
      </c>
    </row>
    <row r="5" spans="2:42">
      <c r="B5" s="8">
        <v>60</v>
      </c>
      <c r="C5" s="6">
        <v>61</v>
      </c>
      <c r="D5" s="6">
        <f t="shared" ref="D5:D58" si="1">(C5-B5)+1</f>
        <v>2</v>
      </c>
      <c r="E5" s="6">
        <f t="shared" ref="E5:E58" si="2">D5/2</f>
        <v>1</v>
      </c>
      <c r="F5" s="9">
        <v>1</v>
      </c>
      <c r="H5" s="8"/>
      <c r="I5" s="9"/>
      <c r="K5" s="24">
        <v>287</v>
      </c>
      <c r="L5" s="25">
        <v>291</v>
      </c>
      <c r="M5" s="25">
        <f t="shared" si="0"/>
        <v>5</v>
      </c>
      <c r="N5" s="26">
        <v>1</v>
      </c>
      <c r="P5" s="8"/>
      <c r="R5" s="9"/>
      <c r="T5" s="8">
        <v>505</v>
      </c>
      <c r="U5" s="6">
        <v>516</v>
      </c>
      <c r="V5" s="9">
        <f>(U5-T5)+1</f>
        <v>12</v>
      </c>
      <c r="X5" s="8"/>
      <c r="Y5" s="9"/>
    </row>
    <row r="6" spans="2:42">
      <c r="B6" s="8">
        <v>80</v>
      </c>
      <c r="C6" s="6">
        <v>81</v>
      </c>
      <c r="D6" s="6">
        <f t="shared" si="1"/>
        <v>2</v>
      </c>
      <c r="E6" s="6">
        <f t="shared" si="2"/>
        <v>1</v>
      </c>
      <c r="F6" s="9">
        <v>1</v>
      </c>
      <c r="H6" s="8"/>
      <c r="I6" s="9"/>
      <c r="K6" s="27">
        <v>316</v>
      </c>
      <c r="L6" s="28">
        <v>319</v>
      </c>
      <c r="M6" s="28">
        <f t="shared" si="0"/>
        <v>4</v>
      </c>
      <c r="N6" s="29">
        <v>1</v>
      </c>
      <c r="P6" s="8"/>
      <c r="R6" s="9"/>
      <c r="T6" s="8">
        <v>603</v>
      </c>
      <c r="U6" s="6">
        <v>621</v>
      </c>
      <c r="V6" s="9">
        <f t="shared" ref="V6:V9" si="3">(U6-T6)+1</f>
        <v>19</v>
      </c>
      <c r="X6" s="8"/>
      <c r="Y6" s="9"/>
    </row>
    <row r="7" spans="2:42">
      <c r="B7" s="8">
        <v>100</v>
      </c>
      <c r="C7" s="6">
        <v>108</v>
      </c>
      <c r="D7" s="6">
        <f t="shared" si="1"/>
        <v>9</v>
      </c>
      <c r="E7" s="6">
        <f t="shared" si="2"/>
        <v>4.5</v>
      </c>
      <c r="F7" s="9">
        <v>1</v>
      </c>
      <c r="H7" s="8"/>
      <c r="I7" s="9"/>
      <c r="K7" s="24">
        <v>389</v>
      </c>
      <c r="L7" s="25">
        <v>390</v>
      </c>
      <c r="M7" s="25">
        <f t="shared" si="0"/>
        <v>2</v>
      </c>
      <c r="N7" s="26">
        <v>1</v>
      </c>
      <c r="P7" s="8"/>
      <c r="R7" s="9"/>
      <c r="T7" s="8">
        <v>714</v>
      </c>
      <c r="U7" s="6">
        <v>742</v>
      </c>
      <c r="V7" s="9">
        <f t="shared" si="3"/>
        <v>29</v>
      </c>
      <c r="X7" s="8"/>
      <c r="Y7" s="9"/>
    </row>
    <row r="8" spans="2:42">
      <c r="B8" s="8">
        <v>122</v>
      </c>
      <c r="C8" s="6">
        <v>122</v>
      </c>
      <c r="D8" s="6">
        <f t="shared" si="1"/>
        <v>1</v>
      </c>
      <c r="E8" s="6">
        <f t="shared" si="2"/>
        <v>0.5</v>
      </c>
      <c r="F8" s="9">
        <v>1</v>
      </c>
      <c r="H8" s="8"/>
      <c r="I8" s="9"/>
      <c r="K8" s="27">
        <v>397</v>
      </c>
      <c r="L8" s="28">
        <v>399</v>
      </c>
      <c r="M8" s="28">
        <f t="shared" si="0"/>
        <v>3</v>
      </c>
      <c r="N8" s="29">
        <v>1</v>
      </c>
      <c r="P8" s="8"/>
      <c r="R8" s="9"/>
      <c r="T8" s="8">
        <v>798</v>
      </c>
      <c r="U8" s="6">
        <v>916</v>
      </c>
      <c r="V8" s="9">
        <f t="shared" si="3"/>
        <v>119</v>
      </c>
      <c r="X8" s="8"/>
      <c r="Y8" s="9"/>
    </row>
    <row r="9" spans="2:42">
      <c r="B9" s="8">
        <v>126</v>
      </c>
      <c r="C9" s="6">
        <v>132</v>
      </c>
      <c r="D9" s="6">
        <f t="shared" si="1"/>
        <v>7</v>
      </c>
      <c r="E9" s="6">
        <f t="shared" si="2"/>
        <v>3.5</v>
      </c>
      <c r="F9" s="9">
        <v>1</v>
      </c>
      <c r="H9" s="8"/>
      <c r="I9" s="9"/>
      <c r="K9" s="27">
        <v>423</v>
      </c>
      <c r="L9" s="28">
        <v>424</v>
      </c>
      <c r="M9" s="28">
        <f t="shared" si="0"/>
        <v>2</v>
      </c>
      <c r="N9" s="29">
        <v>1</v>
      </c>
      <c r="P9" s="8"/>
      <c r="R9" s="9"/>
      <c r="T9" s="8">
        <v>1135</v>
      </c>
      <c r="U9" s="6">
        <v>1139</v>
      </c>
      <c r="V9" s="9">
        <f t="shared" si="3"/>
        <v>5</v>
      </c>
      <c r="X9" s="8"/>
      <c r="Y9" s="9"/>
    </row>
    <row r="10" spans="2:42">
      <c r="B10" s="8">
        <v>151</v>
      </c>
      <c r="C10" s="6">
        <v>151</v>
      </c>
      <c r="D10" s="6">
        <f t="shared" si="1"/>
        <v>1</v>
      </c>
      <c r="E10" s="6">
        <f t="shared" si="2"/>
        <v>0.5</v>
      </c>
      <c r="F10" s="9">
        <v>1</v>
      </c>
      <c r="H10" s="8"/>
      <c r="I10" s="9"/>
      <c r="K10" s="27">
        <v>486</v>
      </c>
      <c r="L10" s="28">
        <v>487</v>
      </c>
      <c r="M10" s="28">
        <f t="shared" si="0"/>
        <v>2</v>
      </c>
      <c r="N10" s="29">
        <v>1</v>
      </c>
      <c r="P10" s="8"/>
      <c r="R10" s="9"/>
      <c r="T10" s="8"/>
      <c r="V10" s="9"/>
      <c r="X10" s="8"/>
      <c r="Y10" s="9"/>
    </row>
    <row r="11" spans="2:42">
      <c r="B11" s="8">
        <v>166</v>
      </c>
      <c r="C11" s="6">
        <v>167</v>
      </c>
      <c r="D11" s="6">
        <f t="shared" si="1"/>
        <v>2</v>
      </c>
      <c r="E11" s="6">
        <f t="shared" si="2"/>
        <v>1</v>
      </c>
      <c r="F11" s="9">
        <v>1</v>
      </c>
      <c r="H11" s="8"/>
      <c r="I11" s="9"/>
      <c r="K11" s="27">
        <v>545</v>
      </c>
      <c r="L11" s="28">
        <v>546</v>
      </c>
      <c r="M11" s="28">
        <f t="shared" si="0"/>
        <v>2</v>
      </c>
      <c r="N11" s="29">
        <v>1</v>
      </c>
      <c r="P11" s="8"/>
      <c r="R11" s="9"/>
      <c r="T11" s="8"/>
      <c r="V11" s="9"/>
      <c r="X11" s="8"/>
      <c r="Y11" s="9"/>
    </row>
    <row r="12" spans="2:42">
      <c r="B12" s="8">
        <v>171</v>
      </c>
      <c r="C12" s="6">
        <v>171</v>
      </c>
      <c r="D12" s="6">
        <f t="shared" si="1"/>
        <v>1</v>
      </c>
      <c r="E12" s="6">
        <f t="shared" si="2"/>
        <v>0.5</v>
      </c>
      <c r="F12" s="9">
        <v>1</v>
      </c>
      <c r="H12" s="8"/>
      <c r="I12" s="9"/>
      <c r="K12" s="27">
        <v>589</v>
      </c>
      <c r="L12" s="28">
        <v>593</v>
      </c>
      <c r="M12" s="28">
        <f t="shared" si="0"/>
        <v>5</v>
      </c>
      <c r="N12" s="29">
        <v>1</v>
      </c>
      <c r="P12" s="8"/>
      <c r="R12" s="9"/>
      <c r="T12" s="8"/>
      <c r="V12" s="9"/>
      <c r="X12" s="8"/>
      <c r="Y12" s="9"/>
    </row>
    <row r="13" spans="2:42">
      <c r="B13" s="8">
        <v>195</v>
      </c>
      <c r="C13" s="6">
        <v>199</v>
      </c>
      <c r="D13" s="6">
        <f t="shared" si="1"/>
        <v>5</v>
      </c>
      <c r="E13" s="6">
        <f t="shared" si="2"/>
        <v>2.5</v>
      </c>
      <c r="F13" s="9">
        <v>1</v>
      </c>
      <c r="H13" s="8"/>
      <c r="I13" s="9"/>
      <c r="K13" s="27">
        <v>648</v>
      </c>
      <c r="L13" s="28">
        <v>651</v>
      </c>
      <c r="M13" s="28">
        <f t="shared" si="0"/>
        <v>4</v>
      </c>
      <c r="N13" s="29">
        <v>1</v>
      </c>
      <c r="P13" s="8"/>
      <c r="R13" s="9"/>
      <c r="T13" s="8"/>
      <c r="V13" s="9"/>
      <c r="X13" s="8"/>
      <c r="Y13" s="9"/>
    </row>
    <row r="14" spans="2:42">
      <c r="B14" s="8">
        <v>233</v>
      </c>
      <c r="C14" s="6">
        <v>234</v>
      </c>
      <c r="D14" s="6">
        <f t="shared" si="1"/>
        <v>2</v>
      </c>
      <c r="E14" s="6">
        <f t="shared" si="2"/>
        <v>1</v>
      </c>
      <c r="F14" s="9">
        <v>1</v>
      </c>
      <c r="H14" s="8"/>
      <c r="I14" s="9"/>
      <c r="K14" s="27">
        <v>774</v>
      </c>
      <c r="L14" s="28">
        <v>777</v>
      </c>
      <c r="M14" s="28">
        <f t="shared" si="0"/>
        <v>4</v>
      </c>
      <c r="N14" s="29">
        <v>1</v>
      </c>
      <c r="P14" s="8"/>
      <c r="R14" s="9"/>
      <c r="T14" s="8"/>
      <c r="V14" s="9"/>
      <c r="X14" s="8"/>
      <c r="Y14" s="9"/>
    </row>
    <row r="15" spans="2:42">
      <c r="B15" s="8">
        <v>237</v>
      </c>
      <c r="C15" s="6">
        <v>237</v>
      </c>
      <c r="D15" s="6">
        <f t="shared" si="1"/>
        <v>1</v>
      </c>
      <c r="E15" s="6">
        <f t="shared" si="2"/>
        <v>0.5</v>
      </c>
      <c r="F15" s="9">
        <v>1</v>
      </c>
      <c r="H15" s="8"/>
      <c r="I15" s="9"/>
      <c r="K15" s="27">
        <v>781</v>
      </c>
      <c r="L15" s="28">
        <v>782</v>
      </c>
      <c r="M15" s="28">
        <f t="shared" si="0"/>
        <v>2</v>
      </c>
      <c r="N15" s="29">
        <v>1</v>
      </c>
      <c r="P15" s="8"/>
      <c r="R15" s="9"/>
      <c r="T15" s="8"/>
      <c r="V15" s="9"/>
      <c r="X15" s="8"/>
      <c r="Y15" s="9"/>
    </row>
    <row r="16" spans="2:42">
      <c r="B16" s="8">
        <v>302</v>
      </c>
      <c r="C16" s="6">
        <v>306</v>
      </c>
      <c r="D16" s="6">
        <f t="shared" si="1"/>
        <v>5</v>
      </c>
      <c r="E16" s="6">
        <f t="shared" si="2"/>
        <v>2.5</v>
      </c>
      <c r="F16" s="9">
        <v>1</v>
      </c>
      <c r="H16" s="8"/>
      <c r="I16" s="9"/>
      <c r="K16" s="27">
        <v>794</v>
      </c>
      <c r="L16" s="28">
        <v>796</v>
      </c>
      <c r="M16" s="28">
        <f t="shared" si="0"/>
        <v>3</v>
      </c>
      <c r="N16" s="29">
        <v>1</v>
      </c>
      <c r="P16" s="8"/>
      <c r="R16" s="9"/>
      <c r="T16" s="8"/>
      <c r="V16" s="9"/>
      <c r="X16" s="8"/>
      <c r="Y16" s="9"/>
    </row>
    <row r="17" spans="2:25">
      <c r="B17" s="8">
        <v>315</v>
      </c>
      <c r="C17" s="6">
        <v>315</v>
      </c>
      <c r="D17" s="6">
        <f t="shared" si="1"/>
        <v>1</v>
      </c>
      <c r="E17" s="6">
        <f t="shared" si="2"/>
        <v>0.5</v>
      </c>
      <c r="F17" s="9">
        <v>1</v>
      </c>
      <c r="H17" s="8"/>
      <c r="I17" s="9"/>
      <c r="K17" s="27">
        <v>978</v>
      </c>
      <c r="L17" s="28">
        <v>979</v>
      </c>
      <c r="M17" s="28">
        <f t="shared" si="0"/>
        <v>2</v>
      </c>
      <c r="N17" s="29">
        <v>1</v>
      </c>
      <c r="P17" s="8"/>
      <c r="R17" s="9"/>
      <c r="T17" s="8"/>
      <c r="V17" s="9"/>
      <c r="X17" s="8"/>
      <c r="Y17" s="9"/>
    </row>
    <row r="18" spans="2:25">
      <c r="B18" s="8">
        <v>374</v>
      </c>
      <c r="C18" s="6">
        <v>377</v>
      </c>
      <c r="D18" s="6">
        <f t="shared" si="1"/>
        <v>4</v>
      </c>
      <c r="E18" s="6">
        <f t="shared" si="2"/>
        <v>2</v>
      </c>
      <c r="F18" s="9">
        <v>1</v>
      </c>
      <c r="H18" s="8"/>
      <c r="I18" s="9"/>
      <c r="K18" s="27">
        <v>1051</v>
      </c>
      <c r="L18" s="28">
        <v>1052</v>
      </c>
      <c r="M18" s="28">
        <f t="shared" si="0"/>
        <v>2</v>
      </c>
      <c r="N18" s="29">
        <v>1</v>
      </c>
      <c r="P18" s="8"/>
      <c r="R18" s="9"/>
      <c r="T18" s="8"/>
      <c r="V18" s="9"/>
      <c r="X18" s="8"/>
      <c r="Y18" s="9"/>
    </row>
    <row r="19" spans="2:25">
      <c r="B19" s="8">
        <v>383</v>
      </c>
      <c r="C19" s="6">
        <v>383</v>
      </c>
      <c r="D19" s="6">
        <f t="shared" si="1"/>
        <v>1</v>
      </c>
      <c r="E19" s="6">
        <f t="shared" si="2"/>
        <v>0.5</v>
      </c>
      <c r="F19" s="9">
        <v>1</v>
      </c>
      <c r="H19" s="8"/>
      <c r="I19" s="9"/>
      <c r="K19" s="27">
        <v>1055</v>
      </c>
      <c r="L19" s="28">
        <v>1058</v>
      </c>
      <c r="M19" s="28">
        <f t="shared" si="0"/>
        <v>4</v>
      </c>
      <c r="N19" s="29">
        <v>1</v>
      </c>
      <c r="P19" s="8"/>
      <c r="R19" s="9"/>
      <c r="T19" s="8"/>
      <c r="V19" s="9"/>
      <c r="X19" s="8"/>
      <c r="Y19" s="9"/>
    </row>
    <row r="20" spans="2:25">
      <c r="B20" s="8">
        <v>394</v>
      </c>
      <c r="C20" s="6">
        <v>396</v>
      </c>
      <c r="D20" s="6">
        <f t="shared" si="1"/>
        <v>3</v>
      </c>
      <c r="E20" s="6">
        <f t="shared" si="2"/>
        <v>1.5</v>
      </c>
      <c r="F20" s="9">
        <v>1</v>
      </c>
      <c r="H20" s="8"/>
      <c r="I20" s="9"/>
      <c r="K20" s="27">
        <v>1064</v>
      </c>
      <c r="L20" s="28">
        <v>1065</v>
      </c>
      <c r="M20" s="28">
        <f t="shared" si="0"/>
        <v>2</v>
      </c>
      <c r="N20" s="29">
        <v>1</v>
      </c>
      <c r="P20" s="8"/>
      <c r="R20" s="9"/>
      <c r="T20" s="8"/>
      <c r="V20" s="9"/>
      <c r="X20" s="8"/>
      <c r="Y20" s="9"/>
    </row>
    <row r="21" spans="2:25">
      <c r="B21" s="8">
        <v>409</v>
      </c>
      <c r="C21" s="6">
        <v>409</v>
      </c>
      <c r="D21" s="6">
        <f t="shared" si="1"/>
        <v>1</v>
      </c>
      <c r="E21" s="6">
        <f t="shared" si="2"/>
        <v>0.5</v>
      </c>
      <c r="F21" s="9">
        <v>1</v>
      </c>
      <c r="H21" s="8"/>
      <c r="I21" s="9"/>
      <c r="K21" s="27">
        <v>1069</v>
      </c>
      <c r="L21" s="28">
        <v>1070</v>
      </c>
      <c r="M21" s="28">
        <f t="shared" si="0"/>
        <v>2</v>
      </c>
      <c r="N21" s="29">
        <v>1</v>
      </c>
      <c r="P21" s="8"/>
      <c r="R21" s="9"/>
      <c r="T21" s="8"/>
      <c r="V21" s="9"/>
      <c r="X21" s="8"/>
      <c r="Y21" s="9"/>
    </row>
    <row r="22" spans="2:25">
      <c r="B22" s="8">
        <v>415</v>
      </c>
      <c r="C22" s="6">
        <v>415</v>
      </c>
      <c r="D22" s="6">
        <f t="shared" si="1"/>
        <v>1</v>
      </c>
      <c r="E22" s="6">
        <f t="shared" si="2"/>
        <v>0.5</v>
      </c>
      <c r="F22" s="9">
        <v>1</v>
      </c>
      <c r="H22" s="8"/>
      <c r="I22" s="9"/>
      <c r="K22" s="24">
        <v>1084</v>
      </c>
      <c r="L22" s="25">
        <v>1085</v>
      </c>
      <c r="M22" s="25">
        <f t="shared" si="0"/>
        <v>2</v>
      </c>
      <c r="N22" s="26">
        <v>1</v>
      </c>
      <c r="P22" s="8"/>
      <c r="R22" s="9"/>
      <c r="T22" s="8"/>
      <c r="V22" s="9"/>
      <c r="X22" s="8"/>
      <c r="Y22" s="9"/>
    </row>
    <row r="23" spans="2:25">
      <c r="B23" s="8">
        <v>419</v>
      </c>
      <c r="C23" s="6">
        <v>422</v>
      </c>
      <c r="D23" s="6">
        <f t="shared" si="1"/>
        <v>4</v>
      </c>
      <c r="E23" s="6">
        <f t="shared" si="2"/>
        <v>2</v>
      </c>
      <c r="F23" s="9">
        <v>1</v>
      </c>
      <c r="H23" s="8"/>
      <c r="I23" s="9"/>
      <c r="K23" s="27">
        <v>1101</v>
      </c>
      <c r="L23" s="28">
        <v>1106</v>
      </c>
      <c r="M23" s="28">
        <f t="shared" si="0"/>
        <v>6</v>
      </c>
      <c r="N23" s="29">
        <v>1</v>
      </c>
      <c r="P23" s="8"/>
      <c r="R23" s="9"/>
      <c r="T23" s="8"/>
      <c r="V23" s="9"/>
      <c r="X23" s="8"/>
      <c r="Y23" s="9"/>
    </row>
    <row r="24" spans="2:25">
      <c r="B24" s="8">
        <v>429</v>
      </c>
      <c r="C24" s="6">
        <v>430</v>
      </c>
      <c r="D24" s="6">
        <f t="shared" si="1"/>
        <v>2</v>
      </c>
      <c r="E24" s="6">
        <f t="shared" si="2"/>
        <v>1</v>
      </c>
      <c r="F24" s="9">
        <v>1</v>
      </c>
      <c r="H24" s="8"/>
      <c r="I24" s="9"/>
      <c r="K24" s="27">
        <v>1128</v>
      </c>
      <c r="L24" s="28">
        <v>1130</v>
      </c>
      <c r="M24" s="28">
        <f t="shared" si="0"/>
        <v>3</v>
      </c>
      <c r="N24" s="29">
        <v>1</v>
      </c>
      <c r="P24" s="8"/>
      <c r="R24" s="9"/>
      <c r="T24" s="8"/>
      <c r="V24" s="9"/>
      <c r="X24" s="8"/>
      <c r="Y24" s="9"/>
    </row>
    <row r="25" spans="2:25">
      <c r="B25" s="8">
        <v>434</v>
      </c>
      <c r="C25" s="6">
        <v>434</v>
      </c>
      <c r="D25" s="6">
        <f t="shared" si="1"/>
        <v>1</v>
      </c>
      <c r="E25" s="6">
        <f t="shared" si="2"/>
        <v>0.5</v>
      </c>
      <c r="F25" s="9">
        <v>1</v>
      </c>
      <c r="H25" s="8"/>
      <c r="I25" s="9"/>
      <c r="K25" s="24">
        <v>1145</v>
      </c>
      <c r="L25" s="25">
        <v>1147</v>
      </c>
      <c r="M25" s="25">
        <f t="shared" si="0"/>
        <v>3</v>
      </c>
      <c r="N25" s="26">
        <v>1</v>
      </c>
      <c r="P25" s="8"/>
      <c r="R25" s="9"/>
      <c r="T25" s="8"/>
      <c r="V25" s="9"/>
      <c r="X25" s="8"/>
      <c r="Y25" s="9"/>
    </row>
    <row r="26" spans="2:25">
      <c r="B26" s="8">
        <v>440</v>
      </c>
      <c r="C26" s="6">
        <v>440</v>
      </c>
      <c r="D26" s="6">
        <f t="shared" si="1"/>
        <v>1</v>
      </c>
      <c r="E26" s="6">
        <f t="shared" si="2"/>
        <v>0.5</v>
      </c>
      <c r="F26" s="9">
        <v>1</v>
      </c>
      <c r="H26" s="8"/>
      <c r="I26" s="9"/>
      <c r="K26" s="27">
        <v>1177</v>
      </c>
      <c r="L26" s="28">
        <v>1184</v>
      </c>
      <c r="M26" s="28">
        <f t="shared" si="0"/>
        <v>8</v>
      </c>
      <c r="N26" s="29">
        <v>1</v>
      </c>
      <c r="P26" s="8"/>
      <c r="R26" s="9"/>
      <c r="T26" s="8"/>
      <c r="V26" s="9"/>
      <c r="X26" s="8"/>
      <c r="Y26" s="9"/>
    </row>
    <row r="27" spans="2:25">
      <c r="B27" s="8">
        <v>455</v>
      </c>
      <c r="C27" s="6">
        <v>462</v>
      </c>
      <c r="D27" s="6">
        <f t="shared" si="1"/>
        <v>8</v>
      </c>
      <c r="E27" s="6">
        <f t="shared" si="2"/>
        <v>4</v>
      </c>
      <c r="F27" s="9">
        <v>1</v>
      </c>
      <c r="H27" s="8"/>
      <c r="I27" s="9"/>
      <c r="K27" s="8"/>
      <c r="N27" s="9"/>
      <c r="P27" s="8"/>
      <c r="R27" s="9"/>
      <c r="T27" s="8"/>
      <c r="V27" s="9"/>
      <c r="X27" s="8"/>
      <c r="Y27" s="9"/>
    </row>
    <row r="28" spans="2:25">
      <c r="B28" s="8">
        <v>466</v>
      </c>
      <c r="C28" s="6">
        <v>466</v>
      </c>
      <c r="D28" s="6">
        <f t="shared" si="1"/>
        <v>1</v>
      </c>
      <c r="E28" s="6">
        <f t="shared" si="2"/>
        <v>0.5</v>
      </c>
      <c r="F28" s="9">
        <v>1</v>
      </c>
      <c r="H28" s="8"/>
      <c r="I28" s="9"/>
      <c r="K28" s="8"/>
      <c r="N28" s="9"/>
      <c r="P28" s="8"/>
      <c r="R28" s="9"/>
      <c r="T28" s="8"/>
      <c r="V28" s="9"/>
      <c r="X28" s="8"/>
      <c r="Y28" s="9"/>
    </row>
    <row r="29" spans="2:25">
      <c r="B29" s="8">
        <v>477</v>
      </c>
      <c r="C29" s="6">
        <v>479</v>
      </c>
      <c r="D29" s="6">
        <f t="shared" si="1"/>
        <v>3</v>
      </c>
      <c r="E29" s="6">
        <f t="shared" si="2"/>
        <v>1.5</v>
      </c>
      <c r="F29" s="9">
        <v>1</v>
      </c>
      <c r="H29" s="8"/>
      <c r="I29" s="9"/>
      <c r="K29" s="8"/>
      <c r="N29" s="9"/>
      <c r="P29" s="8"/>
      <c r="R29" s="9"/>
      <c r="T29" s="8"/>
      <c r="V29" s="9"/>
      <c r="X29" s="8"/>
      <c r="Y29" s="9"/>
    </row>
    <row r="30" spans="2:25">
      <c r="B30" s="8">
        <v>484</v>
      </c>
      <c r="C30" s="6">
        <v>485</v>
      </c>
      <c r="D30" s="6">
        <f t="shared" si="1"/>
        <v>2</v>
      </c>
      <c r="E30" s="6">
        <f t="shared" si="2"/>
        <v>1</v>
      </c>
      <c r="F30" s="9">
        <v>1</v>
      </c>
      <c r="H30" s="8"/>
      <c r="I30" s="9"/>
      <c r="K30" s="8"/>
      <c r="N30" s="9"/>
      <c r="P30" s="8"/>
      <c r="R30" s="9"/>
      <c r="T30" s="8"/>
      <c r="V30" s="9"/>
      <c r="X30" s="8"/>
      <c r="Y30" s="9"/>
    </row>
    <row r="31" spans="2:25">
      <c r="B31" s="8">
        <v>489</v>
      </c>
      <c r="C31" s="6">
        <v>489</v>
      </c>
      <c r="D31" s="6">
        <f t="shared" si="1"/>
        <v>1</v>
      </c>
      <c r="E31" s="6">
        <f t="shared" si="2"/>
        <v>0.5</v>
      </c>
      <c r="F31" s="9">
        <v>1</v>
      </c>
      <c r="H31" s="8"/>
      <c r="I31" s="9"/>
      <c r="K31" s="8"/>
      <c r="N31" s="9"/>
      <c r="P31" s="8"/>
      <c r="R31" s="9"/>
      <c r="T31" s="8"/>
      <c r="V31" s="9"/>
      <c r="X31" s="8"/>
      <c r="Y31" s="9"/>
    </row>
    <row r="32" spans="2:25">
      <c r="B32" s="8">
        <v>495</v>
      </c>
      <c r="C32" s="6">
        <v>503</v>
      </c>
      <c r="D32" s="6">
        <f t="shared" si="1"/>
        <v>9</v>
      </c>
      <c r="E32" s="6">
        <f t="shared" si="2"/>
        <v>4.5</v>
      </c>
      <c r="F32" s="9">
        <v>1</v>
      </c>
      <c r="H32" s="8"/>
      <c r="I32" s="9"/>
      <c r="K32" s="8"/>
      <c r="N32" s="9"/>
      <c r="P32" s="8"/>
      <c r="R32" s="9"/>
      <c r="T32" s="8"/>
      <c r="V32" s="9"/>
      <c r="X32" s="8"/>
      <c r="Y32" s="9"/>
    </row>
    <row r="33" spans="2:25">
      <c r="B33" s="8">
        <v>521</v>
      </c>
      <c r="C33" s="6">
        <v>521</v>
      </c>
      <c r="D33" s="6">
        <f t="shared" si="1"/>
        <v>1</v>
      </c>
      <c r="E33" s="6">
        <f t="shared" si="2"/>
        <v>0.5</v>
      </c>
      <c r="F33" s="9">
        <v>1</v>
      </c>
      <c r="H33" s="8"/>
      <c r="I33" s="9"/>
      <c r="K33" s="8"/>
      <c r="N33" s="9"/>
      <c r="P33" s="8"/>
      <c r="R33" s="9"/>
      <c r="T33" s="8"/>
      <c r="V33" s="9"/>
      <c r="X33" s="8"/>
      <c r="Y33" s="9"/>
    </row>
    <row r="34" spans="2:25">
      <c r="B34" s="8">
        <v>543</v>
      </c>
      <c r="C34" s="6">
        <v>544</v>
      </c>
      <c r="D34" s="6">
        <f t="shared" si="1"/>
        <v>2</v>
      </c>
      <c r="E34" s="6">
        <f t="shared" si="2"/>
        <v>1</v>
      </c>
      <c r="F34" s="9">
        <v>1</v>
      </c>
      <c r="H34" s="8"/>
      <c r="I34" s="9"/>
      <c r="K34" s="8"/>
      <c r="N34" s="9"/>
      <c r="P34" s="8"/>
      <c r="R34" s="9"/>
      <c r="T34" s="8"/>
      <c r="V34" s="9"/>
      <c r="X34" s="8"/>
      <c r="Y34" s="9"/>
    </row>
    <row r="35" spans="2:25">
      <c r="B35" s="8">
        <v>558</v>
      </c>
      <c r="C35" s="6">
        <v>560</v>
      </c>
      <c r="D35" s="6">
        <f t="shared" si="1"/>
        <v>3</v>
      </c>
      <c r="E35" s="6">
        <f t="shared" si="2"/>
        <v>1.5</v>
      </c>
      <c r="F35" s="9">
        <v>1</v>
      </c>
      <c r="H35" s="8"/>
      <c r="I35" s="9"/>
      <c r="K35" s="8"/>
      <c r="N35" s="9"/>
      <c r="P35" s="8"/>
      <c r="R35" s="9"/>
      <c r="T35" s="8"/>
      <c r="V35" s="9"/>
      <c r="X35" s="8"/>
      <c r="Y35" s="9"/>
    </row>
    <row r="36" spans="2:25">
      <c r="B36" s="8">
        <v>585</v>
      </c>
      <c r="C36" s="6">
        <v>588</v>
      </c>
      <c r="D36" s="6">
        <f t="shared" si="1"/>
        <v>4</v>
      </c>
      <c r="E36" s="6">
        <f t="shared" si="2"/>
        <v>2</v>
      </c>
      <c r="F36" s="9">
        <v>1</v>
      </c>
      <c r="H36" s="8"/>
      <c r="I36" s="9"/>
      <c r="K36" s="8"/>
      <c r="N36" s="9"/>
      <c r="P36" s="8"/>
      <c r="R36" s="9"/>
      <c r="T36" s="8"/>
      <c r="V36" s="9"/>
      <c r="X36" s="8"/>
      <c r="Y36" s="9"/>
    </row>
    <row r="37" spans="2:25">
      <c r="B37" s="8">
        <v>597</v>
      </c>
      <c r="C37" s="6">
        <v>598</v>
      </c>
      <c r="D37" s="6">
        <f t="shared" si="1"/>
        <v>2</v>
      </c>
      <c r="E37" s="6">
        <f t="shared" si="2"/>
        <v>1</v>
      </c>
      <c r="F37" s="9">
        <v>1</v>
      </c>
      <c r="H37" s="8"/>
      <c r="I37" s="9"/>
      <c r="K37" s="8"/>
      <c r="N37" s="9"/>
      <c r="P37" s="8"/>
      <c r="R37" s="9"/>
      <c r="T37" s="8"/>
      <c r="V37" s="9"/>
      <c r="X37" s="8"/>
      <c r="Y37" s="9"/>
    </row>
    <row r="38" spans="2:25">
      <c r="B38" s="8">
        <v>645</v>
      </c>
      <c r="C38" s="6">
        <v>645</v>
      </c>
      <c r="D38" s="6">
        <f t="shared" si="1"/>
        <v>1</v>
      </c>
      <c r="E38" s="6">
        <f t="shared" si="2"/>
        <v>0.5</v>
      </c>
      <c r="F38" s="9">
        <v>1</v>
      </c>
      <c r="H38" s="8"/>
      <c r="I38" s="9"/>
      <c r="K38" s="8"/>
      <c r="N38" s="9"/>
      <c r="P38" s="8"/>
      <c r="R38" s="9"/>
      <c r="T38" s="8"/>
      <c r="V38" s="9"/>
      <c r="X38" s="8"/>
      <c r="Y38" s="9"/>
    </row>
    <row r="39" spans="2:25">
      <c r="B39" s="8">
        <v>680</v>
      </c>
      <c r="C39" s="6">
        <v>681</v>
      </c>
      <c r="D39" s="6">
        <f t="shared" si="1"/>
        <v>2</v>
      </c>
      <c r="E39" s="6">
        <f t="shared" si="2"/>
        <v>1</v>
      </c>
      <c r="F39" s="9">
        <v>1</v>
      </c>
      <c r="H39" s="8"/>
      <c r="I39" s="9"/>
      <c r="K39" s="8"/>
      <c r="N39" s="9"/>
      <c r="P39" s="8"/>
      <c r="R39" s="9"/>
      <c r="T39" s="8"/>
      <c r="V39" s="9"/>
      <c r="X39" s="8"/>
      <c r="Y39" s="9"/>
    </row>
    <row r="40" spans="2:25">
      <c r="B40" s="8">
        <v>686</v>
      </c>
      <c r="C40" s="6">
        <v>687</v>
      </c>
      <c r="D40" s="6">
        <f t="shared" si="1"/>
        <v>2</v>
      </c>
      <c r="E40" s="6">
        <f t="shared" si="2"/>
        <v>1</v>
      </c>
      <c r="F40" s="9">
        <v>1</v>
      </c>
      <c r="H40" s="8"/>
      <c r="I40" s="9"/>
      <c r="K40" s="8"/>
      <c r="N40" s="9"/>
      <c r="P40" s="8"/>
      <c r="R40" s="9"/>
      <c r="T40" s="8"/>
      <c r="V40" s="9"/>
      <c r="X40" s="8"/>
      <c r="Y40" s="9"/>
    </row>
    <row r="41" spans="2:25">
      <c r="B41" s="8">
        <v>762</v>
      </c>
      <c r="C41" s="6">
        <v>765</v>
      </c>
      <c r="D41" s="6">
        <f t="shared" si="1"/>
        <v>4</v>
      </c>
      <c r="E41" s="6">
        <f t="shared" si="2"/>
        <v>2</v>
      </c>
      <c r="F41" s="9">
        <v>1</v>
      </c>
      <c r="H41" s="8"/>
      <c r="I41" s="9"/>
      <c r="K41" s="8"/>
      <c r="N41" s="9"/>
      <c r="P41" s="8"/>
      <c r="R41" s="9"/>
      <c r="T41" s="8"/>
      <c r="V41" s="9"/>
      <c r="X41" s="8"/>
      <c r="Y41" s="9"/>
    </row>
    <row r="42" spans="2:25">
      <c r="B42" s="8">
        <v>771</v>
      </c>
      <c r="C42" s="6">
        <v>773</v>
      </c>
      <c r="D42" s="6">
        <f t="shared" si="1"/>
        <v>3</v>
      </c>
      <c r="E42" s="6">
        <f t="shared" si="2"/>
        <v>1.5</v>
      </c>
      <c r="F42" s="9">
        <v>1</v>
      </c>
      <c r="H42" s="8"/>
      <c r="I42" s="9"/>
      <c r="K42" s="8"/>
      <c r="N42" s="9"/>
      <c r="P42" s="8"/>
      <c r="R42" s="9"/>
      <c r="T42" s="8"/>
      <c r="V42" s="9"/>
      <c r="X42" s="8"/>
      <c r="Y42" s="9"/>
    </row>
    <row r="43" spans="2:25">
      <c r="B43" s="8">
        <v>780</v>
      </c>
      <c r="C43" s="6">
        <v>780</v>
      </c>
      <c r="D43" s="6">
        <f t="shared" si="1"/>
        <v>1</v>
      </c>
      <c r="E43" s="6">
        <f t="shared" si="2"/>
        <v>0.5</v>
      </c>
      <c r="F43" s="9">
        <v>1</v>
      </c>
      <c r="H43" s="8"/>
      <c r="I43" s="9"/>
      <c r="K43" s="8"/>
      <c r="N43" s="9"/>
      <c r="P43" s="8"/>
      <c r="R43" s="9"/>
      <c r="T43" s="8"/>
      <c r="V43" s="9"/>
      <c r="X43" s="8"/>
      <c r="Y43" s="9"/>
    </row>
    <row r="44" spans="2:25">
      <c r="B44" s="8">
        <v>786</v>
      </c>
      <c r="C44" s="6">
        <v>790</v>
      </c>
      <c r="D44" s="6">
        <f t="shared" si="1"/>
        <v>5</v>
      </c>
      <c r="E44" s="6">
        <f t="shared" si="2"/>
        <v>2.5</v>
      </c>
      <c r="F44" s="9">
        <v>1</v>
      </c>
      <c r="H44" s="8"/>
      <c r="I44" s="9"/>
      <c r="K44" s="8"/>
      <c r="N44" s="9"/>
      <c r="P44" s="8"/>
      <c r="R44" s="9"/>
      <c r="T44" s="8"/>
      <c r="V44" s="9"/>
      <c r="X44" s="8"/>
      <c r="Y44" s="9"/>
    </row>
    <row r="45" spans="2:25">
      <c r="B45" s="8">
        <v>793</v>
      </c>
      <c r="C45" s="6">
        <v>793</v>
      </c>
      <c r="D45" s="6">
        <f t="shared" si="1"/>
        <v>1</v>
      </c>
      <c r="E45" s="6">
        <f t="shared" si="2"/>
        <v>0.5</v>
      </c>
      <c r="F45" s="9">
        <v>1</v>
      </c>
      <c r="H45" s="8"/>
      <c r="I45" s="9"/>
      <c r="K45" s="8"/>
      <c r="N45" s="9"/>
      <c r="P45" s="8"/>
      <c r="R45" s="9"/>
      <c r="T45" s="8"/>
      <c r="V45" s="9"/>
      <c r="X45" s="8"/>
      <c r="Y45" s="9"/>
    </row>
    <row r="46" spans="2:25">
      <c r="B46" s="8">
        <v>977</v>
      </c>
      <c r="C46" s="6">
        <v>977</v>
      </c>
      <c r="D46" s="6">
        <f t="shared" si="1"/>
        <v>1</v>
      </c>
      <c r="E46" s="6">
        <f t="shared" si="2"/>
        <v>0.5</v>
      </c>
      <c r="F46" s="9">
        <v>1</v>
      </c>
      <c r="H46" s="8"/>
      <c r="I46" s="9"/>
      <c r="K46" s="8"/>
      <c r="N46" s="9"/>
      <c r="P46" s="8"/>
      <c r="R46" s="9"/>
      <c r="T46" s="8"/>
      <c r="V46" s="9"/>
      <c r="X46" s="8"/>
      <c r="Y46" s="9"/>
    </row>
    <row r="47" spans="2:25">
      <c r="B47" s="8">
        <v>1015</v>
      </c>
      <c r="C47" s="6">
        <v>1018</v>
      </c>
      <c r="D47" s="6">
        <f t="shared" si="1"/>
        <v>4</v>
      </c>
      <c r="E47" s="6">
        <f t="shared" si="2"/>
        <v>2</v>
      </c>
      <c r="F47" s="9">
        <v>1</v>
      </c>
      <c r="H47" s="8"/>
      <c r="I47" s="9"/>
      <c r="K47" s="8"/>
      <c r="N47" s="9"/>
      <c r="P47" s="8"/>
      <c r="R47" s="9"/>
      <c r="T47" s="8"/>
      <c r="V47" s="9"/>
      <c r="X47" s="8"/>
      <c r="Y47" s="9"/>
    </row>
    <row r="48" spans="2:25">
      <c r="B48" s="8">
        <v>1050</v>
      </c>
      <c r="C48" s="6">
        <v>1050</v>
      </c>
      <c r="D48" s="6">
        <f t="shared" si="1"/>
        <v>1</v>
      </c>
      <c r="E48" s="6">
        <f t="shared" si="2"/>
        <v>0.5</v>
      </c>
      <c r="F48" s="9">
        <v>1</v>
      </c>
      <c r="H48" s="8"/>
      <c r="I48" s="9"/>
      <c r="K48" s="8"/>
      <c r="N48" s="9"/>
      <c r="P48" s="8"/>
      <c r="R48" s="9"/>
      <c r="T48" s="8"/>
      <c r="V48" s="9"/>
      <c r="X48" s="8"/>
      <c r="Y48" s="9"/>
    </row>
    <row r="49" spans="2:42">
      <c r="B49" s="8">
        <v>1054</v>
      </c>
      <c r="C49" s="6">
        <v>1054</v>
      </c>
      <c r="D49" s="6">
        <f t="shared" si="1"/>
        <v>1</v>
      </c>
      <c r="E49" s="6">
        <f t="shared" si="2"/>
        <v>0.5</v>
      </c>
      <c r="F49" s="9">
        <v>1</v>
      </c>
      <c r="H49" s="8"/>
      <c r="I49" s="9"/>
      <c r="K49" s="8"/>
      <c r="N49" s="9"/>
      <c r="P49" s="8"/>
      <c r="R49" s="9"/>
      <c r="T49" s="8"/>
      <c r="V49" s="9"/>
      <c r="X49" s="8"/>
      <c r="Y49" s="9"/>
    </row>
    <row r="50" spans="2:42">
      <c r="B50" s="8">
        <v>1059</v>
      </c>
      <c r="C50" s="6">
        <v>1060</v>
      </c>
      <c r="D50" s="6">
        <f t="shared" si="1"/>
        <v>2</v>
      </c>
      <c r="E50" s="6">
        <f t="shared" si="2"/>
        <v>1</v>
      </c>
      <c r="F50" s="9">
        <v>1</v>
      </c>
      <c r="H50" s="8"/>
      <c r="I50" s="9"/>
      <c r="K50" s="8"/>
      <c r="N50" s="9"/>
      <c r="P50" s="8"/>
      <c r="R50" s="9"/>
      <c r="T50" s="8"/>
      <c r="V50" s="9"/>
      <c r="X50" s="8"/>
      <c r="Y50" s="9"/>
    </row>
    <row r="51" spans="2:42">
      <c r="B51" s="8">
        <v>1063</v>
      </c>
      <c r="C51" s="6">
        <v>1063</v>
      </c>
      <c r="D51" s="6">
        <f t="shared" si="1"/>
        <v>1</v>
      </c>
      <c r="E51" s="6">
        <f t="shared" si="2"/>
        <v>0.5</v>
      </c>
      <c r="F51" s="9">
        <v>1</v>
      </c>
      <c r="H51" s="8"/>
      <c r="I51" s="9"/>
      <c r="K51" s="8"/>
      <c r="N51" s="9"/>
      <c r="P51" s="8"/>
      <c r="R51" s="9"/>
      <c r="T51" s="8"/>
      <c r="V51" s="9"/>
      <c r="X51" s="8"/>
      <c r="Y51" s="9"/>
    </row>
    <row r="52" spans="2:42">
      <c r="B52" s="8">
        <v>1067</v>
      </c>
      <c r="C52" s="6">
        <v>1068</v>
      </c>
      <c r="D52" s="6">
        <f t="shared" si="1"/>
        <v>2</v>
      </c>
      <c r="E52" s="6">
        <f t="shared" si="2"/>
        <v>1</v>
      </c>
      <c r="F52" s="9">
        <v>1</v>
      </c>
      <c r="H52" s="8"/>
      <c r="I52" s="9"/>
      <c r="K52" s="8"/>
      <c r="N52" s="9"/>
      <c r="P52" s="8"/>
      <c r="R52" s="9"/>
      <c r="T52" s="8"/>
      <c r="V52" s="9"/>
      <c r="X52" s="8"/>
      <c r="Y52" s="9"/>
    </row>
    <row r="53" spans="2:42">
      <c r="B53" s="8">
        <v>1100</v>
      </c>
      <c r="C53" s="6">
        <v>1100</v>
      </c>
      <c r="D53" s="6">
        <f t="shared" si="1"/>
        <v>1</v>
      </c>
      <c r="E53" s="6">
        <f t="shared" si="2"/>
        <v>0.5</v>
      </c>
      <c r="F53" s="9">
        <v>1</v>
      </c>
      <c r="H53" s="8"/>
      <c r="I53" s="9"/>
      <c r="K53" s="8"/>
      <c r="N53" s="9"/>
      <c r="P53" s="8"/>
      <c r="R53" s="9"/>
      <c r="T53" s="8"/>
      <c r="V53" s="9"/>
      <c r="X53" s="8"/>
      <c r="Y53" s="9"/>
    </row>
    <row r="54" spans="2:42">
      <c r="B54" s="8">
        <v>1127</v>
      </c>
      <c r="C54" s="6">
        <v>1127</v>
      </c>
      <c r="D54" s="6">
        <f t="shared" si="1"/>
        <v>1</v>
      </c>
      <c r="E54" s="6">
        <f t="shared" si="2"/>
        <v>0.5</v>
      </c>
      <c r="F54" s="9">
        <v>1</v>
      </c>
      <c r="H54" s="8"/>
      <c r="I54" s="9"/>
      <c r="K54" s="8"/>
      <c r="N54" s="9"/>
      <c r="P54" s="8"/>
      <c r="R54" s="9"/>
      <c r="T54" s="8"/>
      <c r="V54" s="9"/>
      <c r="X54" s="8"/>
      <c r="Y54" s="9"/>
    </row>
    <row r="55" spans="2:42">
      <c r="B55" s="8">
        <v>1132</v>
      </c>
      <c r="C55" s="6">
        <v>1133</v>
      </c>
      <c r="D55" s="6">
        <f t="shared" si="1"/>
        <v>2</v>
      </c>
      <c r="E55" s="6">
        <f t="shared" si="2"/>
        <v>1</v>
      </c>
      <c r="F55" s="9">
        <v>1</v>
      </c>
      <c r="H55" s="8"/>
      <c r="I55" s="9"/>
      <c r="K55" s="8"/>
      <c r="N55" s="9"/>
      <c r="P55" s="8"/>
      <c r="R55" s="9"/>
      <c r="T55" s="8"/>
      <c r="V55" s="9"/>
      <c r="X55" s="8"/>
      <c r="Y55" s="9"/>
    </row>
    <row r="56" spans="2:42">
      <c r="B56" s="8">
        <v>1151</v>
      </c>
      <c r="C56" s="6">
        <v>1151</v>
      </c>
      <c r="D56" s="6">
        <f t="shared" si="1"/>
        <v>1</v>
      </c>
      <c r="E56" s="6">
        <f t="shared" si="2"/>
        <v>0.5</v>
      </c>
      <c r="F56" s="9">
        <v>1</v>
      </c>
      <c r="H56" s="8"/>
      <c r="I56" s="9"/>
      <c r="K56" s="8"/>
      <c r="N56" s="9"/>
      <c r="P56" s="8"/>
      <c r="R56" s="9"/>
      <c r="T56" s="8"/>
      <c r="V56" s="9"/>
      <c r="X56" s="8"/>
      <c r="Y56" s="9"/>
    </row>
    <row r="57" spans="2:42">
      <c r="B57" s="8">
        <v>1166</v>
      </c>
      <c r="C57" s="6">
        <v>1167</v>
      </c>
      <c r="D57" s="6">
        <f t="shared" si="1"/>
        <v>2</v>
      </c>
      <c r="E57" s="6">
        <f t="shared" si="2"/>
        <v>1</v>
      </c>
      <c r="F57" s="9">
        <v>1</v>
      </c>
      <c r="H57" s="8"/>
      <c r="I57" s="9"/>
      <c r="K57" s="8"/>
      <c r="N57" s="9"/>
      <c r="P57" s="8"/>
      <c r="R57" s="9"/>
      <c r="T57" s="8"/>
      <c r="V57" s="9"/>
      <c r="X57" s="8"/>
      <c r="Y57" s="9"/>
    </row>
    <row r="58" spans="2:42">
      <c r="B58" s="8">
        <v>1172</v>
      </c>
      <c r="C58" s="6">
        <v>1172</v>
      </c>
      <c r="D58" s="6">
        <f t="shared" si="1"/>
        <v>1</v>
      </c>
      <c r="E58" s="6">
        <f t="shared" si="2"/>
        <v>0.5</v>
      </c>
      <c r="F58" s="9">
        <v>1</v>
      </c>
      <c r="H58" s="8"/>
      <c r="I58" s="9"/>
      <c r="K58" s="8"/>
      <c r="N58" s="9"/>
      <c r="P58" s="8"/>
      <c r="R58" s="9"/>
      <c r="T58" s="8"/>
      <c r="V58" s="9"/>
      <c r="X58" s="8"/>
      <c r="Y58" s="9"/>
    </row>
    <row r="59" spans="2:42">
      <c r="B59" s="10"/>
      <c r="C59" s="11"/>
      <c r="D59" s="11"/>
      <c r="E59" s="11"/>
      <c r="F59" s="12"/>
      <c r="H59" s="10"/>
      <c r="I59" s="12"/>
      <c r="K59" s="10"/>
      <c r="L59" s="11"/>
      <c r="M59" s="11"/>
      <c r="N59" s="12"/>
      <c r="P59" s="10"/>
      <c r="Q59" s="11"/>
      <c r="R59" s="12"/>
      <c r="T59" s="10"/>
      <c r="U59" s="11"/>
      <c r="V59" s="12"/>
      <c r="X59" s="10"/>
      <c r="Y59" s="12"/>
    </row>
    <row r="61" spans="2:42">
      <c r="D61" s="6">
        <f>SUM(D4:D59)</f>
        <v>133</v>
      </c>
      <c r="F61" s="6">
        <f>SUM(F4:F59)</f>
        <v>55</v>
      </c>
      <c r="I61" s="6">
        <f>SUM(I4:I59)</f>
        <v>0</v>
      </c>
      <c r="M61" s="6">
        <f>SUM(M4:M59)</f>
        <v>74</v>
      </c>
      <c r="N61" s="6">
        <f>SUM(N4:N59)</f>
        <v>23</v>
      </c>
      <c r="R61" s="6">
        <f>SUM(R4:R59)</f>
        <v>0</v>
      </c>
      <c r="V61" s="6">
        <f>SUM(V4:V59)</f>
        <v>196</v>
      </c>
      <c r="Y61" s="6">
        <f>SUM(Y4:Y59)</f>
        <v>0</v>
      </c>
      <c r="AA61" s="6">
        <f>SUM(AA4:AA59)</f>
        <v>1200</v>
      </c>
      <c r="AB61" s="6">
        <f>AA61-(R61+V61+Y61)</f>
        <v>1004</v>
      </c>
      <c r="AC61" s="7">
        <f>((D61+I61)/AB61)*100</f>
        <v>13.247011952191235</v>
      </c>
      <c r="AD61" s="7">
        <f>100-AC61</f>
        <v>86.75298804780877</v>
      </c>
      <c r="AE61" s="7">
        <f>(M61/AB61)*100</f>
        <v>7.3705179282868531</v>
      </c>
      <c r="AF61" s="7">
        <f>B4/120</f>
        <v>0.15833333333333333</v>
      </c>
      <c r="AG61" s="7" t="s">
        <v>32</v>
      </c>
      <c r="AH61" s="7" t="s">
        <v>32</v>
      </c>
      <c r="AI61" s="7">
        <f>I61</f>
        <v>0</v>
      </c>
      <c r="AJ61" s="7" t="s">
        <v>32</v>
      </c>
      <c r="AK61" s="7" t="s">
        <v>32</v>
      </c>
      <c r="AL61" s="7">
        <f>F61+I61</f>
        <v>55</v>
      </c>
      <c r="AM61" s="7">
        <f>(SUM(F63:F64)/AL61)*100</f>
        <v>32.727272727272727</v>
      </c>
      <c r="AN61" s="7">
        <f>(SUM(F63:F64)/N61)*100</f>
        <v>78.260869565217391</v>
      </c>
      <c r="AO61" s="7">
        <f>(AVERAGE(M6,M8:M21,M23:M24,M26)/2)</f>
        <v>1.6666666666666667</v>
      </c>
      <c r="AP61" s="7">
        <f>AVERAGE(D4:D58)/2</f>
        <v>1.209090909090909</v>
      </c>
    </row>
    <row r="63" spans="2:42">
      <c r="B63" s="22" t="s">
        <v>26</v>
      </c>
      <c r="F63" s="6">
        <v>18</v>
      </c>
    </row>
    <row r="64" spans="2:42">
      <c r="B64" s="23" t="s">
        <v>27</v>
      </c>
      <c r="F64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P91"/>
  <sheetViews>
    <sheetView zoomScale="50" workbookViewId="0">
      <selection activeCell="E4" sqref="E4:E85"/>
    </sheetView>
  </sheetViews>
  <sheetFormatPr baseColWidth="10" defaultColWidth="8.83203125" defaultRowHeight="24"/>
  <cols>
    <col min="1" max="1" width="2.83203125" style="6" customWidth="1"/>
    <col min="2" max="2" width="17.5" style="6" bestFit="1" customWidth="1"/>
    <col min="3" max="3" width="16.1640625" style="6" bestFit="1" customWidth="1"/>
    <col min="4" max="4" width="18.1640625" style="6" bestFit="1" customWidth="1"/>
    <col min="5" max="5" width="18.1640625" style="6" customWidth="1"/>
    <col min="6" max="6" width="16.1640625" style="6" bestFit="1" customWidth="1"/>
    <col min="7" max="7" width="3.6640625" style="6" customWidth="1"/>
    <col min="8" max="8" width="21.1640625" style="6" bestFit="1" customWidth="1"/>
    <col min="9" max="9" width="14.1640625" style="6" bestFit="1" customWidth="1"/>
    <col min="10" max="10" width="4.83203125" style="6" customWidth="1"/>
    <col min="11" max="11" width="17.5" style="6" bestFit="1" customWidth="1"/>
    <col min="12" max="12" width="16.1640625" style="6" bestFit="1" customWidth="1"/>
    <col min="13" max="13" width="18.1640625" style="6" bestFit="1" customWidth="1"/>
    <col min="14" max="14" width="12.83203125" style="6" bestFit="1" customWidth="1"/>
    <col min="15" max="15" width="4.6640625" style="6" customWidth="1"/>
    <col min="16" max="16" width="17.5" style="6" bestFit="1" customWidth="1"/>
    <col min="17" max="17" width="16.1640625" style="6" bestFit="1" customWidth="1"/>
    <col min="18" max="18" width="18.1640625" style="6" bestFit="1" customWidth="1"/>
    <col min="19" max="19" width="5.83203125" style="6" customWidth="1"/>
    <col min="20" max="20" width="17.5" style="6" bestFit="1" customWidth="1"/>
    <col min="21" max="21" width="16.1640625" style="6" bestFit="1" customWidth="1"/>
    <col min="22" max="22" width="18.1640625" style="6" bestFit="1" customWidth="1"/>
    <col min="23" max="23" width="5" style="6" customWidth="1"/>
    <col min="24" max="24" width="21.1640625" style="6" bestFit="1" customWidth="1"/>
    <col min="25" max="25" width="14.1640625" style="6" bestFit="1" customWidth="1"/>
    <col min="26" max="26" width="5.83203125" style="6" customWidth="1"/>
    <col min="27" max="27" width="40.6640625" style="6" bestFit="1" customWidth="1"/>
    <col min="28" max="28" width="19.6640625" style="6" bestFit="1" customWidth="1"/>
    <col min="29" max="29" width="34.5" style="7" customWidth="1"/>
    <col min="30" max="30" width="20.5" style="7" customWidth="1"/>
    <col min="31" max="31" width="22" style="7" bestFit="1" customWidth="1"/>
    <col min="32" max="32" width="11" style="7" bestFit="1" customWidth="1"/>
    <col min="33" max="33" width="14.1640625" style="7" customWidth="1"/>
    <col min="34" max="34" width="16.83203125" style="7" bestFit="1" customWidth="1"/>
    <col min="35" max="36" width="14.83203125" style="6" bestFit="1" customWidth="1"/>
    <col min="37" max="37" width="13.5" style="6" bestFit="1" customWidth="1"/>
    <col min="38" max="38" width="20.83203125" style="6" bestFit="1" customWidth="1"/>
    <col min="39" max="39" width="29" style="7" bestFit="1" customWidth="1"/>
    <col min="40" max="40" width="27.5" style="6" bestFit="1" customWidth="1"/>
    <col min="41" max="41" width="26.33203125" style="6" bestFit="1" customWidth="1"/>
    <col min="42" max="42" width="19.5" style="6" bestFit="1" customWidth="1"/>
    <col min="43" max="16384" width="8.83203125" style="6"/>
  </cols>
  <sheetData>
    <row r="2" spans="2:42" ht="81" customHeight="1">
      <c r="B2" s="32" t="s">
        <v>0</v>
      </c>
      <c r="C2" s="33"/>
      <c r="D2" s="33"/>
      <c r="E2" s="33"/>
      <c r="F2" s="34"/>
      <c r="G2" s="14"/>
      <c r="H2" s="35" t="s">
        <v>4</v>
      </c>
      <c r="I2" s="36"/>
      <c r="J2" s="14"/>
      <c r="K2" s="37" t="s">
        <v>16</v>
      </c>
      <c r="L2" s="38"/>
      <c r="M2" s="38"/>
      <c r="N2" s="39"/>
      <c r="O2" s="14"/>
      <c r="P2" s="40" t="s">
        <v>7</v>
      </c>
      <c r="Q2" s="41"/>
      <c r="R2" s="42"/>
      <c r="S2" s="14"/>
      <c r="T2" s="43" t="s">
        <v>33</v>
      </c>
      <c r="U2" s="44"/>
      <c r="V2" s="45"/>
      <c r="W2" s="14"/>
      <c r="X2" s="30" t="s">
        <v>8</v>
      </c>
      <c r="Y2" s="31"/>
      <c r="Z2" s="14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10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22</v>
      </c>
      <c r="AL2" s="4" t="s">
        <v>28</v>
      </c>
      <c r="AM2" s="5" t="s">
        <v>23</v>
      </c>
      <c r="AN2" s="5" t="s">
        <v>29</v>
      </c>
      <c r="AO2" s="5" t="s">
        <v>30</v>
      </c>
      <c r="AP2" s="5" t="s">
        <v>34</v>
      </c>
    </row>
    <row r="3" spans="2:42" s="19" customFormat="1">
      <c r="B3" s="13" t="s">
        <v>1</v>
      </c>
      <c r="C3" s="14" t="s">
        <v>2</v>
      </c>
      <c r="D3" s="14" t="s">
        <v>3</v>
      </c>
      <c r="E3" s="14" t="s">
        <v>35</v>
      </c>
      <c r="F3" s="15" t="s">
        <v>25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17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>
      <c r="B4" s="8">
        <v>16</v>
      </c>
      <c r="C4" s="6">
        <v>16</v>
      </c>
      <c r="D4" s="6">
        <f>(C4-B4)+1</f>
        <v>1</v>
      </c>
      <c r="E4" s="6">
        <f>D4/2</f>
        <v>0.5</v>
      </c>
      <c r="F4" s="9">
        <v>1</v>
      </c>
      <c r="H4" s="8"/>
      <c r="I4" s="9"/>
      <c r="K4" s="24">
        <v>7</v>
      </c>
      <c r="L4" s="25">
        <v>12</v>
      </c>
      <c r="M4" s="25">
        <f t="shared" ref="M4:M38" si="0">(L4-K4)+1</f>
        <v>6</v>
      </c>
      <c r="N4" s="26">
        <v>1</v>
      </c>
      <c r="P4" s="8"/>
      <c r="R4" s="9"/>
      <c r="T4" s="8">
        <v>155</v>
      </c>
      <c r="U4" s="6">
        <v>207</v>
      </c>
      <c r="V4" s="9">
        <f>(U4-T4)+1</f>
        <v>53</v>
      </c>
      <c r="X4" s="8"/>
      <c r="Y4" s="9"/>
      <c r="AA4" s="6">
        <v>1200</v>
      </c>
    </row>
    <row r="5" spans="2:42">
      <c r="B5" s="8">
        <v>27</v>
      </c>
      <c r="C5" s="6">
        <v>28</v>
      </c>
      <c r="D5" s="6">
        <f t="shared" ref="D5:D78" si="1">(C5-B5)+1</f>
        <v>2</v>
      </c>
      <c r="E5" s="6">
        <f t="shared" ref="E5:E68" si="2">D5/2</f>
        <v>1</v>
      </c>
      <c r="F5" s="9">
        <v>1</v>
      </c>
      <c r="H5" s="8"/>
      <c r="I5" s="9"/>
      <c r="K5" s="27">
        <v>106</v>
      </c>
      <c r="L5" s="28">
        <v>107</v>
      </c>
      <c r="M5" s="28">
        <f t="shared" si="0"/>
        <v>2</v>
      </c>
      <c r="N5" s="29">
        <v>1</v>
      </c>
      <c r="P5" s="8"/>
      <c r="R5" s="9"/>
      <c r="T5" s="8">
        <v>272</v>
      </c>
      <c r="U5" s="6">
        <v>302</v>
      </c>
      <c r="V5" s="9">
        <f t="shared" ref="V5:V7" si="3">(U5-T5)+1</f>
        <v>31</v>
      </c>
      <c r="X5" s="8"/>
      <c r="Y5" s="9"/>
    </row>
    <row r="6" spans="2:42">
      <c r="B6" s="8">
        <v>32</v>
      </c>
      <c r="C6" s="6">
        <v>32</v>
      </c>
      <c r="D6" s="6">
        <f t="shared" si="1"/>
        <v>1</v>
      </c>
      <c r="E6" s="6">
        <f t="shared" si="2"/>
        <v>0.5</v>
      </c>
      <c r="F6" s="9">
        <v>1</v>
      </c>
      <c r="H6" s="8"/>
      <c r="I6" s="9"/>
      <c r="K6" s="27">
        <v>224</v>
      </c>
      <c r="L6" s="28">
        <v>229</v>
      </c>
      <c r="M6" s="28">
        <f t="shared" si="0"/>
        <v>6</v>
      </c>
      <c r="N6" s="29">
        <v>1</v>
      </c>
      <c r="P6" s="8"/>
      <c r="R6" s="9"/>
      <c r="T6" s="8">
        <v>391</v>
      </c>
      <c r="U6" s="6">
        <v>401</v>
      </c>
      <c r="V6" s="9">
        <f t="shared" si="3"/>
        <v>11</v>
      </c>
      <c r="X6" s="8"/>
      <c r="Y6" s="9"/>
    </row>
    <row r="7" spans="2:42">
      <c r="B7" s="8">
        <v>38</v>
      </c>
      <c r="C7" s="6">
        <v>38</v>
      </c>
      <c r="D7" s="6">
        <f t="shared" si="1"/>
        <v>1</v>
      </c>
      <c r="E7" s="6">
        <f t="shared" si="2"/>
        <v>0.5</v>
      </c>
      <c r="F7" s="9">
        <v>1</v>
      </c>
      <c r="H7" s="8"/>
      <c r="I7" s="9"/>
      <c r="K7" s="27">
        <v>343</v>
      </c>
      <c r="L7" s="28">
        <v>346</v>
      </c>
      <c r="M7" s="28">
        <f t="shared" si="0"/>
        <v>4</v>
      </c>
      <c r="N7" s="29">
        <v>1</v>
      </c>
      <c r="P7" s="8"/>
      <c r="R7" s="9"/>
      <c r="T7" s="8">
        <v>410</v>
      </c>
      <c r="U7" s="6">
        <v>506</v>
      </c>
      <c r="V7" s="9">
        <f t="shared" si="3"/>
        <v>97</v>
      </c>
      <c r="X7" s="8"/>
      <c r="Y7" s="9"/>
    </row>
    <row r="8" spans="2:42">
      <c r="B8" s="8">
        <v>57</v>
      </c>
      <c r="C8" s="6">
        <v>57</v>
      </c>
      <c r="D8" s="6">
        <f t="shared" si="1"/>
        <v>1</v>
      </c>
      <c r="E8" s="6">
        <f t="shared" si="2"/>
        <v>0.5</v>
      </c>
      <c r="F8" s="9">
        <v>1</v>
      </c>
      <c r="H8" s="8"/>
      <c r="I8" s="9"/>
      <c r="K8" s="27">
        <v>351</v>
      </c>
      <c r="L8" s="28">
        <v>353</v>
      </c>
      <c r="M8" s="28">
        <f t="shared" si="0"/>
        <v>3</v>
      </c>
      <c r="N8" s="29">
        <v>1</v>
      </c>
      <c r="P8" s="8"/>
      <c r="R8" s="9"/>
      <c r="T8" s="8"/>
      <c r="V8" s="9"/>
      <c r="X8" s="8"/>
      <c r="Y8" s="9"/>
    </row>
    <row r="9" spans="2:42">
      <c r="B9" s="8">
        <v>66</v>
      </c>
      <c r="C9" s="6">
        <v>67</v>
      </c>
      <c r="D9" s="6">
        <f t="shared" si="1"/>
        <v>2</v>
      </c>
      <c r="E9" s="6">
        <f t="shared" si="2"/>
        <v>1</v>
      </c>
      <c r="F9" s="9">
        <v>1</v>
      </c>
      <c r="H9" s="8"/>
      <c r="I9" s="9"/>
      <c r="K9" s="27">
        <v>360</v>
      </c>
      <c r="L9" s="28">
        <v>365</v>
      </c>
      <c r="M9" s="28">
        <f t="shared" si="0"/>
        <v>6</v>
      </c>
      <c r="N9" s="29">
        <v>1</v>
      </c>
      <c r="P9" s="8"/>
      <c r="R9" s="9"/>
      <c r="T9" s="8"/>
      <c r="V9" s="9"/>
      <c r="X9" s="8"/>
      <c r="Y9" s="9"/>
    </row>
    <row r="10" spans="2:42">
      <c r="B10" s="8">
        <v>71</v>
      </c>
      <c r="C10" s="6">
        <v>72</v>
      </c>
      <c r="D10" s="6">
        <f t="shared" si="1"/>
        <v>2</v>
      </c>
      <c r="E10" s="6">
        <f t="shared" si="2"/>
        <v>1</v>
      </c>
      <c r="F10" s="9">
        <v>1</v>
      </c>
      <c r="H10" s="8"/>
      <c r="I10" s="9"/>
      <c r="K10" s="27">
        <v>508</v>
      </c>
      <c r="L10" s="28">
        <v>509</v>
      </c>
      <c r="M10" s="28">
        <f t="shared" si="0"/>
        <v>2</v>
      </c>
      <c r="N10" s="29">
        <v>1</v>
      </c>
      <c r="P10" s="8"/>
      <c r="R10" s="9"/>
      <c r="T10" s="8"/>
      <c r="V10" s="9"/>
      <c r="X10" s="8"/>
      <c r="Y10" s="9"/>
    </row>
    <row r="11" spans="2:42">
      <c r="B11" s="8">
        <v>82</v>
      </c>
      <c r="C11" s="6">
        <v>82</v>
      </c>
      <c r="D11" s="6">
        <f t="shared" si="1"/>
        <v>1</v>
      </c>
      <c r="E11" s="6">
        <f t="shared" si="2"/>
        <v>0.5</v>
      </c>
      <c r="F11" s="9">
        <v>1</v>
      </c>
      <c r="H11" s="8"/>
      <c r="I11" s="9"/>
      <c r="K11" s="27">
        <v>518</v>
      </c>
      <c r="L11" s="28">
        <v>520</v>
      </c>
      <c r="M11" s="28">
        <f t="shared" si="0"/>
        <v>3</v>
      </c>
      <c r="N11" s="29">
        <v>1</v>
      </c>
      <c r="P11" s="8"/>
      <c r="R11" s="9"/>
      <c r="T11" s="8"/>
      <c r="V11" s="9"/>
      <c r="X11" s="8"/>
      <c r="Y11" s="9"/>
    </row>
    <row r="12" spans="2:42">
      <c r="B12" s="8">
        <v>93</v>
      </c>
      <c r="C12" s="6">
        <v>95</v>
      </c>
      <c r="D12" s="6">
        <f t="shared" si="1"/>
        <v>3</v>
      </c>
      <c r="E12" s="6">
        <f t="shared" si="2"/>
        <v>1.5</v>
      </c>
      <c r="F12" s="9">
        <v>1</v>
      </c>
      <c r="H12" s="8"/>
      <c r="I12" s="9"/>
      <c r="K12" s="27">
        <v>544</v>
      </c>
      <c r="L12" s="28">
        <v>546</v>
      </c>
      <c r="M12" s="28">
        <f t="shared" si="0"/>
        <v>3</v>
      </c>
      <c r="N12" s="29">
        <v>1</v>
      </c>
      <c r="P12" s="8"/>
      <c r="R12" s="9"/>
      <c r="T12" s="8"/>
      <c r="V12" s="9"/>
      <c r="X12" s="8"/>
      <c r="Y12" s="9"/>
    </row>
    <row r="13" spans="2:42">
      <c r="B13" s="8">
        <v>104</v>
      </c>
      <c r="C13" s="6">
        <v>104</v>
      </c>
      <c r="D13" s="6">
        <f t="shared" si="1"/>
        <v>1</v>
      </c>
      <c r="E13" s="6">
        <f t="shared" si="2"/>
        <v>0.5</v>
      </c>
      <c r="F13" s="9">
        <v>1</v>
      </c>
      <c r="H13" s="8"/>
      <c r="I13" s="9"/>
      <c r="K13" s="27">
        <v>579</v>
      </c>
      <c r="L13" s="28">
        <v>582</v>
      </c>
      <c r="M13" s="28">
        <f t="shared" si="0"/>
        <v>4</v>
      </c>
      <c r="N13" s="29">
        <v>1</v>
      </c>
      <c r="P13" s="8"/>
      <c r="R13" s="9"/>
      <c r="T13" s="8"/>
      <c r="V13" s="9"/>
      <c r="X13" s="8"/>
      <c r="Y13" s="9"/>
    </row>
    <row r="14" spans="2:42">
      <c r="B14" s="8">
        <v>117</v>
      </c>
      <c r="C14" s="6">
        <v>117</v>
      </c>
      <c r="D14" s="6">
        <f t="shared" si="1"/>
        <v>1</v>
      </c>
      <c r="E14" s="6">
        <f t="shared" si="2"/>
        <v>0.5</v>
      </c>
      <c r="F14" s="9">
        <v>1</v>
      </c>
      <c r="H14" s="8"/>
      <c r="I14" s="9"/>
      <c r="K14" s="27">
        <v>615</v>
      </c>
      <c r="L14" s="28">
        <v>616</v>
      </c>
      <c r="M14" s="28">
        <f t="shared" si="0"/>
        <v>2</v>
      </c>
      <c r="N14" s="29">
        <v>1</v>
      </c>
      <c r="P14" s="8"/>
      <c r="R14" s="9"/>
      <c r="T14" s="8"/>
      <c r="V14" s="9"/>
      <c r="X14" s="8"/>
      <c r="Y14" s="9"/>
    </row>
    <row r="15" spans="2:42">
      <c r="B15" s="8">
        <v>120</v>
      </c>
      <c r="C15" s="6">
        <v>124</v>
      </c>
      <c r="D15" s="6">
        <f t="shared" si="1"/>
        <v>5</v>
      </c>
      <c r="E15" s="6">
        <f t="shared" si="2"/>
        <v>2.5</v>
      </c>
      <c r="F15" s="9">
        <v>1</v>
      </c>
      <c r="H15" s="8"/>
      <c r="I15" s="9"/>
      <c r="K15" s="27">
        <v>624</v>
      </c>
      <c r="L15" s="28">
        <v>625</v>
      </c>
      <c r="M15" s="28">
        <f t="shared" si="0"/>
        <v>2</v>
      </c>
      <c r="N15" s="29">
        <v>1</v>
      </c>
      <c r="P15" s="8"/>
      <c r="R15" s="9"/>
      <c r="T15" s="8"/>
      <c r="V15" s="9"/>
      <c r="X15" s="8"/>
      <c r="Y15" s="9"/>
    </row>
    <row r="16" spans="2:42">
      <c r="B16" s="8">
        <v>133</v>
      </c>
      <c r="C16" s="6">
        <v>139</v>
      </c>
      <c r="D16" s="6">
        <f t="shared" si="1"/>
        <v>7</v>
      </c>
      <c r="E16" s="6">
        <f t="shared" si="2"/>
        <v>3.5</v>
      </c>
      <c r="F16" s="9">
        <v>1</v>
      </c>
      <c r="H16" s="8"/>
      <c r="I16" s="9"/>
      <c r="K16" s="27">
        <v>630</v>
      </c>
      <c r="L16" s="28">
        <v>631</v>
      </c>
      <c r="M16" s="28">
        <f t="shared" si="0"/>
        <v>2</v>
      </c>
      <c r="N16" s="29">
        <v>1</v>
      </c>
      <c r="P16" s="8"/>
      <c r="R16" s="9"/>
      <c r="T16" s="8"/>
      <c r="V16" s="9"/>
      <c r="X16" s="8"/>
      <c r="Y16" s="9"/>
    </row>
    <row r="17" spans="2:25">
      <c r="B17" s="8">
        <v>217</v>
      </c>
      <c r="C17" s="6">
        <v>222</v>
      </c>
      <c r="D17" s="6">
        <f t="shared" si="1"/>
        <v>6</v>
      </c>
      <c r="E17" s="6">
        <f t="shared" si="2"/>
        <v>3</v>
      </c>
      <c r="F17" s="9">
        <v>1</v>
      </c>
      <c r="H17" s="8"/>
      <c r="I17" s="9"/>
      <c r="K17" s="27">
        <v>633</v>
      </c>
      <c r="L17" s="28">
        <v>636</v>
      </c>
      <c r="M17" s="28">
        <f t="shared" si="0"/>
        <v>4</v>
      </c>
      <c r="N17" s="29">
        <v>1</v>
      </c>
      <c r="P17" s="8"/>
      <c r="R17" s="9"/>
      <c r="T17" s="8"/>
      <c r="V17" s="9"/>
      <c r="X17" s="8"/>
      <c r="Y17" s="9"/>
    </row>
    <row r="18" spans="2:25">
      <c r="B18" s="8">
        <v>315</v>
      </c>
      <c r="C18" s="6">
        <v>316</v>
      </c>
      <c r="D18" s="6">
        <f t="shared" si="1"/>
        <v>2</v>
      </c>
      <c r="E18" s="6">
        <f t="shared" si="2"/>
        <v>1</v>
      </c>
      <c r="F18" s="9">
        <v>1</v>
      </c>
      <c r="H18" s="8"/>
      <c r="I18" s="9"/>
      <c r="K18" s="27">
        <v>670</v>
      </c>
      <c r="L18" s="28">
        <v>679</v>
      </c>
      <c r="M18" s="28">
        <f t="shared" si="0"/>
        <v>10</v>
      </c>
      <c r="N18" s="29">
        <v>1</v>
      </c>
      <c r="P18" s="8"/>
      <c r="R18" s="9"/>
      <c r="T18" s="8"/>
      <c r="V18" s="9"/>
      <c r="X18" s="8"/>
      <c r="Y18" s="9"/>
    </row>
    <row r="19" spans="2:25">
      <c r="B19" s="8">
        <v>330</v>
      </c>
      <c r="C19" s="6">
        <v>332</v>
      </c>
      <c r="D19" s="6">
        <f t="shared" si="1"/>
        <v>3</v>
      </c>
      <c r="E19" s="6">
        <f t="shared" si="2"/>
        <v>1.5</v>
      </c>
      <c r="F19" s="9">
        <v>1</v>
      </c>
      <c r="H19" s="8"/>
      <c r="I19" s="9"/>
      <c r="K19" s="27">
        <v>705</v>
      </c>
      <c r="L19" s="28">
        <v>708</v>
      </c>
      <c r="M19" s="28">
        <f t="shared" si="0"/>
        <v>4</v>
      </c>
      <c r="N19" s="29">
        <v>1</v>
      </c>
      <c r="P19" s="8"/>
      <c r="R19" s="9"/>
      <c r="T19" s="8"/>
      <c r="V19" s="9"/>
      <c r="X19" s="8"/>
      <c r="Y19" s="9"/>
    </row>
    <row r="20" spans="2:25">
      <c r="B20" s="8">
        <v>342</v>
      </c>
      <c r="C20" s="6">
        <v>342</v>
      </c>
      <c r="D20" s="6">
        <f t="shared" si="1"/>
        <v>1</v>
      </c>
      <c r="E20" s="6">
        <f t="shared" si="2"/>
        <v>0.5</v>
      </c>
      <c r="F20" s="9">
        <v>1</v>
      </c>
      <c r="H20" s="8"/>
      <c r="I20" s="9"/>
      <c r="K20" s="27">
        <v>713</v>
      </c>
      <c r="L20" s="28">
        <v>718</v>
      </c>
      <c r="M20" s="28">
        <f t="shared" si="0"/>
        <v>6</v>
      </c>
      <c r="N20" s="29">
        <v>1</v>
      </c>
      <c r="P20" s="8"/>
      <c r="R20" s="9"/>
      <c r="T20" s="8"/>
      <c r="V20" s="9"/>
      <c r="X20" s="8"/>
      <c r="Y20" s="9"/>
    </row>
    <row r="21" spans="2:25">
      <c r="B21" s="8">
        <v>350</v>
      </c>
      <c r="C21" s="6">
        <v>350</v>
      </c>
      <c r="D21" s="6">
        <f t="shared" si="1"/>
        <v>1</v>
      </c>
      <c r="E21" s="6">
        <f t="shared" si="2"/>
        <v>0.5</v>
      </c>
      <c r="F21" s="9">
        <v>1</v>
      </c>
      <c r="H21" s="8"/>
      <c r="I21" s="9"/>
      <c r="K21" s="27">
        <v>731</v>
      </c>
      <c r="L21" s="28">
        <v>733</v>
      </c>
      <c r="M21" s="28">
        <f t="shared" si="0"/>
        <v>3</v>
      </c>
      <c r="N21" s="29">
        <v>1</v>
      </c>
      <c r="P21" s="8"/>
      <c r="R21" s="9"/>
      <c r="T21" s="8"/>
      <c r="V21" s="9"/>
      <c r="X21" s="8"/>
      <c r="Y21" s="9"/>
    </row>
    <row r="22" spans="2:25">
      <c r="B22" s="8">
        <v>356</v>
      </c>
      <c r="C22" s="6">
        <v>359</v>
      </c>
      <c r="D22" s="6">
        <f t="shared" si="1"/>
        <v>4</v>
      </c>
      <c r="E22" s="6">
        <f t="shared" si="2"/>
        <v>2</v>
      </c>
      <c r="F22" s="9">
        <v>1</v>
      </c>
      <c r="H22" s="8"/>
      <c r="I22" s="9"/>
      <c r="K22" s="27">
        <v>735</v>
      </c>
      <c r="L22" s="28">
        <v>737</v>
      </c>
      <c r="M22" s="28">
        <f t="shared" si="0"/>
        <v>3</v>
      </c>
      <c r="N22" s="29">
        <v>1</v>
      </c>
      <c r="P22" s="8"/>
      <c r="R22" s="9"/>
      <c r="T22" s="8"/>
      <c r="V22" s="9"/>
      <c r="X22" s="8"/>
      <c r="Y22" s="9"/>
    </row>
    <row r="23" spans="2:25">
      <c r="B23" s="8">
        <v>370</v>
      </c>
      <c r="C23" s="6">
        <v>374</v>
      </c>
      <c r="D23" s="6">
        <f t="shared" si="1"/>
        <v>5</v>
      </c>
      <c r="E23" s="6">
        <f t="shared" si="2"/>
        <v>2.5</v>
      </c>
      <c r="F23" s="9">
        <v>1</v>
      </c>
      <c r="H23" s="8"/>
      <c r="I23" s="9"/>
      <c r="K23" s="24">
        <v>745</v>
      </c>
      <c r="L23" s="25">
        <v>748</v>
      </c>
      <c r="M23" s="25">
        <f t="shared" si="0"/>
        <v>4</v>
      </c>
      <c r="N23" s="26">
        <v>1</v>
      </c>
      <c r="P23" s="8"/>
      <c r="R23" s="9"/>
      <c r="T23" s="8"/>
      <c r="V23" s="9"/>
      <c r="X23" s="8"/>
      <c r="Y23" s="9"/>
    </row>
    <row r="24" spans="2:25">
      <c r="B24" s="8">
        <v>381</v>
      </c>
      <c r="C24" s="6">
        <v>390</v>
      </c>
      <c r="D24" s="6">
        <f t="shared" si="1"/>
        <v>10</v>
      </c>
      <c r="E24" s="6">
        <f t="shared" si="2"/>
        <v>5</v>
      </c>
      <c r="F24" s="9">
        <v>1</v>
      </c>
      <c r="H24" s="8"/>
      <c r="I24" s="9"/>
      <c r="K24" s="24">
        <v>766</v>
      </c>
      <c r="L24" s="25">
        <v>767</v>
      </c>
      <c r="M24" s="25">
        <f t="shared" si="0"/>
        <v>2</v>
      </c>
      <c r="N24" s="26">
        <v>1</v>
      </c>
      <c r="P24" s="8"/>
      <c r="R24" s="9"/>
      <c r="T24" s="8"/>
      <c r="V24" s="9"/>
      <c r="X24" s="8"/>
      <c r="Y24" s="9"/>
    </row>
    <row r="25" spans="2:25">
      <c r="B25" s="8">
        <v>507</v>
      </c>
      <c r="C25" s="6">
        <v>507</v>
      </c>
      <c r="D25" s="6">
        <f t="shared" si="1"/>
        <v>1</v>
      </c>
      <c r="E25" s="6">
        <f t="shared" si="2"/>
        <v>0.5</v>
      </c>
      <c r="F25" s="9">
        <v>1</v>
      </c>
      <c r="H25" s="8"/>
      <c r="I25" s="9"/>
      <c r="K25" s="24">
        <v>778</v>
      </c>
      <c r="L25" s="25">
        <v>784</v>
      </c>
      <c r="M25" s="25">
        <f t="shared" si="0"/>
        <v>7</v>
      </c>
      <c r="N25" s="26">
        <v>1</v>
      </c>
      <c r="P25" s="8"/>
      <c r="R25" s="9"/>
      <c r="T25" s="8"/>
      <c r="V25" s="9"/>
      <c r="X25" s="8"/>
      <c r="Y25" s="9"/>
    </row>
    <row r="26" spans="2:25">
      <c r="B26" s="8">
        <v>514</v>
      </c>
      <c r="C26" s="6">
        <v>515</v>
      </c>
      <c r="D26" s="6">
        <f t="shared" si="1"/>
        <v>2</v>
      </c>
      <c r="E26" s="6">
        <f t="shared" si="2"/>
        <v>1</v>
      </c>
      <c r="F26" s="9">
        <v>1</v>
      </c>
      <c r="H26" s="8"/>
      <c r="I26" s="9"/>
      <c r="K26" s="27">
        <v>820</v>
      </c>
      <c r="L26" s="28">
        <v>821</v>
      </c>
      <c r="M26" s="28">
        <f t="shared" si="0"/>
        <v>2</v>
      </c>
      <c r="N26" s="29">
        <v>1</v>
      </c>
      <c r="P26" s="8"/>
      <c r="R26" s="9"/>
      <c r="T26" s="8"/>
      <c r="V26" s="9"/>
      <c r="X26" s="8"/>
      <c r="Y26" s="9"/>
    </row>
    <row r="27" spans="2:25">
      <c r="B27" s="8">
        <v>517</v>
      </c>
      <c r="C27" s="6">
        <v>517</v>
      </c>
      <c r="D27" s="6">
        <f t="shared" si="1"/>
        <v>1</v>
      </c>
      <c r="E27" s="6">
        <f t="shared" si="2"/>
        <v>0.5</v>
      </c>
      <c r="F27" s="9">
        <v>1</v>
      </c>
      <c r="H27" s="8"/>
      <c r="I27" s="9"/>
      <c r="K27" s="24">
        <v>895</v>
      </c>
      <c r="L27" s="25">
        <v>898</v>
      </c>
      <c r="M27" s="25">
        <f t="shared" si="0"/>
        <v>4</v>
      </c>
      <c r="N27" s="26">
        <v>1</v>
      </c>
      <c r="P27" s="8"/>
      <c r="R27" s="9"/>
      <c r="T27" s="8"/>
      <c r="V27" s="9"/>
      <c r="X27" s="8"/>
      <c r="Y27" s="9"/>
    </row>
    <row r="28" spans="2:25">
      <c r="B28" s="8">
        <v>526</v>
      </c>
      <c r="C28" s="6">
        <v>535</v>
      </c>
      <c r="D28" s="6">
        <f t="shared" si="1"/>
        <v>10</v>
      </c>
      <c r="E28" s="6">
        <f t="shared" si="2"/>
        <v>5</v>
      </c>
      <c r="F28" s="9">
        <v>1</v>
      </c>
      <c r="H28" s="8"/>
      <c r="I28" s="9"/>
      <c r="K28" s="27">
        <v>902</v>
      </c>
      <c r="L28" s="28">
        <v>903</v>
      </c>
      <c r="M28" s="28">
        <f t="shared" si="0"/>
        <v>2</v>
      </c>
      <c r="N28" s="29">
        <v>1</v>
      </c>
      <c r="P28" s="8"/>
      <c r="R28" s="9"/>
      <c r="T28" s="8"/>
      <c r="V28" s="9"/>
      <c r="X28" s="8"/>
      <c r="Y28" s="9"/>
    </row>
    <row r="29" spans="2:25">
      <c r="B29" s="8">
        <v>539</v>
      </c>
      <c r="C29" s="6">
        <v>539</v>
      </c>
      <c r="D29" s="6">
        <f t="shared" si="1"/>
        <v>1</v>
      </c>
      <c r="E29" s="6">
        <f t="shared" si="2"/>
        <v>0.5</v>
      </c>
      <c r="F29" s="9">
        <v>1</v>
      </c>
      <c r="H29" s="8"/>
      <c r="I29" s="9"/>
      <c r="K29" s="27">
        <v>930</v>
      </c>
      <c r="L29" s="28">
        <v>933</v>
      </c>
      <c r="M29" s="28">
        <f t="shared" si="0"/>
        <v>4</v>
      </c>
      <c r="N29" s="29">
        <v>1</v>
      </c>
      <c r="P29" s="8"/>
      <c r="R29" s="9"/>
      <c r="T29" s="8"/>
      <c r="V29" s="9"/>
      <c r="X29" s="8"/>
      <c r="Y29" s="9"/>
    </row>
    <row r="30" spans="2:25">
      <c r="B30" s="8">
        <v>543</v>
      </c>
      <c r="C30" s="6">
        <v>543</v>
      </c>
      <c r="D30" s="6">
        <f t="shared" si="1"/>
        <v>1</v>
      </c>
      <c r="E30" s="6">
        <f t="shared" si="2"/>
        <v>0.5</v>
      </c>
      <c r="F30" s="9">
        <v>1</v>
      </c>
      <c r="H30" s="8"/>
      <c r="I30" s="9"/>
      <c r="K30" s="27">
        <v>944</v>
      </c>
      <c r="L30" s="28">
        <v>948</v>
      </c>
      <c r="M30" s="28">
        <f t="shared" si="0"/>
        <v>5</v>
      </c>
      <c r="N30" s="29">
        <v>1</v>
      </c>
      <c r="P30" s="8"/>
      <c r="R30" s="9"/>
      <c r="T30" s="8"/>
      <c r="V30" s="9"/>
      <c r="X30" s="8"/>
      <c r="Y30" s="9"/>
    </row>
    <row r="31" spans="2:25">
      <c r="B31" s="8">
        <v>549</v>
      </c>
      <c r="C31" s="6">
        <v>550</v>
      </c>
      <c r="D31" s="6">
        <f t="shared" si="1"/>
        <v>2</v>
      </c>
      <c r="E31" s="6">
        <f t="shared" si="2"/>
        <v>1</v>
      </c>
      <c r="F31" s="9">
        <v>1</v>
      </c>
      <c r="H31" s="8"/>
      <c r="I31" s="9"/>
      <c r="K31" s="24">
        <v>980</v>
      </c>
      <c r="L31" s="25">
        <v>985</v>
      </c>
      <c r="M31" s="25">
        <f t="shared" si="0"/>
        <v>6</v>
      </c>
      <c r="N31" s="26">
        <v>1</v>
      </c>
      <c r="P31" s="8"/>
      <c r="R31" s="9"/>
      <c r="T31" s="8"/>
      <c r="V31" s="9"/>
      <c r="X31" s="8"/>
      <c r="Y31" s="9"/>
    </row>
    <row r="32" spans="2:25">
      <c r="B32" s="8">
        <v>557</v>
      </c>
      <c r="C32" s="6">
        <v>560</v>
      </c>
      <c r="D32" s="6">
        <f t="shared" si="1"/>
        <v>4</v>
      </c>
      <c r="E32" s="6">
        <f t="shared" si="2"/>
        <v>2</v>
      </c>
      <c r="F32" s="9">
        <v>1</v>
      </c>
      <c r="H32" s="8"/>
      <c r="I32" s="9"/>
      <c r="K32" s="27">
        <v>1024</v>
      </c>
      <c r="L32" s="28">
        <v>1025</v>
      </c>
      <c r="M32" s="28">
        <f t="shared" si="0"/>
        <v>2</v>
      </c>
      <c r="N32" s="29">
        <v>1</v>
      </c>
      <c r="P32" s="8"/>
      <c r="R32" s="9"/>
      <c r="T32" s="8"/>
      <c r="V32" s="9"/>
      <c r="X32" s="8"/>
      <c r="Y32" s="9"/>
    </row>
    <row r="33" spans="2:25">
      <c r="B33" s="8">
        <v>573</v>
      </c>
      <c r="C33" s="6">
        <v>574</v>
      </c>
      <c r="D33" s="6">
        <f t="shared" si="1"/>
        <v>2</v>
      </c>
      <c r="E33" s="6">
        <f t="shared" si="2"/>
        <v>1</v>
      </c>
      <c r="F33" s="9">
        <v>1</v>
      </c>
      <c r="H33" s="8"/>
      <c r="I33" s="9"/>
      <c r="K33" s="27">
        <v>1029</v>
      </c>
      <c r="L33" s="28">
        <v>1031</v>
      </c>
      <c r="M33" s="28">
        <f t="shared" si="0"/>
        <v>3</v>
      </c>
      <c r="N33" s="29">
        <v>1</v>
      </c>
      <c r="P33" s="8"/>
      <c r="R33" s="9"/>
      <c r="T33" s="8"/>
      <c r="V33" s="9"/>
      <c r="X33" s="8"/>
      <c r="Y33" s="9"/>
    </row>
    <row r="34" spans="2:25">
      <c r="B34" s="8">
        <v>578</v>
      </c>
      <c r="C34" s="6">
        <v>578</v>
      </c>
      <c r="D34" s="6">
        <f t="shared" si="1"/>
        <v>1</v>
      </c>
      <c r="E34" s="6">
        <f t="shared" si="2"/>
        <v>0.5</v>
      </c>
      <c r="F34" s="9">
        <v>1</v>
      </c>
      <c r="H34" s="8"/>
      <c r="I34" s="9"/>
      <c r="K34" s="27">
        <v>1046</v>
      </c>
      <c r="L34" s="28">
        <v>1051</v>
      </c>
      <c r="M34" s="28">
        <f t="shared" si="0"/>
        <v>6</v>
      </c>
      <c r="N34" s="29">
        <v>1</v>
      </c>
      <c r="P34" s="8"/>
      <c r="R34" s="9"/>
      <c r="T34" s="8"/>
      <c r="V34" s="9"/>
      <c r="X34" s="8"/>
      <c r="Y34" s="9"/>
    </row>
    <row r="35" spans="2:25">
      <c r="B35" s="8">
        <v>592</v>
      </c>
      <c r="C35" s="6">
        <v>592</v>
      </c>
      <c r="D35" s="6">
        <f t="shared" si="1"/>
        <v>1</v>
      </c>
      <c r="E35" s="6">
        <f t="shared" si="2"/>
        <v>0.5</v>
      </c>
      <c r="F35" s="9">
        <v>1</v>
      </c>
      <c r="H35" s="8"/>
      <c r="I35" s="9"/>
      <c r="K35" s="24">
        <v>1100</v>
      </c>
      <c r="L35" s="25">
        <v>1107</v>
      </c>
      <c r="M35" s="25">
        <f t="shared" si="0"/>
        <v>8</v>
      </c>
      <c r="N35" s="26">
        <v>1</v>
      </c>
      <c r="P35" s="8"/>
      <c r="R35" s="9"/>
      <c r="T35" s="8"/>
      <c r="V35" s="9"/>
      <c r="X35" s="8"/>
      <c r="Y35" s="9"/>
    </row>
    <row r="36" spans="2:25">
      <c r="B36" s="8">
        <v>610</v>
      </c>
      <c r="C36" s="6">
        <v>611</v>
      </c>
      <c r="D36" s="6">
        <f t="shared" si="1"/>
        <v>2</v>
      </c>
      <c r="E36" s="6">
        <f t="shared" si="2"/>
        <v>1</v>
      </c>
      <c r="F36" s="9">
        <v>1</v>
      </c>
      <c r="H36" s="8"/>
      <c r="I36" s="9"/>
      <c r="K36" s="27">
        <v>1111</v>
      </c>
      <c r="L36" s="28">
        <v>1113</v>
      </c>
      <c r="M36" s="28">
        <f t="shared" si="0"/>
        <v>3</v>
      </c>
      <c r="N36" s="29">
        <v>1</v>
      </c>
      <c r="P36" s="8"/>
      <c r="R36" s="9"/>
      <c r="T36" s="8"/>
      <c r="V36" s="9"/>
      <c r="X36" s="8"/>
      <c r="Y36" s="9"/>
    </row>
    <row r="37" spans="2:25">
      <c r="B37" s="8">
        <v>614</v>
      </c>
      <c r="C37" s="6">
        <v>614</v>
      </c>
      <c r="D37" s="6">
        <f t="shared" si="1"/>
        <v>1</v>
      </c>
      <c r="E37" s="6">
        <f t="shared" si="2"/>
        <v>0.5</v>
      </c>
      <c r="F37" s="9">
        <v>1</v>
      </c>
      <c r="H37" s="8"/>
      <c r="I37" s="9"/>
      <c r="K37" s="24">
        <v>1124</v>
      </c>
      <c r="L37" s="25">
        <v>1127</v>
      </c>
      <c r="M37" s="25">
        <f t="shared" si="0"/>
        <v>4</v>
      </c>
      <c r="N37" s="26">
        <v>1</v>
      </c>
      <c r="P37" s="8"/>
      <c r="R37" s="9"/>
      <c r="T37" s="8"/>
      <c r="V37" s="9"/>
      <c r="X37" s="8"/>
      <c r="Y37" s="9"/>
    </row>
    <row r="38" spans="2:25">
      <c r="B38" s="8">
        <v>620</v>
      </c>
      <c r="C38" s="6">
        <v>620</v>
      </c>
      <c r="D38" s="6">
        <f t="shared" si="1"/>
        <v>1</v>
      </c>
      <c r="E38" s="6">
        <f t="shared" si="2"/>
        <v>0.5</v>
      </c>
      <c r="F38" s="9">
        <v>1</v>
      </c>
      <c r="H38" s="8"/>
      <c r="I38" s="9"/>
      <c r="K38" s="27">
        <v>1178</v>
      </c>
      <c r="L38" s="28">
        <v>1182</v>
      </c>
      <c r="M38" s="28">
        <f t="shared" si="0"/>
        <v>5</v>
      </c>
      <c r="N38" s="29">
        <v>1</v>
      </c>
      <c r="P38" s="8"/>
      <c r="R38" s="9"/>
      <c r="T38" s="8"/>
      <c r="V38" s="9"/>
      <c r="X38" s="8"/>
      <c r="Y38" s="9"/>
    </row>
    <row r="39" spans="2:25">
      <c r="B39" s="8">
        <v>623</v>
      </c>
      <c r="C39" s="6">
        <v>623</v>
      </c>
      <c r="D39" s="6">
        <f>(C39-B39)+1</f>
        <v>1</v>
      </c>
      <c r="E39" s="6">
        <f t="shared" si="2"/>
        <v>0.5</v>
      </c>
      <c r="F39" s="9">
        <v>1</v>
      </c>
      <c r="H39" s="8"/>
      <c r="I39" s="9"/>
      <c r="K39" s="8"/>
      <c r="N39" s="9"/>
      <c r="P39" s="8"/>
      <c r="R39" s="9"/>
      <c r="T39" s="8"/>
      <c r="V39" s="9"/>
      <c r="X39" s="8"/>
      <c r="Y39" s="9"/>
    </row>
    <row r="40" spans="2:25">
      <c r="B40" s="8">
        <v>627</v>
      </c>
      <c r="C40" s="6">
        <v>627</v>
      </c>
      <c r="D40" s="6">
        <f>(C40-B40)+1</f>
        <v>1</v>
      </c>
      <c r="E40" s="6">
        <f t="shared" si="2"/>
        <v>0.5</v>
      </c>
      <c r="F40" s="9">
        <v>1</v>
      </c>
      <c r="H40" s="8"/>
      <c r="I40" s="9"/>
      <c r="K40" s="8"/>
      <c r="N40" s="9"/>
      <c r="P40" s="8"/>
      <c r="R40" s="9"/>
      <c r="T40" s="8"/>
      <c r="V40" s="9"/>
      <c r="X40" s="8"/>
      <c r="Y40" s="9"/>
    </row>
    <row r="41" spans="2:25">
      <c r="B41" s="8">
        <v>629</v>
      </c>
      <c r="C41" s="6">
        <v>629</v>
      </c>
      <c r="D41" s="6">
        <f>(C41-B41)+1</f>
        <v>1</v>
      </c>
      <c r="E41" s="6">
        <f t="shared" si="2"/>
        <v>0.5</v>
      </c>
      <c r="F41" s="9">
        <v>1</v>
      </c>
      <c r="H41" s="8"/>
      <c r="I41" s="9"/>
      <c r="K41" s="8"/>
      <c r="N41" s="9"/>
      <c r="P41" s="8"/>
      <c r="R41" s="9"/>
      <c r="T41" s="8"/>
      <c r="V41" s="9"/>
      <c r="X41" s="8"/>
      <c r="Y41" s="9"/>
    </row>
    <row r="42" spans="2:25">
      <c r="B42" s="8">
        <v>632</v>
      </c>
      <c r="C42" s="6">
        <v>632</v>
      </c>
      <c r="D42" s="6">
        <f>(C42-B42)+1</f>
        <v>1</v>
      </c>
      <c r="E42" s="6">
        <f t="shared" si="2"/>
        <v>0.5</v>
      </c>
      <c r="F42" s="9">
        <v>1</v>
      </c>
      <c r="H42" s="8"/>
      <c r="I42" s="9"/>
      <c r="K42" s="8"/>
      <c r="N42" s="9"/>
      <c r="P42" s="8"/>
      <c r="R42" s="9"/>
      <c r="T42" s="8"/>
      <c r="V42" s="9"/>
      <c r="X42" s="8"/>
      <c r="Y42" s="9"/>
    </row>
    <row r="43" spans="2:25">
      <c r="B43" s="8">
        <v>667</v>
      </c>
      <c r="C43" s="6">
        <v>667</v>
      </c>
      <c r="D43" s="6">
        <f t="shared" si="1"/>
        <v>1</v>
      </c>
      <c r="E43" s="6">
        <f t="shared" si="2"/>
        <v>0.5</v>
      </c>
      <c r="F43" s="9">
        <v>1</v>
      </c>
      <c r="H43" s="8"/>
      <c r="I43" s="9"/>
      <c r="K43" s="8"/>
      <c r="N43" s="9"/>
      <c r="P43" s="8"/>
      <c r="R43" s="9"/>
      <c r="T43" s="8"/>
      <c r="V43" s="9"/>
      <c r="X43" s="8"/>
      <c r="Y43" s="9"/>
    </row>
    <row r="44" spans="2:25">
      <c r="B44" s="8">
        <v>680</v>
      </c>
      <c r="C44" s="6">
        <v>680</v>
      </c>
      <c r="D44" s="6">
        <f t="shared" si="1"/>
        <v>1</v>
      </c>
      <c r="E44" s="6">
        <f t="shared" si="2"/>
        <v>0.5</v>
      </c>
      <c r="F44" s="9">
        <v>1</v>
      </c>
      <c r="H44" s="8"/>
      <c r="I44" s="9"/>
      <c r="K44" s="8"/>
      <c r="N44" s="9"/>
      <c r="P44" s="8"/>
      <c r="R44" s="9"/>
      <c r="T44" s="8"/>
      <c r="V44" s="9"/>
      <c r="X44" s="8"/>
      <c r="Y44" s="9"/>
    </row>
    <row r="45" spans="2:25">
      <c r="B45" s="8">
        <v>704</v>
      </c>
      <c r="C45" s="6">
        <v>704</v>
      </c>
      <c r="D45" s="6">
        <f t="shared" si="1"/>
        <v>1</v>
      </c>
      <c r="E45" s="6">
        <f t="shared" si="2"/>
        <v>0.5</v>
      </c>
      <c r="F45" s="9">
        <v>1</v>
      </c>
      <c r="H45" s="8"/>
      <c r="I45" s="9"/>
      <c r="K45" s="8"/>
      <c r="N45" s="9"/>
      <c r="P45" s="8"/>
      <c r="R45" s="9"/>
      <c r="T45" s="8"/>
      <c r="V45" s="9"/>
      <c r="X45" s="8"/>
      <c r="Y45" s="9"/>
    </row>
    <row r="46" spans="2:25">
      <c r="B46" s="8">
        <v>710</v>
      </c>
      <c r="C46" s="6">
        <v>712</v>
      </c>
      <c r="D46" s="6">
        <f t="shared" si="1"/>
        <v>3</v>
      </c>
      <c r="E46" s="6">
        <f t="shared" si="2"/>
        <v>1.5</v>
      </c>
      <c r="F46" s="9">
        <v>1</v>
      </c>
      <c r="H46" s="8"/>
      <c r="I46" s="9"/>
      <c r="K46" s="8"/>
      <c r="N46" s="9"/>
      <c r="P46" s="8"/>
      <c r="R46" s="9"/>
      <c r="T46" s="8"/>
      <c r="V46" s="9"/>
      <c r="X46" s="8"/>
      <c r="Y46" s="9"/>
    </row>
    <row r="47" spans="2:25">
      <c r="B47" s="8">
        <v>723</v>
      </c>
      <c r="C47" s="6">
        <v>726</v>
      </c>
      <c r="D47" s="6">
        <f t="shared" si="1"/>
        <v>4</v>
      </c>
      <c r="E47" s="6">
        <f t="shared" si="2"/>
        <v>2</v>
      </c>
      <c r="F47" s="9">
        <v>1</v>
      </c>
      <c r="H47" s="8"/>
      <c r="I47" s="9"/>
      <c r="K47" s="8"/>
      <c r="N47" s="9"/>
      <c r="P47" s="8"/>
      <c r="R47" s="9"/>
      <c r="T47" s="8"/>
      <c r="V47" s="9"/>
      <c r="X47" s="8"/>
      <c r="Y47" s="9"/>
    </row>
    <row r="48" spans="2:25">
      <c r="B48" s="8">
        <v>734</v>
      </c>
      <c r="C48" s="6">
        <v>734</v>
      </c>
      <c r="D48" s="6">
        <f t="shared" si="1"/>
        <v>1</v>
      </c>
      <c r="E48" s="6">
        <f t="shared" si="2"/>
        <v>0.5</v>
      </c>
      <c r="F48" s="9">
        <v>1</v>
      </c>
      <c r="H48" s="8"/>
      <c r="I48" s="9"/>
      <c r="K48" s="8"/>
      <c r="N48" s="9"/>
      <c r="P48" s="8"/>
      <c r="R48" s="9"/>
      <c r="T48" s="8"/>
      <c r="V48" s="9"/>
      <c r="X48" s="8"/>
      <c r="Y48" s="9"/>
    </row>
    <row r="49" spans="2:25">
      <c r="B49" s="8">
        <v>755</v>
      </c>
      <c r="C49" s="6">
        <v>757</v>
      </c>
      <c r="D49" s="6">
        <f t="shared" si="1"/>
        <v>3</v>
      </c>
      <c r="E49" s="6">
        <f t="shared" si="2"/>
        <v>1.5</v>
      </c>
      <c r="F49" s="9">
        <v>1</v>
      </c>
      <c r="H49" s="8"/>
      <c r="I49" s="9"/>
      <c r="K49" s="8"/>
      <c r="N49" s="9"/>
      <c r="P49" s="8"/>
      <c r="R49" s="9"/>
      <c r="T49" s="8"/>
      <c r="V49" s="9"/>
      <c r="X49" s="8"/>
      <c r="Y49" s="9"/>
    </row>
    <row r="50" spans="2:25">
      <c r="B50" s="8">
        <v>771</v>
      </c>
      <c r="C50" s="6">
        <v>773</v>
      </c>
      <c r="D50" s="6">
        <f t="shared" si="1"/>
        <v>3</v>
      </c>
      <c r="E50" s="6">
        <f t="shared" si="2"/>
        <v>1.5</v>
      </c>
      <c r="F50" s="9">
        <v>1</v>
      </c>
      <c r="H50" s="8"/>
      <c r="I50" s="9"/>
      <c r="K50" s="8"/>
      <c r="N50" s="9"/>
      <c r="P50" s="8"/>
      <c r="R50" s="9"/>
      <c r="T50" s="8"/>
      <c r="V50" s="9"/>
      <c r="X50" s="8"/>
      <c r="Y50" s="9"/>
    </row>
    <row r="51" spans="2:25">
      <c r="B51" s="8">
        <v>783</v>
      </c>
      <c r="C51" s="6">
        <v>783</v>
      </c>
      <c r="D51" s="6">
        <f t="shared" si="1"/>
        <v>1</v>
      </c>
      <c r="E51" s="6">
        <f t="shared" si="2"/>
        <v>0.5</v>
      </c>
      <c r="F51" s="9">
        <v>1</v>
      </c>
      <c r="H51" s="8"/>
      <c r="I51" s="9"/>
      <c r="K51" s="8"/>
      <c r="N51" s="9"/>
      <c r="P51" s="8"/>
      <c r="R51" s="9"/>
      <c r="T51" s="8"/>
      <c r="V51" s="9"/>
      <c r="X51" s="8"/>
      <c r="Y51" s="9"/>
    </row>
    <row r="52" spans="2:25">
      <c r="B52" s="8">
        <v>801</v>
      </c>
      <c r="C52" s="6">
        <v>803</v>
      </c>
      <c r="D52" s="6">
        <f t="shared" si="1"/>
        <v>3</v>
      </c>
      <c r="E52" s="6">
        <f t="shared" si="2"/>
        <v>1.5</v>
      </c>
      <c r="F52" s="9">
        <v>1</v>
      </c>
      <c r="H52" s="8"/>
      <c r="I52" s="9"/>
      <c r="K52" s="8"/>
      <c r="N52" s="9"/>
      <c r="P52" s="8"/>
      <c r="R52" s="9"/>
      <c r="T52" s="8"/>
      <c r="V52" s="9"/>
      <c r="X52" s="8"/>
      <c r="Y52" s="9"/>
    </row>
    <row r="53" spans="2:25">
      <c r="B53" s="8">
        <v>809</v>
      </c>
      <c r="C53" s="6">
        <v>810</v>
      </c>
      <c r="D53" s="6">
        <f t="shared" si="1"/>
        <v>2</v>
      </c>
      <c r="E53" s="6">
        <f t="shared" si="2"/>
        <v>1</v>
      </c>
      <c r="F53" s="9">
        <v>1</v>
      </c>
      <c r="H53" s="8"/>
      <c r="I53" s="9"/>
      <c r="K53" s="8"/>
      <c r="N53" s="9"/>
      <c r="P53" s="8"/>
      <c r="R53" s="9"/>
      <c r="T53" s="8"/>
      <c r="V53" s="9"/>
      <c r="X53" s="8"/>
      <c r="Y53" s="9"/>
    </row>
    <row r="54" spans="2:25">
      <c r="B54" s="8">
        <v>819</v>
      </c>
      <c r="C54" s="6">
        <v>819</v>
      </c>
      <c r="D54" s="6">
        <f t="shared" si="1"/>
        <v>1</v>
      </c>
      <c r="E54" s="6">
        <f t="shared" si="2"/>
        <v>0.5</v>
      </c>
      <c r="F54" s="9">
        <v>1</v>
      </c>
      <c r="H54" s="8"/>
      <c r="I54" s="9"/>
      <c r="K54" s="8"/>
      <c r="N54" s="9"/>
      <c r="P54" s="8"/>
      <c r="R54" s="9"/>
      <c r="T54" s="8"/>
      <c r="V54" s="9"/>
      <c r="X54" s="8"/>
      <c r="Y54" s="9"/>
    </row>
    <row r="55" spans="2:25">
      <c r="B55" s="8">
        <v>830</v>
      </c>
      <c r="C55" s="6">
        <v>834</v>
      </c>
      <c r="D55" s="6">
        <f t="shared" si="1"/>
        <v>5</v>
      </c>
      <c r="E55" s="6">
        <f t="shared" si="2"/>
        <v>2.5</v>
      </c>
      <c r="F55" s="9">
        <v>1</v>
      </c>
      <c r="H55" s="8"/>
      <c r="I55" s="9"/>
      <c r="K55" s="8"/>
      <c r="N55" s="9"/>
      <c r="P55" s="8"/>
      <c r="R55" s="9"/>
      <c r="T55" s="8"/>
      <c r="V55" s="9"/>
      <c r="X55" s="8"/>
      <c r="Y55" s="9"/>
    </row>
    <row r="56" spans="2:25">
      <c r="B56" s="8">
        <v>838</v>
      </c>
      <c r="C56" s="6">
        <v>842</v>
      </c>
      <c r="D56" s="6">
        <f t="shared" si="1"/>
        <v>5</v>
      </c>
      <c r="E56" s="6">
        <f t="shared" si="2"/>
        <v>2.5</v>
      </c>
      <c r="F56" s="9">
        <v>1</v>
      </c>
      <c r="H56" s="8"/>
      <c r="I56" s="9"/>
      <c r="K56" s="8"/>
      <c r="N56" s="9"/>
      <c r="P56" s="8"/>
      <c r="R56" s="9"/>
      <c r="T56" s="8"/>
      <c r="V56" s="9"/>
      <c r="X56" s="8"/>
      <c r="Y56" s="9"/>
    </row>
    <row r="57" spans="2:25">
      <c r="B57" s="8">
        <v>850</v>
      </c>
      <c r="C57" s="6">
        <v>850</v>
      </c>
      <c r="D57" s="6">
        <f t="shared" si="1"/>
        <v>1</v>
      </c>
      <c r="E57" s="6">
        <f t="shared" si="2"/>
        <v>0.5</v>
      </c>
      <c r="F57" s="9">
        <v>1</v>
      </c>
      <c r="H57" s="8"/>
      <c r="I57" s="9"/>
      <c r="K57" s="8"/>
      <c r="N57" s="9"/>
      <c r="P57" s="8"/>
      <c r="R57" s="9"/>
      <c r="T57" s="8"/>
      <c r="V57" s="9"/>
      <c r="X57" s="8"/>
      <c r="Y57" s="9"/>
    </row>
    <row r="58" spans="2:25">
      <c r="B58" s="8">
        <v>854</v>
      </c>
      <c r="C58" s="6">
        <v>856</v>
      </c>
      <c r="D58" s="6">
        <f t="shared" si="1"/>
        <v>3</v>
      </c>
      <c r="E58" s="6">
        <f t="shared" si="2"/>
        <v>1.5</v>
      </c>
      <c r="F58" s="9">
        <v>1</v>
      </c>
      <c r="H58" s="8"/>
      <c r="I58" s="9"/>
      <c r="K58" s="8"/>
      <c r="N58" s="9"/>
      <c r="P58" s="8"/>
      <c r="R58" s="9"/>
      <c r="T58" s="8"/>
      <c r="V58" s="9"/>
      <c r="X58" s="8"/>
      <c r="Y58" s="9"/>
    </row>
    <row r="59" spans="2:25">
      <c r="B59" s="8">
        <v>869</v>
      </c>
      <c r="C59" s="6">
        <v>870</v>
      </c>
      <c r="D59" s="6">
        <f t="shared" si="1"/>
        <v>2</v>
      </c>
      <c r="E59" s="6">
        <f t="shared" si="2"/>
        <v>1</v>
      </c>
      <c r="F59" s="9">
        <v>1</v>
      </c>
      <c r="H59" s="8"/>
      <c r="I59" s="9"/>
      <c r="K59" s="8"/>
      <c r="N59" s="9"/>
      <c r="P59" s="8"/>
      <c r="R59" s="9"/>
      <c r="T59" s="8"/>
      <c r="V59" s="9"/>
      <c r="X59" s="8"/>
      <c r="Y59" s="9"/>
    </row>
    <row r="60" spans="2:25">
      <c r="B60" s="8">
        <v>899</v>
      </c>
      <c r="C60" s="6">
        <v>901</v>
      </c>
      <c r="D60" s="6">
        <f t="shared" si="1"/>
        <v>3</v>
      </c>
      <c r="E60" s="6">
        <f t="shared" si="2"/>
        <v>1.5</v>
      </c>
      <c r="F60" s="9">
        <v>1</v>
      </c>
      <c r="H60" s="8"/>
      <c r="I60" s="9"/>
      <c r="K60" s="8"/>
      <c r="N60" s="9"/>
      <c r="P60" s="8"/>
      <c r="R60" s="9"/>
      <c r="T60" s="8"/>
      <c r="V60" s="9"/>
      <c r="X60" s="8"/>
      <c r="Y60" s="9"/>
    </row>
    <row r="61" spans="2:25">
      <c r="B61" s="8">
        <v>914</v>
      </c>
      <c r="C61" s="6">
        <v>916</v>
      </c>
      <c r="D61" s="6">
        <f t="shared" si="1"/>
        <v>3</v>
      </c>
      <c r="E61" s="6">
        <f t="shared" si="2"/>
        <v>1.5</v>
      </c>
      <c r="F61" s="9">
        <v>1</v>
      </c>
      <c r="H61" s="8"/>
      <c r="I61" s="9"/>
      <c r="K61" s="8"/>
      <c r="N61" s="9"/>
      <c r="P61" s="8"/>
      <c r="R61" s="9"/>
      <c r="T61" s="8"/>
      <c r="V61" s="9"/>
      <c r="X61" s="8"/>
      <c r="Y61" s="9"/>
    </row>
    <row r="62" spans="2:25">
      <c r="B62" s="8">
        <v>920</v>
      </c>
      <c r="C62" s="6">
        <v>921</v>
      </c>
      <c r="D62" s="6">
        <f t="shared" si="1"/>
        <v>2</v>
      </c>
      <c r="E62" s="6">
        <f t="shared" si="2"/>
        <v>1</v>
      </c>
      <c r="F62" s="9">
        <v>1</v>
      </c>
      <c r="H62" s="8"/>
      <c r="I62" s="9"/>
      <c r="K62" s="8"/>
      <c r="N62" s="9"/>
      <c r="P62" s="8"/>
      <c r="R62" s="9"/>
      <c r="T62" s="8"/>
      <c r="V62" s="9"/>
      <c r="X62" s="8"/>
      <c r="Y62" s="9"/>
    </row>
    <row r="63" spans="2:25">
      <c r="B63" s="8">
        <v>927</v>
      </c>
      <c r="C63" s="6">
        <v>928</v>
      </c>
      <c r="D63" s="6">
        <f t="shared" si="1"/>
        <v>2</v>
      </c>
      <c r="E63" s="6">
        <f t="shared" si="2"/>
        <v>1</v>
      </c>
      <c r="F63" s="9">
        <v>1</v>
      </c>
      <c r="H63" s="8"/>
      <c r="I63" s="9"/>
      <c r="K63" s="8"/>
      <c r="N63" s="9"/>
      <c r="P63" s="8"/>
      <c r="R63" s="9"/>
      <c r="T63" s="8"/>
      <c r="V63" s="9"/>
      <c r="X63" s="8"/>
      <c r="Y63" s="9"/>
    </row>
    <row r="64" spans="2:25">
      <c r="B64" s="8">
        <v>943</v>
      </c>
      <c r="C64" s="6">
        <v>943</v>
      </c>
      <c r="D64" s="6">
        <f t="shared" si="1"/>
        <v>1</v>
      </c>
      <c r="E64" s="6">
        <f t="shared" si="2"/>
        <v>0.5</v>
      </c>
      <c r="F64" s="9">
        <v>1</v>
      </c>
      <c r="H64" s="8"/>
      <c r="I64" s="9"/>
      <c r="K64" s="8"/>
      <c r="N64" s="9"/>
      <c r="P64" s="8"/>
      <c r="R64" s="9"/>
      <c r="T64" s="8"/>
      <c r="V64" s="9"/>
      <c r="X64" s="8"/>
      <c r="Y64" s="9"/>
    </row>
    <row r="65" spans="2:25">
      <c r="B65" s="8">
        <v>954</v>
      </c>
      <c r="C65" s="6">
        <v>954</v>
      </c>
      <c r="D65" s="6">
        <f t="shared" si="1"/>
        <v>1</v>
      </c>
      <c r="E65" s="6">
        <f t="shared" si="2"/>
        <v>0.5</v>
      </c>
      <c r="F65" s="9">
        <v>1</v>
      </c>
      <c r="H65" s="8"/>
      <c r="I65" s="9"/>
      <c r="K65" s="8"/>
      <c r="N65" s="9"/>
      <c r="P65" s="8"/>
      <c r="R65" s="9"/>
      <c r="T65" s="8"/>
      <c r="V65" s="9"/>
      <c r="X65" s="8"/>
      <c r="Y65" s="9"/>
    </row>
    <row r="66" spans="2:25">
      <c r="B66" s="8">
        <v>963</v>
      </c>
      <c r="C66" s="6">
        <v>963</v>
      </c>
      <c r="D66" s="6">
        <f t="shared" si="1"/>
        <v>1</v>
      </c>
      <c r="E66" s="6">
        <f t="shared" si="2"/>
        <v>0.5</v>
      </c>
      <c r="F66" s="9">
        <v>1</v>
      </c>
      <c r="H66" s="8"/>
      <c r="I66" s="9"/>
      <c r="K66" s="8"/>
      <c r="N66" s="9"/>
      <c r="P66" s="8"/>
      <c r="R66" s="9"/>
      <c r="T66" s="8"/>
      <c r="V66" s="9"/>
      <c r="X66" s="8"/>
      <c r="Y66" s="9"/>
    </row>
    <row r="67" spans="2:25">
      <c r="B67" s="8">
        <v>968</v>
      </c>
      <c r="C67" s="6">
        <v>969</v>
      </c>
      <c r="D67" s="6">
        <f t="shared" si="1"/>
        <v>2</v>
      </c>
      <c r="E67" s="6">
        <f t="shared" si="2"/>
        <v>1</v>
      </c>
      <c r="F67" s="9">
        <v>1</v>
      </c>
      <c r="H67" s="8"/>
      <c r="I67" s="9"/>
      <c r="K67" s="8"/>
      <c r="N67" s="9"/>
      <c r="P67" s="8"/>
      <c r="R67" s="9"/>
      <c r="T67" s="8"/>
      <c r="V67" s="9"/>
      <c r="X67" s="8"/>
      <c r="Y67" s="9"/>
    </row>
    <row r="68" spans="2:25">
      <c r="B68" s="8">
        <v>1002</v>
      </c>
      <c r="C68" s="6">
        <v>1002</v>
      </c>
      <c r="D68" s="6">
        <f t="shared" si="1"/>
        <v>1</v>
      </c>
      <c r="E68" s="6">
        <f t="shared" si="2"/>
        <v>0.5</v>
      </c>
      <c r="F68" s="9">
        <v>1</v>
      </c>
      <c r="H68" s="8"/>
      <c r="I68" s="9"/>
      <c r="K68" s="8"/>
      <c r="N68" s="9"/>
      <c r="P68" s="8"/>
      <c r="R68" s="9"/>
      <c r="T68" s="8"/>
      <c r="V68" s="9"/>
      <c r="X68" s="8"/>
      <c r="Y68" s="9"/>
    </row>
    <row r="69" spans="2:25">
      <c r="B69" s="8">
        <v>1012</v>
      </c>
      <c r="C69" s="6">
        <v>1012</v>
      </c>
      <c r="D69" s="6">
        <f t="shared" si="1"/>
        <v>1</v>
      </c>
      <c r="E69" s="6">
        <f t="shared" ref="E69:E85" si="4">D69/2</f>
        <v>0.5</v>
      </c>
      <c r="F69" s="9">
        <v>1</v>
      </c>
      <c r="H69" s="8"/>
      <c r="I69" s="9"/>
      <c r="K69" s="8"/>
      <c r="N69" s="9"/>
      <c r="P69" s="8"/>
      <c r="R69" s="9"/>
      <c r="T69" s="8"/>
      <c r="V69" s="9"/>
      <c r="X69" s="8"/>
      <c r="Y69" s="9"/>
    </row>
    <row r="70" spans="2:25">
      <c r="B70" s="8">
        <v>1014</v>
      </c>
      <c r="C70" s="6">
        <v>1015</v>
      </c>
      <c r="D70" s="6">
        <f t="shared" si="1"/>
        <v>2</v>
      </c>
      <c r="E70" s="6">
        <f t="shared" si="4"/>
        <v>1</v>
      </c>
      <c r="F70" s="9">
        <v>1</v>
      </c>
      <c r="H70" s="8"/>
      <c r="I70" s="9"/>
      <c r="K70" s="8"/>
      <c r="N70" s="9"/>
      <c r="P70" s="8"/>
      <c r="R70" s="9"/>
      <c r="T70" s="8"/>
      <c r="V70" s="9"/>
      <c r="X70" s="8"/>
      <c r="Y70" s="9"/>
    </row>
    <row r="71" spans="2:25">
      <c r="B71" s="8">
        <v>1021</v>
      </c>
      <c r="C71" s="6">
        <v>1023</v>
      </c>
      <c r="D71" s="6">
        <f t="shared" si="1"/>
        <v>3</v>
      </c>
      <c r="E71" s="6">
        <f t="shared" si="4"/>
        <v>1.5</v>
      </c>
      <c r="F71" s="9">
        <v>1</v>
      </c>
      <c r="H71" s="8"/>
      <c r="I71" s="9"/>
      <c r="K71" s="8"/>
      <c r="N71" s="9"/>
      <c r="P71" s="8"/>
      <c r="R71" s="9"/>
      <c r="T71" s="8"/>
      <c r="V71" s="9"/>
      <c r="X71" s="8"/>
      <c r="Y71" s="9"/>
    </row>
    <row r="72" spans="2:25">
      <c r="B72" s="8">
        <v>1028</v>
      </c>
      <c r="C72" s="6">
        <v>1028</v>
      </c>
      <c r="D72" s="6">
        <f t="shared" si="1"/>
        <v>1</v>
      </c>
      <c r="E72" s="6">
        <f t="shared" si="4"/>
        <v>0.5</v>
      </c>
      <c r="F72" s="9">
        <v>1</v>
      </c>
      <c r="H72" s="8"/>
      <c r="I72" s="9"/>
      <c r="K72" s="8"/>
      <c r="N72" s="9"/>
      <c r="P72" s="8"/>
      <c r="R72" s="9"/>
      <c r="T72" s="8"/>
      <c r="V72" s="9"/>
      <c r="X72" s="8"/>
      <c r="Y72" s="9"/>
    </row>
    <row r="73" spans="2:25">
      <c r="B73" s="8">
        <v>1037</v>
      </c>
      <c r="C73" s="6">
        <v>1037</v>
      </c>
      <c r="D73" s="6">
        <f t="shared" si="1"/>
        <v>1</v>
      </c>
      <c r="E73" s="6">
        <f t="shared" si="4"/>
        <v>0.5</v>
      </c>
      <c r="F73" s="9">
        <v>1</v>
      </c>
      <c r="H73" s="8"/>
      <c r="I73" s="9"/>
      <c r="K73" s="8"/>
      <c r="N73" s="9"/>
      <c r="P73" s="8"/>
      <c r="R73" s="9"/>
      <c r="T73" s="8"/>
      <c r="V73" s="9"/>
      <c r="X73" s="8"/>
      <c r="Y73" s="9"/>
    </row>
    <row r="74" spans="2:25">
      <c r="B74" s="8">
        <v>1044</v>
      </c>
      <c r="C74" s="6">
        <v>1045</v>
      </c>
      <c r="D74" s="6">
        <f t="shared" si="1"/>
        <v>2</v>
      </c>
      <c r="E74" s="6">
        <f t="shared" si="4"/>
        <v>1</v>
      </c>
      <c r="F74" s="9">
        <v>1</v>
      </c>
      <c r="H74" s="8"/>
      <c r="I74" s="9"/>
      <c r="K74" s="8"/>
      <c r="N74" s="9"/>
      <c r="P74" s="8"/>
      <c r="R74" s="9"/>
      <c r="T74" s="8"/>
      <c r="V74" s="9"/>
      <c r="X74" s="8"/>
      <c r="Y74" s="9"/>
    </row>
    <row r="75" spans="2:25">
      <c r="B75" s="8">
        <v>1058</v>
      </c>
      <c r="C75" s="6">
        <v>1058</v>
      </c>
      <c r="D75" s="6">
        <f t="shared" si="1"/>
        <v>1</v>
      </c>
      <c r="E75" s="6">
        <f t="shared" si="4"/>
        <v>0.5</v>
      </c>
      <c r="F75" s="9">
        <v>1</v>
      </c>
      <c r="H75" s="8"/>
      <c r="I75" s="9"/>
      <c r="K75" s="8"/>
      <c r="N75" s="9"/>
      <c r="P75" s="8"/>
      <c r="R75" s="9"/>
      <c r="T75" s="8"/>
      <c r="V75" s="9"/>
      <c r="X75" s="8"/>
      <c r="Y75" s="9"/>
    </row>
    <row r="76" spans="2:25">
      <c r="B76" s="8">
        <v>1082</v>
      </c>
      <c r="C76" s="6">
        <v>1082</v>
      </c>
      <c r="D76" s="6">
        <f t="shared" si="1"/>
        <v>1</v>
      </c>
      <c r="E76" s="6">
        <f t="shared" si="4"/>
        <v>0.5</v>
      </c>
      <c r="F76" s="9">
        <v>1</v>
      </c>
      <c r="H76" s="8"/>
      <c r="I76" s="9"/>
      <c r="K76" s="8"/>
      <c r="N76" s="9"/>
      <c r="P76" s="8"/>
      <c r="R76" s="9"/>
      <c r="T76" s="8"/>
      <c r="V76" s="9"/>
      <c r="X76" s="8"/>
      <c r="Y76" s="9"/>
    </row>
    <row r="77" spans="2:25">
      <c r="B77" s="8">
        <v>1093</v>
      </c>
      <c r="C77" s="6">
        <v>1093</v>
      </c>
      <c r="D77" s="6">
        <f t="shared" si="1"/>
        <v>1</v>
      </c>
      <c r="E77" s="6">
        <f t="shared" si="4"/>
        <v>0.5</v>
      </c>
      <c r="F77" s="9">
        <v>1</v>
      </c>
      <c r="H77" s="8"/>
      <c r="I77" s="9"/>
      <c r="K77" s="8"/>
      <c r="N77" s="9"/>
      <c r="P77" s="8"/>
      <c r="R77" s="9"/>
      <c r="T77" s="8"/>
      <c r="V77" s="9"/>
      <c r="X77" s="8"/>
      <c r="Y77" s="9"/>
    </row>
    <row r="78" spans="2:25">
      <c r="B78" s="8">
        <v>1110</v>
      </c>
      <c r="C78" s="6">
        <v>1110</v>
      </c>
      <c r="D78" s="6">
        <f t="shared" si="1"/>
        <v>1</v>
      </c>
      <c r="E78" s="6">
        <f t="shared" si="4"/>
        <v>0.5</v>
      </c>
      <c r="F78" s="9">
        <v>1</v>
      </c>
      <c r="H78" s="8"/>
      <c r="I78" s="9"/>
      <c r="K78" s="8"/>
      <c r="N78" s="9"/>
      <c r="P78" s="8"/>
      <c r="R78" s="9"/>
      <c r="T78" s="8"/>
      <c r="V78" s="9"/>
      <c r="X78" s="8"/>
      <c r="Y78" s="9"/>
    </row>
    <row r="79" spans="2:25">
      <c r="B79" s="8">
        <v>1140</v>
      </c>
      <c r="C79" s="6">
        <v>1141</v>
      </c>
      <c r="D79" s="6">
        <f t="shared" ref="D79:D85" si="5">(C79-B79)+1</f>
        <v>2</v>
      </c>
      <c r="E79" s="6">
        <f t="shared" si="4"/>
        <v>1</v>
      </c>
      <c r="F79" s="9">
        <v>1</v>
      </c>
      <c r="H79" s="8"/>
      <c r="I79" s="9"/>
      <c r="K79" s="8"/>
      <c r="N79" s="9"/>
      <c r="P79" s="8"/>
      <c r="R79" s="9"/>
      <c r="T79" s="8"/>
      <c r="V79" s="9"/>
      <c r="X79" s="8"/>
      <c r="Y79" s="9"/>
    </row>
    <row r="80" spans="2:25">
      <c r="B80" s="8">
        <v>1156</v>
      </c>
      <c r="C80" s="6">
        <v>1163</v>
      </c>
      <c r="D80" s="6">
        <f t="shared" si="5"/>
        <v>8</v>
      </c>
      <c r="E80" s="6">
        <f t="shared" si="4"/>
        <v>4</v>
      </c>
      <c r="F80" s="9">
        <v>1</v>
      </c>
      <c r="H80" s="8"/>
      <c r="I80" s="9"/>
      <c r="K80" s="8"/>
      <c r="N80" s="9"/>
      <c r="P80" s="8"/>
      <c r="R80" s="9"/>
      <c r="T80" s="8"/>
      <c r="V80" s="9"/>
      <c r="X80" s="8"/>
      <c r="Y80" s="9"/>
    </row>
    <row r="81" spans="2:42">
      <c r="B81" s="8">
        <v>1174</v>
      </c>
      <c r="C81" s="6">
        <v>1177</v>
      </c>
      <c r="D81" s="6">
        <f t="shared" si="5"/>
        <v>4</v>
      </c>
      <c r="E81" s="6">
        <f t="shared" si="4"/>
        <v>2</v>
      </c>
      <c r="F81" s="9">
        <v>1</v>
      </c>
      <c r="H81" s="8"/>
      <c r="I81" s="9"/>
      <c r="K81" s="8"/>
      <c r="N81" s="9"/>
      <c r="P81" s="8"/>
      <c r="R81" s="9"/>
      <c r="T81" s="8"/>
      <c r="V81" s="9"/>
      <c r="X81" s="8"/>
      <c r="Y81" s="9"/>
    </row>
    <row r="82" spans="2:42">
      <c r="B82" s="8">
        <v>1191</v>
      </c>
      <c r="C82" s="6">
        <v>1191</v>
      </c>
      <c r="D82" s="6">
        <f t="shared" si="5"/>
        <v>1</v>
      </c>
      <c r="E82" s="6">
        <f t="shared" si="4"/>
        <v>0.5</v>
      </c>
      <c r="F82" s="9">
        <v>1</v>
      </c>
      <c r="H82" s="8"/>
      <c r="I82" s="9"/>
      <c r="K82" s="8"/>
      <c r="N82" s="9"/>
      <c r="P82" s="8"/>
      <c r="R82" s="9"/>
      <c r="T82" s="8"/>
      <c r="V82" s="9"/>
      <c r="X82" s="8"/>
      <c r="Y82" s="9"/>
    </row>
    <row r="83" spans="2:42">
      <c r="B83" s="8">
        <v>1193</v>
      </c>
      <c r="C83" s="6">
        <v>1193</v>
      </c>
      <c r="D83" s="6">
        <f t="shared" si="5"/>
        <v>1</v>
      </c>
      <c r="E83" s="6">
        <f t="shared" si="4"/>
        <v>0.5</v>
      </c>
      <c r="F83" s="9">
        <v>1</v>
      </c>
      <c r="H83" s="8"/>
      <c r="I83" s="9"/>
      <c r="K83" s="8"/>
      <c r="N83" s="9"/>
      <c r="P83" s="8"/>
      <c r="R83" s="9"/>
      <c r="T83" s="8"/>
      <c r="V83" s="9"/>
      <c r="X83" s="8"/>
      <c r="Y83" s="9"/>
    </row>
    <row r="84" spans="2:42">
      <c r="B84" s="8">
        <v>1197</v>
      </c>
      <c r="C84" s="6">
        <v>1197</v>
      </c>
      <c r="D84" s="6">
        <f t="shared" si="5"/>
        <v>1</v>
      </c>
      <c r="E84" s="6">
        <f t="shared" si="4"/>
        <v>0.5</v>
      </c>
      <c r="F84" s="9">
        <v>1</v>
      </c>
      <c r="H84" s="8"/>
      <c r="I84" s="9"/>
      <c r="K84" s="8"/>
      <c r="N84" s="9"/>
      <c r="P84" s="8"/>
      <c r="R84" s="9"/>
      <c r="T84" s="8"/>
      <c r="V84" s="9"/>
      <c r="X84" s="8"/>
      <c r="Y84" s="9"/>
    </row>
    <row r="85" spans="2:42">
      <c r="B85" s="8">
        <v>1199</v>
      </c>
      <c r="C85" s="6">
        <v>1199</v>
      </c>
      <c r="D85" s="6">
        <f t="shared" si="5"/>
        <v>1</v>
      </c>
      <c r="E85" s="6">
        <f t="shared" si="4"/>
        <v>0.5</v>
      </c>
      <c r="F85" s="9">
        <v>1</v>
      </c>
      <c r="H85" s="8"/>
      <c r="I85" s="9"/>
      <c r="K85" s="8"/>
      <c r="N85" s="9"/>
      <c r="P85" s="8"/>
      <c r="R85" s="9"/>
      <c r="T85" s="8"/>
      <c r="V85" s="9"/>
      <c r="X85" s="8"/>
      <c r="Y85" s="9"/>
    </row>
    <row r="86" spans="2:42">
      <c r="B86" s="10"/>
      <c r="C86" s="11"/>
      <c r="D86" s="11"/>
      <c r="E86" s="11"/>
      <c r="F86" s="12"/>
      <c r="H86" s="10"/>
      <c r="I86" s="12"/>
      <c r="K86" s="10"/>
      <c r="L86" s="11"/>
      <c r="M86" s="11"/>
      <c r="N86" s="12"/>
      <c r="P86" s="10"/>
      <c r="Q86" s="11"/>
      <c r="R86" s="12"/>
      <c r="T86" s="10"/>
      <c r="U86" s="11"/>
      <c r="V86" s="12"/>
      <c r="X86" s="10"/>
      <c r="Y86" s="12"/>
    </row>
    <row r="88" spans="2:42">
      <c r="D88" s="6">
        <f>SUM(D4:D86)</f>
        <v>182</v>
      </c>
      <c r="F88" s="6">
        <f>SUM(F4:F86)</f>
        <v>82</v>
      </c>
      <c r="I88" s="6">
        <f>SUM(I4:I86)</f>
        <v>0</v>
      </c>
      <c r="M88" s="6">
        <f>SUM(M4:M86)</f>
        <v>142</v>
      </c>
      <c r="N88" s="6">
        <f>SUM(N4:N86)</f>
        <v>35</v>
      </c>
      <c r="R88" s="6">
        <f>SUM(R4:R86)</f>
        <v>0</v>
      </c>
      <c r="V88" s="6">
        <f>SUM(V4:V86)</f>
        <v>192</v>
      </c>
      <c r="Y88" s="6">
        <f>SUM(Y4:Y86)</f>
        <v>0</v>
      </c>
      <c r="AA88" s="6">
        <f>SUM(AA4:AA86)</f>
        <v>1200</v>
      </c>
      <c r="AB88" s="6">
        <f>AA88-(R88+V88+Y88)</f>
        <v>1008</v>
      </c>
      <c r="AC88" s="7">
        <f>((D88+I88)/AB88)*100</f>
        <v>18.055555555555554</v>
      </c>
      <c r="AD88" s="7">
        <f>100-AC88</f>
        <v>81.944444444444443</v>
      </c>
      <c r="AE88" s="7">
        <f>(M88/AB88)*100</f>
        <v>14.087301587301587</v>
      </c>
      <c r="AF88" s="7">
        <f>B4/120</f>
        <v>0.13333333333333333</v>
      </c>
      <c r="AG88" s="7" t="s">
        <v>32</v>
      </c>
      <c r="AH88" s="7" t="s">
        <v>32</v>
      </c>
      <c r="AI88" s="7">
        <f>I88</f>
        <v>0</v>
      </c>
      <c r="AJ88" s="7" t="s">
        <v>32</v>
      </c>
      <c r="AK88" s="7" t="s">
        <v>32</v>
      </c>
      <c r="AL88" s="7">
        <f>F88+I88</f>
        <v>82</v>
      </c>
      <c r="AM88" s="7">
        <f>(SUM(F90:F91)/AL88)*100</f>
        <v>32.926829268292686</v>
      </c>
      <c r="AN88" s="7">
        <f>(SUM(F90:F91)/N88)*100</f>
        <v>77.142857142857153</v>
      </c>
      <c r="AO88" s="7">
        <f>AVERAGE(M5:M22,M26,M28:M30,M32:M34,M36,M38)/2</f>
        <v>1.8703703703703705</v>
      </c>
      <c r="AP88" s="7">
        <f>AVERAGE(D4:D85)/2</f>
        <v>1.1097560975609757</v>
      </c>
    </row>
    <row r="90" spans="2:42">
      <c r="B90" s="22" t="s">
        <v>26</v>
      </c>
      <c r="F90" s="6">
        <v>27</v>
      </c>
    </row>
    <row r="91" spans="2:42">
      <c r="B91" s="23" t="s">
        <v>27</v>
      </c>
      <c r="F91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P62"/>
  <sheetViews>
    <sheetView tabSelected="1" zoomScale="42" workbookViewId="0">
      <selection activeCell="E4" sqref="E4:E56"/>
    </sheetView>
  </sheetViews>
  <sheetFormatPr baseColWidth="10" defaultColWidth="8.83203125" defaultRowHeight="24"/>
  <cols>
    <col min="1" max="1" width="2.83203125" style="6" customWidth="1"/>
    <col min="2" max="2" width="17.5" style="6" bestFit="1" customWidth="1"/>
    <col min="3" max="3" width="16.1640625" style="6" bestFit="1" customWidth="1"/>
    <col min="4" max="4" width="19.1640625" style="6" bestFit="1" customWidth="1"/>
    <col min="5" max="5" width="20" style="6" bestFit="1" customWidth="1"/>
    <col min="6" max="6" width="16.1640625" style="6" bestFit="1" customWidth="1"/>
    <col min="7" max="7" width="3.6640625" style="6" customWidth="1"/>
    <col min="8" max="8" width="21.1640625" style="6" bestFit="1" customWidth="1"/>
    <col min="9" max="9" width="14.1640625" style="6" bestFit="1" customWidth="1"/>
    <col min="10" max="10" width="4.83203125" style="6" customWidth="1"/>
    <col min="11" max="11" width="17.5" style="6" bestFit="1" customWidth="1"/>
    <col min="12" max="12" width="16.1640625" style="6" bestFit="1" customWidth="1"/>
    <col min="13" max="13" width="18.1640625" style="6" bestFit="1" customWidth="1"/>
    <col min="14" max="14" width="12.83203125" style="6" bestFit="1" customWidth="1"/>
    <col min="15" max="15" width="4.6640625" style="6" customWidth="1"/>
    <col min="16" max="16" width="17.5" style="6" bestFit="1" customWidth="1"/>
    <col min="17" max="17" width="16.1640625" style="6" bestFit="1" customWidth="1"/>
    <col min="18" max="18" width="18.1640625" style="6" bestFit="1" customWidth="1"/>
    <col min="19" max="19" width="5.83203125" style="6" customWidth="1"/>
    <col min="20" max="20" width="17.5" style="6" bestFit="1" customWidth="1"/>
    <col min="21" max="21" width="16.1640625" style="6" bestFit="1" customWidth="1"/>
    <col min="22" max="22" width="18.1640625" style="6" bestFit="1" customWidth="1"/>
    <col min="23" max="23" width="5" style="6" customWidth="1"/>
    <col min="24" max="24" width="21.1640625" style="6" bestFit="1" customWidth="1"/>
    <col min="25" max="25" width="14.1640625" style="6" bestFit="1" customWidth="1"/>
    <col min="26" max="26" width="5.83203125" style="6" customWidth="1"/>
    <col min="27" max="27" width="40.6640625" style="6" bestFit="1" customWidth="1"/>
    <col min="28" max="28" width="19.6640625" style="6" bestFit="1" customWidth="1"/>
    <col min="29" max="29" width="34.5" style="7" customWidth="1"/>
    <col min="30" max="30" width="20.5" style="7" customWidth="1"/>
    <col min="31" max="31" width="22" style="7" bestFit="1" customWidth="1"/>
    <col min="32" max="32" width="11" style="7" bestFit="1" customWidth="1"/>
    <col min="33" max="33" width="14.1640625" style="7" customWidth="1"/>
    <col min="34" max="34" width="16.83203125" style="7" bestFit="1" customWidth="1"/>
    <col min="35" max="36" width="14.83203125" style="6" bestFit="1" customWidth="1"/>
    <col min="37" max="37" width="13.5" style="6" bestFit="1" customWidth="1"/>
    <col min="38" max="38" width="20.83203125" style="6" bestFit="1" customWidth="1"/>
    <col min="39" max="39" width="29" style="7" bestFit="1" customWidth="1"/>
    <col min="40" max="40" width="27.5" style="6" bestFit="1" customWidth="1"/>
    <col min="41" max="41" width="26.33203125" style="6" bestFit="1" customWidth="1"/>
    <col min="42" max="42" width="20" style="6" bestFit="1" customWidth="1"/>
    <col min="43" max="16384" width="8.83203125" style="6"/>
  </cols>
  <sheetData>
    <row r="2" spans="2:42" ht="81" customHeight="1">
      <c r="B2" s="32" t="s">
        <v>0</v>
      </c>
      <c r="C2" s="33"/>
      <c r="D2" s="33"/>
      <c r="E2" s="33"/>
      <c r="F2" s="34"/>
      <c r="G2" s="14"/>
      <c r="H2" s="35" t="s">
        <v>4</v>
      </c>
      <c r="I2" s="36"/>
      <c r="J2" s="14"/>
      <c r="K2" s="37" t="s">
        <v>16</v>
      </c>
      <c r="L2" s="38"/>
      <c r="M2" s="38"/>
      <c r="N2" s="39"/>
      <c r="O2" s="14"/>
      <c r="P2" s="40" t="s">
        <v>7</v>
      </c>
      <c r="Q2" s="41"/>
      <c r="R2" s="42"/>
      <c r="S2" s="14"/>
      <c r="T2" s="43" t="s">
        <v>31</v>
      </c>
      <c r="U2" s="44"/>
      <c r="V2" s="45"/>
      <c r="W2" s="14"/>
      <c r="X2" s="30" t="s">
        <v>8</v>
      </c>
      <c r="Y2" s="31"/>
      <c r="Z2" s="14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10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22</v>
      </c>
      <c r="AL2" s="4" t="s">
        <v>28</v>
      </c>
      <c r="AM2" s="5" t="s">
        <v>23</v>
      </c>
      <c r="AN2" s="5" t="s">
        <v>29</v>
      </c>
      <c r="AO2" s="5" t="s">
        <v>30</v>
      </c>
      <c r="AP2" s="5" t="s">
        <v>34</v>
      </c>
    </row>
    <row r="3" spans="2:42" s="19" customFormat="1">
      <c r="B3" s="13" t="s">
        <v>1</v>
      </c>
      <c r="C3" s="14" t="s">
        <v>2</v>
      </c>
      <c r="D3" s="14" t="s">
        <v>3</v>
      </c>
      <c r="E3" s="14" t="s">
        <v>35</v>
      </c>
      <c r="F3" s="15" t="s">
        <v>25</v>
      </c>
      <c r="G3" s="14"/>
      <c r="H3" s="13" t="s">
        <v>5</v>
      </c>
      <c r="I3" s="16" t="s">
        <v>6</v>
      </c>
      <c r="J3" s="14"/>
      <c r="K3" s="13" t="s">
        <v>1</v>
      </c>
      <c r="L3" s="14" t="s">
        <v>2</v>
      </c>
      <c r="M3" s="14" t="s">
        <v>3</v>
      </c>
      <c r="N3" s="17" t="s">
        <v>17</v>
      </c>
      <c r="O3" s="18"/>
      <c r="P3" s="13" t="s">
        <v>1</v>
      </c>
      <c r="Q3" s="14" t="s">
        <v>2</v>
      </c>
      <c r="R3" s="16" t="s">
        <v>3</v>
      </c>
      <c r="S3" s="14"/>
      <c r="T3" s="13" t="s">
        <v>1</v>
      </c>
      <c r="U3" s="14" t="s">
        <v>2</v>
      </c>
      <c r="V3" s="16" t="s">
        <v>3</v>
      </c>
      <c r="W3" s="14"/>
      <c r="X3" s="13" t="s">
        <v>5</v>
      </c>
      <c r="Y3" s="16" t="s">
        <v>6</v>
      </c>
      <c r="Z3" s="14"/>
      <c r="AA3" s="14" t="s">
        <v>9</v>
      </c>
      <c r="AC3" s="20"/>
      <c r="AD3" s="20"/>
      <c r="AE3" s="20"/>
      <c r="AF3" s="20"/>
      <c r="AG3" s="20"/>
      <c r="AH3" s="20"/>
      <c r="AM3" s="20"/>
    </row>
    <row r="4" spans="2:42">
      <c r="B4" s="8">
        <v>2</v>
      </c>
      <c r="C4" s="6">
        <v>10</v>
      </c>
      <c r="D4" s="6">
        <f>(C4-B4)+1</f>
        <v>9</v>
      </c>
      <c r="E4" s="6">
        <f>D4/2</f>
        <v>4.5</v>
      </c>
      <c r="F4" s="9">
        <v>1</v>
      </c>
      <c r="H4" s="8"/>
      <c r="I4" s="9"/>
      <c r="K4" s="27">
        <v>56</v>
      </c>
      <c r="L4" s="28">
        <v>62</v>
      </c>
      <c r="M4" s="28">
        <f t="shared" ref="M4:M40" si="0">(L4-K4)+1</f>
        <v>7</v>
      </c>
      <c r="N4" s="29">
        <v>1</v>
      </c>
      <c r="P4" s="8"/>
      <c r="R4" s="9"/>
      <c r="T4" s="8">
        <v>284</v>
      </c>
      <c r="U4" s="6">
        <v>293</v>
      </c>
      <c r="V4" s="9">
        <f>(U4-T4)+1</f>
        <v>10</v>
      </c>
      <c r="X4" s="8"/>
      <c r="Y4" s="9"/>
      <c r="AA4" s="6">
        <v>1200</v>
      </c>
    </row>
    <row r="5" spans="2:42">
      <c r="B5" s="8">
        <v>26</v>
      </c>
      <c r="C5" s="6">
        <v>26</v>
      </c>
      <c r="D5" s="6">
        <f t="shared" ref="D5:D56" si="1">(C5-B5)+1</f>
        <v>1</v>
      </c>
      <c r="E5" s="6">
        <f t="shared" ref="E5:E56" si="2">D5/2</f>
        <v>0.5</v>
      </c>
      <c r="F5" s="9">
        <v>1</v>
      </c>
      <c r="H5" s="8"/>
      <c r="I5" s="9"/>
      <c r="K5" s="27">
        <v>100</v>
      </c>
      <c r="L5" s="28">
        <v>105</v>
      </c>
      <c r="M5" s="28">
        <f t="shared" si="0"/>
        <v>6</v>
      </c>
      <c r="N5" s="29">
        <v>1</v>
      </c>
      <c r="P5" s="8"/>
      <c r="R5" s="9"/>
      <c r="T5" s="8">
        <v>552</v>
      </c>
      <c r="U5" s="6">
        <v>556</v>
      </c>
      <c r="V5" s="9">
        <f t="shared" ref="V5:V10" si="3">(U5-T5)+1</f>
        <v>5</v>
      </c>
      <c r="X5" s="8"/>
      <c r="Y5" s="9"/>
    </row>
    <row r="6" spans="2:42">
      <c r="B6" s="8">
        <v>29</v>
      </c>
      <c r="C6" s="6">
        <v>30</v>
      </c>
      <c r="D6" s="6">
        <f t="shared" si="1"/>
        <v>2</v>
      </c>
      <c r="E6" s="6">
        <f t="shared" si="2"/>
        <v>1</v>
      </c>
      <c r="F6" s="9">
        <v>1</v>
      </c>
      <c r="H6" s="8"/>
      <c r="I6" s="9"/>
      <c r="K6" s="24">
        <v>121</v>
      </c>
      <c r="L6" s="25">
        <v>125</v>
      </c>
      <c r="M6" s="25">
        <f t="shared" si="0"/>
        <v>5</v>
      </c>
      <c r="N6" s="26">
        <v>1</v>
      </c>
      <c r="P6" s="8"/>
      <c r="R6" s="9"/>
      <c r="T6" s="8">
        <v>809</v>
      </c>
      <c r="U6" s="6">
        <v>812</v>
      </c>
      <c r="V6" s="9">
        <f t="shared" si="3"/>
        <v>4</v>
      </c>
      <c r="X6" s="8"/>
      <c r="Y6" s="9"/>
    </row>
    <row r="7" spans="2:42">
      <c r="B7" s="8">
        <v>55</v>
      </c>
      <c r="C7" s="6">
        <v>55</v>
      </c>
      <c r="D7" s="6">
        <f t="shared" si="1"/>
        <v>1</v>
      </c>
      <c r="E7" s="6">
        <f t="shared" si="2"/>
        <v>0.5</v>
      </c>
      <c r="F7" s="9">
        <v>1</v>
      </c>
      <c r="H7" s="8"/>
      <c r="I7" s="9"/>
      <c r="K7" s="27">
        <v>135</v>
      </c>
      <c r="L7" s="28">
        <v>136</v>
      </c>
      <c r="M7" s="28">
        <f t="shared" si="0"/>
        <v>2</v>
      </c>
      <c r="N7" s="29">
        <v>1</v>
      </c>
      <c r="P7" s="8"/>
      <c r="R7" s="9"/>
      <c r="T7" s="8">
        <v>872</v>
      </c>
      <c r="U7" s="6">
        <v>874</v>
      </c>
      <c r="V7" s="9">
        <f t="shared" si="3"/>
        <v>3</v>
      </c>
      <c r="X7" s="8"/>
      <c r="Y7" s="9"/>
    </row>
    <row r="8" spans="2:42">
      <c r="B8" s="8">
        <v>73</v>
      </c>
      <c r="C8" s="6">
        <v>75</v>
      </c>
      <c r="D8" s="6">
        <f t="shared" si="1"/>
        <v>3</v>
      </c>
      <c r="E8" s="6">
        <f t="shared" si="2"/>
        <v>1.5</v>
      </c>
      <c r="F8" s="9">
        <v>1</v>
      </c>
      <c r="H8" s="8"/>
      <c r="I8" s="9"/>
      <c r="K8" s="27">
        <v>142</v>
      </c>
      <c r="L8" s="28">
        <v>164</v>
      </c>
      <c r="M8" s="28">
        <f t="shared" si="0"/>
        <v>23</v>
      </c>
      <c r="N8" s="29">
        <v>1</v>
      </c>
      <c r="P8" s="8"/>
      <c r="R8" s="9"/>
      <c r="T8" s="8">
        <v>1001</v>
      </c>
      <c r="U8" s="6">
        <v>1003</v>
      </c>
      <c r="V8" s="9">
        <f t="shared" si="3"/>
        <v>3</v>
      </c>
      <c r="X8" s="8"/>
      <c r="Y8" s="9"/>
    </row>
    <row r="9" spans="2:42">
      <c r="B9" s="8">
        <v>79</v>
      </c>
      <c r="C9" s="6">
        <v>80</v>
      </c>
      <c r="D9" s="6">
        <f t="shared" si="1"/>
        <v>2</v>
      </c>
      <c r="E9" s="6">
        <f t="shared" si="2"/>
        <v>1</v>
      </c>
      <c r="F9" s="9">
        <v>1</v>
      </c>
      <c r="H9" s="8"/>
      <c r="I9" s="9"/>
      <c r="K9" s="27">
        <v>172</v>
      </c>
      <c r="L9" s="28">
        <v>173</v>
      </c>
      <c r="M9" s="28">
        <f t="shared" si="0"/>
        <v>2</v>
      </c>
      <c r="N9" s="29">
        <v>1</v>
      </c>
      <c r="P9" s="8"/>
      <c r="R9" s="9"/>
      <c r="T9" s="8">
        <v>1066</v>
      </c>
      <c r="U9" s="6">
        <v>1071</v>
      </c>
      <c r="V9" s="9">
        <f t="shared" si="3"/>
        <v>6</v>
      </c>
      <c r="X9" s="8"/>
      <c r="Y9" s="9"/>
    </row>
    <row r="10" spans="2:42">
      <c r="B10" s="8">
        <v>85</v>
      </c>
      <c r="C10" s="6">
        <v>87</v>
      </c>
      <c r="D10" s="6">
        <f t="shared" si="1"/>
        <v>3</v>
      </c>
      <c r="E10" s="6">
        <f t="shared" si="2"/>
        <v>1.5</v>
      </c>
      <c r="F10" s="9">
        <v>1</v>
      </c>
      <c r="H10" s="8"/>
      <c r="I10" s="9"/>
      <c r="K10" s="27">
        <v>190</v>
      </c>
      <c r="L10" s="28">
        <v>221</v>
      </c>
      <c r="M10" s="28">
        <f t="shared" si="0"/>
        <v>32</v>
      </c>
      <c r="N10" s="29">
        <v>1</v>
      </c>
      <c r="P10" s="8"/>
      <c r="R10" s="9"/>
      <c r="T10" s="8">
        <v>1111</v>
      </c>
      <c r="U10" s="6">
        <v>1117</v>
      </c>
      <c r="V10" s="9">
        <f t="shared" si="3"/>
        <v>7</v>
      </c>
      <c r="X10" s="8"/>
      <c r="Y10" s="9"/>
    </row>
    <row r="11" spans="2:42">
      <c r="B11" s="8">
        <v>95</v>
      </c>
      <c r="C11" s="6">
        <v>96</v>
      </c>
      <c r="D11" s="6">
        <f t="shared" si="1"/>
        <v>2</v>
      </c>
      <c r="E11" s="6">
        <f t="shared" si="2"/>
        <v>1</v>
      </c>
      <c r="F11" s="9">
        <v>1</v>
      </c>
      <c r="H11" s="8"/>
      <c r="I11" s="9"/>
      <c r="K11" s="27">
        <v>233</v>
      </c>
      <c r="L11" s="28">
        <v>246</v>
      </c>
      <c r="M11" s="28">
        <f t="shared" si="0"/>
        <v>14</v>
      </c>
      <c r="N11" s="29">
        <v>1</v>
      </c>
      <c r="P11" s="8"/>
      <c r="R11" s="9"/>
      <c r="T11" s="8"/>
      <c r="V11" s="9"/>
      <c r="X11" s="8"/>
      <c r="Y11" s="9"/>
    </row>
    <row r="12" spans="2:42">
      <c r="B12" s="8">
        <v>115</v>
      </c>
      <c r="C12" s="6">
        <v>115</v>
      </c>
      <c r="D12" s="6">
        <f t="shared" si="1"/>
        <v>1</v>
      </c>
      <c r="E12" s="6">
        <f t="shared" si="2"/>
        <v>0.5</v>
      </c>
      <c r="F12" s="9">
        <v>1</v>
      </c>
      <c r="H12" s="8"/>
      <c r="I12" s="9"/>
      <c r="K12" s="24">
        <v>306</v>
      </c>
      <c r="L12" s="25">
        <v>317</v>
      </c>
      <c r="M12" s="25">
        <f t="shared" si="0"/>
        <v>12</v>
      </c>
      <c r="N12" s="26">
        <v>1</v>
      </c>
      <c r="P12" s="8"/>
      <c r="R12" s="9"/>
      <c r="T12" s="8"/>
      <c r="V12" s="9"/>
      <c r="X12" s="8"/>
      <c r="Y12" s="9"/>
    </row>
    <row r="13" spans="2:42">
      <c r="B13" s="8">
        <v>129</v>
      </c>
      <c r="C13" s="6">
        <v>134</v>
      </c>
      <c r="D13" s="6">
        <f t="shared" si="1"/>
        <v>6</v>
      </c>
      <c r="E13" s="6">
        <f t="shared" si="2"/>
        <v>3</v>
      </c>
      <c r="F13" s="9">
        <v>1</v>
      </c>
      <c r="H13" s="8"/>
      <c r="I13" s="9"/>
      <c r="K13" s="27">
        <v>334</v>
      </c>
      <c r="L13" s="28">
        <v>356</v>
      </c>
      <c r="M13" s="28">
        <f t="shared" si="0"/>
        <v>23</v>
      </c>
      <c r="N13" s="29">
        <v>1</v>
      </c>
      <c r="P13" s="8"/>
      <c r="R13" s="9"/>
      <c r="T13" s="8"/>
      <c r="V13" s="9"/>
      <c r="X13" s="8"/>
      <c r="Y13" s="9"/>
    </row>
    <row r="14" spans="2:42">
      <c r="B14" s="8">
        <v>141</v>
      </c>
      <c r="C14" s="6">
        <v>141</v>
      </c>
      <c r="D14" s="6">
        <f t="shared" si="1"/>
        <v>1</v>
      </c>
      <c r="E14" s="6">
        <f t="shared" si="2"/>
        <v>0.5</v>
      </c>
      <c r="F14" s="9">
        <v>1</v>
      </c>
      <c r="H14" s="8"/>
      <c r="I14" s="9"/>
      <c r="K14" s="27">
        <v>384</v>
      </c>
      <c r="L14" s="28">
        <v>397</v>
      </c>
      <c r="M14" s="28">
        <f t="shared" si="0"/>
        <v>14</v>
      </c>
      <c r="N14" s="29">
        <v>1</v>
      </c>
      <c r="P14" s="8"/>
      <c r="R14" s="9"/>
      <c r="T14" s="8"/>
      <c r="V14" s="9"/>
      <c r="X14" s="8"/>
      <c r="Y14" s="9"/>
    </row>
    <row r="15" spans="2:42">
      <c r="B15" s="8">
        <v>171</v>
      </c>
      <c r="C15" s="6">
        <v>171</v>
      </c>
      <c r="D15" s="6">
        <f t="shared" si="1"/>
        <v>1</v>
      </c>
      <c r="E15" s="6">
        <f t="shared" si="2"/>
        <v>0.5</v>
      </c>
      <c r="F15" s="9">
        <v>1</v>
      </c>
      <c r="H15" s="8"/>
      <c r="I15" s="9"/>
      <c r="K15" s="27">
        <v>425</v>
      </c>
      <c r="L15" s="28">
        <v>447</v>
      </c>
      <c r="M15" s="28">
        <f t="shared" si="0"/>
        <v>23</v>
      </c>
      <c r="N15" s="29">
        <v>1</v>
      </c>
      <c r="P15" s="8"/>
      <c r="R15" s="9"/>
      <c r="T15" s="8"/>
      <c r="V15" s="9"/>
      <c r="X15" s="8"/>
      <c r="Y15" s="9"/>
    </row>
    <row r="16" spans="2:42">
      <c r="B16" s="8">
        <v>187</v>
      </c>
      <c r="C16" s="6">
        <v>189</v>
      </c>
      <c r="D16" s="6">
        <f t="shared" si="1"/>
        <v>3</v>
      </c>
      <c r="E16" s="6">
        <f t="shared" si="2"/>
        <v>1.5</v>
      </c>
      <c r="F16" s="9">
        <v>1</v>
      </c>
      <c r="H16" s="8"/>
      <c r="I16" s="9"/>
      <c r="K16" s="27">
        <v>463</v>
      </c>
      <c r="L16" s="28">
        <v>464</v>
      </c>
      <c r="M16" s="28">
        <f t="shared" si="0"/>
        <v>2</v>
      </c>
      <c r="N16" s="29">
        <v>1</v>
      </c>
      <c r="P16" s="8"/>
      <c r="R16" s="9"/>
      <c r="T16" s="8"/>
      <c r="V16" s="9"/>
      <c r="X16" s="8"/>
      <c r="Y16" s="9"/>
    </row>
    <row r="17" spans="2:25">
      <c r="B17" s="8">
        <v>230</v>
      </c>
      <c r="C17" s="6">
        <v>230</v>
      </c>
      <c r="D17" s="6">
        <f t="shared" si="1"/>
        <v>1</v>
      </c>
      <c r="E17" s="6">
        <f t="shared" si="2"/>
        <v>0.5</v>
      </c>
      <c r="F17" s="9">
        <v>1</v>
      </c>
      <c r="H17" s="8"/>
      <c r="I17" s="9"/>
      <c r="K17" s="27">
        <v>473</v>
      </c>
      <c r="L17" s="28">
        <v>487</v>
      </c>
      <c r="M17" s="28">
        <f t="shared" si="0"/>
        <v>15</v>
      </c>
      <c r="N17" s="29">
        <v>1</v>
      </c>
      <c r="P17" s="8"/>
      <c r="R17" s="9"/>
      <c r="T17" s="8"/>
      <c r="V17" s="9"/>
      <c r="X17" s="8"/>
      <c r="Y17" s="9"/>
    </row>
    <row r="18" spans="2:25">
      <c r="B18" s="8">
        <v>232</v>
      </c>
      <c r="C18" s="6">
        <v>232</v>
      </c>
      <c r="D18" s="6">
        <f t="shared" si="1"/>
        <v>1</v>
      </c>
      <c r="E18" s="6">
        <f t="shared" si="2"/>
        <v>0.5</v>
      </c>
      <c r="F18" s="9">
        <v>1</v>
      </c>
      <c r="H18" s="8"/>
      <c r="I18" s="9"/>
      <c r="K18" s="27">
        <v>508</v>
      </c>
      <c r="L18" s="28">
        <v>519</v>
      </c>
      <c r="M18" s="28">
        <f t="shared" si="0"/>
        <v>12</v>
      </c>
      <c r="N18" s="29">
        <v>1</v>
      </c>
      <c r="P18" s="8"/>
      <c r="R18" s="9"/>
      <c r="T18" s="8"/>
      <c r="V18" s="9"/>
      <c r="X18" s="8"/>
      <c r="Y18" s="9"/>
    </row>
    <row r="19" spans="2:25">
      <c r="B19" s="8">
        <v>278</v>
      </c>
      <c r="C19" s="6">
        <v>283</v>
      </c>
      <c r="D19" s="6">
        <f t="shared" si="1"/>
        <v>6</v>
      </c>
      <c r="E19" s="6">
        <f t="shared" si="2"/>
        <v>3</v>
      </c>
      <c r="F19" s="9">
        <v>1</v>
      </c>
      <c r="H19" s="8"/>
      <c r="I19" s="9"/>
      <c r="K19" s="27">
        <v>521</v>
      </c>
      <c r="L19" s="28">
        <v>522</v>
      </c>
      <c r="M19" s="28">
        <f t="shared" si="0"/>
        <v>2</v>
      </c>
      <c r="N19" s="29">
        <v>1</v>
      </c>
      <c r="P19" s="8"/>
      <c r="R19" s="9"/>
      <c r="T19" s="8"/>
      <c r="V19" s="9"/>
      <c r="X19" s="8"/>
      <c r="Y19" s="9"/>
    </row>
    <row r="20" spans="2:25">
      <c r="B20" s="8">
        <v>299</v>
      </c>
      <c r="C20" s="6">
        <v>300</v>
      </c>
      <c r="D20" s="6">
        <f t="shared" si="1"/>
        <v>2</v>
      </c>
      <c r="E20" s="6">
        <f t="shared" si="2"/>
        <v>1</v>
      </c>
      <c r="F20" s="9">
        <v>1</v>
      </c>
      <c r="H20" s="8"/>
      <c r="I20" s="9"/>
      <c r="K20" s="27">
        <v>533</v>
      </c>
      <c r="L20" s="28">
        <v>535</v>
      </c>
      <c r="M20" s="28">
        <f t="shared" si="0"/>
        <v>3</v>
      </c>
      <c r="N20" s="29">
        <v>1</v>
      </c>
      <c r="P20" s="8"/>
      <c r="R20" s="9"/>
      <c r="T20" s="8"/>
      <c r="V20" s="9"/>
      <c r="X20" s="8"/>
      <c r="Y20" s="9"/>
    </row>
    <row r="21" spans="2:25">
      <c r="B21" s="8">
        <v>331</v>
      </c>
      <c r="C21" s="6">
        <v>333</v>
      </c>
      <c r="D21" s="6">
        <f t="shared" si="1"/>
        <v>3</v>
      </c>
      <c r="E21" s="6">
        <f t="shared" si="2"/>
        <v>1.5</v>
      </c>
      <c r="F21" s="9">
        <v>1</v>
      </c>
      <c r="H21" s="8"/>
      <c r="I21" s="9"/>
      <c r="K21" s="27">
        <v>568</v>
      </c>
      <c r="L21" s="28">
        <v>569</v>
      </c>
      <c r="M21" s="28">
        <f t="shared" si="0"/>
        <v>2</v>
      </c>
      <c r="N21" s="29">
        <v>1</v>
      </c>
      <c r="P21" s="8"/>
      <c r="R21" s="9"/>
      <c r="T21" s="8"/>
      <c r="V21" s="9"/>
      <c r="X21" s="8"/>
      <c r="Y21" s="9"/>
    </row>
    <row r="22" spans="2:25">
      <c r="B22" s="8">
        <v>365</v>
      </c>
      <c r="C22" s="6">
        <v>368</v>
      </c>
      <c r="D22" s="6">
        <f t="shared" si="1"/>
        <v>4</v>
      </c>
      <c r="E22" s="6">
        <f t="shared" si="2"/>
        <v>2</v>
      </c>
      <c r="F22" s="9">
        <v>1</v>
      </c>
      <c r="H22" s="8"/>
      <c r="I22" s="9"/>
      <c r="K22" s="24">
        <v>578</v>
      </c>
      <c r="L22" s="25">
        <v>592</v>
      </c>
      <c r="M22" s="25">
        <f t="shared" si="0"/>
        <v>15</v>
      </c>
      <c r="N22" s="26">
        <v>1</v>
      </c>
      <c r="P22" s="8"/>
      <c r="R22" s="9"/>
      <c r="T22" s="8"/>
      <c r="V22" s="9"/>
      <c r="X22" s="8"/>
      <c r="Y22" s="9"/>
    </row>
    <row r="23" spans="2:25">
      <c r="B23" s="8">
        <v>379</v>
      </c>
      <c r="C23" s="6">
        <v>383</v>
      </c>
      <c r="D23" s="6">
        <f t="shared" si="1"/>
        <v>5</v>
      </c>
      <c r="E23" s="6">
        <f t="shared" si="2"/>
        <v>2.5</v>
      </c>
      <c r="F23" s="9">
        <v>1</v>
      </c>
      <c r="H23" s="8"/>
      <c r="I23" s="9"/>
      <c r="K23" s="24">
        <v>603</v>
      </c>
      <c r="L23" s="25">
        <v>619</v>
      </c>
      <c r="M23" s="25">
        <f t="shared" si="0"/>
        <v>17</v>
      </c>
      <c r="N23" s="26">
        <v>1</v>
      </c>
      <c r="P23" s="8"/>
      <c r="R23" s="9"/>
      <c r="T23" s="8"/>
      <c r="V23" s="9"/>
      <c r="X23" s="8"/>
      <c r="Y23" s="9"/>
    </row>
    <row r="24" spans="2:25">
      <c r="B24" s="8">
        <v>401</v>
      </c>
      <c r="C24" s="6">
        <v>417</v>
      </c>
      <c r="D24" s="6">
        <f t="shared" si="1"/>
        <v>17</v>
      </c>
      <c r="E24" s="6">
        <f t="shared" si="2"/>
        <v>8.5</v>
      </c>
      <c r="F24" s="9">
        <v>1</v>
      </c>
      <c r="H24" s="8"/>
      <c r="I24" s="9"/>
      <c r="K24" s="27">
        <v>635</v>
      </c>
      <c r="L24" s="28">
        <v>658</v>
      </c>
      <c r="M24" s="28">
        <f t="shared" si="0"/>
        <v>24</v>
      </c>
      <c r="N24" s="29">
        <v>1</v>
      </c>
      <c r="P24" s="8"/>
      <c r="R24" s="9"/>
      <c r="T24" s="8"/>
      <c r="V24" s="9"/>
      <c r="X24" s="8"/>
      <c r="Y24" s="9"/>
    </row>
    <row r="25" spans="2:25">
      <c r="B25" s="8">
        <v>421</v>
      </c>
      <c r="C25" s="6">
        <v>422</v>
      </c>
      <c r="D25" s="6">
        <f t="shared" si="1"/>
        <v>2</v>
      </c>
      <c r="E25" s="6">
        <f t="shared" si="2"/>
        <v>1</v>
      </c>
      <c r="F25" s="9">
        <v>1</v>
      </c>
      <c r="H25" s="8"/>
      <c r="I25" s="9"/>
      <c r="K25" s="27">
        <v>674</v>
      </c>
      <c r="L25" s="28">
        <v>694</v>
      </c>
      <c r="M25" s="28">
        <f t="shared" si="0"/>
        <v>21</v>
      </c>
      <c r="N25" s="29">
        <v>1</v>
      </c>
      <c r="P25" s="8"/>
      <c r="R25" s="9"/>
      <c r="T25" s="8"/>
      <c r="V25" s="9"/>
      <c r="X25" s="8"/>
      <c r="Y25" s="9"/>
    </row>
    <row r="26" spans="2:25">
      <c r="B26" s="8">
        <v>424</v>
      </c>
      <c r="C26" s="6">
        <v>424</v>
      </c>
      <c r="D26" s="6">
        <f t="shared" si="1"/>
        <v>1</v>
      </c>
      <c r="E26" s="6">
        <f t="shared" si="2"/>
        <v>0.5</v>
      </c>
      <c r="F26" s="9">
        <v>1</v>
      </c>
      <c r="H26" s="8"/>
      <c r="I26" s="9"/>
      <c r="K26" s="27">
        <v>723</v>
      </c>
      <c r="L26" s="28">
        <v>727</v>
      </c>
      <c r="M26" s="28">
        <f t="shared" si="0"/>
        <v>5</v>
      </c>
      <c r="N26" s="29">
        <v>1</v>
      </c>
      <c r="P26" s="8"/>
      <c r="R26" s="9"/>
      <c r="T26" s="8"/>
      <c r="V26" s="9"/>
      <c r="X26" s="8"/>
      <c r="Y26" s="9"/>
    </row>
    <row r="27" spans="2:25">
      <c r="B27" s="8">
        <v>451</v>
      </c>
      <c r="C27" s="6">
        <v>451</v>
      </c>
      <c r="D27" s="6">
        <f t="shared" si="1"/>
        <v>1</v>
      </c>
      <c r="E27" s="6">
        <f t="shared" si="2"/>
        <v>0.5</v>
      </c>
      <c r="F27" s="9">
        <v>1</v>
      </c>
      <c r="H27" s="8"/>
      <c r="I27" s="9"/>
      <c r="K27" s="27">
        <v>756</v>
      </c>
      <c r="L27" s="28">
        <v>782</v>
      </c>
      <c r="M27" s="28">
        <f t="shared" si="0"/>
        <v>27</v>
      </c>
      <c r="N27" s="29">
        <v>1</v>
      </c>
      <c r="P27" s="8"/>
      <c r="R27" s="9"/>
      <c r="T27" s="8"/>
      <c r="V27" s="9"/>
      <c r="X27" s="8"/>
      <c r="Y27" s="9"/>
    </row>
    <row r="28" spans="2:25">
      <c r="B28" s="8">
        <v>457</v>
      </c>
      <c r="C28" s="6">
        <v>459</v>
      </c>
      <c r="D28" s="6">
        <f t="shared" si="1"/>
        <v>3</v>
      </c>
      <c r="E28" s="6">
        <f t="shared" si="2"/>
        <v>1.5</v>
      </c>
      <c r="F28" s="9">
        <v>1</v>
      </c>
      <c r="H28" s="8"/>
      <c r="I28" s="9"/>
      <c r="K28" s="27">
        <v>806</v>
      </c>
      <c r="L28" s="28">
        <v>808</v>
      </c>
      <c r="M28" s="28">
        <f t="shared" si="0"/>
        <v>3</v>
      </c>
      <c r="N28" s="29">
        <v>1</v>
      </c>
      <c r="P28" s="8"/>
      <c r="R28" s="9"/>
      <c r="T28" s="8"/>
      <c r="V28" s="9"/>
      <c r="X28" s="8"/>
      <c r="Y28" s="9"/>
    </row>
    <row r="29" spans="2:25">
      <c r="B29" s="8">
        <v>462</v>
      </c>
      <c r="C29" s="6">
        <v>462</v>
      </c>
      <c r="D29" s="6">
        <f t="shared" si="1"/>
        <v>1</v>
      </c>
      <c r="E29" s="6">
        <f t="shared" si="2"/>
        <v>0.5</v>
      </c>
      <c r="F29" s="9">
        <v>1</v>
      </c>
      <c r="H29" s="8"/>
      <c r="I29" s="9"/>
      <c r="K29" s="24">
        <v>838</v>
      </c>
      <c r="L29" s="25">
        <v>857</v>
      </c>
      <c r="M29" s="25">
        <f t="shared" si="0"/>
        <v>20</v>
      </c>
      <c r="N29" s="26">
        <v>1</v>
      </c>
      <c r="P29" s="8"/>
      <c r="R29" s="9"/>
      <c r="T29" s="8"/>
      <c r="V29" s="9"/>
      <c r="X29" s="8"/>
      <c r="Y29" s="9"/>
    </row>
    <row r="30" spans="2:25">
      <c r="B30" s="8">
        <v>470</v>
      </c>
      <c r="C30" s="6">
        <v>470</v>
      </c>
      <c r="D30" s="6">
        <f t="shared" si="1"/>
        <v>1</v>
      </c>
      <c r="E30" s="6">
        <f t="shared" si="2"/>
        <v>0.5</v>
      </c>
      <c r="F30" s="9">
        <v>1</v>
      </c>
      <c r="H30" s="8"/>
      <c r="I30" s="9"/>
      <c r="K30" s="24">
        <v>885</v>
      </c>
      <c r="L30" s="25">
        <v>887</v>
      </c>
      <c r="M30" s="25">
        <f t="shared" si="0"/>
        <v>3</v>
      </c>
      <c r="N30" s="26">
        <v>1</v>
      </c>
      <c r="P30" s="8"/>
      <c r="R30" s="9"/>
      <c r="T30" s="8"/>
      <c r="V30" s="9"/>
      <c r="X30" s="8"/>
      <c r="Y30" s="9"/>
    </row>
    <row r="31" spans="2:25">
      <c r="B31" s="8">
        <v>504</v>
      </c>
      <c r="C31" s="6">
        <v>505</v>
      </c>
      <c r="D31" s="6">
        <f t="shared" si="1"/>
        <v>2</v>
      </c>
      <c r="E31" s="6">
        <f t="shared" si="2"/>
        <v>1</v>
      </c>
      <c r="F31" s="9">
        <v>1</v>
      </c>
      <c r="H31" s="8"/>
      <c r="I31" s="9"/>
      <c r="K31" s="27">
        <v>920</v>
      </c>
      <c r="L31" s="28">
        <v>926</v>
      </c>
      <c r="M31" s="28">
        <f t="shared" si="0"/>
        <v>7</v>
      </c>
      <c r="N31" s="29">
        <v>1</v>
      </c>
      <c r="P31" s="8"/>
      <c r="R31" s="9"/>
      <c r="T31" s="8"/>
      <c r="V31" s="9"/>
      <c r="X31" s="8"/>
      <c r="Y31" s="9"/>
    </row>
    <row r="32" spans="2:25">
      <c r="B32" s="8">
        <v>507</v>
      </c>
      <c r="C32" s="6">
        <v>507</v>
      </c>
      <c r="D32" s="6">
        <f t="shared" si="1"/>
        <v>1</v>
      </c>
      <c r="E32" s="6">
        <f t="shared" si="2"/>
        <v>0.5</v>
      </c>
      <c r="F32" s="9">
        <v>1</v>
      </c>
      <c r="H32" s="8"/>
      <c r="I32" s="9"/>
      <c r="K32" s="24">
        <v>933</v>
      </c>
      <c r="L32" s="25">
        <v>949</v>
      </c>
      <c r="M32" s="25">
        <f t="shared" si="0"/>
        <v>17</v>
      </c>
      <c r="N32" s="26">
        <v>1</v>
      </c>
      <c r="P32" s="8"/>
      <c r="R32" s="9"/>
      <c r="T32" s="8"/>
      <c r="V32" s="9"/>
      <c r="X32" s="8"/>
      <c r="Y32" s="9"/>
    </row>
    <row r="33" spans="2:25">
      <c r="B33" s="8">
        <v>520</v>
      </c>
      <c r="C33" s="6">
        <v>520</v>
      </c>
      <c r="D33" s="6">
        <f t="shared" si="1"/>
        <v>1</v>
      </c>
      <c r="E33" s="6">
        <f t="shared" si="2"/>
        <v>0.5</v>
      </c>
      <c r="F33" s="9">
        <v>1</v>
      </c>
      <c r="H33" s="8"/>
      <c r="I33" s="9"/>
      <c r="K33" s="24">
        <v>964</v>
      </c>
      <c r="L33" s="25">
        <v>979</v>
      </c>
      <c r="M33" s="25">
        <f t="shared" si="0"/>
        <v>16</v>
      </c>
      <c r="N33" s="26">
        <v>1</v>
      </c>
      <c r="P33" s="8"/>
      <c r="R33" s="9"/>
      <c r="T33" s="8"/>
      <c r="V33" s="9"/>
      <c r="X33" s="8"/>
      <c r="Y33" s="9"/>
    </row>
    <row r="34" spans="2:25">
      <c r="B34" s="8">
        <v>527</v>
      </c>
      <c r="C34" s="6">
        <v>528</v>
      </c>
      <c r="D34" s="6">
        <f t="shared" si="1"/>
        <v>2</v>
      </c>
      <c r="E34" s="6">
        <f t="shared" si="2"/>
        <v>1</v>
      </c>
      <c r="F34" s="9">
        <v>1</v>
      </c>
      <c r="H34" s="8"/>
      <c r="I34" s="9"/>
      <c r="K34" s="27">
        <v>1005</v>
      </c>
      <c r="L34" s="28">
        <v>1016</v>
      </c>
      <c r="M34" s="28">
        <f t="shared" si="0"/>
        <v>12</v>
      </c>
      <c r="N34" s="29">
        <v>1</v>
      </c>
      <c r="P34" s="8"/>
      <c r="R34" s="9"/>
      <c r="T34" s="8"/>
      <c r="V34" s="9"/>
      <c r="X34" s="8"/>
      <c r="Y34" s="9"/>
    </row>
    <row r="35" spans="2:25">
      <c r="B35" s="8">
        <v>532</v>
      </c>
      <c r="C35" s="6">
        <v>532</v>
      </c>
      <c r="D35" s="6">
        <f t="shared" si="1"/>
        <v>1</v>
      </c>
      <c r="E35" s="6">
        <f t="shared" si="2"/>
        <v>0.5</v>
      </c>
      <c r="F35" s="9">
        <v>1</v>
      </c>
      <c r="H35" s="8"/>
      <c r="I35" s="9"/>
      <c r="K35" s="27">
        <v>1049</v>
      </c>
      <c r="L35" s="28">
        <v>1050</v>
      </c>
      <c r="M35" s="28">
        <f t="shared" si="0"/>
        <v>2</v>
      </c>
      <c r="N35" s="29">
        <v>1</v>
      </c>
      <c r="P35" s="8"/>
      <c r="R35" s="9"/>
      <c r="T35" s="8"/>
      <c r="V35" s="9"/>
      <c r="X35" s="8"/>
      <c r="Y35" s="9"/>
    </row>
    <row r="36" spans="2:25">
      <c r="B36" s="8">
        <v>544</v>
      </c>
      <c r="C36" s="6">
        <v>551</v>
      </c>
      <c r="D36" s="6">
        <f t="shared" si="1"/>
        <v>8</v>
      </c>
      <c r="E36" s="6">
        <f t="shared" si="2"/>
        <v>4</v>
      </c>
      <c r="F36" s="9">
        <v>1</v>
      </c>
      <c r="H36" s="8"/>
      <c r="I36" s="9"/>
      <c r="K36" s="27">
        <v>1055</v>
      </c>
      <c r="L36" s="28">
        <v>1057</v>
      </c>
      <c r="M36" s="28">
        <f t="shared" si="0"/>
        <v>3</v>
      </c>
      <c r="N36" s="29">
        <v>1</v>
      </c>
      <c r="P36" s="8"/>
      <c r="R36" s="9"/>
      <c r="T36" s="8"/>
      <c r="V36" s="9"/>
      <c r="X36" s="8"/>
      <c r="Y36" s="9"/>
    </row>
    <row r="37" spans="2:25">
      <c r="B37" s="8">
        <v>564</v>
      </c>
      <c r="C37" s="6">
        <v>567</v>
      </c>
      <c r="D37" s="6">
        <f t="shared" si="1"/>
        <v>4</v>
      </c>
      <c r="E37" s="6">
        <f t="shared" si="2"/>
        <v>2</v>
      </c>
      <c r="F37" s="9">
        <v>1</v>
      </c>
      <c r="H37" s="8"/>
      <c r="I37" s="9"/>
      <c r="K37" s="24">
        <v>1074</v>
      </c>
      <c r="L37" s="25">
        <v>1076</v>
      </c>
      <c r="M37" s="25">
        <f t="shared" si="0"/>
        <v>3</v>
      </c>
      <c r="N37" s="26">
        <v>1</v>
      </c>
      <c r="P37" s="8"/>
      <c r="R37" s="9"/>
      <c r="T37" s="8"/>
      <c r="V37" s="9"/>
      <c r="X37" s="8"/>
      <c r="Y37" s="9"/>
    </row>
    <row r="38" spans="2:25">
      <c r="B38" s="8">
        <v>629</v>
      </c>
      <c r="C38" s="6">
        <v>632</v>
      </c>
      <c r="D38" s="6">
        <f t="shared" si="1"/>
        <v>4</v>
      </c>
      <c r="E38" s="6">
        <f t="shared" si="2"/>
        <v>2</v>
      </c>
      <c r="F38" s="9">
        <v>1</v>
      </c>
      <c r="H38" s="8"/>
      <c r="I38" s="9"/>
      <c r="K38" s="27">
        <v>1140</v>
      </c>
      <c r="L38" s="28">
        <v>1152</v>
      </c>
      <c r="M38" s="28">
        <f t="shared" si="0"/>
        <v>13</v>
      </c>
      <c r="N38" s="29">
        <v>1</v>
      </c>
      <c r="P38" s="8"/>
      <c r="R38" s="9"/>
      <c r="T38" s="8"/>
      <c r="V38" s="9"/>
      <c r="X38" s="8"/>
      <c r="Y38" s="9"/>
    </row>
    <row r="39" spans="2:25">
      <c r="B39" s="8">
        <v>669</v>
      </c>
      <c r="C39" s="6">
        <v>671</v>
      </c>
      <c r="D39" s="6">
        <f t="shared" si="1"/>
        <v>3</v>
      </c>
      <c r="E39" s="6">
        <f t="shared" si="2"/>
        <v>1.5</v>
      </c>
      <c r="F39" s="9">
        <v>1</v>
      </c>
      <c r="H39" s="8"/>
      <c r="I39" s="9"/>
      <c r="K39" s="27">
        <v>1162</v>
      </c>
      <c r="L39" s="28">
        <v>1164</v>
      </c>
      <c r="M39" s="28">
        <f t="shared" si="0"/>
        <v>3</v>
      </c>
      <c r="N39" s="29">
        <v>1</v>
      </c>
      <c r="P39" s="8"/>
      <c r="R39" s="9"/>
      <c r="T39" s="8"/>
      <c r="V39" s="9"/>
      <c r="X39" s="8"/>
      <c r="Y39" s="9"/>
    </row>
    <row r="40" spans="2:25">
      <c r="B40" s="8">
        <v>673</v>
      </c>
      <c r="C40" s="6">
        <v>673</v>
      </c>
      <c r="D40" s="6">
        <f t="shared" si="1"/>
        <v>1</v>
      </c>
      <c r="E40" s="6">
        <f t="shared" si="2"/>
        <v>0.5</v>
      </c>
      <c r="F40" s="9">
        <v>1</v>
      </c>
      <c r="H40" s="8"/>
      <c r="I40" s="9"/>
      <c r="K40" s="27">
        <v>1194</v>
      </c>
      <c r="L40" s="28">
        <v>1200</v>
      </c>
      <c r="M40" s="28">
        <f t="shared" si="0"/>
        <v>7</v>
      </c>
      <c r="N40" s="29">
        <v>1</v>
      </c>
      <c r="P40" s="8"/>
      <c r="R40" s="9"/>
      <c r="T40" s="8"/>
      <c r="V40" s="9"/>
      <c r="X40" s="8"/>
      <c r="Y40" s="9"/>
    </row>
    <row r="41" spans="2:25">
      <c r="B41" s="8">
        <v>721</v>
      </c>
      <c r="C41" s="6">
        <v>722</v>
      </c>
      <c r="D41" s="6">
        <f t="shared" si="1"/>
        <v>2</v>
      </c>
      <c r="E41" s="6">
        <f t="shared" si="2"/>
        <v>1</v>
      </c>
      <c r="F41" s="9">
        <v>1</v>
      </c>
      <c r="H41" s="8"/>
      <c r="I41" s="9"/>
      <c r="K41" s="8"/>
      <c r="N41" s="9"/>
      <c r="P41" s="8"/>
      <c r="R41" s="9"/>
      <c r="T41" s="8"/>
      <c r="V41" s="9"/>
      <c r="X41" s="8"/>
      <c r="Y41" s="9"/>
    </row>
    <row r="42" spans="2:25">
      <c r="B42" s="8">
        <v>752</v>
      </c>
      <c r="C42" s="6">
        <v>755</v>
      </c>
      <c r="D42" s="6">
        <f t="shared" si="1"/>
        <v>4</v>
      </c>
      <c r="E42" s="6">
        <f t="shared" si="2"/>
        <v>2</v>
      </c>
      <c r="F42" s="9">
        <v>1</v>
      </c>
      <c r="H42" s="8"/>
      <c r="I42" s="9"/>
      <c r="K42" s="8"/>
      <c r="N42" s="9"/>
      <c r="P42" s="8"/>
      <c r="R42" s="9"/>
      <c r="T42" s="8"/>
      <c r="V42" s="9"/>
      <c r="X42" s="8"/>
      <c r="Y42" s="9"/>
    </row>
    <row r="43" spans="2:25">
      <c r="B43" s="8">
        <v>795</v>
      </c>
      <c r="C43" s="6">
        <v>805</v>
      </c>
      <c r="D43" s="6">
        <f t="shared" si="1"/>
        <v>11</v>
      </c>
      <c r="E43" s="6">
        <f t="shared" si="2"/>
        <v>5.5</v>
      </c>
      <c r="F43" s="9">
        <v>1</v>
      </c>
      <c r="H43" s="8"/>
      <c r="I43" s="9"/>
      <c r="K43" s="8"/>
      <c r="N43" s="9"/>
      <c r="P43" s="8"/>
      <c r="R43" s="9"/>
      <c r="T43" s="8"/>
      <c r="V43" s="9"/>
      <c r="X43" s="8"/>
      <c r="Y43" s="9"/>
    </row>
    <row r="44" spans="2:25">
      <c r="B44" s="8">
        <v>860</v>
      </c>
      <c r="C44" s="6">
        <v>871</v>
      </c>
      <c r="D44" s="6">
        <f t="shared" si="1"/>
        <v>12</v>
      </c>
      <c r="E44" s="6">
        <f t="shared" si="2"/>
        <v>6</v>
      </c>
      <c r="F44" s="9">
        <v>1</v>
      </c>
      <c r="H44" s="8"/>
      <c r="I44" s="9"/>
      <c r="K44" s="8"/>
      <c r="N44" s="9"/>
      <c r="P44" s="8"/>
      <c r="R44" s="9"/>
      <c r="T44" s="8"/>
      <c r="V44" s="9"/>
      <c r="X44" s="8"/>
      <c r="Y44" s="9"/>
    </row>
    <row r="45" spans="2:25">
      <c r="B45" s="8">
        <v>916</v>
      </c>
      <c r="C45" s="6">
        <v>917</v>
      </c>
      <c r="D45" s="6">
        <f t="shared" si="1"/>
        <v>2</v>
      </c>
      <c r="E45" s="6">
        <f t="shared" si="2"/>
        <v>1</v>
      </c>
      <c r="F45" s="9">
        <v>1</v>
      </c>
      <c r="H45" s="8"/>
      <c r="I45" s="9"/>
      <c r="K45" s="8"/>
      <c r="N45" s="9"/>
      <c r="P45" s="8"/>
      <c r="R45" s="9"/>
      <c r="T45" s="8"/>
      <c r="V45" s="9"/>
      <c r="X45" s="8"/>
      <c r="Y45" s="9"/>
    </row>
    <row r="46" spans="2:25">
      <c r="B46" s="8">
        <v>919</v>
      </c>
      <c r="C46" s="6">
        <v>919</v>
      </c>
      <c r="D46" s="6">
        <f t="shared" si="1"/>
        <v>1</v>
      </c>
      <c r="E46" s="6">
        <f t="shared" si="2"/>
        <v>0.5</v>
      </c>
      <c r="F46" s="9">
        <v>1</v>
      </c>
      <c r="H46" s="8"/>
      <c r="I46" s="9"/>
      <c r="K46" s="8"/>
      <c r="N46" s="9"/>
      <c r="P46" s="8"/>
      <c r="R46" s="9"/>
      <c r="T46" s="8"/>
      <c r="V46" s="9"/>
      <c r="X46" s="8"/>
      <c r="Y46" s="9"/>
    </row>
    <row r="47" spans="2:25">
      <c r="B47" s="8">
        <v>988</v>
      </c>
      <c r="C47" s="6">
        <v>1000</v>
      </c>
      <c r="D47" s="6">
        <f t="shared" si="1"/>
        <v>13</v>
      </c>
      <c r="E47" s="6">
        <f t="shared" si="2"/>
        <v>6.5</v>
      </c>
      <c r="F47" s="9">
        <v>1</v>
      </c>
      <c r="H47" s="8"/>
      <c r="I47" s="9"/>
      <c r="K47" s="8"/>
      <c r="N47" s="9"/>
      <c r="P47" s="8"/>
      <c r="R47" s="9"/>
      <c r="T47" s="8"/>
      <c r="V47" s="9"/>
      <c r="X47" s="8"/>
      <c r="Y47" s="9"/>
    </row>
    <row r="48" spans="2:25">
      <c r="B48" s="8">
        <v>1004</v>
      </c>
      <c r="C48" s="6">
        <v>1004</v>
      </c>
      <c r="D48" s="6">
        <f t="shared" si="1"/>
        <v>1</v>
      </c>
      <c r="E48" s="6">
        <f t="shared" si="2"/>
        <v>0.5</v>
      </c>
      <c r="F48" s="9">
        <v>1</v>
      </c>
      <c r="H48" s="8"/>
      <c r="I48" s="9"/>
      <c r="K48" s="8"/>
      <c r="N48" s="9"/>
      <c r="P48" s="8"/>
      <c r="R48" s="9"/>
      <c r="T48" s="8"/>
      <c r="V48" s="9"/>
      <c r="X48" s="8"/>
      <c r="Y48" s="9"/>
    </row>
    <row r="49" spans="2:42">
      <c r="B49" s="8">
        <v>1035</v>
      </c>
      <c r="C49" s="6">
        <v>1039</v>
      </c>
      <c r="D49" s="6">
        <f t="shared" si="1"/>
        <v>5</v>
      </c>
      <c r="E49" s="6">
        <f t="shared" si="2"/>
        <v>2.5</v>
      </c>
      <c r="F49" s="9">
        <v>1</v>
      </c>
      <c r="H49" s="8"/>
      <c r="I49" s="9"/>
      <c r="K49" s="8"/>
      <c r="N49" s="9"/>
      <c r="P49" s="8"/>
      <c r="R49" s="9"/>
      <c r="T49" s="8"/>
      <c r="V49" s="9"/>
      <c r="X49" s="8"/>
      <c r="Y49" s="9"/>
    </row>
    <row r="50" spans="2:42">
      <c r="B50" s="8">
        <v>1048</v>
      </c>
      <c r="C50" s="6">
        <v>1048</v>
      </c>
      <c r="D50" s="6">
        <f t="shared" si="1"/>
        <v>1</v>
      </c>
      <c r="E50" s="6">
        <f t="shared" si="2"/>
        <v>0.5</v>
      </c>
      <c r="F50" s="9">
        <v>1</v>
      </c>
      <c r="H50" s="8"/>
      <c r="I50" s="9"/>
      <c r="K50" s="8"/>
      <c r="N50" s="9"/>
      <c r="P50" s="8"/>
      <c r="R50" s="9"/>
      <c r="T50" s="8"/>
      <c r="V50" s="9"/>
      <c r="X50" s="8"/>
      <c r="Y50" s="9"/>
    </row>
    <row r="51" spans="2:42">
      <c r="B51" s="8">
        <v>1053</v>
      </c>
      <c r="C51" s="6">
        <v>1054</v>
      </c>
      <c r="D51" s="6">
        <f t="shared" si="1"/>
        <v>2</v>
      </c>
      <c r="E51" s="6">
        <f t="shared" si="2"/>
        <v>1</v>
      </c>
      <c r="F51" s="9">
        <v>1</v>
      </c>
      <c r="H51" s="8"/>
      <c r="I51" s="9"/>
      <c r="K51" s="8"/>
      <c r="N51" s="9"/>
      <c r="P51" s="8"/>
      <c r="R51" s="9"/>
      <c r="T51" s="8"/>
      <c r="V51" s="9"/>
      <c r="X51" s="8"/>
      <c r="Y51" s="9"/>
    </row>
    <row r="52" spans="2:42">
      <c r="B52" s="8">
        <v>1097</v>
      </c>
      <c r="C52" s="6">
        <v>1110</v>
      </c>
      <c r="D52" s="6">
        <f t="shared" si="1"/>
        <v>14</v>
      </c>
      <c r="E52" s="6">
        <f t="shared" si="2"/>
        <v>7</v>
      </c>
      <c r="F52" s="9">
        <v>1</v>
      </c>
      <c r="H52" s="8"/>
      <c r="I52" s="9"/>
      <c r="K52" s="8"/>
      <c r="N52" s="9"/>
      <c r="P52" s="8"/>
      <c r="R52" s="9"/>
      <c r="T52" s="8"/>
      <c r="V52" s="9"/>
      <c r="X52" s="8"/>
      <c r="Y52" s="9"/>
    </row>
    <row r="53" spans="2:42">
      <c r="B53" s="8">
        <v>1124</v>
      </c>
      <c r="C53" s="6">
        <v>1139</v>
      </c>
      <c r="D53" s="6">
        <f t="shared" si="1"/>
        <v>16</v>
      </c>
      <c r="E53" s="6">
        <f t="shared" si="2"/>
        <v>8</v>
      </c>
      <c r="F53" s="9">
        <v>1</v>
      </c>
      <c r="H53" s="8"/>
      <c r="I53" s="9"/>
      <c r="K53" s="8"/>
      <c r="N53" s="9"/>
      <c r="P53" s="8"/>
      <c r="R53" s="9"/>
      <c r="T53" s="8"/>
      <c r="V53" s="9"/>
      <c r="X53" s="8"/>
      <c r="Y53" s="9"/>
    </row>
    <row r="54" spans="2:42">
      <c r="B54" s="8">
        <v>1157</v>
      </c>
      <c r="C54" s="6">
        <v>1162</v>
      </c>
      <c r="D54" s="6">
        <f t="shared" si="1"/>
        <v>6</v>
      </c>
      <c r="E54" s="6">
        <f t="shared" si="2"/>
        <v>3</v>
      </c>
      <c r="F54" s="9">
        <v>1</v>
      </c>
      <c r="H54" s="8"/>
      <c r="I54" s="9"/>
      <c r="K54" s="8"/>
      <c r="N54" s="9"/>
      <c r="P54" s="8"/>
      <c r="R54" s="9"/>
      <c r="T54" s="8"/>
      <c r="V54" s="9"/>
      <c r="X54" s="8"/>
      <c r="Y54" s="9"/>
    </row>
    <row r="55" spans="2:42">
      <c r="B55" s="8">
        <v>1179</v>
      </c>
      <c r="C55" s="6">
        <v>1183</v>
      </c>
      <c r="D55" s="6">
        <f t="shared" si="1"/>
        <v>5</v>
      </c>
      <c r="E55" s="6">
        <f t="shared" si="2"/>
        <v>2.5</v>
      </c>
      <c r="F55" s="9">
        <v>1</v>
      </c>
      <c r="H55" s="8"/>
      <c r="I55" s="9"/>
      <c r="K55" s="8"/>
      <c r="N55" s="9"/>
      <c r="P55" s="8"/>
      <c r="R55" s="9"/>
      <c r="T55" s="8"/>
      <c r="V55" s="9"/>
      <c r="X55" s="8"/>
      <c r="Y55" s="9"/>
    </row>
    <row r="56" spans="2:42">
      <c r="B56" s="8">
        <v>1193</v>
      </c>
      <c r="C56" s="6">
        <v>1193</v>
      </c>
      <c r="D56" s="6">
        <f t="shared" si="1"/>
        <v>1</v>
      </c>
      <c r="E56" s="6">
        <f t="shared" si="2"/>
        <v>0.5</v>
      </c>
      <c r="F56" s="9">
        <v>1</v>
      </c>
      <c r="H56" s="8"/>
      <c r="I56" s="9"/>
      <c r="K56" s="8"/>
      <c r="N56" s="9"/>
      <c r="P56" s="8"/>
      <c r="R56" s="9"/>
      <c r="T56" s="8"/>
      <c r="V56" s="9"/>
      <c r="X56" s="8"/>
      <c r="Y56" s="9"/>
    </row>
    <row r="57" spans="2:42">
      <c r="B57" s="10"/>
      <c r="C57" s="11"/>
      <c r="D57" s="11"/>
      <c r="E57" s="11"/>
      <c r="F57" s="12"/>
      <c r="H57" s="10"/>
      <c r="I57" s="12"/>
      <c r="K57" s="10"/>
      <c r="L57" s="11"/>
      <c r="M57" s="11"/>
      <c r="N57" s="12"/>
      <c r="P57" s="10"/>
      <c r="Q57" s="11"/>
      <c r="R57" s="12"/>
      <c r="T57" s="10"/>
      <c r="U57" s="11"/>
      <c r="V57" s="12"/>
      <c r="X57" s="10"/>
      <c r="Y57" s="12"/>
    </row>
    <row r="59" spans="2:42">
      <c r="D59" s="6">
        <f>SUM(D4:D57)</f>
        <v>206</v>
      </c>
      <c r="F59" s="6">
        <f>SUM(F4:F57)</f>
        <v>53</v>
      </c>
      <c r="I59" s="6">
        <f>SUM(I4:I57)</f>
        <v>0</v>
      </c>
      <c r="M59" s="6">
        <f>SUM(M4:M57)</f>
        <v>417</v>
      </c>
      <c r="N59" s="6">
        <f>SUM(N4:N57)</f>
        <v>37</v>
      </c>
      <c r="R59" s="6">
        <f>SUM(R4:R57)</f>
        <v>0</v>
      </c>
      <c r="V59" s="6">
        <f>SUM(V4:V57)</f>
        <v>38</v>
      </c>
      <c r="Y59" s="6">
        <f>SUM(Y4:Y57)</f>
        <v>0</v>
      </c>
      <c r="AA59" s="6">
        <f>SUM(AA4:AA57)</f>
        <v>1200</v>
      </c>
      <c r="AB59" s="6">
        <f>AA59-(R59+V59+Y59)</f>
        <v>1162</v>
      </c>
      <c r="AC59" s="7">
        <f>((D59+I59)/AB59)*100</f>
        <v>17.728055077452666</v>
      </c>
      <c r="AD59" s="7">
        <f>100-AC59</f>
        <v>82.271944922547334</v>
      </c>
      <c r="AE59" s="7">
        <f>(M59/AB59)*100</f>
        <v>35.88640275387263</v>
      </c>
      <c r="AF59" s="7">
        <f>B4/120</f>
        <v>1.6666666666666666E-2</v>
      </c>
      <c r="AG59" s="7" t="s">
        <v>32</v>
      </c>
      <c r="AH59" s="7" t="s">
        <v>32</v>
      </c>
      <c r="AI59" s="7">
        <f>I59</f>
        <v>0</v>
      </c>
      <c r="AJ59" s="7" t="s">
        <v>32</v>
      </c>
      <c r="AK59" s="7" t="s">
        <v>32</v>
      </c>
      <c r="AL59" s="7">
        <f>F59+I59</f>
        <v>53</v>
      </c>
      <c r="AM59" s="7">
        <f>(SUM(F61:F62)/AL59)*100</f>
        <v>52.830188679245282</v>
      </c>
      <c r="AN59" s="7">
        <f>(SUM(F61:F62)/N59)*100</f>
        <v>75.675675675675677</v>
      </c>
      <c r="AO59" s="7">
        <f>(AVERAGE(M4:M5,M7:M11,M13:M21,M24:M28,M31,M34:M36,M38:M40)/2)</f>
        <v>5.5178571428571432</v>
      </c>
      <c r="AP59" s="7">
        <f>AVERAGE(D4:D56)/2</f>
        <v>1.9433962264150944</v>
      </c>
    </row>
    <row r="61" spans="2:42">
      <c r="B61" s="22" t="s">
        <v>26</v>
      </c>
      <c r="F61" s="6">
        <v>28</v>
      </c>
    </row>
    <row r="62" spans="2:42">
      <c r="B62" s="23" t="s">
        <v>27</v>
      </c>
      <c r="F62" s="6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7"/>
  <sheetViews>
    <sheetView workbookViewId="0">
      <selection activeCell="J5" sqref="J5"/>
    </sheetView>
  </sheetViews>
  <sheetFormatPr baseColWidth="10" defaultRowHeight="15"/>
  <cols>
    <col min="1" max="1" width="3.33203125" customWidth="1"/>
    <col min="14" max="14" width="12.83203125" customWidth="1"/>
  </cols>
  <sheetData>
    <row r="1" spans="2:16" ht="11" customHeight="1"/>
    <row r="2" spans="2:16" ht="80">
      <c r="B2" s="3" t="s">
        <v>15</v>
      </c>
      <c r="C2" s="2" t="s">
        <v>19</v>
      </c>
      <c r="D2" s="2" t="s">
        <v>21</v>
      </c>
      <c r="E2" s="2" t="s">
        <v>20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22</v>
      </c>
      <c r="L2" s="21" t="s">
        <v>28</v>
      </c>
      <c r="M2" s="2" t="s">
        <v>23</v>
      </c>
      <c r="N2" s="2" t="s">
        <v>29</v>
      </c>
      <c r="O2" s="2" t="s">
        <v>30</v>
      </c>
      <c r="P2" s="2" t="s">
        <v>34</v>
      </c>
    </row>
    <row r="3" spans="2:16">
      <c r="B3">
        <v>1</v>
      </c>
      <c r="C3" s="1">
        <v>7.2580645161290329</v>
      </c>
      <c r="D3" s="1">
        <v>92.741935483870961</v>
      </c>
      <c r="E3" s="1">
        <v>11.391129032258064</v>
      </c>
      <c r="F3" s="1">
        <v>3.95</v>
      </c>
      <c r="G3" s="1" t="s">
        <v>32</v>
      </c>
      <c r="H3" s="1" t="s">
        <v>32</v>
      </c>
      <c r="I3" s="1">
        <v>0</v>
      </c>
      <c r="J3" s="1" t="s">
        <v>32</v>
      </c>
      <c r="K3" s="1" t="s">
        <v>32</v>
      </c>
      <c r="L3" s="1">
        <v>10</v>
      </c>
      <c r="M3" s="1">
        <v>50</v>
      </c>
      <c r="N3" s="1">
        <v>45.454545454545453</v>
      </c>
      <c r="O3" s="1">
        <v>6.9</v>
      </c>
      <c r="P3" s="1">
        <v>3.6</v>
      </c>
    </row>
    <row r="4" spans="2:16">
      <c r="B4">
        <v>2</v>
      </c>
      <c r="C4" s="1">
        <v>2.0080321285140563</v>
      </c>
      <c r="D4" s="1">
        <v>97.99196787148594</v>
      </c>
      <c r="E4" s="1">
        <v>8.6345381526104426</v>
      </c>
      <c r="F4" s="1">
        <v>0.8</v>
      </c>
      <c r="G4" s="1" t="s">
        <v>32</v>
      </c>
      <c r="H4" s="1" t="s">
        <v>32</v>
      </c>
      <c r="I4" s="1">
        <v>0</v>
      </c>
      <c r="J4" s="1" t="s">
        <v>32</v>
      </c>
      <c r="K4" s="1" t="s">
        <v>32</v>
      </c>
      <c r="L4" s="1">
        <v>14</v>
      </c>
      <c r="M4" s="1">
        <v>21.428571428571427</v>
      </c>
      <c r="N4" s="1">
        <v>18.75</v>
      </c>
      <c r="O4" s="1">
        <v>3.3333333333333335</v>
      </c>
      <c r="P4" s="1">
        <v>0.71</v>
      </c>
    </row>
    <row r="5" spans="2:16">
      <c r="B5">
        <v>3</v>
      </c>
      <c r="C5" s="1">
        <v>13.247011952191235</v>
      </c>
      <c r="D5" s="1">
        <v>86.75298804780877</v>
      </c>
      <c r="E5" s="1">
        <v>7.3705179282868531</v>
      </c>
      <c r="F5" s="1">
        <v>0.15833333333333333</v>
      </c>
      <c r="G5" s="1" t="s">
        <v>32</v>
      </c>
      <c r="H5" s="1" t="s">
        <v>32</v>
      </c>
      <c r="I5" s="1">
        <v>0</v>
      </c>
      <c r="J5" s="1" t="s">
        <v>32</v>
      </c>
      <c r="K5" s="1" t="s">
        <v>32</v>
      </c>
      <c r="L5" s="1">
        <v>55</v>
      </c>
      <c r="M5" s="1">
        <v>32.727272727272727</v>
      </c>
      <c r="N5" s="1">
        <v>78.260869565217391</v>
      </c>
      <c r="O5" s="1">
        <v>1.6666666666666667</v>
      </c>
      <c r="P5" s="1">
        <v>1.21</v>
      </c>
    </row>
    <row r="6" spans="2:16">
      <c r="B6">
        <v>4</v>
      </c>
      <c r="C6" s="1">
        <v>18.055555555555554</v>
      </c>
      <c r="D6" s="1">
        <v>81.944444444444443</v>
      </c>
      <c r="E6" s="1">
        <v>14.087301587301587</v>
      </c>
      <c r="F6" s="1">
        <v>0.13333333333333333</v>
      </c>
      <c r="G6" s="1" t="s">
        <v>32</v>
      </c>
      <c r="H6" s="1" t="s">
        <v>32</v>
      </c>
      <c r="I6" s="1">
        <v>0</v>
      </c>
      <c r="J6" s="1" t="s">
        <v>32</v>
      </c>
      <c r="K6" s="1" t="s">
        <v>32</v>
      </c>
      <c r="L6" s="1">
        <v>82</v>
      </c>
      <c r="M6" s="1">
        <v>32.926829268292686</v>
      </c>
      <c r="N6" s="1">
        <v>77.142857142857153</v>
      </c>
      <c r="O6" s="1">
        <v>1.8703703703703705</v>
      </c>
      <c r="P6" s="1">
        <v>1.1100000000000001</v>
      </c>
    </row>
    <row r="7" spans="2:16">
      <c r="B7">
        <v>5</v>
      </c>
      <c r="C7" s="1">
        <v>17.728055077452666</v>
      </c>
      <c r="D7" s="1">
        <v>82.271944922547334</v>
      </c>
      <c r="E7" s="1">
        <v>35.88640275387263</v>
      </c>
      <c r="F7" s="1">
        <v>1.6666666666666666E-2</v>
      </c>
      <c r="G7" s="1" t="s">
        <v>32</v>
      </c>
      <c r="H7" s="1" t="s">
        <v>32</v>
      </c>
      <c r="I7" s="1">
        <v>0</v>
      </c>
      <c r="J7" s="1" t="s">
        <v>32</v>
      </c>
      <c r="K7" s="1" t="s">
        <v>32</v>
      </c>
      <c r="L7" s="1">
        <v>53</v>
      </c>
      <c r="M7" s="1">
        <v>52.830188679245282</v>
      </c>
      <c r="N7" s="1">
        <v>75.675675675675677</v>
      </c>
      <c r="O7" s="1">
        <v>5.5178571428571432</v>
      </c>
      <c r="P7" s="1">
        <v>1.94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2024-08-16T20:07:46Z</dcterms:modified>
</cp:coreProperties>
</file>