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 - non-transgenic/08302023 Ex237/08302023 Ex237 Batch 2/"/>
    </mc:Choice>
  </mc:AlternateContent>
  <xr:revisionPtr revIDLastSave="0" documentId="13_ncr:1_{66DC2BED-A224-EF4D-809D-D67D542019DA}" xr6:coauthVersionLast="47" xr6:coauthVersionMax="47" xr10:uidLastSave="{00000000-0000-0000-0000-000000000000}"/>
  <bookViews>
    <workbookView xWindow="0" yWindow="500" windowWidth="28800" windowHeight="163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Q24" i="1"/>
  <c r="P24" i="1"/>
  <c r="M24" i="1"/>
  <c r="N24" i="1" s="1"/>
  <c r="O24" i="1" s="1"/>
  <c r="L24" i="1"/>
  <c r="K24" i="1"/>
  <c r="I24" i="1"/>
  <c r="F24" i="1"/>
  <c r="D24" i="1"/>
  <c r="D23" i="1"/>
  <c r="D22" i="1"/>
  <c r="I22" i="1"/>
  <c r="R17" i="1"/>
  <c r="Q17" i="1"/>
  <c r="P17" i="1"/>
  <c r="M17" i="1"/>
  <c r="N17" i="1" s="1"/>
  <c r="O17" i="1" s="1"/>
  <c r="I17" i="1"/>
  <c r="Q12" i="1"/>
  <c r="P12" i="1"/>
  <c r="L12" i="1"/>
  <c r="I6" i="1"/>
  <c r="I5" i="1"/>
  <c r="K12" i="1"/>
  <c r="F12" i="1"/>
  <c r="D6" i="1"/>
  <c r="D7" i="1"/>
  <c r="D8" i="1"/>
  <c r="D9" i="1"/>
  <c r="D10" i="1"/>
  <c r="D11" i="1"/>
  <c r="D5" i="1"/>
  <c r="I12" i="1" l="1"/>
  <c r="M12" i="1"/>
  <c r="D12" i="1"/>
  <c r="N12" i="1" l="1"/>
  <c r="O12" i="1" s="1"/>
</calcChain>
</file>

<file path=xl/sharedStrings.xml><?xml version="1.0" encoding="utf-8"?>
<sst xmlns="http://schemas.openxmlformats.org/spreadsheetml/2006/main" count="88" uniqueCount="24">
  <si>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</si>
  <si>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</si>
  <si>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</si>
  <si>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</si>
  <si>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</si>
  <si>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</si>
  <si>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</si>
  <si>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</si>
  <si>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</si>
  <si>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</si>
  <si>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</si>
  <si>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</si>
  <si>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</si>
  <si>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</si>
  <si>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</si>
  <si>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</si>
  <si>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</si>
  <si>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3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</si>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</sst>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24"/>
  <sheetViews>
    <sheetView tabSelected="1" topLeftCell="L2" zoomScale="75" workbookViewId="0">
      <selection activeCell="Z4" sqref="Z4:Z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1" max="21" width="10" customWidth="1"/>
    <col min="23" max="23" width="12.6640625" customWidth="1"/>
    <col min="24" max="24" width="14.33203125" customWidth="1"/>
  </cols>
  <sheetData>
    <row r="1" spans="2:30" ht="6" customHeight="1" x14ac:dyDescent="0.2"/>
    <row r="2" spans="2:30" s="1" customFormat="1" x14ac:dyDescent="0.2">
      <c r="B2" s="3" t="s">
        <v>15</v>
      </c>
      <c r="N2" s="7"/>
      <c r="O2" s="7"/>
      <c r="P2" s="7"/>
      <c r="Q2" s="7"/>
      <c r="R2" s="7"/>
    </row>
    <row r="3" spans="2:30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4" t="s">
        <v>12</v>
      </c>
      <c r="M3" s="4" t="s">
        <v>10</v>
      </c>
      <c r="N3" s="6" t="s">
        <v>11</v>
      </c>
      <c r="O3" s="6" t="s">
        <v>13</v>
      </c>
      <c r="P3" s="6" t="s">
        <v>14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W3" s="6" t="s">
        <v>11</v>
      </c>
      <c r="X3" s="6" t="s">
        <v>13</v>
      </c>
      <c r="Y3" s="6" t="s">
        <v>14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</row>
    <row r="4" spans="2:30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W4" s="5">
        <v>14.098360655737704</v>
      </c>
      <c r="X4" s="5">
        <v>85.901639344262293</v>
      </c>
      <c r="Y4" s="5">
        <v>8.3333333333333332E-3</v>
      </c>
      <c r="Z4" s="5">
        <v>9.166666666666666E-2</v>
      </c>
      <c r="AA4" s="5" t="s">
        <v>23</v>
      </c>
      <c r="AB4">
        <v>2</v>
      </c>
      <c r="AC4">
        <v>1</v>
      </c>
      <c r="AD4">
        <v>50</v>
      </c>
    </row>
    <row r="5" spans="2:30" x14ac:dyDescent="0.2">
      <c r="B5">
        <v>1</v>
      </c>
      <c r="C5">
        <v>10</v>
      </c>
      <c r="D5">
        <f>(C5-B5)+1</f>
        <v>10</v>
      </c>
      <c r="E5">
        <v>11</v>
      </c>
      <c r="F5">
        <v>1</v>
      </c>
      <c r="G5">
        <v>12</v>
      </c>
      <c r="H5">
        <v>97</v>
      </c>
      <c r="I5">
        <f>(H5-G5)+1</f>
        <v>86</v>
      </c>
      <c r="L5">
        <v>600</v>
      </c>
      <c r="W5" s="5"/>
      <c r="X5" s="5">
        <v>0</v>
      </c>
      <c r="Y5" s="5">
        <v>8.3333333333333332E-3</v>
      </c>
      <c r="Z5" s="5">
        <v>8.3333333333333332E-3</v>
      </c>
      <c r="AA5" s="5">
        <v>2.9333333333333331</v>
      </c>
      <c r="AB5">
        <v>1</v>
      </c>
      <c r="AC5">
        <v>0</v>
      </c>
      <c r="AD5">
        <v>0</v>
      </c>
    </row>
    <row r="6" spans="2:30" x14ac:dyDescent="0.2">
      <c r="B6">
        <v>228</v>
      </c>
      <c r="C6">
        <v>231</v>
      </c>
      <c r="D6">
        <f t="shared" ref="D6:D11" si="0">(C6-B6)+1</f>
        <v>4</v>
      </c>
      <c r="E6">
        <v>391</v>
      </c>
      <c r="F6">
        <v>1</v>
      </c>
      <c r="G6">
        <v>392</v>
      </c>
      <c r="H6">
        <v>600</v>
      </c>
      <c r="I6">
        <f>(H6-G6)+1</f>
        <v>209</v>
      </c>
      <c r="W6" s="5">
        <v>38.181818181818187</v>
      </c>
      <c r="X6" s="5">
        <v>61.818181818181813</v>
      </c>
      <c r="Y6" s="5">
        <v>4.1666666666666664E-2</v>
      </c>
      <c r="Z6" s="5">
        <v>0.45833333333333331</v>
      </c>
      <c r="AA6" s="5">
        <v>0.83333333333333337</v>
      </c>
      <c r="AB6">
        <v>1</v>
      </c>
      <c r="AC6">
        <v>0</v>
      </c>
      <c r="AD6">
        <v>0</v>
      </c>
    </row>
    <row r="7" spans="2:30" x14ac:dyDescent="0.2">
      <c r="B7">
        <v>276</v>
      </c>
      <c r="C7">
        <v>278</v>
      </c>
      <c r="D7">
        <f t="shared" si="0"/>
        <v>3</v>
      </c>
    </row>
    <row r="8" spans="2:30" x14ac:dyDescent="0.2">
      <c r="B8">
        <v>280</v>
      </c>
      <c r="C8">
        <v>281</v>
      </c>
      <c r="D8">
        <f t="shared" si="0"/>
        <v>2</v>
      </c>
    </row>
    <row r="9" spans="2:30" x14ac:dyDescent="0.2">
      <c r="B9">
        <v>289</v>
      </c>
      <c r="C9">
        <v>290</v>
      </c>
      <c r="D9">
        <f t="shared" si="0"/>
        <v>2</v>
      </c>
    </row>
    <row r="10" spans="2:30" x14ac:dyDescent="0.2">
      <c r="B10">
        <v>333</v>
      </c>
      <c r="C10">
        <v>337</v>
      </c>
      <c r="D10">
        <f t="shared" si="0"/>
        <v>5</v>
      </c>
    </row>
    <row r="11" spans="2:30" ht="16" customHeight="1" x14ac:dyDescent="0.2">
      <c r="B11">
        <v>376</v>
      </c>
      <c r="C11">
        <v>390</v>
      </c>
      <c r="D11">
        <f t="shared" si="0"/>
        <v>15</v>
      </c>
    </row>
    <row r="12" spans="2:30" ht="16" customHeight="1" x14ac:dyDescent="0.2">
      <c r="D12">
        <f>SUM(D5:D11)</f>
        <v>41</v>
      </c>
      <c r="F12">
        <f>SUM(F5:F11)</f>
        <v>2</v>
      </c>
      <c r="I12">
        <f>SUM(I5:I11)</f>
        <v>295</v>
      </c>
      <c r="K12">
        <f>SUM(K5:K11)</f>
        <v>0</v>
      </c>
      <c r="L12">
        <f>SUM(L5:L11)</f>
        <v>600</v>
      </c>
      <c r="M12">
        <f>L12-(I12+K12)</f>
        <v>305</v>
      </c>
      <c r="N12" s="5">
        <f>((D12+F12)/M12)*100</f>
        <v>14.098360655737704</v>
      </c>
      <c r="O12" s="5">
        <f>100-N12</f>
        <v>85.901639344262293</v>
      </c>
      <c r="P12" s="5">
        <f>B5/120</f>
        <v>8.3333333333333332E-3</v>
      </c>
      <c r="Q12" s="5">
        <f>E5/120</f>
        <v>9.166666666666666E-2</v>
      </c>
      <c r="R12" s="5" t="s">
        <v>23</v>
      </c>
      <c r="S12">
        <v>2</v>
      </c>
      <c r="T12">
        <v>1</v>
      </c>
      <c r="U12">
        <v>50</v>
      </c>
    </row>
    <row r="14" spans="2:30" s="1" customFormat="1" x14ac:dyDescent="0.2">
      <c r="B14" s="3" t="s">
        <v>16</v>
      </c>
      <c r="N14" s="7"/>
      <c r="O14" s="7"/>
      <c r="P14" s="7"/>
      <c r="Q14" s="7"/>
      <c r="R14" s="7"/>
    </row>
    <row r="15" spans="2:30" ht="64" x14ac:dyDescent="0.2">
      <c r="B15" s="11" t="s">
        <v>0</v>
      </c>
      <c r="C15" s="11"/>
      <c r="D15" s="11"/>
      <c r="E15" s="11" t="s">
        <v>4</v>
      </c>
      <c r="F15" s="11"/>
      <c r="G15" s="11" t="s">
        <v>7</v>
      </c>
      <c r="H15" s="11"/>
      <c r="I15" s="11"/>
      <c r="J15" s="11" t="s">
        <v>8</v>
      </c>
      <c r="K15" s="11"/>
      <c r="L15" s="4" t="s">
        <v>12</v>
      </c>
      <c r="M15" s="4" t="s">
        <v>10</v>
      </c>
      <c r="N15" s="6" t="s">
        <v>11</v>
      </c>
      <c r="O15" s="6" t="s">
        <v>13</v>
      </c>
      <c r="P15" s="6" t="s">
        <v>14</v>
      </c>
      <c r="Q15" s="6" t="s">
        <v>18</v>
      </c>
      <c r="R15" s="6" t="s">
        <v>19</v>
      </c>
      <c r="S15" s="6" t="s">
        <v>20</v>
      </c>
      <c r="T15" s="6" t="s">
        <v>21</v>
      </c>
      <c r="U15" s="6" t="s">
        <v>22</v>
      </c>
    </row>
    <row r="16" spans="2:30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21" s="8" customFormat="1" x14ac:dyDescent="0.2">
      <c r="B17" s="10"/>
      <c r="C17" s="10"/>
      <c r="D17" s="10"/>
      <c r="E17" s="10">
        <v>1</v>
      </c>
      <c r="F17" s="10">
        <v>1</v>
      </c>
      <c r="G17" s="10">
        <v>2</v>
      </c>
      <c r="H17" s="10">
        <v>353</v>
      </c>
      <c r="I17">
        <f>(H17-G17)+1</f>
        <v>352</v>
      </c>
      <c r="J17" s="10">
        <v>354</v>
      </c>
      <c r="K17" s="10">
        <v>1</v>
      </c>
      <c r="L17" s="10">
        <v>354</v>
      </c>
      <c r="M17">
        <f>L17-(I17+K17)</f>
        <v>1</v>
      </c>
      <c r="N17" s="5">
        <f>((D17+F17)/M17)*100</f>
        <v>100</v>
      </c>
      <c r="O17" s="5">
        <f>100-N17</f>
        <v>0</v>
      </c>
      <c r="P17" s="9">
        <f>E17/120</f>
        <v>8.3333333333333332E-3</v>
      </c>
      <c r="Q17" s="9">
        <f>E17/120</f>
        <v>8.3333333333333332E-3</v>
      </c>
      <c r="R17" s="9">
        <f>I17/120</f>
        <v>2.9333333333333331</v>
      </c>
      <c r="S17" s="8">
        <v>1</v>
      </c>
      <c r="T17" s="8">
        <v>0</v>
      </c>
      <c r="U17" s="8">
        <v>0</v>
      </c>
    </row>
    <row r="19" spans="2:21" s="1" customFormat="1" x14ac:dyDescent="0.2">
      <c r="B19" s="3" t="s">
        <v>17</v>
      </c>
      <c r="N19" s="7"/>
      <c r="O19" s="7"/>
      <c r="P19" s="7"/>
      <c r="Q19" s="7"/>
      <c r="R19" s="7"/>
    </row>
    <row r="20" spans="2:21" ht="64" x14ac:dyDescent="0.2">
      <c r="B20" s="11" t="s">
        <v>0</v>
      </c>
      <c r="C20" s="11"/>
      <c r="D20" s="11"/>
      <c r="E20" s="11" t="s">
        <v>4</v>
      </c>
      <c r="F20" s="11"/>
      <c r="G20" s="11" t="s">
        <v>7</v>
      </c>
      <c r="H20" s="11"/>
      <c r="I20" s="11"/>
      <c r="J20" s="11" t="s">
        <v>8</v>
      </c>
      <c r="K20" s="11"/>
      <c r="L20" s="4" t="s">
        <v>12</v>
      </c>
      <c r="M20" s="4" t="s">
        <v>10</v>
      </c>
      <c r="N20" s="6" t="s">
        <v>11</v>
      </c>
      <c r="O20" s="6" t="s">
        <v>13</v>
      </c>
      <c r="P20" s="6" t="s">
        <v>14</v>
      </c>
      <c r="Q20" s="6" t="s">
        <v>18</v>
      </c>
      <c r="R20" s="6" t="s">
        <v>19</v>
      </c>
      <c r="S20" s="6" t="s">
        <v>20</v>
      </c>
      <c r="T20" s="6" t="s">
        <v>21</v>
      </c>
      <c r="U20" s="6" t="s">
        <v>22</v>
      </c>
    </row>
    <row r="21" spans="2:21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</row>
    <row r="22" spans="2:21" x14ac:dyDescent="0.2">
      <c r="B22">
        <v>5</v>
      </c>
      <c r="C22">
        <v>14</v>
      </c>
      <c r="D22">
        <f>(C22-B22)+1</f>
        <v>10</v>
      </c>
      <c r="E22">
        <v>55</v>
      </c>
      <c r="F22">
        <v>1</v>
      </c>
      <c r="G22">
        <v>56</v>
      </c>
      <c r="H22">
        <v>155</v>
      </c>
      <c r="I22">
        <f>(H22-G22)+1</f>
        <v>100</v>
      </c>
      <c r="J22">
        <v>156</v>
      </c>
      <c r="K22">
        <v>1</v>
      </c>
      <c r="L22">
        <v>156</v>
      </c>
    </row>
    <row r="23" spans="2:21" x14ac:dyDescent="0.2">
      <c r="B23">
        <v>45</v>
      </c>
      <c r="C23">
        <v>54</v>
      </c>
      <c r="D23">
        <f>(C23-B23)+1</f>
        <v>10</v>
      </c>
    </row>
    <row r="24" spans="2:21" x14ac:dyDescent="0.2">
      <c r="D24">
        <f>SUM(D22:D23)</f>
        <v>20</v>
      </c>
      <c r="F24">
        <f>SUM(F22:F23)</f>
        <v>1</v>
      </c>
      <c r="I24">
        <f>SUM(I22:I23)</f>
        <v>100</v>
      </c>
      <c r="K24">
        <f>SUM(K22:K23)</f>
        <v>1</v>
      </c>
      <c r="L24">
        <f>SUM(L22:L23)</f>
        <v>156</v>
      </c>
      <c r="M24">
        <f>L24-(I24+K24)</f>
        <v>55</v>
      </c>
      <c r="N24" s="5">
        <f>((D24+F24)/M24)*100</f>
        <v>38.181818181818187</v>
      </c>
      <c r="O24" s="5">
        <f>100-N24</f>
        <v>61.818181818181813</v>
      </c>
      <c r="P24" s="5">
        <f>B22/120</f>
        <v>4.1666666666666664E-2</v>
      </c>
      <c r="Q24" s="5">
        <f>E22/120</f>
        <v>0.45833333333333331</v>
      </c>
      <c r="R24" s="5">
        <f>I22/120</f>
        <v>0.83333333333333337</v>
      </c>
      <c r="S24">
        <v>1</v>
      </c>
      <c r="T24">
        <v>0</v>
      </c>
      <c r="U24">
        <v>0</v>
      </c>
    </row>
  </sheetData>
  <mergeCells count="12">
    <mergeCell ref="B20:D20"/>
    <mergeCell ref="E20:F20"/>
    <mergeCell ref="G20:I20"/>
    <mergeCell ref="J20:K20"/>
    <mergeCell ref="B3:D3"/>
    <mergeCell ref="E3:F3"/>
    <mergeCell ref="G3:I3"/>
    <mergeCell ref="J3:K3"/>
    <mergeCell ref="B15:D15"/>
    <mergeCell ref="E15:F15"/>
    <mergeCell ref="G15:I15"/>
    <mergeCell ref="J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2024-11-27T18:52:51Z</dcterms:modified>
</cp:coreProperties>
</file>