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 - non-transgenic/10182023 Ex247/10182023 Ex247 Batch 1/"/>
    </mc:Choice>
  </mc:AlternateContent>
  <xr:revisionPtr revIDLastSave="0" documentId="13_ncr:1_{10E98D91-9B6C-C741-B57F-D3DEDBA7FFD7}" xr6:coauthVersionLast="47" xr6:coauthVersionMax="47" xr10:uidLastSave="{00000000-0000-0000-0000-000000000000}"/>
  <bookViews>
    <workbookView xWindow="880" yWindow="500" windowWidth="26480" windowHeight="1408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P19" i="1"/>
  <c r="L19" i="1"/>
  <c r="M19" i="1" s="1"/>
  <c r="K19" i="1"/>
  <c r="F19" i="1"/>
  <c r="I18" i="1"/>
  <c r="Q13" i="1"/>
  <c r="P13" i="1"/>
  <c r="I13" i="1"/>
  <c r="R13" i="1" s="1"/>
  <c r="D13" i="1"/>
  <c r="Q8" i="1"/>
  <c r="P8" i="1"/>
  <c r="N19" i="1" l="1"/>
  <c r="O19" i="1" s="1"/>
  <c r="M13" i="1"/>
  <c r="N13" i="1" s="1"/>
  <c r="O13" i="1" s="1"/>
  <c r="I8" i="1"/>
  <c r="D8" i="1"/>
  <c r="R8" i="1" l="1"/>
  <c r="M8" i="1"/>
  <c r="N8" i="1" s="1"/>
  <c r="O8" i="1" s="1"/>
</calcChain>
</file>

<file path=xl/sharedStrings.xml><?xml version="1.0" encoding="utf-8"?>
<sst xmlns="http://schemas.openxmlformats.org/spreadsheetml/2006/main" count="103" uniqueCount="25">
  <si>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</si>
  <si>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</si>
  <si>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</si>
  <si>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</si>
  <si>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</si>
  <si>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</si>
  <si>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</si>
  <si>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</si>
  <si>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</si>
  <si>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</si>
  <si>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</si>
  <si>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</si>
  <si>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</si>
  <si>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</si>
  <si>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</si>
  <si>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2</t>
  </si>
  <si>
    <t>Worm 3</t>
  </si>
  <si>
    <t>Worm 4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</si>
  <si>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</si>
  <si>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</si>
  <si>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</si>
  <si>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</si>
  <si>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</si>
  <si>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Worm 1 - did not move from drop-off point during fimling; exclude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</si>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</sst>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D20"/>
  <sheetViews>
    <sheetView tabSelected="1" zoomScale="69" workbookViewId="0">
      <selection activeCell="W6" sqref="W6:AD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1" max="21" width="10" customWidth="1"/>
    <col min="23" max="23" width="14.1640625" customWidth="1"/>
    <col min="24" max="24" width="11.1640625" customWidth="1"/>
    <col min="27" max="27" width="12.6640625" customWidth="1"/>
  </cols>
  <sheetData>
    <row r="1" spans="2:30" ht="6" customHeight="1" x14ac:dyDescent="0.2"/>
    <row r="2" spans="2:30" s="1" customFormat="1" x14ac:dyDescent="0.2">
      <c r="B2" s="3" t="s">
        <v>23</v>
      </c>
      <c r="O2" s="7"/>
      <c r="P2" s="7"/>
      <c r="Q2" s="7"/>
      <c r="R2" s="7"/>
    </row>
    <row r="3" spans="2:30" ht="80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14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W3" s="6" t="s">
        <v>11</v>
      </c>
      <c r="X3" s="6" t="s">
        <v>13</v>
      </c>
      <c r="Y3" s="6" t="s">
        <v>14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</row>
    <row r="4" spans="2:30" x14ac:dyDescent="0.2">
      <c r="W4" s="5">
        <v>100</v>
      </c>
      <c r="X4" s="5">
        <v>0</v>
      </c>
      <c r="Y4" s="5">
        <v>8.3333333333333332E-3</v>
      </c>
      <c r="Z4" s="5">
        <v>0.125</v>
      </c>
      <c r="AA4" s="5">
        <v>0.95</v>
      </c>
      <c r="AB4">
        <v>1</v>
      </c>
      <c r="AC4">
        <v>0</v>
      </c>
      <c r="AD4" s="5">
        <v>0</v>
      </c>
    </row>
    <row r="5" spans="2:30" s="1" customFormat="1" x14ac:dyDescent="0.2">
      <c r="B5" s="3" t="s">
        <v>15</v>
      </c>
      <c r="O5" s="7"/>
      <c r="P5" s="7"/>
      <c r="Q5" s="7"/>
      <c r="R5" s="7"/>
      <c r="W5" s="5">
        <v>7.0175438596491224</v>
      </c>
      <c r="X5" s="5">
        <v>92.982456140350877</v>
      </c>
      <c r="Y5" s="5">
        <v>0.45</v>
      </c>
      <c r="Z5" s="5">
        <v>0.47499999999999998</v>
      </c>
      <c r="AA5" s="5">
        <v>0.9</v>
      </c>
      <c r="AB5">
        <v>1</v>
      </c>
      <c r="AC5">
        <v>0</v>
      </c>
      <c r="AD5">
        <v>0</v>
      </c>
    </row>
    <row r="6" spans="2:30" ht="64" x14ac:dyDescent="0.2">
      <c r="B6" s="10" t="s">
        <v>0</v>
      </c>
      <c r="C6" s="10"/>
      <c r="D6" s="10"/>
      <c r="E6" s="10" t="s">
        <v>4</v>
      </c>
      <c r="F6" s="10"/>
      <c r="G6" s="10" t="s">
        <v>7</v>
      </c>
      <c r="H6" s="10"/>
      <c r="I6" s="10"/>
      <c r="J6" s="10" t="s">
        <v>8</v>
      </c>
      <c r="K6" s="10"/>
      <c r="L6" s="4" t="s">
        <v>12</v>
      </c>
      <c r="M6" s="4" t="s">
        <v>10</v>
      </c>
      <c r="N6" s="6" t="s">
        <v>11</v>
      </c>
      <c r="O6" s="6" t="s">
        <v>13</v>
      </c>
      <c r="P6" s="6" t="s">
        <v>14</v>
      </c>
      <c r="Q6" s="6" t="s">
        <v>18</v>
      </c>
      <c r="R6" s="6" t="s">
        <v>19</v>
      </c>
      <c r="S6" s="6" t="s">
        <v>20</v>
      </c>
      <c r="T6" s="6" t="s">
        <v>21</v>
      </c>
      <c r="U6" s="6" t="s">
        <v>22</v>
      </c>
      <c r="W6" s="5">
        <v>0.16666666666666669</v>
      </c>
      <c r="X6" s="5">
        <v>99.833333333333329</v>
      </c>
      <c r="Y6" s="5">
        <v>8.3333333333333332E-3</v>
      </c>
      <c r="Z6" s="5">
        <v>8.3333333333333332E-3</v>
      </c>
      <c r="AA6" s="5" t="s">
        <v>24</v>
      </c>
      <c r="AB6">
        <v>2</v>
      </c>
      <c r="AC6">
        <v>1</v>
      </c>
      <c r="AD6">
        <v>50</v>
      </c>
    </row>
    <row r="7" spans="2:30" x14ac:dyDescent="0.2">
      <c r="B7" s="2" t="s">
        <v>1</v>
      </c>
      <c r="C7" s="2" t="s">
        <v>2</v>
      </c>
      <c r="D7" s="2" t="s">
        <v>3</v>
      </c>
      <c r="E7" s="2" t="s">
        <v>5</v>
      </c>
      <c r="F7" s="2" t="s">
        <v>6</v>
      </c>
      <c r="G7" s="2" t="s">
        <v>1</v>
      </c>
      <c r="H7" s="2" t="s">
        <v>2</v>
      </c>
      <c r="I7" s="2" t="s">
        <v>3</v>
      </c>
      <c r="J7" s="2" t="s">
        <v>5</v>
      </c>
      <c r="K7" s="2" t="s">
        <v>6</v>
      </c>
      <c r="L7" s="2" t="s">
        <v>9</v>
      </c>
    </row>
    <row r="8" spans="2:30" x14ac:dyDescent="0.2">
      <c r="B8">
        <v>1</v>
      </c>
      <c r="C8">
        <v>14</v>
      </c>
      <c r="D8">
        <f>(C8-B8)+1</f>
        <v>14</v>
      </c>
      <c r="E8">
        <v>15</v>
      </c>
      <c r="F8">
        <v>1</v>
      </c>
      <c r="G8">
        <v>16</v>
      </c>
      <c r="H8">
        <v>129</v>
      </c>
      <c r="I8">
        <f>(H8-G8)+1</f>
        <v>114</v>
      </c>
      <c r="J8">
        <v>130</v>
      </c>
      <c r="K8">
        <v>1</v>
      </c>
      <c r="L8">
        <v>130</v>
      </c>
      <c r="M8">
        <f>L8-(I8+K8)</f>
        <v>15</v>
      </c>
      <c r="N8" s="5">
        <f>((D8+F8)/M8)*100</f>
        <v>100</v>
      </c>
      <c r="O8" s="5">
        <f>100-N8</f>
        <v>0</v>
      </c>
      <c r="P8" s="5">
        <f>B8/120</f>
        <v>8.3333333333333332E-3</v>
      </c>
      <c r="Q8" s="5">
        <f>E8/120</f>
        <v>0.125</v>
      </c>
      <c r="R8" s="5">
        <f>I8/120</f>
        <v>0.95</v>
      </c>
      <c r="S8">
        <v>1</v>
      </c>
      <c r="T8">
        <v>0</v>
      </c>
      <c r="U8" s="5">
        <v>0</v>
      </c>
    </row>
    <row r="10" spans="2:30" s="1" customFormat="1" x14ac:dyDescent="0.2">
      <c r="B10" s="3" t="s">
        <v>16</v>
      </c>
      <c r="O10" s="7"/>
      <c r="P10" s="7"/>
      <c r="Q10" s="7"/>
      <c r="R10" s="7"/>
    </row>
    <row r="11" spans="2:30" ht="64" x14ac:dyDescent="0.2">
      <c r="B11" s="10" t="s">
        <v>0</v>
      </c>
      <c r="C11" s="10"/>
      <c r="D11" s="10"/>
      <c r="E11" s="10" t="s">
        <v>4</v>
      </c>
      <c r="F11" s="10"/>
      <c r="G11" s="10" t="s">
        <v>7</v>
      </c>
      <c r="H11" s="10"/>
      <c r="I11" s="10"/>
      <c r="J11" s="10" t="s">
        <v>8</v>
      </c>
      <c r="K11" s="10"/>
      <c r="L11" s="4" t="s">
        <v>12</v>
      </c>
      <c r="M11" s="4" t="s">
        <v>10</v>
      </c>
      <c r="N11" s="6" t="s">
        <v>11</v>
      </c>
      <c r="O11" s="6" t="s">
        <v>13</v>
      </c>
      <c r="P11" s="6" t="s">
        <v>14</v>
      </c>
      <c r="Q11" s="6" t="s">
        <v>18</v>
      </c>
      <c r="R11" s="6" t="s">
        <v>19</v>
      </c>
      <c r="S11" s="6" t="s">
        <v>20</v>
      </c>
      <c r="T11" s="6" t="s">
        <v>21</v>
      </c>
      <c r="U11" s="6" t="s">
        <v>22</v>
      </c>
    </row>
    <row r="12" spans="2:30" x14ac:dyDescent="0.2">
      <c r="B12" s="2" t="s">
        <v>1</v>
      </c>
      <c r="C12" s="2" t="s">
        <v>2</v>
      </c>
      <c r="D12" s="2" t="s">
        <v>3</v>
      </c>
      <c r="E12" s="2" t="s">
        <v>5</v>
      </c>
      <c r="F12" s="2" t="s">
        <v>6</v>
      </c>
      <c r="G12" s="2" t="s">
        <v>1</v>
      </c>
      <c r="H12" s="2" t="s">
        <v>2</v>
      </c>
      <c r="I12" s="2" t="s">
        <v>3</v>
      </c>
      <c r="J12" s="2" t="s">
        <v>5</v>
      </c>
      <c r="K12" s="2" t="s">
        <v>6</v>
      </c>
      <c r="L12" s="2" t="s">
        <v>9</v>
      </c>
    </row>
    <row r="13" spans="2:30" x14ac:dyDescent="0.2">
      <c r="B13">
        <v>54</v>
      </c>
      <c r="C13">
        <v>56</v>
      </c>
      <c r="D13">
        <f>(C13-B13)+1</f>
        <v>3</v>
      </c>
      <c r="E13">
        <v>57</v>
      </c>
      <c r="F13">
        <v>1</v>
      </c>
      <c r="G13">
        <v>58</v>
      </c>
      <c r="H13">
        <v>165</v>
      </c>
      <c r="I13">
        <f>(H13-G13)+1</f>
        <v>108</v>
      </c>
      <c r="J13">
        <v>166</v>
      </c>
      <c r="K13">
        <v>1</v>
      </c>
      <c r="L13">
        <v>166</v>
      </c>
      <c r="M13">
        <f>L13-(I13+K13)</f>
        <v>57</v>
      </c>
      <c r="N13" s="5">
        <f>((D13+F13)/M13)*100</f>
        <v>7.0175438596491224</v>
      </c>
      <c r="O13" s="5">
        <f>100-N13</f>
        <v>92.982456140350877</v>
      </c>
      <c r="P13" s="5">
        <f>B13/120</f>
        <v>0.45</v>
      </c>
      <c r="Q13" s="5">
        <f>E13/120</f>
        <v>0.47499999999999998</v>
      </c>
      <c r="R13" s="5">
        <f>I13/120</f>
        <v>0.9</v>
      </c>
      <c r="S13">
        <v>1</v>
      </c>
      <c r="T13">
        <v>0</v>
      </c>
      <c r="U13">
        <v>0</v>
      </c>
    </row>
    <row r="15" spans="2:30" s="1" customFormat="1" x14ac:dyDescent="0.2">
      <c r="B15" s="3" t="s">
        <v>17</v>
      </c>
      <c r="O15" s="7"/>
      <c r="P15" s="7"/>
      <c r="Q15" s="7"/>
      <c r="R15" s="7"/>
    </row>
    <row r="16" spans="2:30" ht="64" x14ac:dyDescent="0.2">
      <c r="B16" s="10" t="s">
        <v>0</v>
      </c>
      <c r="C16" s="10"/>
      <c r="D16" s="10"/>
      <c r="E16" s="10" t="s">
        <v>4</v>
      </c>
      <c r="F16" s="10"/>
      <c r="G16" s="10" t="s">
        <v>7</v>
      </c>
      <c r="H16" s="10"/>
      <c r="I16" s="10"/>
      <c r="J16" s="10" t="s">
        <v>8</v>
      </c>
      <c r="K16" s="10"/>
      <c r="L16" s="4" t="s">
        <v>12</v>
      </c>
      <c r="M16" s="4" t="s">
        <v>10</v>
      </c>
      <c r="N16" s="6" t="s">
        <v>11</v>
      </c>
      <c r="O16" s="6" t="s">
        <v>13</v>
      </c>
      <c r="P16" s="6" t="s">
        <v>14</v>
      </c>
      <c r="Q16" s="6" t="s">
        <v>18</v>
      </c>
      <c r="R16" s="6" t="s">
        <v>19</v>
      </c>
      <c r="S16" s="6" t="s">
        <v>20</v>
      </c>
      <c r="T16" s="6" t="s">
        <v>21</v>
      </c>
      <c r="U16" s="6" t="s">
        <v>22</v>
      </c>
    </row>
    <row r="17" spans="2:21" x14ac:dyDescent="0.2">
      <c r="B17" s="2" t="s">
        <v>1</v>
      </c>
      <c r="C17" s="2" t="s">
        <v>2</v>
      </c>
      <c r="D17" s="2" t="s">
        <v>3</v>
      </c>
      <c r="E17" s="2" t="s">
        <v>5</v>
      </c>
      <c r="F17" s="2" t="s">
        <v>6</v>
      </c>
      <c r="G17" s="2" t="s">
        <v>1</v>
      </c>
      <c r="H17" s="2" t="s">
        <v>2</v>
      </c>
      <c r="I17" s="2" t="s">
        <v>3</v>
      </c>
      <c r="J17" s="2" t="s">
        <v>5</v>
      </c>
      <c r="K17" s="2" t="s">
        <v>6</v>
      </c>
      <c r="L17" s="2" t="s">
        <v>9</v>
      </c>
    </row>
    <row r="18" spans="2:21" s="8" customFormat="1" x14ac:dyDescent="0.2">
      <c r="D18"/>
      <c r="E18" s="8">
        <v>1</v>
      </c>
      <c r="F18" s="8">
        <v>1</v>
      </c>
      <c r="G18" s="8">
        <v>2</v>
      </c>
      <c r="H18" s="8">
        <v>517</v>
      </c>
      <c r="I18">
        <f>(H18-G18)+1</f>
        <v>516</v>
      </c>
      <c r="L18" s="8">
        <v>600</v>
      </c>
      <c r="O18" s="9"/>
      <c r="P18" s="9"/>
      <c r="Q18" s="9"/>
      <c r="R18" s="9"/>
    </row>
    <row r="19" spans="2:21" s="8" customFormat="1" x14ac:dyDescent="0.2">
      <c r="F19" s="8">
        <f>SUM(F18:F18)</f>
        <v>1</v>
      </c>
      <c r="K19" s="8">
        <f>SUM(K18:K18)</f>
        <v>0</v>
      </c>
      <c r="L19" s="8">
        <f>SUM(L18:L18)</f>
        <v>600</v>
      </c>
      <c r="M19">
        <f>L19-(I19+K19)</f>
        <v>600</v>
      </c>
      <c r="N19" s="5">
        <f>((D19+F19)/M19)*100</f>
        <v>0.16666666666666669</v>
      </c>
      <c r="O19" s="5">
        <f>100-N19</f>
        <v>99.833333333333329</v>
      </c>
      <c r="P19" s="9">
        <f>E18/120</f>
        <v>8.3333333333333332E-3</v>
      </c>
      <c r="Q19" s="9">
        <f>E18/120</f>
        <v>8.3333333333333332E-3</v>
      </c>
      <c r="R19" s="9" t="s">
        <v>24</v>
      </c>
      <c r="S19" s="8">
        <v>2</v>
      </c>
      <c r="T19" s="8">
        <v>1</v>
      </c>
      <c r="U19" s="8">
        <v>50</v>
      </c>
    </row>
    <row r="20" spans="2:21" s="8" customFormat="1" x14ac:dyDescent="0.2">
      <c r="O20" s="9"/>
      <c r="P20" s="9"/>
      <c r="Q20" s="9"/>
      <c r="R20" s="9"/>
    </row>
  </sheetData>
  <mergeCells count="16">
    <mergeCell ref="B3:D3"/>
    <mergeCell ref="E3:F3"/>
    <mergeCell ref="G3:I3"/>
    <mergeCell ref="J3:K3"/>
    <mergeCell ref="B6:D6"/>
    <mergeCell ref="E6:F6"/>
    <mergeCell ref="G6:I6"/>
    <mergeCell ref="J6:K6"/>
    <mergeCell ref="B11:D11"/>
    <mergeCell ref="E11:F11"/>
    <mergeCell ref="G11:I11"/>
    <mergeCell ref="J11:K11"/>
    <mergeCell ref="B16:D16"/>
    <mergeCell ref="E16:F16"/>
    <mergeCell ref="G16:I16"/>
    <mergeCell ref="J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2024-11-27T18:47:46Z</dcterms:modified>
</cp:coreProperties>
</file>