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Excel + Prism Data Sheets/2023/10252023 Ex248/"/>
    </mc:Choice>
  </mc:AlternateContent>
  <xr:revisionPtr revIDLastSave="0" documentId="13_ncr:1_{06591138-998B-4245-A757-FABFA7B795BD}" xr6:coauthVersionLast="47" xr6:coauthVersionMax="47" xr10:uidLastSave="{00000000-0000-0000-0000-000000000000}"/>
  <bookViews>
    <workbookView xWindow="1860" yWindow="680" windowWidth="25200" windowHeight="148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6" i="1" l="1"/>
  <c r="Q36" i="1"/>
  <c r="P36" i="1"/>
  <c r="M36" i="1"/>
  <c r="N36" i="1" s="1"/>
  <c r="O36" i="1" s="1"/>
  <c r="L36" i="1"/>
  <c r="K36" i="1"/>
  <c r="I36" i="1"/>
  <c r="F36" i="1"/>
  <c r="D36" i="1"/>
  <c r="D34" i="1"/>
  <c r="D35" i="1"/>
  <c r="D33" i="1"/>
  <c r="I33" i="1"/>
  <c r="R28" i="1"/>
  <c r="Q28" i="1"/>
  <c r="P28" i="1"/>
  <c r="M28" i="1"/>
  <c r="N28" i="1" s="1"/>
  <c r="O28" i="1" s="1"/>
  <c r="L28" i="1"/>
  <c r="K28" i="1"/>
  <c r="I28" i="1"/>
  <c r="I24" i="1"/>
  <c r="F28" i="1"/>
  <c r="D28" i="1"/>
  <c r="D25" i="1"/>
  <c r="D26" i="1"/>
  <c r="D27" i="1"/>
  <c r="D24" i="1"/>
  <c r="Q19" i="1"/>
  <c r="P19" i="1"/>
  <c r="I19" i="1"/>
  <c r="R19" i="1" s="1"/>
  <c r="Q12" i="1"/>
  <c r="P12" i="1"/>
  <c r="I12" i="1"/>
  <c r="R12" i="1" s="1"/>
  <c r="D12" i="1"/>
  <c r="Q7" i="1"/>
  <c r="P7" i="1"/>
  <c r="L7" i="1"/>
  <c r="K7" i="1"/>
  <c r="F7" i="1"/>
  <c r="I6" i="1"/>
  <c r="R7" i="1" s="1"/>
  <c r="I5" i="1"/>
  <c r="I7" i="1" s="1"/>
  <c r="D5" i="1"/>
  <c r="D7" i="1" s="1"/>
  <c r="M19" i="1" l="1"/>
  <c r="N19" i="1" s="1"/>
  <c r="O19" i="1" s="1"/>
  <c r="M12" i="1"/>
  <c r="N12" i="1" s="1"/>
  <c r="O12" i="1" s="1"/>
  <c r="M7" i="1"/>
  <c r="N7" i="1" s="1"/>
  <c r="O7" i="1" s="1"/>
</calcChain>
</file>

<file path=xl/sharedStrings.xml><?xml version="1.0" encoding="utf-8"?>
<sst xmlns="http://schemas.openxmlformats.org/spreadsheetml/2006/main" count="121" uniqueCount="23">
  <si>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</si>
  <si>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</si>
  <si>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</si>
  <si>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</si>
  <si>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</si>
  <si>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</si>
  <si>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</si>
  <si>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</si>
  <si>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</si>
  <si>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</si>
  <si>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</si>
  <si>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</si>
  <si>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</si>
  <si>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</si>
  <si>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Time to initial event</t>
  </si>
  <si>
    <t>Worm 1</t>
  </si>
  <si>
    <t>Worm 2</t>
  </si>
  <si>
    <t>Worm 4</t>
  </si>
  <si>
    <t>Worm 5</t>
  </si>
  <si>
    <t>Time to first puncture</t>
  </si>
  <si>
    <t>Time to successful completion</t>
  </si>
  <si>
    <t>Worm 3; the piece of skin on which the worm was crawling looks a bit weird - exclude</t>
  </si>
  <si>
    <t>Worm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</si>
</sst>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X36"/>
  <sheetViews>
    <sheetView tabSelected="1" topLeftCell="B1" zoomScale="67" workbookViewId="0">
      <selection activeCell="T8" sqref="T8:X8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customWidth="1"/>
    <col min="15" max="15" width="20.5" style="5" customWidth="1"/>
    <col min="16" max="16" width="8.83203125" style="5"/>
    <col min="17" max="17" width="14.1640625" style="5" customWidth="1"/>
    <col min="18" max="18" width="14.33203125" style="5" customWidth="1"/>
    <col min="20" max="20" width="14.83203125" customWidth="1"/>
    <col min="21" max="21" width="12" customWidth="1"/>
    <col min="24" max="24" width="14.5" customWidth="1"/>
  </cols>
  <sheetData>
    <row r="1" spans="2:24" ht="6" customHeight="1" x14ac:dyDescent="0.2"/>
    <row r="2" spans="2:24" s="1" customFormat="1" x14ac:dyDescent="0.2">
      <c r="B2" s="3" t="s">
        <v>15</v>
      </c>
      <c r="O2" s="7"/>
      <c r="P2" s="7"/>
      <c r="Q2" s="7"/>
      <c r="R2" s="7"/>
    </row>
    <row r="3" spans="2:24" ht="80" x14ac:dyDescent="0.2">
      <c r="B3" s="10" t="s">
        <v>0</v>
      </c>
      <c r="C3" s="10"/>
      <c r="D3" s="10"/>
      <c r="E3" s="10" t="s">
        <v>4</v>
      </c>
      <c r="F3" s="10"/>
      <c r="G3" s="10" t="s">
        <v>7</v>
      </c>
      <c r="H3" s="10"/>
      <c r="I3" s="10"/>
      <c r="J3" s="10" t="s">
        <v>8</v>
      </c>
      <c r="K3" s="10"/>
      <c r="L3" s="4" t="s">
        <v>12</v>
      </c>
      <c r="M3" s="4" t="s">
        <v>10</v>
      </c>
      <c r="N3" s="6" t="s">
        <v>11</v>
      </c>
      <c r="O3" s="6" t="s">
        <v>13</v>
      </c>
      <c r="P3" s="6" t="s">
        <v>14</v>
      </c>
      <c r="Q3" s="6" t="s">
        <v>19</v>
      </c>
      <c r="R3" s="6" t="s">
        <v>20</v>
      </c>
      <c r="T3" s="6" t="s">
        <v>11</v>
      </c>
      <c r="U3" s="6" t="s">
        <v>13</v>
      </c>
      <c r="V3" s="6" t="s">
        <v>14</v>
      </c>
      <c r="W3" s="6" t="s">
        <v>19</v>
      </c>
      <c r="X3" s="6" t="s">
        <v>20</v>
      </c>
    </row>
    <row r="4" spans="2:24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T4" s="5">
        <v>3.2608695652173911</v>
      </c>
      <c r="U4" s="5">
        <v>96.739130434782609</v>
      </c>
      <c r="V4" s="5">
        <v>8.3333333333333332E-3</v>
      </c>
      <c r="W4" s="5">
        <v>8.3333333333333332E-3</v>
      </c>
      <c r="X4" s="5">
        <v>0.31666666666666665</v>
      </c>
    </row>
    <row r="5" spans="2:24" x14ac:dyDescent="0.2">
      <c r="B5">
        <v>142</v>
      </c>
      <c r="C5">
        <v>142</v>
      </c>
      <c r="D5">
        <f>(C5-B5)+1</f>
        <v>1</v>
      </c>
      <c r="E5">
        <v>1</v>
      </c>
      <c r="F5">
        <v>1</v>
      </c>
      <c r="G5">
        <v>2</v>
      </c>
      <c r="H5">
        <v>52</v>
      </c>
      <c r="I5">
        <f>(H5-G5)+1</f>
        <v>51</v>
      </c>
      <c r="J5">
        <v>182</v>
      </c>
      <c r="K5">
        <v>1</v>
      </c>
      <c r="L5">
        <v>182</v>
      </c>
      <c r="T5" s="5">
        <v>17.857142857142858</v>
      </c>
      <c r="U5" s="5">
        <v>82.142857142857139</v>
      </c>
      <c r="V5" s="5">
        <v>0.2</v>
      </c>
      <c r="W5" s="5">
        <v>0.23333333333333334</v>
      </c>
      <c r="X5" s="5">
        <v>0.81666666666666665</v>
      </c>
    </row>
    <row r="6" spans="2:24" x14ac:dyDescent="0.2">
      <c r="E6">
        <v>143</v>
      </c>
      <c r="F6">
        <v>1</v>
      </c>
      <c r="G6">
        <v>144</v>
      </c>
      <c r="H6">
        <v>181</v>
      </c>
      <c r="I6">
        <f>(H6-G6)+1</f>
        <v>38</v>
      </c>
      <c r="T6" s="5"/>
      <c r="U6" s="5"/>
      <c r="V6" s="5">
        <v>8.3333333333333332E-3</v>
      </c>
      <c r="W6" s="5">
        <v>8.3333333333333332E-3</v>
      </c>
      <c r="X6" s="5">
        <v>1.0666666666666667</v>
      </c>
    </row>
    <row r="7" spans="2:24" x14ac:dyDescent="0.2">
      <c r="D7">
        <f>SUM(D5:D6)</f>
        <v>1</v>
      </c>
      <c r="F7">
        <f>SUM(F5:F6)</f>
        <v>2</v>
      </c>
      <c r="I7">
        <f>SUM(I5:I6)</f>
        <v>89</v>
      </c>
      <c r="K7">
        <f>SUM(K5:K6)</f>
        <v>1</v>
      </c>
      <c r="L7">
        <f>SUM(L5:L6)</f>
        <v>182</v>
      </c>
      <c r="M7">
        <f>L7-(I7+K7)</f>
        <v>92</v>
      </c>
      <c r="N7" s="5">
        <f>((D7+F7)/M7)*100</f>
        <v>3.2608695652173911</v>
      </c>
      <c r="O7" s="5">
        <f>100-N7</f>
        <v>96.739130434782609</v>
      </c>
      <c r="P7" s="5">
        <f>E5/120</f>
        <v>8.3333333333333332E-3</v>
      </c>
      <c r="Q7" s="5">
        <f>E5/120</f>
        <v>8.3333333333333332E-3</v>
      </c>
      <c r="R7" s="5">
        <f>I6/120</f>
        <v>0.31666666666666665</v>
      </c>
      <c r="T7" s="5">
        <v>4.929577464788732</v>
      </c>
      <c r="U7" s="5">
        <v>95.070422535211264</v>
      </c>
      <c r="V7" s="5">
        <v>0.65</v>
      </c>
      <c r="W7" s="5">
        <v>2.3666666666666667</v>
      </c>
      <c r="X7" s="5">
        <v>1.7250000000000001</v>
      </c>
    </row>
    <row r="8" spans="2:24" x14ac:dyDescent="0.2">
      <c r="T8" s="5">
        <v>21.568627450980394</v>
      </c>
      <c r="U8" s="5">
        <v>78.431372549019613</v>
      </c>
      <c r="V8" s="5">
        <v>0.3</v>
      </c>
      <c r="W8" s="5">
        <v>0.42499999999999999</v>
      </c>
      <c r="X8" s="5">
        <v>0.81666666666666665</v>
      </c>
    </row>
    <row r="9" spans="2:24" s="1" customFormat="1" x14ac:dyDescent="0.2">
      <c r="B9" s="3" t="s">
        <v>16</v>
      </c>
      <c r="O9" s="7"/>
      <c r="P9" s="7"/>
      <c r="Q9" s="7"/>
      <c r="R9" s="7"/>
    </row>
    <row r="10" spans="2:24" ht="48" x14ac:dyDescent="0.2">
      <c r="B10" s="10" t="s">
        <v>0</v>
      </c>
      <c r="C10" s="10"/>
      <c r="D10" s="10"/>
      <c r="E10" s="10" t="s">
        <v>4</v>
      </c>
      <c r="F10" s="10"/>
      <c r="G10" s="10" t="s">
        <v>7</v>
      </c>
      <c r="H10" s="10"/>
      <c r="I10" s="10"/>
      <c r="J10" s="10" t="s">
        <v>8</v>
      </c>
      <c r="K10" s="10"/>
      <c r="L10" s="4" t="s">
        <v>12</v>
      </c>
      <c r="M10" s="4" t="s">
        <v>10</v>
      </c>
      <c r="N10" s="6" t="s">
        <v>11</v>
      </c>
      <c r="O10" s="6" t="s">
        <v>13</v>
      </c>
      <c r="P10" s="6" t="s">
        <v>14</v>
      </c>
      <c r="Q10" s="6" t="s">
        <v>19</v>
      </c>
      <c r="R10" s="6" t="s">
        <v>20</v>
      </c>
    </row>
    <row r="11" spans="2:24" x14ac:dyDescent="0.2">
      <c r="B11" s="2" t="s">
        <v>1</v>
      </c>
      <c r="C11" s="2" t="s">
        <v>2</v>
      </c>
      <c r="D11" s="2" t="s">
        <v>3</v>
      </c>
      <c r="E11" s="2" t="s">
        <v>5</v>
      </c>
      <c r="F11" s="2" t="s">
        <v>6</v>
      </c>
      <c r="G11" s="2" t="s">
        <v>1</v>
      </c>
      <c r="H11" s="2" t="s">
        <v>2</v>
      </c>
      <c r="I11" s="2" t="s">
        <v>3</v>
      </c>
      <c r="J11" s="2" t="s">
        <v>5</v>
      </c>
      <c r="K11" s="2" t="s">
        <v>6</v>
      </c>
      <c r="L11" s="2" t="s">
        <v>9</v>
      </c>
    </row>
    <row r="12" spans="2:24" x14ac:dyDescent="0.2">
      <c r="B12">
        <v>24</v>
      </c>
      <c r="C12">
        <v>27</v>
      </c>
      <c r="D12">
        <f>(C12-B12)+1</f>
        <v>4</v>
      </c>
      <c r="E12">
        <v>28</v>
      </c>
      <c r="F12">
        <v>1</v>
      </c>
      <c r="G12">
        <v>29</v>
      </c>
      <c r="H12">
        <v>126</v>
      </c>
      <c r="I12">
        <f>(H12-G12)+1</f>
        <v>98</v>
      </c>
      <c r="J12">
        <v>127</v>
      </c>
      <c r="K12">
        <v>1</v>
      </c>
      <c r="L12">
        <v>127</v>
      </c>
      <c r="M12">
        <f>L12-(I12+K12)</f>
        <v>28</v>
      </c>
      <c r="N12" s="5">
        <f>((D12+F12)/M12)*100</f>
        <v>17.857142857142858</v>
      </c>
      <c r="O12" s="5">
        <f>100-N12</f>
        <v>82.142857142857139</v>
      </c>
      <c r="P12" s="5">
        <f>B12/120</f>
        <v>0.2</v>
      </c>
      <c r="Q12" s="5">
        <f>E12/120</f>
        <v>0.23333333333333334</v>
      </c>
      <c r="R12" s="5">
        <f>I12/120</f>
        <v>0.81666666666666665</v>
      </c>
    </row>
    <row r="14" spans="2:24" s="1" customFormat="1" x14ac:dyDescent="0.2">
      <c r="B14" s="3" t="s">
        <v>21</v>
      </c>
      <c r="O14" s="7"/>
      <c r="P14" s="7"/>
      <c r="Q14" s="7"/>
      <c r="R14" s="7"/>
    </row>
    <row r="16" spans="2:24" s="1" customFormat="1" x14ac:dyDescent="0.2">
      <c r="B16" s="3" t="s">
        <v>17</v>
      </c>
      <c r="O16" s="7"/>
      <c r="P16" s="7"/>
      <c r="Q16" s="7"/>
      <c r="R16" s="7"/>
    </row>
    <row r="17" spans="2:18" ht="48" x14ac:dyDescent="0.2">
      <c r="B17" s="10" t="s">
        <v>0</v>
      </c>
      <c r="C17" s="10"/>
      <c r="D17" s="10"/>
      <c r="E17" s="10" t="s">
        <v>4</v>
      </c>
      <c r="F17" s="10"/>
      <c r="G17" s="10" t="s">
        <v>7</v>
      </c>
      <c r="H17" s="10"/>
      <c r="I17" s="10"/>
      <c r="J17" s="10" t="s">
        <v>8</v>
      </c>
      <c r="K17" s="10"/>
      <c r="L17" s="4" t="s">
        <v>12</v>
      </c>
      <c r="M17" s="4" t="s">
        <v>10</v>
      </c>
      <c r="N17" s="6" t="s">
        <v>11</v>
      </c>
      <c r="O17" s="6" t="s">
        <v>13</v>
      </c>
      <c r="P17" s="6" t="s">
        <v>14</v>
      </c>
      <c r="Q17" s="6" t="s">
        <v>19</v>
      </c>
      <c r="R17" s="6" t="s">
        <v>20</v>
      </c>
    </row>
    <row r="18" spans="2:18" x14ac:dyDescent="0.2">
      <c r="B18" s="2" t="s">
        <v>1</v>
      </c>
      <c r="C18" s="2" t="s">
        <v>2</v>
      </c>
      <c r="D18" s="2" t="s">
        <v>3</v>
      </c>
      <c r="E18" s="2" t="s">
        <v>5</v>
      </c>
      <c r="F18" s="2" t="s">
        <v>6</v>
      </c>
      <c r="G18" s="2" t="s">
        <v>1</v>
      </c>
      <c r="H18" s="2" t="s">
        <v>2</v>
      </c>
      <c r="I18" s="2" t="s">
        <v>3</v>
      </c>
      <c r="J18" s="2" t="s">
        <v>5</v>
      </c>
      <c r="K18" s="2" t="s">
        <v>6</v>
      </c>
      <c r="L18" s="2" t="s">
        <v>9</v>
      </c>
    </row>
    <row r="19" spans="2:18" s="8" customFormat="1" x14ac:dyDescent="0.2">
      <c r="E19" s="8">
        <v>1</v>
      </c>
      <c r="F19" s="8">
        <v>1</v>
      </c>
      <c r="G19" s="8">
        <v>2</v>
      </c>
      <c r="H19" s="8">
        <v>129</v>
      </c>
      <c r="I19">
        <f>(H19-G19)+1</f>
        <v>128</v>
      </c>
      <c r="J19" s="8">
        <v>130</v>
      </c>
      <c r="K19" s="8">
        <v>1</v>
      </c>
      <c r="L19" s="8">
        <v>130</v>
      </c>
      <c r="M19">
        <f>L19-(I19+K19)</f>
        <v>1</v>
      </c>
      <c r="N19" s="5">
        <f>((D19+F19)/M19)*100</f>
        <v>100</v>
      </c>
      <c r="O19" s="5">
        <f>100-N19</f>
        <v>0</v>
      </c>
      <c r="P19" s="9">
        <f>E19/120</f>
        <v>8.3333333333333332E-3</v>
      </c>
      <c r="Q19" s="9">
        <f>E19/120</f>
        <v>8.3333333333333332E-3</v>
      </c>
      <c r="R19" s="9">
        <f>I19/120</f>
        <v>1.0666666666666667</v>
      </c>
    </row>
    <row r="20" spans="2:18" s="8" customFormat="1" x14ac:dyDescent="0.2">
      <c r="O20" s="9"/>
      <c r="P20" s="9"/>
      <c r="Q20" s="9"/>
      <c r="R20" s="9"/>
    </row>
    <row r="21" spans="2:18" s="1" customFormat="1" x14ac:dyDescent="0.2">
      <c r="B21" s="3" t="s">
        <v>18</v>
      </c>
      <c r="O21" s="7"/>
      <c r="P21" s="7"/>
      <c r="Q21" s="7"/>
      <c r="R21" s="7"/>
    </row>
    <row r="22" spans="2:18" ht="48" x14ac:dyDescent="0.2">
      <c r="B22" s="10" t="s">
        <v>0</v>
      </c>
      <c r="C22" s="10"/>
      <c r="D22" s="10"/>
      <c r="E22" s="10" t="s">
        <v>4</v>
      </c>
      <c r="F22" s="10"/>
      <c r="G22" s="10" t="s">
        <v>7</v>
      </c>
      <c r="H22" s="10"/>
      <c r="I22" s="10"/>
      <c r="J22" s="10" t="s">
        <v>8</v>
      </c>
      <c r="K22" s="10"/>
      <c r="L22" s="4" t="s">
        <v>12</v>
      </c>
      <c r="M22" s="4" t="s">
        <v>10</v>
      </c>
      <c r="N22" s="6" t="s">
        <v>11</v>
      </c>
      <c r="O22" s="6" t="s">
        <v>13</v>
      </c>
      <c r="P22" s="6" t="s">
        <v>14</v>
      </c>
      <c r="Q22" s="6" t="s">
        <v>19</v>
      </c>
      <c r="R22" s="6" t="s">
        <v>20</v>
      </c>
    </row>
    <row r="23" spans="2:18" x14ac:dyDescent="0.2">
      <c r="B23" s="2" t="s">
        <v>1</v>
      </c>
      <c r="C23" s="2" t="s">
        <v>2</v>
      </c>
      <c r="D23" s="2" t="s">
        <v>3</v>
      </c>
      <c r="E23" s="2" t="s">
        <v>5</v>
      </c>
      <c r="F23" s="2" t="s">
        <v>6</v>
      </c>
      <c r="G23" s="2" t="s">
        <v>1</v>
      </c>
      <c r="H23" s="2" t="s">
        <v>2</v>
      </c>
      <c r="I23" s="2" t="s">
        <v>3</v>
      </c>
      <c r="J23" s="2" t="s">
        <v>5</v>
      </c>
      <c r="K23" s="2" t="s">
        <v>6</v>
      </c>
      <c r="L23" s="2" t="s">
        <v>9</v>
      </c>
    </row>
    <row r="24" spans="2:18" x14ac:dyDescent="0.2">
      <c r="B24">
        <v>78</v>
      </c>
      <c r="C24">
        <v>78</v>
      </c>
      <c r="D24">
        <f>(C24-B24)+1</f>
        <v>1</v>
      </c>
      <c r="E24">
        <v>284</v>
      </c>
      <c r="F24">
        <v>1</v>
      </c>
      <c r="G24">
        <v>285</v>
      </c>
      <c r="H24">
        <v>491</v>
      </c>
      <c r="I24">
        <f>(H24-G24)+1</f>
        <v>207</v>
      </c>
      <c r="J24">
        <v>492</v>
      </c>
      <c r="K24">
        <v>1</v>
      </c>
      <c r="L24">
        <v>492</v>
      </c>
    </row>
    <row r="25" spans="2:18" x14ac:dyDescent="0.2">
      <c r="B25">
        <v>81</v>
      </c>
      <c r="C25">
        <v>81</v>
      </c>
      <c r="D25">
        <f t="shared" ref="D25:D27" si="0">(C25-B25)+1</f>
        <v>1</v>
      </c>
    </row>
    <row r="26" spans="2:18" x14ac:dyDescent="0.2">
      <c r="B26">
        <v>156</v>
      </c>
      <c r="C26">
        <v>156</v>
      </c>
      <c r="D26">
        <f t="shared" si="0"/>
        <v>1</v>
      </c>
    </row>
    <row r="27" spans="2:18" x14ac:dyDescent="0.2">
      <c r="B27">
        <v>274</v>
      </c>
      <c r="C27">
        <v>283</v>
      </c>
      <c r="D27">
        <f t="shared" si="0"/>
        <v>10</v>
      </c>
    </row>
    <row r="28" spans="2:18" x14ac:dyDescent="0.2">
      <c r="D28">
        <f>SUM(D24:D27)</f>
        <v>13</v>
      </c>
      <c r="F28">
        <f>SUM(F24:F27)</f>
        <v>1</v>
      </c>
      <c r="I28">
        <f>SUM(I24:I27)</f>
        <v>207</v>
      </c>
      <c r="K28">
        <f>SUM(K24:K27)</f>
        <v>1</v>
      </c>
      <c r="L28">
        <f>SUM(L24:L27)</f>
        <v>492</v>
      </c>
      <c r="M28">
        <f>L28-(I28+K28)</f>
        <v>284</v>
      </c>
      <c r="N28" s="5">
        <f>((D28+F28)/M28)*100</f>
        <v>4.929577464788732</v>
      </c>
      <c r="O28" s="5">
        <f>100-N28</f>
        <v>95.070422535211264</v>
      </c>
      <c r="P28" s="5">
        <f>B24/120</f>
        <v>0.65</v>
      </c>
      <c r="Q28" s="5">
        <f>E24/120</f>
        <v>2.3666666666666667</v>
      </c>
      <c r="R28" s="5">
        <f>I24/120</f>
        <v>1.7250000000000001</v>
      </c>
    </row>
    <row r="29" spans="2:18" x14ac:dyDescent="0.2">
      <c r="N29" s="5"/>
    </row>
    <row r="30" spans="2:18" s="1" customFormat="1" x14ac:dyDescent="0.2">
      <c r="B30" s="3" t="s">
        <v>22</v>
      </c>
      <c r="O30" s="7"/>
      <c r="P30" s="7"/>
      <c r="Q30" s="7"/>
      <c r="R30" s="7"/>
    </row>
    <row r="31" spans="2:18" ht="48" x14ac:dyDescent="0.2">
      <c r="B31" s="10" t="s">
        <v>0</v>
      </c>
      <c r="C31" s="10"/>
      <c r="D31" s="10"/>
      <c r="E31" s="10" t="s">
        <v>4</v>
      </c>
      <c r="F31" s="10"/>
      <c r="G31" s="10" t="s">
        <v>7</v>
      </c>
      <c r="H31" s="10"/>
      <c r="I31" s="10"/>
      <c r="J31" s="10" t="s">
        <v>8</v>
      </c>
      <c r="K31" s="10"/>
      <c r="L31" s="4" t="s">
        <v>12</v>
      </c>
      <c r="M31" s="4" t="s">
        <v>10</v>
      </c>
      <c r="N31" s="6" t="s">
        <v>11</v>
      </c>
      <c r="O31" s="6" t="s">
        <v>13</v>
      </c>
      <c r="P31" s="6" t="s">
        <v>14</v>
      </c>
      <c r="Q31" s="6" t="s">
        <v>19</v>
      </c>
      <c r="R31" s="6" t="s">
        <v>20</v>
      </c>
    </row>
    <row r="32" spans="2:18" x14ac:dyDescent="0.2">
      <c r="B32" s="2" t="s">
        <v>1</v>
      </c>
      <c r="C32" s="2" t="s">
        <v>2</v>
      </c>
      <c r="D32" s="2" t="s">
        <v>3</v>
      </c>
      <c r="E32" s="2" t="s">
        <v>5</v>
      </c>
      <c r="F32" s="2" t="s">
        <v>6</v>
      </c>
      <c r="G32" s="2" t="s">
        <v>1</v>
      </c>
      <c r="H32" s="2" t="s">
        <v>2</v>
      </c>
      <c r="I32" s="2" t="s">
        <v>3</v>
      </c>
      <c r="J32" s="2" t="s">
        <v>5</v>
      </c>
      <c r="K32" s="2" t="s">
        <v>6</v>
      </c>
      <c r="L32" s="2" t="s">
        <v>9</v>
      </c>
    </row>
    <row r="33" spans="2:18" x14ac:dyDescent="0.2">
      <c r="B33">
        <v>36</v>
      </c>
      <c r="C33">
        <v>37</v>
      </c>
      <c r="D33">
        <f>(C33-B33)+1</f>
        <v>2</v>
      </c>
      <c r="E33">
        <v>51</v>
      </c>
      <c r="F33">
        <v>1</v>
      </c>
      <c r="G33">
        <v>52</v>
      </c>
      <c r="H33">
        <v>149</v>
      </c>
      <c r="I33">
        <f>(H33-G33)+1</f>
        <v>98</v>
      </c>
      <c r="J33">
        <v>150</v>
      </c>
      <c r="K33">
        <v>1</v>
      </c>
      <c r="L33">
        <v>150</v>
      </c>
    </row>
    <row r="34" spans="2:18" x14ac:dyDescent="0.2">
      <c r="B34">
        <v>42</v>
      </c>
      <c r="C34">
        <v>44</v>
      </c>
      <c r="D34">
        <f t="shared" ref="D34:D35" si="1">(C34-B34)+1</f>
        <v>3</v>
      </c>
    </row>
    <row r="35" spans="2:18" x14ac:dyDescent="0.2">
      <c r="B35">
        <v>46</v>
      </c>
      <c r="C35">
        <v>50</v>
      </c>
      <c r="D35">
        <f t="shared" si="1"/>
        <v>5</v>
      </c>
      <c r="N35" s="5"/>
    </row>
    <row r="36" spans="2:18" x14ac:dyDescent="0.2">
      <c r="D36">
        <f>SUM(D33:D35)</f>
        <v>10</v>
      </c>
      <c r="F36">
        <f>SUM(F33:F35)</f>
        <v>1</v>
      </c>
      <c r="I36">
        <f>SUM(I33:I35)</f>
        <v>98</v>
      </c>
      <c r="K36">
        <f>SUM(K33:K35)</f>
        <v>1</v>
      </c>
      <c r="L36">
        <f>SUM(L33:L35)</f>
        <v>150</v>
      </c>
      <c r="M36">
        <f>L36-(I36+K36)</f>
        <v>51</v>
      </c>
      <c r="N36" s="5">
        <f>((D36+F36)/M36)*100</f>
        <v>21.568627450980394</v>
      </c>
      <c r="O36" s="5">
        <f>100-N36</f>
        <v>78.431372549019613</v>
      </c>
      <c r="P36" s="5">
        <f>B33/120</f>
        <v>0.3</v>
      </c>
      <c r="Q36" s="5">
        <f>E33/120</f>
        <v>0.42499999999999999</v>
      </c>
      <c r="R36" s="5">
        <f>I33/120</f>
        <v>0.81666666666666665</v>
      </c>
    </row>
  </sheetData>
  <mergeCells count="20">
    <mergeCell ref="J31:K31"/>
    <mergeCell ref="G31:I31"/>
    <mergeCell ref="E31:F31"/>
    <mergeCell ref="B31:D31"/>
    <mergeCell ref="B3:D3"/>
    <mergeCell ref="E3:F3"/>
    <mergeCell ref="G3:I3"/>
    <mergeCell ref="J3:K3"/>
    <mergeCell ref="B10:D10"/>
    <mergeCell ref="E10:F10"/>
    <mergeCell ref="G10:I10"/>
    <mergeCell ref="J10:K10"/>
    <mergeCell ref="B22:D22"/>
    <mergeCell ref="E22:F22"/>
    <mergeCell ref="G22:I22"/>
    <mergeCell ref="J22:K22"/>
    <mergeCell ref="B17:D17"/>
    <mergeCell ref="E17:F17"/>
    <mergeCell ref="G17:I17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2024-03-26T20:27:54Z</dcterms:modified>
</cp:coreProperties>
</file>