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67/"/>
    </mc:Choice>
  </mc:AlternateContent>
  <xr:revisionPtr revIDLastSave="0" documentId="13_ncr:1_{AD5DDBE9-04F6-E64D-AF84-47C5078BE0BA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D15" i="1"/>
  <c r="Q29" i="1"/>
  <c r="P29" i="1"/>
  <c r="L29" i="1"/>
  <c r="K29" i="1"/>
  <c r="F29" i="1"/>
  <c r="I24" i="1"/>
  <c r="I29" i="1" s="1"/>
  <c r="D25" i="1"/>
  <c r="D26" i="1"/>
  <c r="D27" i="1"/>
  <c r="D28" i="1"/>
  <c r="D24" i="1"/>
  <c r="Q15" i="1"/>
  <c r="P15" i="1"/>
  <c r="I15" i="1"/>
  <c r="M15" i="1" s="1"/>
  <c r="I10" i="1"/>
  <c r="M10" i="1" s="1"/>
  <c r="N10" i="1" s="1"/>
  <c r="O10" i="1" s="1"/>
  <c r="Q5" i="1"/>
  <c r="P5" i="1"/>
  <c r="I5" i="1"/>
  <c r="M5" i="1" s="1"/>
  <c r="D5" i="1"/>
  <c r="D29" i="1" l="1"/>
  <c r="N5" i="1"/>
  <c r="O5" i="1" s="1"/>
  <c r="R5" i="1"/>
  <c r="R10" i="1"/>
  <c r="R15" i="1"/>
  <c r="N15" i="1"/>
  <c r="O15" i="1" s="1"/>
  <c r="M29" i="1"/>
  <c r="N29" i="1" s="1"/>
  <c r="O29" i="1" s="1"/>
</calcChain>
</file>

<file path=xl/sharedStrings.xml><?xml version="1.0" encoding="utf-8"?>
<sst xmlns="http://schemas.openxmlformats.org/spreadsheetml/2006/main" count="102" uniqueCount="24">
  <si>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</si>
  <si>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</si>
  <si>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</si>
  <si>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</si>
  <si>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</si>
  <si>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</si>
  <si>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</si>
  <si>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</si>
  <si>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</si>
  <si>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</si>
  <si>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</si>
  <si>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</si>
  <si>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</si>
  <si>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</si>
  <si>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completion</t>
  </si>
  <si>
    <t>Worm 2</t>
  </si>
  <si>
    <t>Worm 3</t>
  </si>
  <si>
    <t>Worm 4</t>
  </si>
  <si>
    <t>Worm 7</t>
  </si>
  <si>
    <t>Time to initiation</t>
  </si>
  <si>
    <t>Worm 5; stopped filming on accident</t>
  </si>
  <si>
    <t>Worm 6; did not complete, exclude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</si>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</sst>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2:Z32"/>
  <sheetViews>
    <sheetView tabSelected="1" topLeftCell="B2" zoomScale="75" workbookViewId="0">
      <selection activeCell="F33" sqref="F33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2" customWidth="1"/>
    <col min="26" max="26" width="12.1640625" customWidth="1"/>
  </cols>
  <sheetData>
    <row r="2" spans="2:26" s="1" customFormat="1" x14ac:dyDescent="0.2">
      <c r="B2" s="3" t="s">
        <v>15</v>
      </c>
      <c r="N2" s="9"/>
      <c r="O2" s="9"/>
      <c r="P2" s="9"/>
      <c r="Q2" s="9"/>
      <c r="R2" s="9"/>
    </row>
    <row r="3" spans="2:26" ht="96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5" t="s">
        <v>12</v>
      </c>
      <c r="M3" s="5" t="s">
        <v>10</v>
      </c>
      <c r="N3" s="7" t="s">
        <v>11</v>
      </c>
      <c r="O3" s="7" t="s">
        <v>13</v>
      </c>
      <c r="P3" s="7" t="s">
        <v>22</v>
      </c>
      <c r="Q3" s="7" t="s">
        <v>19</v>
      </c>
      <c r="R3" s="7" t="s">
        <v>14</v>
      </c>
      <c r="T3" s="7" t="s">
        <v>11</v>
      </c>
      <c r="U3" s="7" t="s">
        <v>13</v>
      </c>
      <c r="V3" s="7" t="s">
        <v>22</v>
      </c>
      <c r="W3" s="7" t="s">
        <v>19</v>
      </c>
      <c r="X3" s="7" t="s">
        <v>14</v>
      </c>
      <c r="Y3" s="7"/>
      <c r="Z3" s="7"/>
    </row>
    <row r="4" spans="2:26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>
        <v>22.58064516129032</v>
      </c>
      <c r="U4" s="6">
        <v>77.41935483870968</v>
      </c>
      <c r="V4" s="6">
        <v>0.20833333333333334</v>
      </c>
      <c r="W4" s="6">
        <v>0.25833333333333336</v>
      </c>
      <c r="X4" s="6">
        <v>0.78333333333333333</v>
      </c>
      <c r="Y4" s="6"/>
      <c r="Z4" s="6"/>
    </row>
    <row r="5" spans="2:26" x14ac:dyDescent="0.2">
      <c r="B5">
        <v>25</v>
      </c>
      <c r="C5">
        <v>30</v>
      </c>
      <c r="D5">
        <f>(C5-B5)+1</f>
        <v>6</v>
      </c>
      <c r="E5">
        <v>31</v>
      </c>
      <c r="F5">
        <v>1</v>
      </c>
      <c r="G5">
        <v>32</v>
      </c>
      <c r="H5">
        <v>125</v>
      </c>
      <c r="I5">
        <f>(H5-G5)+1</f>
        <v>94</v>
      </c>
      <c r="J5">
        <v>126</v>
      </c>
      <c r="K5">
        <v>1</v>
      </c>
      <c r="L5">
        <v>126</v>
      </c>
      <c r="M5">
        <f>(L5-(K5+I5))</f>
        <v>31</v>
      </c>
      <c r="N5" s="6">
        <f>((D5+F5)/M5)*100</f>
        <v>22.58064516129032</v>
      </c>
      <c r="O5" s="6">
        <f>100-N5</f>
        <v>77.41935483870968</v>
      </c>
      <c r="P5" s="6">
        <f>B5/120</f>
        <v>0.20833333333333334</v>
      </c>
      <c r="Q5" s="6">
        <f>E5/120</f>
        <v>0.25833333333333336</v>
      </c>
      <c r="R5" s="6">
        <f>I5/120</f>
        <v>0.78333333333333333</v>
      </c>
      <c r="T5" s="6">
        <v>3.0303030303030303</v>
      </c>
      <c r="U5" s="6">
        <v>96.969696969696969</v>
      </c>
      <c r="V5" s="6"/>
      <c r="W5" s="6">
        <v>0.28000000000000003</v>
      </c>
      <c r="X5" s="6">
        <v>1.0166666666666666</v>
      </c>
      <c r="Y5" s="6"/>
      <c r="Z5" s="6"/>
    </row>
    <row r="6" spans="2:26" x14ac:dyDescent="0.2">
      <c r="T6" s="6">
        <v>100</v>
      </c>
      <c r="U6" s="6">
        <v>0</v>
      </c>
      <c r="V6" s="6">
        <v>8.3333333333333332E-3</v>
      </c>
      <c r="W6" s="6">
        <v>7.4999999999999997E-2</v>
      </c>
      <c r="X6" s="6">
        <v>1.5666666666666667</v>
      </c>
      <c r="Y6" s="6"/>
      <c r="Z6" s="6"/>
    </row>
    <row r="7" spans="2:26" s="1" customFormat="1" x14ac:dyDescent="0.2">
      <c r="B7" s="3" t="s">
        <v>16</v>
      </c>
      <c r="N7" s="9"/>
      <c r="O7" s="9"/>
      <c r="P7" s="9"/>
      <c r="Q7" s="9"/>
      <c r="R7" s="9"/>
      <c r="T7" s="9">
        <v>32.723948811700183</v>
      </c>
      <c r="U7" s="9">
        <v>67.276051188299817</v>
      </c>
      <c r="V7" s="9">
        <v>0.84166666666666667</v>
      </c>
      <c r="W7" s="9">
        <v>1.0416666666666667</v>
      </c>
      <c r="X7" s="9" t="s">
        <v>23</v>
      </c>
      <c r="Y7" s="9"/>
      <c r="Z7" s="9"/>
    </row>
    <row r="8" spans="2:26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5" t="s">
        <v>12</v>
      </c>
      <c r="M8" s="5" t="s">
        <v>10</v>
      </c>
      <c r="N8" s="7" t="s">
        <v>11</v>
      </c>
      <c r="O8" s="7" t="s">
        <v>13</v>
      </c>
      <c r="P8" s="7" t="s">
        <v>22</v>
      </c>
      <c r="Q8" s="7" t="s">
        <v>19</v>
      </c>
      <c r="R8" s="7" t="s">
        <v>14</v>
      </c>
      <c r="T8" s="6"/>
      <c r="U8" s="6"/>
      <c r="V8" s="6"/>
      <c r="W8" s="6"/>
      <c r="X8" s="6"/>
      <c r="Y8" s="6"/>
      <c r="Z8" s="6"/>
    </row>
    <row r="9" spans="2:26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</row>
    <row r="10" spans="2:26" x14ac:dyDescent="0.2">
      <c r="E10">
        <v>33</v>
      </c>
      <c r="F10">
        <v>1</v>
      </c>
      <c r="G10">
        <v>34</v>
      </c>
      <c r="H10">
        <v>155</v>
      </c>
      <c r="I10">
        <f>(H10-G10)+1</f>
        <v>122</v>
      </c>
      <c r="J10">
        <v>156</v>
      </c>
      <c r="K10">
        <v>1</v>
      </c>
      <c r="L10">
        <v>156</v>
      </c>
      <c r="M10">
        <f>(L10-(K10+I10))</f>
        <v>33</v>
      </c>
      <c r="N10" s="6">
        <f>((D10+F10)/M10)*100</f>
        <v>3.0303030303030303</v>
      </c>
      <c r="O10" s="6">
        <f>100-N10</f>
        <v>96.969696969696969</v>
      </c>
      <c r="P10" s="6" t="s">
        <v>23</v>
      </c>
      <c r="Q10" s="6">
        <f>E10/120</f>
        <v>0.27500000000000002</v>
      </c>
      <c r="R10" s="6">
        <f>I10/120</f>
        <v>1.0166666666666666</v>
      </c>
    </row>
    <row r="12" spans="2:26" s="1" customFormat="1" x14ac:dyDescent="0.2">
      <c r="B12" s="3" t="s">
        <v>17</v>
      </c>
      <c r="N12" s="9"/>
      <c r="O12" s="9"/>
      <c r="P12" s="9"/>
      <c r="Q12" s="9"/>
      <c r="R12" s="9"/>
    </row>
    <row r="13" spans="2:26" ht="48" x14ac:dyDescent="0.2">
      <c r="B13" s="10" t="s">
        <v>0</v>
      </c>
      <c r="C13" s="10"/>
      <c r="D13" s="10"/>
      <c r="E13" s="10" t="s">
        <v>4</v>
      </c>
      <c r="F13" s="10"/>
      <c r="G13" s="10" t="s">
        <v>7</v>
      </c>
      <c r="H13" s="10"/>
      <c r="I13" s="10"/>
      <c r="J13" s="10" t="s">
        <v>8</v>
      </c>
      <c r="K13" s="10"/>
      <c r="L13" s="5" t="s">
        <v>12</v>
      </c>
      <c r="M13" s="5" t="s">
        <v>10</v>
      </c>
      <c r="N13" s="7" t="s">
        <v>11</v>
      </c>
      <c r="O13" s="7" t="s">
        <v>13</v>
      </c>
      <c r="P13" s="7" t="s">
        <v>22</v>
      </c>
      <c r="Q13" s="7" t="s">
        <v>19</v>
      </c>
      <c r="R13" s="7" t="s">
        <v>14</v>
      </c>
    </row>
    <row r="14" spans="2:26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6" x14ac:dyDescent="0.2">
      <c r="B15">
        <v>1</v>
      </c>
      <c r="C15">
        <v>8</v>
      </c>
      <c r="D15">
        <f>(C15-B15)+1</f>
        <v>8</v>
      </c>
      <c r="E15">
        <v>9</v>
      </c>
      <c r="F15">
        <v>1</v>
      </c>
      <c r="G15">
        <v>10</v>
      </c>
      <c r="H15">
        <v>197</v>
      </c>
      <c r="I15">
        <f>(H15-G15)+1</f>
        <v>188</v>
      </c>
      <c r="J15">
        <v>198</v>
      </c>
      <c r="K15">
        <v>1</v>
      </c>
      <c r="L15">
        <v>198</v>
      </c>
      <c r="M15">
        <f>(L15-(K15+I15))</f>
        <v>9</v>
      </c>
      <c r="N15" s="6">
        <f>((D15+F15)/M15)*100</f>
        <v>100</v>
      </c>
      <c r="O15" s="6">
        <f>100-N15</f>
        <v>0</v>
      </c>
      <c r="P15" s="6">
        <f>B15/120</f>
        <v>8.3333333333333332E-3</v>
      </c>
      <c r="Q15" s="6">
        <f>E15/120</f>
        <v>7.4999999999999997E-2</v>
      </c>
      <c r="R15" s="6">
        <f>I15/120</f>
        <v>1.5666666666666667</v>
      </c>
    </row>
    <row r="17" spans="2:18" s="1" customFormat="1" x14ac:dyDescent="0.2">
      <c r="B17" s="3" t="s">
        <v>20</v>
      </c>
      <c r="N17" s="9"/>
      <c r="O17" s="9"/>
      <c r="P17" s="9"/>
      <c r="Q17" s="9"/>
      <c r="R17" s="9"/>
    </row>
    <row r="19" spans="2:18" s="1" customFormat="1" x14ac:dyDescent="0.2">
      <c r="B19" s="3" t="s">
        <v>21</v>
      </c>
      <c r="N19" s="9"/>
      <c r="O19" s="9"/>
      <c r="P19" s="9"/>
      <c r="Q19" s="9"/>
      <c r="R19" s="9"/>
    </row>
    <row r="21" spans="2:18" s="1" customFormat="1" x14ac:dyDescent="0.2">
      <c r="B21" s="3" t="s">
        <v>18</v>
      </c>
      <c r="N21" s="9"/>
      <c r="O21" s="9"/>
      <c r="P21" s="9"/>
      <c r="Q21" s="9"/>
      <c r="R21" s="9"/>
    </row>
    <row r="22" spans="2:18" ht="48" x14ac:dyDescent="0.2">
      <c r="B22" s="10" t="s">
        <v>0</v>
      </c>
      <c r="C22" s="10"/>
      <c r="D22" s="10"/>
      <c r="E22" s="10" t="s">
        <v>4</v>
      </c>
      <c r="F22" s="10"/>
      <c r="G22" s="10" t="s">
        <v>7</v>
      </c>
      <c r="H22" s="10"/>
      <c r="I22" s="10"/>
      <c r="J22" s="10" t="s">
        <v>8</v>
      </c>
      <c r="K22" s="10"/>
      <c r="L22" s="5" t="s">
        <v>12</v>
      </c>
      <c r="M22" s="5" t="s">
        <v>10</v>
      </c>
      <c r="N22" s="7" t="s">
        <v>11</v>
      </c>
      <c r="O22" s="7" t="s">
        <v>13</v>
      </c>
      <c r="P22" s="7" t="s">
        <v>22</v>
      </c>
      <c r="Q22" s="7" t="s">
        <v>19</v>
      </c>
      <c r="R22" s="8" t="s">
        <v>14</v>
      </c>
    </row>
    <row r="23" spans="2:18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8" s="12" customFormat="1" x14ac:dyDescent="0.2">
      <c r="B24" s="11">
        <v>101</v>
      </c>
      <c r="C24" s="11">
        <v>101</v>
      </c>
      <c r="D24" s="11">
        <f>(C24-B24)+1</f>
        <v>1</v>
      </c>
      <c r="E24" s="11">
        <v>125</v>
      </c>
      <c r="F24" s="11">
        <v>1</v>
      </c>
      <c r="G24" s="11">
        <v>548</v>
      </c>
      <c r="H24" s="11">
        <v>600</v>
      </c>
      <c r="I24" s="12">
        <f>(H24-G24)+1</f>
        <v>53</v>
      </c>
      <c r="J24" s="11"/>
      <c r="L24" s="11">
        <v>600</v>
      </c>
      <c r="N24" s="13"/>
      <c r="O24" s="13"/>
      <c r="P24" s="13"/>
      <c r="Q24" s="13"/>
      <c r="R24" s="13"/>
    </row>
    <row r="25" spans="2:18" s="12" customFormat="1" x14ac:dyDescent="0.2">
      <c r="B25" s="11">
        <v>124</v>
      </c>
      <c r="C25" s="11">
        <v>124</v>
      </c>
      <c r="D25" s="11">
        <f t="shared" ref="D25:D28" si="0">(C25-B25)+1</f>
        <v>1</v>
      </c>
      <c r="E25" s="11">
        <v>547</v>
      </c>
      <c r="F25" s="11">
        <v>1</v>
      </c>
      <c r="G25" s="11"/>
      <c r="H25" s="11"/>
      <c r="I25" s="11"/>
      <c r="J25" s="11"/>
      <c r="K25" s="11"/>
      <c r="L25" s="11"/>
      <c r="N25" s="13"/>
      <c r="O25" s="13"/>
      <c r="P25" s="13"/>
      <c r="Q25" s="13"/>
      <c r="R25" s="13"/>
    </row>
    <row r="26" spans="2:18" s="12" customFormat="1" x14ac:dyDescent="0.2">
      <c r="B26" s="11">
        <v>177</v>
      </c>
      <c r="C26" s="11">
        <v>220</v>
      </c>
      <c r="D26" s="11">
        <f t="shared" si="0"/>
        <v>44</v>
      </c>
      <c r="E26" s="11"/>
      <c r="F26" s="11"/>
      <c r="G26" s="11"/>
      <c r="H26" s="11"/>
      <c r="I26" s="11"/>
      <c r="J26" s="11"/>
      <c r="K26" s="11"/>
      <c r="L26" s="11"/>
      <c r="N26" s="13"/>
      <c r="O26" s="13"/>
      <c r="P26" s="13"/>
      <c r="Q26" s="13"/>
      <c r="R26" s="13"/>
    </row>
    <row r="27" spans="2:18" s="12" customFormat="1" x14ac:dyDescent="0.2">
      <c r="B27" s="11">
        <v>256</v>
      </c>
      <c r="C27" s="11">
        <v>385</v>
      </c>
      <c r="D27" s="11">
        <f t="shared" si="0"/>
        <v>130</v>
      </c>
      <c r="E27" s="11"/>
      <c r="F27" s="11"/>
      <c r="G27" s="11"/>
      <c r="H27" s="11"/>
      <c r="I27" s="11"/>
      <c r="J27" s="11"/>
      <c r="K27" s="11"/>
      <c r="L27" s="11"/>
      <c r="N27" s="13"/>
      <c r="O27" s="13"/>
      <c r="P27" s="13"/>
      <c r="Q27" s="13"/>
      <c r="R27" s="13"/>
    </row>
    <row r="28" spans="2:18" s="12" customFormat="1" x14ac:dyDescent="0.2">
      <c r="B28" s="11">
        <v>546</v>
      </c>
      <c r="C28" s="11">
        <v>546</v>
      </c>
      <c r="D28" s="11">
        <f t="shared" si="0"/>
        <v>1</v>
      </c>
      <c r="E28" s="11"/>
      <c r="F28" s="11"/>
      <c r="G28" s="11"/>
      <c r="H28" s="11"/>
      <c r="I28" s="11"/>
      <c r="J28" s="11"/>
      <c r="K28" s="11"/>
      <c r="L28" s="11"/>
      <c r="N28" s="13"/>
      <c r="O28" s="13"/>
      <c r="P28" s="13"/>
      <c r="Q28" s="13"/>
      <c r="R28" s="13"/>
    </row>
    <row r="29" spans="2:18" s="12" customFormat="1" x14ac:dyDescent="0.2">
      <c r="B29" s="11"/>
      <c r="C29" s="11"/>
      <c r="D29" s="11">
        <f>SUM(D24:D28)</f>
        <v>177</v>
      </c>
      <c r="E29" s="11"/>
      <c r="F29" s="11">
        <f>SUM(F24:F28)</f>
        <v>2</v>
      </c>
      <c r="G29" s="11"/>
      <c r="H29" s="11"/>
      <c r="I29" s="11">
        <f>SUM(I24:I28)</f>
        <v>53</v>
      </c>
      <c r="J29" s="11"/>
      <c r="K29" s="11">
        <f>SUM(K24:K28)</f>
        <v>0</v>
      </c>
      <c r="L29" s="11">
        <f>SUM(L24:L28)</f>
        <v>600</v>
      </c>
      <c r="M29" s="12">
        <f>(L29-(K29+I29))</f>
        <v>547</v>
      </c>
      <c r="N29" s="13">
        <f>((D29+F29)/M29)*100</f>
        <v>32.723948811700183</v>
      </c>
      <c r="O29" s="13">
        <f>100-N29</f>
        <v>67.276051188299817</v>
      </c>
      <c r="P29" s="13">
        <f>B24/120</f>
        <v>0.84166666666666667</v>
      </c>
      <c r="Q29" s="13">
        <f>E24/120</f>
        <v>1.0416666666666667</v>
      </c>
      <c r="R29" s="13" t="s">
        <v>23</v>
      </c>
    </row>
    <row r="32" spans="2:18" x14ac:dyDescent="0.2">
      <c r="L32" s="4"/>
    </row>
  </sheetData>
  <mergeCells count="16">
    <mergeCell ref="B13:D13"/>
    <mergeCell ref="E13:F13"/>
    <mergeCell ref="G13:I13"/>
    <mergeCell ref="J13:K13"/>
    <mergeCell ref="B22:D22"/>
    <mergeCell ref="E22:F22"/>
    <mergeCell ref="G22:I22"/>
    <mergeCell ref="J22:K22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2024-11-25T19:42:10Z</dcterms:modified>
</cp:coreProperties>
</file>