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75/"/>
    </mc:Choice>
  </mc:AlternateContent>
  <xr:revisionPtr revIDLastSave="0" documentId="13_ncr:1_{2D0ED706-945B-324E-93BD-812F13F3FFA5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Q11" i="1"/>
  <c r="Q59" i="1"/>
  <c r="Q54" i="1"/>
  <c r="Q49" i="1"/>
  <c r="Q44" i="1"/>
  <c r="Q37" i="1"/>
  <c r="Q30" i="1"/>
  <c r="Q22" i="1"/>
  <c r="Q17" i="1"/>
  <c r="Q5" i="1"/>
  <c r="P37" i="1"/>
  <c r="O11" i="1"/>
  <c r="R5" i="1"/>
  <c r="R59" i="1" l="1"/>
  <c r="P59" i="1"/>
  <c r="R54" i="1"/>
  <c r="P54" i="1"/>
  <c r="R49" i="1"/>
  <c r="P49" i="1"/>
  <c r="R44" i="1"/>
  <c r="P44" i="1"/>
  <c r="R37" i="1"/>
  <c r="R30" i="1"/>
  <c r="P5" i="1"/>
  <c r="I59" i="1"/>
  <c r="M59" i="1" s="1"/>
  <c r="N59" i="1" s="1"/>
  <c r="O59" i="1" s="1"/>
  <c r="D59" i="1"/>
  <c r="I54" i="1"/>
  <c r="M54" i="1" s="1"/>
  <c r="D54" i="1"/>
  <c r="N54" i="1" s="1"/>
  <c r="O54" i="1" s="1"/>
  <c r="I49" i="1"/>
  <c r="M49" i="1" s="1"/>
  <c r="D49" i="1"/>
  <c r="L44" i="1"/>
  <c r="K44" i="1"/>
  <c r="F44" i="1"/>
  <c r="I42" i="1"/>
  <c r="I44" i="1" s="1"/>
  <c r="D43" i="1"/>
  <c r="D42" i="1"/>
  <c r="L37" i="1"/>
  <c r="K37" i="1"/>
  <c r="F37" i="1"/>
  <c r="I35" i="1"/>
  <c r="I37" i="1" s="1"/>
  <c r="D36" i="1"/>
  <c r="D35" i="1"/>
  <c r="L30" i="1"/>
  <c r="K30" i="1"/>
  <c r="F30" i="1"/>
  <c r="I27" i="1"/>
  <c r="I30" i="1" s="1"/>
  <c r="D28" i="1"/>
  <c r="D29" i="1"/>
  <c r="D27" i="1"/>
  <c r="I22" i="1"/>
  <c r="M22" i="1" s="1"/>
  <c r="N22" i="1" s="1"/>
  <c r="O22" i="1" s="1"/>
  <c r="I17" i="1"/>
  <c r="M17" i="1" s="1"/>
  <c r="N17" i="1" s="1"/>
  <c r="O17" i="1" s="1"/>
  <c r="I11" i="1"/>
  <c r="I5" i="1"/>
  <c r="M5" i="1" s="1"/>
  <c r="D5" i="1"/>
  <c r="N49" i="1" l="1"/>
  <c r="O49" i="1" s="1"/>
  <c r="M44" i="1"/>
  <c r="D44" i="1"/>
  <c r="M37" i="1"/>
  <c r="D37" i="1"/>
  <c r="D30" i="1"/>
  <c r="M30" i="1"/>
  <c r="N5" i="1"/>
  <c r="O5" i="1" s="1"/>
  <c r="N44" i="1" l="1"/>
  <c r="O44" i="1" s="1"/>
  <c r="N37" i="1"/>
  <c r="O37" i="1" s="1"/>
  <c r="N30" i="1"/>
  <c r="O30" i="1" s="1"/>
</calcChain>
</file>

<file path=xl/sharedStrings.xml><?xml version="1.0" encoding="utf-8"?>
<sst xmlns="http://schemas.openxmlformats.org/spreadsheetml/2006/main" count="248" uniqueCount="30">
  <si>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</si>
  <si>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</si>
  <si>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</si>
  <si>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</si>
  <si>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</si>
  <si>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</si>
  <si>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</si>
  <si>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</si>
  <si>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</si>
  <si>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</si>
  <si>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</si>
  <si>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Total Frames
(placement on skin to penetration/end)</t>
  </si>
  <si>
    <t>Sr iL3 + 0.8% DMSO + 10 mM Dopamine Worm 1</t>
  </si>
  <si>
    <t>Sr iL3 + 0.8% DMSO + 10 mM Dopamine Worm 2</t>
  </si>
  <si>
    <t>Sr iL3 + 0.8% DMSO + 10 mM Dopamine Worm 3</t>
  </si>
  <si>
    <t>Sr iL3 + 0.8% DMSO + 10 mM Dopamine Worm 4</t>
  </si>
  <si>
    <t>Sr iL3 + 0.8% DMSO + 10 mM Dopamine Worm 5</t>
  </si>
  <si>
    <t>Sr iL3 + 0.8% DMSO + 10 mM Dopamine Worm 6</t>
  </si>
  <si>
    <t>Sr iL3 + 0.8% DMSO + 10 mM Dopamine Worm 7</t>
  </si>
  <si>
    <t>Sr iL3 + 0.8% DMSO + 10 mM Dopamine Worm 8</t>
  </si>
  <si>
    <t>Sr iL3 + 0.8% DMSO + 10 mM Dopamine Worm 9</t>
  </si>
  <si>
    <t>Sr iL3 + 0.8% DMSO + 10 mM Dopamine Worm 10</t>
  </si>
  <si>
    <t>Did not complete</t>
  </si>
  <si>
    <t>Proportion of frames on skin 
spent crawling</t>
  </si>
  <si>
    <t>Time to completion</t>
  </si>
  <si>
    <t>*Only partially inside at the end of 10 mins</t>
  </si>
  <si>
    <t>Proportion of frames on skin 
spent push or puncture</t>
  </si>
  <si>
    <t>Time to initiation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</si>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</sst>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2" fillId="0" borderId="0" xfId="0" applyFon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59"/>
  <sheetViews>
    <sheetView tabSelected="1" topLeftCell="F1" zoomScale="75" workbookViewId="0">
      <selection activeCell="X6" sqref="X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5" width="34.5" customWidth="1"/>
    <col min="16" max="17" width="8.83203125" style="5"/>
    <col min="18" max="18" width="24.33203125" style="5" customWidth="1"/>
    <col min="20" max="20" width="10.83203125" customWidth="1"/>
    <col min="21" max="21" width="12.1640625" customWidth="1"/>
    <col min="24" max="24" width="14.33203125" customWidth="1"/>
  </cols>
  <sheetData>
    <row r="1" spans="2:24" ht="6" customHeight="1" x14ac:dyDescent="0.2"/>
    <row r="2" spans="2:24" s="1" customFormat="1" x14ac:dyDescent="0.2">
      <c r="B2" s="3" t="s">
        <v>12</v>
      </c>
      <c r="P2" s="8"/>
      <c r="Q2" s="8"/>
      <c r="R2" s="8"/>
    </row>
    <row r="3" spans="2:24" ht="80" x14ac:dyDescent="0.2">
      <c r="B3" s="9" t="s">
        <v>0</v>
      </c>
      <c r="C3" s="9"/>
      <c r="D3" s="9"/>
      <c r="E3" s="9" t="s">
        <v>4</v>
      </c>
      <c r="F3" s="9"/>
      <c r="G3" s="9" t="s">
        <v>7</v>
      </c>
      <c r="H3" s="9"/>
      <c r="I3" s="9"/>
      <c r="J3" s="9" t="s">
        <v>8</v>
      </c>
      <c r="K3" s="9"/>
      <c r="L3" s="4" t="s">
        <v>11</v>
      </c>
      <c r="M3" s="4" t="s">
        <v>10</v>
      </c>
      <c r="N3" s="7" t="s">
        <v>26</v>
      </c>
      <c r="O3" s="7" t="s">
        <v>23</v>
      </c>
      <c r="P3" s="7" t="s">
        <v>28</v>
      </c>
      <c r="Q3" s="7" t="s">
        <v>27</v>
      </c>
      <c r="R3" s="7" t="s">
        <v>24</v>
      </c>
      <c r="T3" s="7" t="s">
        <v>26</v>
      </c>
      <c r="U3" s="7" t="s">
        <v>23</v>
      </c>
      <c r="V3" s="7" t="s">
        <v>28</v>
      </c>
      <c r="W3" s="7" t="s">
        <v>27</v>
      </c>
      <c r="X3" s="7" t="s">
        <v>24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100</v>
      </c>
      <c r="U4" s="5">
        <v>0</v>
      </c>
      <c r="V4" s="5">
        <v>8.3333333333333332E-3</v>
      </c>
      <c r="W4" s="5">
        <v>0.84166666666666667</v>
      </c>
      <c r="X4" s="5">
        <v>2</v>
      </c>
    </row>
    <row r="5" spans="2:24" x14ac:dyDescent="0.2">
      <c r="B5">
        <v>1</v>
      </c>
      <c r="C5">
        <v>100</v>
      </c>
      <c r="D5">
        <f>(C5-B5)+1</f>
        <v>100</v>
      </c>
      <c r="E5">
        <v>101</v>
      </c>
      <c r="F5">
        <v>1</v>
      </c>
      <c r="G5">
        <v>102</v>
      </c>
      <c r="H5">
        <v>239</v>
      </c>
      <c r="I5">
        <f>(H5-G5)+1</f>
        <v>138</v>
      </c>
      <c r="J5">
        <v>240</v>
      </c>
      <c r="K5">
        <v>1</v>
      </c>
      <c r="L5">
        <v>240</v>
      </c>
      <c r="M5">
        <f>(L5-(K5+I5))</f>
        <v>101</v>
      </c>
      <c r="N5" s="5">
        <f>((D5+F5)/M5)*100</f>
        <v>100</v>
      </c>
      <c r="O5" s="5">
        <f>100-N5</f>
        <v>0</v>
      </c>
      <c r="P5" s="5">
        <f>B5/120</f>
        <v>8.3333333333333332E-3</v>
      </c>
      <c r="Q5" s="5">
        <f>E5/120</f>
        <v>0.84166666666666667</v>
      </c>
      <c r="R5" s="5">
        <f>L5/120</f>
        <v>2</v>
      </c>
      <c r="T5" s="5"/>
      <c r="U5" s="5">
        <v>0</v>
      </c>
      <c r="V5" s="5" t="s">
        <v>29</v>
      </c>
      <c r="W5" s="5">
        <v>8.3333333333333332E-3</v>
      </c>
      <c r="X5" s="5" t="s">
        <v>25</v>
      </c>
    </row>
    <row r="6" spans="2:24" x14ac:dyDescent="0.2">
      <c r="T6" s="5"/>
      <c r="U6" s="5">
        <v>0</v>
      </c>
      <c r="V6" s="5" t="s">
        <v>29</v>
      </c>
      <c r="W6" s="5">
        <v>8.3333333333333332E-3</v>
      </c>
      <c r="X6" s="5" t="s">
        <v>25</v>
      </c>
    </row>
    <row r="7" spans="2:24" x14ac:dyDescent="0.2">
      <c r="T7" s="5"/>
      <c r="U7" s="5">
        <v>0</v>
      </c>
      <c r="V7" s="5" t="s">
        <v>29</v>
      </c>
      <c r="W7" s="5">
        <v>8.3333333333333332E-3</v>
      </c>
      <c r="X7" s="5" t="s">
        <v>25</v>
      </c>
    </row>
    <row r="8" spans="2:24" s="1" customFormat="1" x14ac:dyDescent="0.2">
      <c r="B8" s="3" t="s">
        <v>13</v>
      </c>
      <c r="P8" s="8"/>
      <c r="Q8" s="8"/>
      <c r="R8" s="8"/>
      <c r="T8" s="8">
        <v>93.277310924369743</v>
      </c>
      <c r="U8" s="8">
        <v>6.7226890756302566</v>
      </c>
      <c r="V8" s="8">
        <v>8.3333333333333332E-3</v>
      </c>
      <c r="W8" s="8">
        <v>0.9916666666666667</v>
      </c>
      <c r="X8" s="8">
        <v>2.0166666666666666</v>
      </c>
    </row>
    <row r="9" spans="2:24" ht="32" x14ac:dyDescent="0.2">
      <c r="B9" s="9" t="s">
        <v>0</v>
      </c>
      <c r="C9" s="9"/>
      <c r="D9" s="9"/>
      <c r="E9" s="9" t="s">
        <v>4</v>
      </c>
      <c r="F9" s="9"/>
      <c r="G9" s="9" t="s">
        <v>7</v>
      </c>
      <c r="H9" s="9"/>
      <c r="I9" s="9"/>
      <c r="J9" s="9" t="s">
        <v>8</v>
      </c>
      <c r="K9" s="9"/>
      <c r="L9" s="4" t="s">
        <v>11</v>
      </c>
      <c r="M9" s="4" t="s">
        <v>10</v>
      </c>
      <c r="N9" s="7" t="s">
        <v>26</v>
      </c>
      <c r="O9" s="7" t="s">
        <v>23</v>
      </c>
      <c r="P9" s="7" t="s">
        <v>28</v>
      </c>
      <c r="Q9" s="7" t="s">
        <v>27</v>
      </c>
      <c r="R9" s="7" t="s">
        <v>24</v>
      </c>
      <c r="T9" s="5">
        <v>97.652582159624416</v>
      </c>
      <c r="U9" s="5">
        <v>2.3474178403755843</v>
      </c>
      <c r="V9" s="5">
        <v>4.1666666666666664E-2</v>
      </c>
      <c r="W9" s="5">
        <v>1.7749999999999999</v>
      </c>
      <c r="X9" s="5">
        <v>4.05</v>
      </c>
    </row>
    <row r="10" spans="2:24" x14ac:dyDescent="0.2">
      <c r="B10" s="2" t="s">
        <v>1</v>
      </c>
      <c r="C10" s="2" t="s">
        <v>2</v>
      </c>
      <c r="D10" s="2" t="s">
        <v>3</v>
      </c>
      <c r="E10" s="2" t="s">
        <v>5</v>
      </c>
      <c r="F10" s="2" t="s">
        <v>6</v>
      </c>
      <c r="G10" s="2" t="s">
        <v>1</v>
      </c>
      <c r="H10" s="2" t="s">
        <v>2</v>
      </c>
      <c r="I10" s="2" t="s">
        <v>3</v>
      </c>
      <c r="J10" s="2" t="s">
        <v>5</v>
      </c>
      <c r="K10" s="2" t="s">
        <v>6</v>
      </c>
      <c r="L10" s="2" t="s">
        <v>9</v>
      </c>
      <c r="T10" s="5">
        <v>11.585365853658537</v>
      </c>
      <c r="U10" s="5">
        <v>88.414634146341456</v>
      </c>
      <c r="V10" s="5">
        <v>0.26666666666666666</v>
      </c>
      <c r="W10" s="5">
        <v>1.3666666666666667</v>
      </c>
      <c r="X10" s="5">
        <v>1.9916666666666667</v>
      </c>
    </row>
    <row r="11" spans="2:24" x14ac:dyDescent="0.2">
      <c r="E11">
        <v>1</v>
      </c>
      <c r="F11">
        <v>1</v>
      </c>
      <c r="G11">
        <v>2</v>
      </c>
      <c r="H11">
        <v>180</v>
      </c>
      <c r="I11">
        <f>(H11-G11)+1</f>
        <v>179</v>
      </c>
      <c r="J11" t="s">
        <v>22</v>
      </c>
      <c r="L11">
        <v>600</v>
      </c>
      <c r="N11" s="5">
        <v>100</v>
      </c>
      <c r="O11" s="5">
        <f>100-N11</f>
        <v>0</v>
      </c>
      <c r="P11" s="5" t="s">
        <v>29</v>
      </c>
      <c r="Q11" s="5">
        <f>E11/120</f>
        <v>8.3333333333333332E-3</v>
      </c>
      <c r="R11" s="5" t="s">
        <v>25</v>
      </c>
      <c r="T11" s="5">
        <v>100</v>
      </c>
      <c r="U11" s="5">
        <v>0</v>
      </c>
      <c r="V11" s="5">
        <v>8.3333333333333332E-3</v>
      </c>
      <c r="W11" s="5">
        <v>0.55000000000000004</v>
      </c>
      <c r="X11" s="5">
        <v>1.3666666666666667</v>
      </c>
    </row>
    <row r="12" spans="2:24" x14ac:dyDescent="0.2">
      <c r="T12" s="5">
        <v>100</v>
      </c>
      <c r="U12" s="5">
        <v>0</v>
      </c>
      <c r="V12" s="5">
        <v>8.3333333333333332E-3</v>
      </c>
      <c r="W12" s="5">
        <v>0.51666666666666672</v>
      </c>
      <c r="X12" s="5">
        <v>3.5083333333333333</v>
      </c>
    </row>
    <row r="13" spans="2:24" x14ac:dyDescent="0.2">
      <c r="T13" s="5">
        <v>100</v>
      </c>
      <c r="U13" s="5">
        <v>0</v>
      </c>
      <c r="V13" s="5">
        <v>8.3333333333333332E-3</v>
      </c>
      <c r="W13" s="5">
        <v>0.8666666666666667</v>
      </c>
      <c r="X13" s="5">
        <v>1.7833333333333334</v>
      </c>
    </row>
    <row r="14" spans="2:24" s="1" customFormat="1" x14ac:dyDescent="0.2">
      <c r="B14" s="3" t="s">
        <v>14</v>
      </c>
      <c r="P14" s="8"/>
      <c r="Q14" s="8"/>
      <c r="R14" s="8"/>
    </row>
    <row r="15" spans="2:24" ht="32" x14ac:dyDescent="0.2">
      <c r="B15" s="9" t="s">
        <v>0</v>
      </c>
      <c r="C15" s="9"/>
      <c r="D15" s="9"/>
      <c r="E15" s="9" t="s">
        <v>4</v>
      </c>
      <c r="F15" s="9"/>
      <c r="G15" s="9" t="s">
        <v>7</v>
      </c>
      <c r="H15" s="9"/>
      <c r="I15" s="9"/>
      <c r="J15" s="9" t="s">
        <v>8</v>
      </c>
      <c r="K15" s="9"/>
      <c r="L15" s="4" t="s">
        <v>11</v>
      </c>
      <c r="M15" s="4" t="s">
        <v>10</v>
      </c>
      <c r="N15" s="7" t="s">
        <v>26</v>
      </c>
      <c r="O15" s="7" t="s">
        <v>23</v>
      </c>
      <c r="P15" s="7" t="s">
        <v>28</v>
      </c>
      <c r="Q15" s="7" t="s">
        <v>27</v>
      </c>
      <c r="R15" s="7" t="s">
        <v>24</v>
      </c>
    </row>
    <row r="16" spans="2:24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21" x14ac:dyDescent="0.2">
      <c r="E17">
        <v>1</v>
      </c>
      <c r="F17">
        <v>1</v>
      </c>
      <c r="G17">
        <v>2</v>
      </c>
      <c r="H17">
        <v>600</v>
      </c>
      <c r="I17">
        <f>(H17-G17)+1</f>
        <v>599</v>
      </c>
      <c r="L17">
        <v>600</v>
      </c>
      <c r="M17">
        <f>(L17-(K17+I17))</f>
        <v>1</v>
      </c>
      <c r="N17" s="5">
        <f>((D17+F17)/M17)*100</f>
        <v>100</v>
      </c>
      <c r="O17" s="5">
        <f>100-N17</f>
        <v>0</v>
      </c>
      <c r="P17" s="5" t="s">
        <v>29</v>
      </c>
      <c r="Q17" s="5">
        <f>E17/120</f>
        <v>8.3333333333333332E-3</v>
      </c>
      <c r="R17" s="5" t="s">
        <v>25</v>
      </c>
    </row>
    <row r="19" spans="2:21" s="1" customFormat="1" x14ac:dyDescent="0.2">
      <c r="B19" s="3" t="s">
        <v>15</v>
      </c>
      <c r="P19" s="8"/>
      <c r="Q19" s="8"/>
      <c r="R19" s="8"/>
    </row>
    <row r="20" spans="2:21" ht="32" x14ac:dyDescent="0.2">
      <c r="B20" s="9" t="s">
        <v>0</v>
      </c>
      <c r="C20" s="9"/>
      <c r="D20" s="9"/>
      <c r="E20" s="9" t="s">
        <v>4</v>
      </c>
      <c r="F20" s="9"/>
      <c r="G20" s="9" t="s">
        <v>7</v>
      </c>
      <c r="H20" s="9"/>
      <c r="I20" s="9"/>
      <c r="J20" s="9" t="s">
        <v>8</v>
      </c>
      <c r="K20" s="9"/>
      <c r="L20" s="4" t="s">
        <v>11</v>
      </c>
      <c r="M20" s="4" t="s">
        <v>10</v>
      </c>
      <c r="N20" s="7" t="s">
        <v>26</v>
      </c>
      <c r="O20" s="7" t="s">
        <v>23</v>
      </c>
      <c r="P20" s="7" t="s">
        <v>28</v>
      </c>
      <c r="Q20" s="7" t="s">
        <v>27</v>
      </c>
      <c r="R20" s="7" t="s">
        <v>24</v>
      </c>
    </row>
    <row r="21" spans="2:21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</row>
    <row r="22" spans="2:21" x14ac:dyDescent="0.2">
      <c r="E22">
        <v>1</v>
      </c>
      <c r="F22">
        <v>1</v>
      </c>
      <c r="G22">
        <v>2</v>
      </c>
      <c r="H22">
        <v>600</v>
      </c>
      <c r="I22">
        <f>(H22-G22)+1</f>
        <v>599</v>
      </c>
      <c r="L22">
        <v>600</v>
      </c>
      <c r="M22">
        <f>(L22-(K22+I22))</f>
        <v>1</v>
      </c>
      <c r="N22" s="5">
        <f>((D22+F22)/M22)*100</f>
        <v>100</v>
      </c>
      <c r="O22" s="5">
        <f>100-N22</f>
        <v>0</v>
      </c>
      <c r="P22" s="5" t="s">
        <v>29</v>
      </c>
      <c r="Q22" s="5">
        <f>E22/120</f>
        <v>8.3333333333333332E-3</v>
      </c>
      <c r="R22" s="5" t="s">
        <v>25</v>
      </c>
    </row>
    <row r="24" spans="2:21" s="1" customFormat="1" x14ac:dyDescent="0.2">
      <c r="B24" s="3" t="s">
        <v>16</v>
      </c>
      <c r="P24" s="8"/>
      <c r="Q24" s="8"/>
      <c r="R24" s="8"/>
    </row>
    <row r="25" spans="2:21" ht="32" x14ac:dyDescent="0.2">
      <c r="B25" s="9" t="s">
        <v>0</v>
      </c>
      <c r="C25" s="9"/>
      <c r="D25" s="9"/>
      <c r="E25" s="9" t="s">
        <v>4</v>
      </c>
      <c r="F25" s="9"/>
      <c r="G25" s="9" t="s">
        <v>7</v>
      </c>
      <c r="H25" s="9"/>
      <c r="I25" s="9"/>
      <c r="J25" s="9" t="s">
        <v>8</v>
      </c>
      <c r="K25" s="9"/>
      <c r="L25" s="4" t="s">
        <v>11</v>
      </c>
      <c r="M25" s="4" t="s">
        <v>10</v>
      </c>
      <c r="N25" s="7" t="s">
        <v>26</v>
      </c>
      <c r="O25" s="7" t="s">
        <v>23</v>
      </c>
      <c r="P25" s="7" t="s">
        <v>28</v>
      </c>
      <c r="Q25" s="7" t="s">
        <v>27</v>
      </c>
      <c r="R25" s="7" t="s">
        <v>24</v>
      </c>
      <c r="T25" s="5"/>
      <c r="U25" s="5"/>
    </row>
    <row r="26" spans="2:21" x14ac:dyDescent="0.2">
      <c r="B26" s="2" t="s">
        <v>1</v>
      </c>
      <c r="C26" s="2" t="s">
        <v>2</v>
      </c>
      <c r="D26" s="2" t="s">
        <v>3</v>
      </c>
      <c r="E26" s="2" t="s">
        <v>5</v>
      </c>
      <c r="F26" s="2" t="s">
        <v>6</v>
      </c>
      <c r="G26" s="2" t="s">
        <v>1</v>
      </c>
      <c r="H26" s="2" t="s">
        <v>2</v>
      </c>
      <c r="I26" s="2" t="s">
        <v>3</v>
      </c>
      <c r="J26" s="2" t="s">
        <v>5</v>
      </c>
      <c r="K26" s="2" t="s">
        <v>6</v>
      </c>
      <c r="L26" s="2" t="s">
        <v>9</v>
      </c>
      <c r="T26" s="5"/>
      <c r="U26" s="5"/>
    </row>
    <row r="27" spans="2:21" x14ac:dyDescent="0.2">
      <c r="B27">
        <v>1</v>
      </c>
      <c r="C27">
        <v>7</v>
      </c>
      <c r="D27">
        <f>(C27-B27)+1</f>
        <v>7</v>
      </c>
      <c r="E27">
        <v>119</v>
      </c>
      <c r="F27">
        <v>1</v>
      </c>
      <c r="G27">
        <v>120</v>
      </c>
      <c r="H27">
        <v>241</v>
      </c>
      <c r="I27">
        <f>(H27-G27)+1</f>
        <v>122</v>
      </c>
      <c r="J27">
        <v>242</v>
      </c>
      <c r="K27">
        <v>1</v>
      </c>
      <c r="L27">
        <v>242</v>
      </c>
      <c r="T27" s="5"/>
      <c r="U27" s="5"/>
    </row>
    <row r="28" spans="2:21" x14ac:dyDescent="0.2">
      <c r="B28">
        <v>11</v>
      </c>
      <c r="C28">
        <v>11</v>
      </c>
      <c r="D28">
        <f t="shared" ref="D28:D29" si="0">(C28-B28)+1</f>
        <v>1</v>
      </c>
      <c r="T28" s="5"/>
      <c r="U28" s="5"/>
    </row>
    <row r="29" spans="2:21" x14ac:dyDescent="0.2">
      <c r="B29">
        <v>17</v>
      </c>
      <c r="C29">
        <v>118</v>
      </c>
      <c r="D29">
        <f t="shared" si="0"/>
        <v>102</v>
      </c>
      <c r="N29" s="5"/>
      <c r="O29" s="5"/>
      <c r="T29" s="5"/>
      <c r="U29" s="5"/>
    </row>
    <row r="30" spans="2:21" x14ac:dyDescent="0.2">
      <c r="D30">
        <f>SUM(D27:D29)</f>
        <v>110</v>
      </c>
      <c r="F30">
        <f>SUM(F27:F29)</f>
        <v>1</v>
      </c>
      <c r="I30">
        <f>SUM(I27:I29)</f>
        <v>122</v>
      </c>
      <c r="K30">
        <f>SUM(K27:K29)</f>
        <v>1</v>
      </c>
      <c r="L30" s="6">
        <f>SUM(L27:L29)</f>
        <v>242</v>
      </c>
      <c r="M30">
        <f>(L30-(K30+I30))</f>
        <v>119</v>
      </c>
      <c r="N30" s="5">
        <f>((D30+F30)/M30)*100</f>
        <v>93.277310924369743</v>
      </c>
      <c r="O30" s="5">
        <f>100-N30</f>
        <v>6.7226890756302566</v>
      </c>
      <c r="P30" s="5">
        <f>B27/120</f>
        <v>8.3333333333333332E-3</v>
      </c>
      <c r="Q30" s="5">
        <f>E27/120</f>
        <v>0.9916666666666667</v>
      </c>
      <c r="R30" s="5">
        <f>J27/120</f>
        <v>2.0166666666666666</v>
      </c>
      <c r="T30" s="5"/>
      <c r="U30" s="5"/>
    </row>
    <row r="31" spans="2:21" x14ac:dyDescent="0.2">
      <c r="T31" s="5"/>
      <c r="U31" s="5"/>
    </row>
    <row r="32" spans="2:21" s="1" customFormat="1" x14ac:dyDescent="0.2">
      <c r="B32" s="3" t="s">
        <v>17</v>
      </c>
      <c r="P32" s="8"/>
      <c r="Q32" s="8"/>
      <c r="R32" s="8"/>
      <c r="T32" s="5"/>
      <c r="U32" s="5"/>
    </row>
    <row r="33" spans="2:20" ht="32" x14ac:dyDescent="0.2">
      <c r="B33" s="9" t="s">
        <v>0</v>
      </c>
      <c r="C33" s="9"/>
      <c r="D33" s="9"/>
      <c r="E33" s="9" t="s">
        <v>4</v>
      </c>
      <c r="F33" s="9"/>
      <c r="G33" s="9" t="s">
        <v>7</v>
      </c>
      <c r="H33" s="9"/>
      <c r="I33" s="9"/>
      <c r="J33" s="9" t="s">
        <v>8</v>
      </c>
      <c r="K33" s="9"/>
      <c r="L33" s="4" t="s">
        <v>11</v>
      </c>
      <c r="M33" s="4" t="s">
        <v>10</v>
      </c>
      <c r="N33" s="7" t="s">
        <v>26</v>
      </c>
      <c r="O33" s="7" t="s">
        <v>23</v>
      </c>
      <c r="P33" s="7" t="s">
        <v>28</v>
      </c>
      <c r="Q33" s="7" t="s">
        <v>27</v>
      </c>
      <c r="R33" s="7" t="s">
        <v>24</v>
      </c>
      <c r="T33" s="5"/>
    </row>
    <row r="34" spans="2:20" x14ac:dyDescent="0.2">
      <c r="B34" s="2" t="s">
        <v>1</v>
      </c>
      <c r="C34" s="2" t="s">
        <v>2</v>
      </c>
      <c r="D34" s="2" t="s">
        <v>3</v>
      </c>
      <c r="E34" s="2" t="s">
        <v>5</v>
      </c>
      <c r="F34" s="2" t="s">
        <v>6</v>
      </c>
      <c r="G34" s="2" t="s">
        <v>1</v>
      </c>
      <c r="H34" s="2" t="s">
        <v>2</v>
      </c>
      <c r="I34" s="2" t="s">
        <v>3</v>
      </c>
      <c r="J34" s="2" t="s">
        <v>5</v>
      </c>
      <c r="K34" s="2" t="s">
        <v>6</v>
      </c>
      <c r="L34" s="2" t="s">
        <v>9</v>
      </c>
    </row>
    <row r="35" spans="2:20" x14ac:dyDescent="0.2">
      <c r="B35">
        <v>5</v>
      </c>
      <c r="C35">
        <v>154</v>
      </c>
      <c r="D35">
        <f>(C35-B35)+1</f>
        <v>150</v>
      </c>
      <c r="E35">
        <v>213</v>
      </c>
      <c r="F35">
        <v>1</v>
      </c>
      <c r="G35">
        <v>214</v>
      </c>
      <c r="H35">
        <v>485</v>
      </c>
      <c r="I35">
        <f>(H35-G35)+1</f>
        <v>272</v>
      </c>
      <c r="J35">
        <v>486</v>
      </c>
      <c r="K35">
        <v>1</v>
      </c>
      <c r="L35">
        <v>486</v>
      </c>
      <c r="N35" s="5"/>
      <c r="O35" s="5"/>
    </row>
    <row r="36" spans="2:20" x14ac:dyDescent="0.2">
      <c r="B36">
        <v>156</v>
      </c>
      <c r="C36">
        <v>212</v>
      </c>
      <c r="D36">
        <f t="shared" ref="D36" si="1">(C36-B36)+1</f>
        <v>57</v>
      </c>
      <c r="N36" s="5"/>
      <c r="O36" s="5"/>
    </row>
    <row r="37" spans="2:20" x14ac:dyDescent="0.2">
      <c r="D37">
        <f>SUM(D35:D36)</f>
        <v>207</v>
      </c>
      <c r="F37">
        <f>SUM(F35:F36)</f>
        <v>1</v>
      </c>
      <c r="I37">
        <f>SUM(I35:I36)</f>
        <v>272</v>
      </c>
      <c r="K37">
        <f>SUM(K35:K36)</f>
        <v>1</v>
      </c>
      <c r="L37">
        <f>SUM(L35:L36)</f>
        <v>486</v>
      </c>
      <c r="M37">
        <f>(L37-(K37+I37))</f>
        <v>213</v>
      </c>
      <c r="N37" s="5">
        <f>((D37+F37)/M37)*100</f>
        <v>97.652582159624416</v>
      </c>
      <c r="O37" s="5">
        <f>100-N37</f>
        <v>2.3474178403755843</v>
      </c>
      <c r="P37" s="5">
        <f>B35/120</f>
        <v>4.1666666666666664E-2</v>
      </c>
      <c r="Q37" s="5">
        <f>E35/120</f>
        <v>1.7749999999999999</v>
      </c>
      <c r="R37" s="5">
        <f>J35/120</f>
        <v>4.05</v>
      </c>
    </row>
    <row r="39" spans="2:20" s="1" customFormat="1" x14ac:dyDescent="0.2">
      <c r="B39" s="3" t="s">
        <v>18</v>
      </c>
      <c r="P39" s="8"/>
      <c r="Q39" s="8"/>
      <c r="R39" s="8"/>
    </row>
    <row r="40" spans="2:20" ht="32" x14ac:dyDescent="0.2">
      <c r="B40" s="9" t="s">
        <v>0</v>
      </c>
      <c r="C40" s="9"/>
      <c r="D40" s="9"/>
      <c r="E40" s="9" t="s">
        <v>4</v>
      </c>
      <c r="F40" s="9"/>
      <c r="G40" s="9" t="s">
        <v>7</v>
      </c>
      <c r="H40" s="9"/>
      <c r="I40" s="9"/>
      <c r="J40" s="9" t="s">
        <v>8</v>
      </c>
      <c r="K40" s="9"/>
      <c r="L40" s="4" t="s">
        <v>11</v>
      </c>
      <c r="M40" s="4" t="s">
        <v>10</v>
      </c>
      <c r="N40" s="7" t="s">
        <v>26</v>
      </c>
      <c r="O40" s="7" t="s">
        <v>23</v>
      </c>
      <c r="P40" s="7" t="s">
        <v>28</v>
      </c>
      <c r="Q40" s="7" t="s">
        <v>27</v>
      </c>
      <c r="R40" s="7" t="s">
        <v>24</v>
      </c>
    </row>
    <row r="41" spans="2:20" x14ac:dyDescent="0.2">
      <c r="B41" s="2" t="s">
        <v>1</v>
      </c>
      <c r="C41" s="2" t="s">
        <v>2</v>
      </c>
      <c r="D41" s="2" t="s">
        <v>3</v>
      </c>
      <c r="E41" s="2" t="s">
        <v>5</v>
      </c>
      <c r="F41" s="2" t="s">
        <v>6</v>
      </c>
      <c r="G41" s="2" t="s">
        <v>1</v>
      </c>
      <c r="H41" s="2" t="s">
        <v>2</v>
      </c>
      <c r="I41" s="2" t="s">
        <v>3</v>
      </c>
      <c r="J41" s="2" t="s">
        <v>5</v>
      </c>
      <c r="K41" s="2" t="s">
        <v>6</v>
      </c>
      <c r="L41" s="2" t="s">
        <v>9</v>
      </c>
    </row>
    <row r="42" spans="2:20" x14ac:dyDescent="0.2">
      <c r="B42">
        <v>32</v>
      </c>
      <c r="C42">
        <v>41</v>
      </c>
      <c r="D42">
        <f>(C42-B42)+1</f>
        <v>10</v>
      </c>
      <c r="E42">
        <v>164</v>
      </c>
      <c r="F42">
        <v>1</v>
      </c>
      <c r="G42">
        <v>165</v>
      </c>
      <c r="H42">
        <v>238</v>
      </c>
      <c r="I42">
        <f>(H42-G42)+1</f>
        <v>74</v>
      </c>
      <c r="J42">
        <v>239</v>
      </c>
      <c r="K42">
        <v>1</v>
      </c>
      <c r="L42">
        <v>239</v>
      </c>
      <c r="N42" s="5"/>
      <c r="O42" s="5"/>
    </row>
    <row r="43" spans="2:20" x14ac:dyDescent="0.2">
      <c r="B43">
        <v>58</v>
      </c>
      <c r="C43">
        <v>65</v>
      </c>
      <c r="D43">
        <f>(C43-B43)+1</f>
        <v>8</v>
      </c>
      <c r="N43" s="5"/>
      <c r="O43" s="5"/>
    </row>
    <row r="44" spans="2:20" x14ac:dyDescent="0.2">
      <c r="D44">
        <f>SUM(D42:D43)</f>
        <v>18</v>
      </c>
      <c r="F44">
        <f>SUM(F42:F43)</f>
        <v>1</v>
      </c>
      <c r="I44">
        <f>SUM(I42:I43)</f>
        <v>74</v>
      </c>
      <c r="K44">
        <f>SUM(K42:K43)</f>
        <v>1</v>
      </c>
      <c r="L44">
        <f>SUM(L42:L43)</f>
        <v>239</v>
      </c>
      <c r="M44">
        <f>(L44-(K44+I44))</f>
        <v>164</v>
      </c>
      <c r="N44" s="5">
        <f>((D44+F44)/M44)*100</f>
        <v>11.585365853658537</v>
      </c>
      <c r="O44" s="5">
        <f>100-N44</f>
        <v>88.414634146341456</v>
      </c>
      <c r="P44" s="5">
        <f>B42/120</f>
        <v>0.26666666666666666</v>
      </c>
      <c r="Q44" s="5">
        <f>E42/120</f>
        <v>1.3666666666666667</v>
      </c>
      <c r="R44" s="5">
        <f>L42/120</f>
        <v>1.9916666666666667</v>
      </c>
    </row>
    <row r="46" spans="2:20" s="1" customFormat="1" x14ac:dyDescent="0.2">
      <c r="B46" s="3" t="s">
        <v>19</v>
      </c>
      <c r="P46" s="8"/>
      <c r="Q46" s="8"/>
      <c r="R46" s="8"/>
    </row>
    <row r="47" spans="2:20" ht="32" x14ac:dyDescent="0.2">
      <c r="B47" s="9" t="s">
        <v>0</v>
      </c>
      <c r="C47" s="9"/>
      <c r="D47" s="9"/>
      <c r="E47" s="9" t="s">
        <v>4</v>
      </c>
      <c r="F47" s="9"/>
      <c r="G47" s="9" t="s">
        <v>7</v>
      </c>
      <c r="H47" s="9"/>
      <c r="I47" s="9"/>
      <c r="J47" s="9" t="s">
        <v>8</v>
      </c>
      <c r="K47" s="9"/>
      <c r="L47" s="4" t="s">
        <v>11</v>
      </c>
      <c r="M47" s="4" t="s">
        <v>10</v>
      </c>
      <c r="N47" s="7" t="s">
        <v>26</v>
      </c>
      <c r="O47" s="7" t="s">
        <v>23</v>
      </c>
      <c r="P47" s="7" t="s">
        <v>28</v>
      </c>
      <c r="Q47" s="7" t="s">
        <v>27</v>
      </c>
      <c r="R47" s="7" t="s">
        <v>24</v>
      </c>
    </row>
    <row r="48" spans="2:20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8" x14ac:dyDescent="0.2">
      <c r="B49">
        <v>1</v>
      </c>
      <c r="C49">
        <v>65</v>
      </c>
      <c r="D49">
        <f>(C49-B49)+1</f>
        <v>65</v>
      </c>
      <c r="E49">
        <v>66</v>
      </c>
      <c r="F49">
        <v>1</v>
      </c>
      <c r="G49">
        <v>67</v>
      </c>
      <c r="H49">
        <v>163</v>
      </c>
      <c r="I49">
        <f>(H49-G49)+1</f>
        <v>97</v>
      </c>
      <c r="J49">
        <v>164</v>
      </c>
      <c r="K49">
        <v>1</v>
      </c>
      <c r="L49">
        <v>164</v>
      </c>
      <c r="M49">
        <f>(L49-(K49+I49))</f>
        <v>66</v>
      </c>
      <c r="N49" s="5">
        <f>((D49+F49)/M49)*100</f>
        <v>100</v>
      </c>
      <c r="O49" s="5">
        <f>100-N49</f>
        <v>0</v>
      </c>
      <c r="P49" s="5">
        <f>B49/120</f>
        <v>8.3333333333333332E-3</v>
      </c>
      <c r="Q49" s="5">
        <f>E49/120</f>
        <v>0.55000000000000004</v>
      </c>
      <c r="R49" s="5">
        <f>J49/120</f>
        <v>1.3666666666666667</v>
      </c>
    </row>
    <row r="51" spans="2:18" s="1" customFormat="1" x14ac:dyDescent="0.2">
      <c r="B51" s="3" t="s">
        <v>20</v>
      </c>
      <c r="P51" s="8"/>
      <c r="Q51" s="8"/>
      <c r="R51" s="8"/>
    </row>
    <row r="52" spans="2:18" ht="32" x14ac:dyDescent="0.2">
      <c r="B52" s="9" t="s">
        <v>0</v>
      </c>
      <c r="C52" s="9"/>
      <c r="D52" s="9"/>
      <c r="E52" s="9" t="s">
        <v>4</v>
      </c>
      <c r="F52" s="9"/>
      <c r="G52" s="9" t="s">
        <v>7</v>
      </c>
      <c r="H52" s="9"/>
      <c r="I52" s="9"/>
      <c r="J52" s="9" t="s">
        <v>8</v>
      </c>
      <c r="K52" s="9"/>
      <c r="L52" s="4" t="s">
        <v>11</v>
      </c>
      <c r="M52" s="4" t="s">
        <v>10</v>
      </c>
      <c r="N52" s="7" t="s">
        <v>26</v>
      </c>
      <c r="O52" s="7" t="s">
        <v>23</v>
      </c>
      <c r="P52" s="7" t="s">
        <v>28</v>
      </c>
      <c r="Q52" s="7" t="s">
        <v>27</v>
      </c>
      <c r="R52" s="7" t="s">
        <v>24</v>
      </c>
    </row>
    <row r="53" spans="2:18" x14ac:dyDescent="0.2">
      <c r="B53" s="2" t="s">
        <v>1</v>
      </c>
      <c r="C53" s="2" t="s">
        <v>2</v>
      </c>
      <c r="D53" s="2" t="s">
        <v>3</v>
      </c>
      <c r="E53" s="2" t="s">
        <v>5</v>
      </c>
      <c r="F53" s="2" t="s">
        <v>6</v>
      </c>
      <c r="G53" s="2" t="s">
        <v>1</v>
      </c>
      <c r="H53" s="2" t="s">
        <v>2</v>
      </c>
      <c r="I53" s="2" t="s">
        <v>3</v>
      </c>
      <c r="J53" s="2" t="s">
        <v>5</v>
      </c>
      <c r="K53" s="2" t="s">
        <v>6</v>
      </c>
      <c r="L53" s="2" t="s">
        <v>9</v>
      </c>
    </row>
    <row r="54" spans="2:18" x14ac:dyDescent="0.2">
      <c r="B54">
        <v>1</v>
      </c>
      <c r="C54">
        <v>61</v>
      </c>
      <c r="D54">
        <f>(C54-B54)+1</f>
        <v>61</v>
      </c>
      <c r="E54">
        <v>62</v>
      </c>
      <c r="F54">
        <v>1</v>
      </c>
      <c r="G54">
        <v>63</v>
      </c>
      <c r="H54">
        <v>420</v>
      </c>
      <c r="I54">
        <f>(H54-G54)+1</f>
        <v>358</v>
      </c>
      <c r="J54">
        <v>421</v>
      </c>
      <c r="K54">
        <v>1</v>
      </c>
      <c r="L54">
        <v>421</v>
      </c>
      <c r="M54">
        <f>(L54-(K54+I54))</f>
        <v>62</v>
      </c>
      <c r="N54" s="5">
        <f>((D54+F54)/M54)*100</f>
        <v>100</v>
      </c>
      <c r="O54" s="5">
        <f>100-N54</f>
        <v>0</v>
      </c>
      <c r="P54" s="5">
        <f>B54/120</f>
        <v>8.3333333333333332E-3</v>
      </c>
      <c r="Q54" s="5">
        <f>E54/120</f>
        <v>0.51666666666666672</v>
      </c>
      <c r="R54" s="5">
        <f>J54/120</f>
        <v>3.5083333333333333</v>
      </c>
    </row>
    <row r="56" spans="2:18" s="1" customFormat="1" x14ac:dyDescent="0.2">
      <c r="B56" s="3" t="s">
        <v>21</v>
      </c>
      <c r="P56" s="8"/>
      <c r="Q56" s="8"/>
      <c r="R56" s="8"/>
    </row>
    <row r="57" spans="2:18" ht="32" x14ac:dyDescent="0.2">
      <c r="B57" s="9" t="s">
        <v>0</v>
      </c>
      <c r="C57" s="9"/>
      <c r="D57" s="9"/>
      <c r="E57" s="9" t="s">
        <v>4</v>
      </c>
      <c r="F57" s="9"/>
      <c r="G57" s="9" t="s">
        <v>7</v>
      </c>
      <c r="H57" s="9"/>
      <c r="I57" s="9"/>
      <c r="J57" s="9" t="s">
        <v>8</v>
      </c>
      <c r="K57" s="9"/>
      <c r="L57" s="4" t="s">
        <v>11</v>
      </c>
      <c r="M57" s="4" t="s">
        <v>10</v>
      </c>
      <c r="N57" s="7" t="s">
        <v>26</v>
      </c>
      <c r="O57" s="7" t="s">
        <v>23</v>
      </c>
      <c r="P57" s="7" t="s">
        <v>28</v>
      </c>
      <c r="Q57" s="7" t="s">
        <v>27</v>
      </c>
      <c r="R57" s="7" t="s">
        <v>24</v>
      </c>
    </row>
    <row r="58" spans="2:18" x14ac:dyDescent="0.2">
      <c r="B58" s="2" t="s">
        <v>1</v>
      </c>
      <c r="C58" s="2" t="s">
        <v>2</v>
      </c>
      <c r="D58" s="2" t="s">
        <v>3</v>
      </c>
      <c r="E58" s="2" t="s">
        <v>5</v>
      </c>
      <c r="F58" s="2" t="s">
        <v>6</v>
      </c>
      <c r="G58" s="2" t="s">
        <v>1</v>
      </c>
      <c r="H58" s="2" t="s">
        <v>2</v>
      </c>
      <c r="I58" s="2" t="s">
        <v>3</v>
      </c>
      <c r="J58" s="2" t="s">
        <v>5</v>
      </c>
      <c r="K58" s="2" t="s">
        <v>6</v>
      </c>
      <c r="L58" s="2" t="s">
        <v>9</v>
      </c>
    </row>
    <row r="59" spans="2:18" x14ac:dyDescent="0.2">
      <c r="B59">
        <v>1</v>
      </c>
      <c r="C59">
        <v>103</v>
      </c>
      <c r="D59">
        <f>(C59-B59)+1</f>
        <v>103</v>
      </c>
      <c r="E59">
        <v>104</v>
      </c>
      <c r="F59">
        <v>1</v>
      </c>
      <c r="G59">
        <v>105</v>
      </c>
      <c r="H59">
        <v>213</v>
      </c>
      <c r="I59">
        <f>(H59-G59)+1</f>
        <v>109</v>
      </c>
      <c r="J59">
        <v>214</v>
      </c>
      <c r="K59">
        <v>1</v>
      </c>
      <c r="L59">
        <v>214</v>
      </c>
      <c r="M59">
        <f>(L59-(K59+I59))</f>
        <v>104</v>
      </c>
      <c r="N59" s="5">
        <f>((D59+F59)/M59)*100</f>
        <v>100</v>
      </c>
      <c r="O59" s="5">
        <f>100-N59</f>
        <v>0</v>
      </c>
      <c r="P59" s="5">
        <f>B59/120</f>
        <v>8.3333333333333332E-3</v>
      </c>
      <c r="Q59" s="5">
        <f>E59/120</f>
        <v>0.8666666666666667</v>
      </c>
      <c r="R59" s="5">
        <f>J59/120</f>
        <v>1.7833333333333334</v>
      </c>
    </row>
  </sheetData>
  <mergeCells count="40">
    <mergeCell ref="B52:D52"/>
    <mergeCell ref="E52:F52"/>
    <mergeCell ref="G52:I52"/>
    <mergeCell ref="J52:K52"/>
    <mergeCell ref="B57:D57"/>
    <mergeCell ref="E57:F57"/>
    <mergeCell ref="G57:I57"/>
    <mergeCell ref="J57:K57"/>
    <mergeCell ref="B40:D40"/>
    <mergeCell ref="E40:F40"/>
    <mergeCell ref="G40:I40"/>
    <mergeCell ref="J40:K40"/>
    <mergeCell ref="B47:D47"/>
    <mergeCell ref="E47:F47"/>
    <mergeCell ref="G47:I47"/>
    <mergeCell ref="J47:K47"/>
    <mergeCell ref="B25:D25"/>
    <mergeCell ref="E25:F25"/>
    <mergeCell ref="G25:I25"/>
    <mergeCell ref="J25:K25"/>
    <mergeCell ref="B33:D33"/>
    <mergeCell ref="E33:F33"/>
    <mergeCell ref="G33:I33"/>
    <mergeCell ref="J33:K33"/>
    <mergeCell ref="B15:D15"/>
    <mergeCell ref="E15:F15"/>
    <mergeCell ref="G15:I15"/>
    <mergeCell ref="J15:K15"/>
    <mergeCell ref="B20:D20"/>
    <mergeCell ref="E20:F20"/>
    <mergeCell ref="G20:I20"/>
    <mergeCell ref="J20:K20"/>
    <mergeCell ref="B3:D3"/>
    <mergeCell ref="E3:F3"/>
    <mergeCell ref="G3:I3"/>
    <mergeCell ref="J3:K3"/>
    <mergeCell ref="B9:D9"/>
    <mergeCell ref="E9:F9"/>
    <mergeCell ref="G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2024-11-26T00:51:09Z</dcterms:modified>
</cp:coreProperties>
</file>