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Supplemental Figures/Supplemental Figure 3/Behavior worksheets - 5 min cutoff/Ex176/"/>
    </mc:Choice>
  </mc:AlternateContent>
  <xr:revisionPtr revIDLastSave="0" documentId="13_ncr:1_{29275259-1C73-5B4E-8D75-CF5E352E3C03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1" l="1"/>
  <c r="Q55" i="1"/>
  <c r="I55" i="1"/>
  <c r="R55" i="1" s="1"/>
  <c r="Q50" i="1"/>
  <c r="P50" i="1"/>
  <c r="I50" i="1"/>
  <c r="R50" i="1" s="1"/>
  <c r="D50" i="1"/>
  <c r="Q45" i="1"/>
  <c r="P45" i="1"/>
  <c r="L45" i="1"/>
  <c r="K45" i="1"/>
  <c r="I40" i="1"/>
  <c r="I45" i="1" s="1"/>
  <c r="F45" i="1"/>
  <c r="D41" i="1"/>
  <c r="D42" i="1"/>
  <c r="D43" i="1"/>
  <c r="D44" i="1"/>
  <c r="D40" i="1"/>
  <c r="Q35" i="1"/>
  <c r="P35" i="1"/>
  <c r="I35" i="1"/>
  <c r="M35" i="1" s="1"/>
  <c r="D35" i="1"/>
  <c r="Q30" i="1"/>
  <c r="I30" i="1"/>
  <c r="M30" i="1" s="1"/>
  <c r="N30" i="1" s="1"/>
  <c r="O30" i="1" s="1"/>
  <c r="Q25" i="1"/>
  <c r="P25" i="1"/>
  <c r="I25" i="1"/>
  <c r="M25" i="1" s="1"/>
  <c r="N25" i="1" s="1"/>
  <c r="O25" i="1" s="1"/>
  <c r="Q20" i="1"/>
  <c r="P20" i="1"/>
  <c r="F20" i="1"/>
  <c r="L20" i="1"/>
  <c r="I18" i="1"/>
  <c r="I20" i="1" s="1"/>
  <c r="D19" i="1"/>
  <c r="D18" i="1"/>
  <c r="Q12" i="1"/>
  <c r="P12" i="1"/>
  <c r="I12" i="1"/>
  <c r="M12" i="1" s="1"/>
  <c r="D12" i="1"/>
  <c r="R25" i="1" l="1"/>
  <c r="M45" i="1"/>
  <c r="N35" i="1"/>
  <c r="O35" i="1" s="1"/>
  <c r="D45" i="1"/>
  <c r="M55" i="1"/>
  <c r="N55" i="1" s="1"/>
  <c r="O55" i="1" s="1"/>
  <c r="R30" i="1"/>
  <c r="R35" i="1"/>
  <c r="R45" i="1"/>
  <c r="M50" i="1"/>
  <c r="N50" i="1" s="1"/>
  <c r="O50" i="1" s="1"/>
  <c r="D20" i="1"/>
  <c r="N12" i="1"/>
  <c r="O12" i="1" s="1"/>
  <c r="M20" i="1"/>
  <c r="N20" i="1" s="1"/>
  <c r="O20" i="1" s="1"/>
  <c r="N45" i="1" l="1"/>
  <c r="O45" i="1" s="1"/>
</calcChain>
</file>

<file path=xl/sharedStrings.xml><?xml version="1.0" encoding="utf-8"?>
<sst xmlns="http://schemas.openxmlformats.org/spreadsheetml/2006/main" count="242" uniqueCount="28">
  <si>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</si>
  <si>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</si>
  <si>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</si>
  <si>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</si>
  <si>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</si>
  <si>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</si>
  <si>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</si>
  <si>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</si>
  <si>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</si>
  <si>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</si>
  <si>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</si>
  <si>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</si>
  <si>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</si>
  <si>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</si>
  <si>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Time to completion</t>
  </si>
  <si>
    <t>Worm 2</t>
  </si>
  <si>
    <t>Worm 3</t>
  </si>
  <si>
    <t>Worm 4</t>
  </si>
  <si>
    <t>Worm 5</t>
  </si>
  <si>
    <t>Worm 6</t>
  </si>
  <si>
    <t>Worm 7</t>
  </si>
  <si>
    <t>Worm 8</t>
  </si>
  <si>
    <t>Worm 9</t>
  </si>
  <si>
    <t>Worm 10</t>
  </si>
  <si>
    <t>Time to initiation</t>
  </si>
  <si>
    <t>Worm 1; looks sick, exclude</t>
  </si>
  <si>
    <t>Time to first push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</si>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</sst>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X62"/>
  <sheetViews>
    <sheetView tabSelected="1" topLeftCell="G1" zoomScale="82" workbookViewId="0">
      <selection activeCell="T5" sqref="T5:X5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style="6" customWidth="1"/>
    <col min="15" max="15" width="20.5" style="6" customWidth="1"/>
    <col min="16" max="16" width="8.83203125" style="6"/>
    <col min="17" max="17" width="14.1640625" style="6" customWidth="1"/>
    <col min="18" max="18" width="14.33203125" style="6" customWidth="1"/>
    <col min="20" max="20" width="14.1640625" customWidth="1"/>
    <col min="21" max="21" width="13.83203125" customWidth="1"/>
    <col min="22" max="22" width="14.5" customWidth="1"/>
    <col min="23" max="23" width="15.1640625" customWidth="1"/>
    <col min="24" max="24" width="13.5" customWidth="1"/>
  </cols>
  <sheetData>
    <row r="1" spans="2:24" ht="6" customHeight="1" x14ac:dyDescent="0.2"/>
    <row r="2" spans="2:24" s="1" customFormat="1" x14ac:dyDescent="0.2">
      <c r="B2" s="3" t="s">
        <v>25</v>
      </c>
      <c r="N2" s="9"/>
      <c r="O2" s="9"/>
      <c r="P2" s="9"/>
      <c r="Q2" s="9"/>
      <c r="R2" s="9"/>
    </row>
    <row r="3" spans="2:24" ht="64" x14ac:dyDescent="0.2">
      <c r="B3" s="10" t="s">
        <v>0</v>
      </c>
      <c r="C3" s="10"/>
      <c r="D3" s="10"/>
      <c r="E3" s="10" t="s">
        <v>4</v>
      </c>
      <c r="F3" s="10"/>
      <c r="G3" s="10" t="s">
        <v>7</v>
      </c>
      <c r="H3" s="10"/>
      <c r="I3" s="10"/>
      <c r="J3" s="10" t="s">
        <v>8</v>
      </c>
      <c r="K3" s="10"/>
      <c r="L3" s="5" t="s">
        <v>12</v>
      </c>
      <c r="M3" s="5" t="s">
        <v>10</v>
      </c>
      <c r="N3" s="7" t="s">
        <v>11</v>
      </c>
      <c r="O3" s="7" t="s">
        <v>13</v>
      </c>
      <c r="P3" s="7" t="s">
        <v>26</v>
      </c>
      <c r="Q3" s="7" t="s">
        <v>24</v>
      </c>
      <c r="R3" s="7" t="s">
        <v>14</v>
      </c>
      <c r="T3" s="7" t="s">
        <v>11</v>
      </c>
      <c r="U3" s="7" t="s">
        <v>13</v>
      </c>
      <c r="V3" s="7" t="s">
        <v>26</v>
      </c>
      <c r="W3" s="7" t="s">
        <v>24</v>
      </c>
      <c r="X3" s="7" t="s">
        <v>14</v>
      </c>
    </row>
    <row r="4" spans="2:24" ht="16" customHeight="1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T4" s="6">
        <v>33.3333333333333</v>
      </c>
      <c r="U4" s="6">
        <v>66.666666666666671</v>
      </c>
      <c r="V4" s="6">
        <v>0.14166666666666666</v>
      </c>
      <c r="W4" s="6">
        <v>0.2</v>
      </c>
      <c r="X4" s="6">
        <v>1.0666666666666667</v>
      </c>
    </row>
    <row r="5" spans="2:24" x14ac:dyDescent="0.2">
      <c r="T5" s="6">
        <v>58.224543080939952</v>
      </c>
      <c r="U5" s="6">
        <v>41.775456919060048</v>
      </c>
      <c r="V5" s="6">
        <v>8.3333333333333332E-3</v>
      </c>
      <c r="W5" s="6">
        <v>3.1916666666666669</v>
      </c>
      <c r="X5" s="6" t="s">
        <v>27</v>
      </c>
    </row>
    <row r="6" spans="2:24" x14ac:dyDescent="0.2">
      <c r="T6" s="6"/>
      <c r="U6" s="6">
        <v>0</v>
      </c>
      <c r="V6" s="6" t="s">
        <v>27</v>
      </c>
      <c r="W6" s="6">
        <v>8.3333333333333332E-3</v>
      </c>
      <c r="X6" s="6">
        <v>3</v>
      </c>
    </row>
    <row r="7" spans="2:24" x14ac:dyDescent="0.2">
      <c r="T7" s="6"/>
      <c r="U7" s="6">
        <v>0</v>
      </c>
      <c r="V7" s="6" t="s">
        <v>27</v>
      </c>
      <c r="W7" s="6">
        <v>8.3333333333333332E-3</v>
      </c>
      <c r="X7" s="6">
        <v>3.3166666666666669</v>
      </c>
    </row>
    <row r="8" spans="2:24" x14ac:dyDescent="0.2">
      <c r="T8" s="6">
        <v>1.3761467889908259</v>
      </c>
      <c r="U8" s="6">
        <v>98.623853211009177</v>
      </c>
      <c r="V8" s="6">
        <v>1.8</v>
      </c>
      <c r="W8" s="6">
        <v>1.8166666666666667</v>
      </c>
      <c r="X8" s="6">
        <v>1.8666666666666667</v>
      </c>
    </row>
    <row r="9" spans="2:24" s="1" customFormat="1" x14ac:dyDescent="0.2">
      <c r="B9" s="3" t="s">
        <v>15</v>
      </c>
      <c r="N9" s="9"/>
      <c r="O9" s="9"/>
      <c r="P9" s="9"/>
      <c r="Q9" s="9"/>
      <c r="R9" s="9"/>
      <c r="T9" s="6">
        <v>28.787878787878789</v>
      </c>
      <c r="U9" s="6">
        <v>71.212121212121218</v>
      </c>
      <c r="V9" s="6">
        <v>8.3333333333333332E-3</v>
      </c>
      <c r="W9" s="6">
        <v>1.65</v>
      </c>
      <c r="X9" s="6">
        <v>1.0166666666666666</v>
      </c>
    </row>
    <row r="10" spans="2:24" ht="48" x14ac:dyDescent="0.2">
      <c r="B10" s="10" t="s">
        <v>0</v>
      </c>
      <c r="C10" s="10"/>
      <c r="D10" s="10"/>
      <c r="E10" s="10" t="s">
        <v>4</v>
      </c>
      <c r="F10" s="10"/>
      <c r="G10" s="10" t="s">
        <v>7</v>
      </c>
      <c r="H10" s="10"/>
      <c r="I10" s="10"/>
      <c r="J10" s="10" t="s">
        <v>8</v>
      </c>
      <c r="K10" s="10"/>
      <c r="L10" s="5" t="s">
        <v>12</v>
      </c>
      <c r="M10" s="5" t="s">
        <v>10</v>
      </c>
      <c r="N10" s="7" t="s">
        <v>11</v>
      </c>
      <c r="O10" s="7" t="s">
        <v>13</v>
      </c>
      <c r="P10" s="7" t="s">
        <v>26</v>
      </c>
      <c r="Q10" s="7" t="s">
        <v>24</v>
      </c>
      <c r="R10" s="7" t="s">
        <v>14</v>
      </c>
      <c r="T10" s="6">
        <v>100</v>
      </c>
      <c r="U10" s="6">
        <v>0</v>
      </c>
      <c r="V10" s="6">
        <v>8.3333333333333332E-3</v>
      </c>
      <c r="W10" s="6">
        <v>0.30833333333333335</v>
      </c>
      <c r="X10" s="6">
        <v>1.075</v>
      </c>
    </row>
    <row r="11" spans="2:24" x14ac:dyDescent="0.2">
      <c r="B11" s="2" t="s">
        <v>1</v>
      </c>
      <c r="C11" s="2" t="s">
        <v>2</v>
      </c>
      <c r="D11" s="2" t="s">
        <v>3</v>
      </c>
      <c r="E11" s="2" t="s">
        <v>5</v>
      </c>
      <c r="F11" s="2" t="s">
        <v>6</v>
      </c>
      <c r="G11" s="2" t="s">
        <v>1</v>
      </c>
      <c r="H11" s="2" t="s">
        <v>2</v>
      </c>
      <c r="I11" s="2" t="s">
        <v>3</v>
      </c>
      <c r="J11" s="2" t="s">
        <v>5</v>
      </c>
      <c r="K11" s="2" t="s">
        <v>6</v>
      </c>
      <c r="L11" s="2" t="s">
        <v>9</v>
      </c>
      <c r="T11" s="6"/>
      <c r="U11" s="6">
        <v>0</v>
      </c>
      <c r="V11" s="6" t="s">
        <v>27</v>
      </c>
      <c r="W11" s="6">
        <v>8.3333333333333332E-3</v>
      </c>
      <c r="X11" s="6">
        <v>4.0250000000000004</v>
      </c>
    </row>
    <row r="12" spans="2:24" x14ac:dyDescent="0.2">
      <c r="B12">
        <v>17</v>
      </c>
      <c r="C12">
        <v>23</v>
      </c>
      <c r="D12">
        <f>(C12-B12)+1</f>
        <v>7</v>
      </c>
      <c r="E12">
        <v>24</v>
      </c>
      <c r="F12">
        <v>1</v>
      </c>
      <c r="G12">
        <v>25</v>
      </c>
      <c r="H12">
        <v>152</v>
      </c>
      <c r="I12">
        <f>(H12-G12)+1</f>
        <v>128</v>
      </c>
      <c r="J12">
        <v>153</v>
      </c>
      <c r="K12">
        <v>1</v>
      </c>
      <c r="L12">
        <v>153</v>
      </c>
      <c r="M12">
        <f>L12-(K12+I12)</f>
        <v>24</v>
      </c>
      <c r="N12" s="6">
        <f>((D12+F12)/M12)*100</f>
        <v>33.333333333333329</v>
      </c>
      <c r="O12" s="6">
        <f>100-N12</f>
        <v>66.666666666666671</v>
      </c>
      <c r="P12" s="6">
        <f>B12/120</f>
        <v>0.14166666666666666</v>
      </c>
      <c r="Q12" s="6">
        <f>E12/120</f>
        <v>0.2</v>
      </c>
      <c r="R12" s="6">
        <f>I12/120</f>
        <v>1.0666666666666667</v>
      </c>
      <c r="T12" s="6"/>
      <c r="U12" s="6"/>
      <c r="V12" s="6"/>
      <c r="W12" s="6"/>
      <c r="X12" s="6"/>
    </row>
    <row r="13" spans="2:24" x14ac:dyDescent="0.2">
      <c r="T13" s="6"/>
      <c r="U13" s="6"/>
      <c r="V13" s="6"/>
      <c r="W13" s="6"/>
      <c r="X13" s="6"/>
    </row>
    <row r="15" spans="2:24" s="1" customFormat="1" x14ac:dyDescent="0.2">
      <c r="B15" s="3" t="s">
        <v>16</v>
      </c>
      <c r="N15" s="9"/>
      <c r="O15" s="9"/>
      <c r="P15" s="9"/>
      <c r="Q15" s="9"/>
      <c r="R15" s="9"/>
    </row>
    <row r="16" spans="2:24" ht="48" x14ac:dyDescent="0.2">
      <c r="B16" s="10" t="s">
        <v>0</v>
      </c>
      <c r="C16" s="10"/>
      <c r="D16" s="10"/>
      <c r="E16" s="10" t="s">
        <v>4</v>
      </c>
      <c r="F16" s="10"/>
      <c r="G16" s="10" t="s">
        <v>7</v>
      </c>
      <c r="H16" s="10"/>
      <c r="I16" s="10"/>
      <c r="J16" s="10" t="s">
        <v>8</v>
      </c>
      <c r="K16" s="10"/>
      <c r="L16" s="5" t="s">
        <v>12</v>
      </c>
      <c r="M16" s="5" t="s">
        <v>10</v>
      </c>
      <c r="N16" s="7" t="s">
        <v>11</v>
      </c>
      <c r="O16" s="7" t="s">
        <v>13</v>
      </c>
      <c r="P16" s="7" t="s">
        <v>26</v>
      </c>
      <c r="Q16" s="7" t="s">
        <v>24</v>
      </c>
      <c r="R16" s="7" t="s">
        <v>14</v>
      </c>
    </row>
    <row r="17" spans="2:18" x14ac:dyDescent="0.2">
      <c r="B17" s="2" t="s">
        <v>1</v>
      </c>
      <c r="C17" s="2" t="s">
        <v>2</v>
      </c>
      <c r="D17" s="2" t="s">
        <v>3</v>
      </c>
      <c r="E17" s="2" t="s">
        <v>5</v>
      </c>
      <c r="F17" s="2" t="s">
        <v>6</v>
      </c>
      <c r="G17" s="2" t="s">
        <v>1</v>
      </c>
      <c r="H17" s="2" t="s">
        <v>2</v>
      </c>
      <c r="I17" s="2" t="s">
        <v>3</v>
      </c>
      <c r="J17" s="2" t="s">
        <v>5</v>
      </c>
      <c r="K17" s="2" t="s">
        <v>6</v>
      </c>
      <c r="L17" s="2" t="s">
        <v>9</v>
      </c>
    </row>
    <row r="18" spans="2:18" x14ac:dyDescent="0.2">
      <c r="B18">
        <v>1</v>
      </c>
      <c r="C18">
        <v>188</v>
      </c>
      <c r="D18">
        <f>(C18-B18)+1</f>
        <v>188</v>
      </c>
      <c r="E18">
        <v>383</v>
      </c>
      <c r="F18">
        <v>1</v>
      </c>
      <c r="G18">
        <v>384</v>
      </c>
      <c r="H18">
        <v>600</v>
      </c>
      <c r="I18">
        <f>(H18-G18)+1</f>
        <v>217</v>
      </c>
      <c r="L18">
        <v>600</v>
      </c>
    </row>
    <row r="19" spans="2:18" x14ac:dyDescent="0.2">
      <c r="B19">
        <v>349</v>
      </c>
      <c r="C19">
        <v>382</v>
      </c>
      <c r="D19">
        <f>(C19-B19)+1</f>
        <v>34</v>
      </c>
    </row>
    <row r="20" spans="2:18" x14ac:dyDescent="0.2">
      <c r="D20">
        <f>SUM(D18:D19)</f>
        <v>222</v>
      </c>
      <c r="F20">
        <f>SUM(F18:F19)</f>
        <v>1</v>
      </c>
      <c r="I20">
        <f>SUM(I18:I19)</f>
        <v>217</v>
      </c>
      <c r="L20" s="4">
        <f>SUM(L18:L19)</f>
        <v>600</v>
      </c>
      <c r="M20">
        <f>L20-(K20+I20)</f>
        <v>383</v>
      </c>
      <c r="N20" s="6">
        <f>((D20+F20)/M20)*100</f>
        <v>58.224543080939952</v>
      </c>
      <c r="O20" s="6">
        <f>100-N20</f>
        <v>41.775456919060048</v>
      </c>
      <c r="P20" s="6">
        <f>B18/120</f>
        <v>8.3333333333333332E-3</v>
      </c>
      <c r="Q20" s="6">
        <f>E18/120</f>
        <v>3.1916666666666669</v>
      </c>
      <c r="R20" s="6" t="s">
        <v>27</v>
      </c>
    </row>
    <row r="22" spans="2:18" s="1" customFormat="1" x14ac:dyDescent="0.2">
      <c r="B22" s="3" t="s">
        <v>17</v>
      </c>
      <c r="N22" s="9"/>
      <c r="O22" s="9"/>
      <c r="P22" s="9"/>
      <c r="Q22" s="9"/>
      <c r="R22" s="9"/>
    </row>
    <row r="23" spans="2:18" ht="48" x14ac:dyDescent="0.2">
      <c r="B23" s="10" t="s">
        <v>0</v>
      </c>
      <c r="C23" s="10"/>
      <c r="D23" s="10"/>
      <c r="E23" s="10" t="s">
        <v>4</v>
      </c>
      <c r="F23" s="10"/>
      <c r="G23" s="10" t="s">
        <v>7</v>
      </c>
      <c r="H23" s="10"/>
      <c r="I23" s="10"/>
      <c r="J23" s="10" t="s">
        <v>8</v>
      </c>
      <c r="K23" s="10"/>
      <c r="L23" s="5" t="s">
        <v>12</v>
      </c>
      <c r="M23" s="5" t="s">
        <v>10</v>
      </c>
      <c r="N23" s="7" t="s">
        <v>11</v>
      </c>
      <c r="O23" s="7" t="s">
        <v>13</v>
      </c>
      <c r="P23" s="7" t="s">
        <v>26</v>
      </c>
      <c r="Q23" s="7" t="s">
        <v>24</v>
      </c>
      <c r="R23" s="7" t="s">
        <v>14</v>
      </c>
    </row>
    <row r="24" spans="2:18" x14ac:dyDescent="0.2">
      <c r="B24" s="2" t="s">
        <v>1</v>
      </c>
      <c r="C24" s="2" t="s">
        <v>2</v>
      </c>
      <c r="D24" s="2" t="s">
        <v>3</v>
      </c>
      <c r="E24" s="2" t="s">
        <v>5</v>
      </c>
      <c r="F24" s="2" t="s">
        <v>6</v>
      </c>
      <c r="G24" s="2" t="s">
        <v>1</v>
      </c>
      <c r="H24" s="2" t="s">
        <v>2</v>
      </c>
      <c r="I24" s="2" t="s">
        <v>3</v>
      </c>
      <c r="J24" s="2" t="s">
        <v>5</v>
      </c>
      <c r="K24" s="2" t="s">
        <v>6</v>
      </c>
      <c r="L24" s="2" t="s">
        <v>9</v>
      </c>
    </row>
    <row r="25" spans="2:18" x14ac:dyDescent="0.2">
      <c r="E25">
        <v>1</v>
      </c>
      <c r="F25">
        <v>1</v>
      </c>
      <c r="G25">
        <v>2</v>
      </c>
      <c r="H25">
        <v>361</v>
      </c>
      <c r="I25">
        <f>(H25-G25)+1</f>
        <v>360</v>
      </c>
      <c r="J25">
        <v>362</v>
      </c>
      <c r="K25">
        <v>1</v>
      </c>
      <c r="L25">
        <v>362</v>
      </c>
      <c r="M25">
        <f>L25-(K25+I25)</f>
        <v>1</v>
      </c>
      <c r="N25" s="6">
        <f>((D25+F25)/M25)*100</f>
        <v>100</v>
      </c>
      <c r="O25" s="6">
        <f>100-N25</f>
        <v>0</v>
      </c>
      <c r="P25" s="6">
        <f>F25/120</f>
        <v>8.3333333333333332E-3</v>
      </c>
      <c r="Q25" s="6">
        <f>E25/120</f>
        <v>8.3333333333333332E-3</v>
      </c>
      <c r="R25" s="6">
        <f>I25/120</f>
        <v>3</v>
      </c>
    </row>
    <row r="27" spans="2:18" s="1" customFormat="1" x14ac:dyDescent="0.2">
      <c r="B27" s="3" t="s">
        <v>18</v>
      </c>
      <c r="N27" s="9"/>
      <c r="O27" s="9"/>
      <c r="P27" s="9"/>
      <c r="Q27" s="9"/>
      <c r="R27" s="9"/>
    </row>
    <row r="28" spans="2:18" ht="48" x14ac:dyDescent="0.2">
      <c r="B28" s="10" t="s">
        <v>0</v>
      </c>
      <c r="C28" s="10"/>
      <c r="D28" s="10"/>
      <c r="E28" s="10" t="s">
        <v>4</v>
      </c>
      <c r="F28" s="10"/>
      <c r="G28" s="10" t="s">
        <v>7</v>
      </c>
      <c r="H28" s="10"/>
      <c r="I28" s="10"/>
      <c r="J28" s="10" t="s">
        <v>8</v>
      </c>
      <c r="K28" s="10"/>
      <c r="L28" s="5" t="s">
        <v>12</v>
      </c>
      <c r="M28" s="5" t="s">
        <v>10</v>
      </c>
      <c r="N28" s="7" t="s">
        <v>11</v>
      </c>
      <c r="O28" s="7" t="s">
        <v>13</v>
      </c>
      <c r="P28" s="7" t="s">
        <v>26</v>
      </c>
      <c r="Q28" s="7" t="s">
        <v>24</v>
      </c>
      <c r="R28" s="7" t="s">
        <v>14</v>
      </c>
    </row>
    <row r="29" spans="2:18" x14ac:dyDescent="0.2">
      <c r="B29" s="2" t="s">
        <v>1</v>
      </c>
      <c r="C29" s="2" t="s">
        <v>2</v>
      </c>
      <c r="D29" s="2" t="s">
        <v>3</v>
      </c>
      <c r="E29" s="2" t="s">
        <v>5</v>
      </c>
      <c r="F29" s="2" t="s">
        <v>6</v>
      </c>
      <c r="G29" s="2" t="s">
        <v>1</v>
      </c>
      <c r="H29" s="2" t="s">
        <v>2</v>
      </c>
      <c r="I29" s="2" t="s">
        <v>3</v>
      </c>
      <c r="J29" s="2" t="s">
        <v>5</v>
      </c>
      <c r="K29" s="2" t="s">
        <v>6</v>
      </c>
      <c r="L29" s="2" t="s">
        <v>9</v>
      </c>
    </row>
    <row r="30" spans="2:18" x14ac:dyDescent="0.2">
      <c r="E30">
        <v>1</v>
      </c>
      <c r="F30">
        <v>1</v>
      </c>
      <c r="G30">
        <v>2</v>
      </c>
      <c r="H30">
        <v>399</v>
      </c>
      <c r="I30">
        <f>(H30-G30)+1</f>
        <v>398</v>
      </c>
      <c r="J30">
        <v>400</v>
      </c>
      <c r="K30">
        <v>1</v>
      </c>
      <c r="L30">
        <v>400</v>
      </c>
      <c r="M30">
        <f>L30-(K30+I30)</f>
        <v>1</v>
      </c>
      <c r="N30" s="6">
        <f>((D30+F30)/M30)*100</f>
        <v>100</v>
      </c>
      <c r="O30" s="6">
        <f>100-N30</f>
        <v>0</v>
      </c>
      <c r="P30" s="6" t="s">
        <v>27</v>
      </c>
      <c r="Q30" s="6">
        <f>E30/120</f>
        <v>8.3333333333333332E-3</v>
      </c>
      <c r="R30" s="6">
        <f>I30/120</f>
        <v>3.3166666666666669</v>
      </c>
    </row>
    <row r="32" spans="2:18" s="1" customFormat="1" x14ac:dyDescent="0.2">
      <c r="B32" s="3" t="s">
        <v>19</v>
      </c>
      <c r="N32" s="9"/>
      <c r="O32" s="9"/>
      <c r="P32" s="9"/>
      <c r="Q32" s="9"/>
      <c r="R32" s="9"/>
    </row>
    <row r="33" spans="2:18" ht="48" x14ac:dyDescent="0.2">
      <c r="B33" s="10" t="s">
        <v>0</v>
      </c>
      <c r="C33" s="10"/>
      <c r="D33" s="10"/>
      <c r="E33" s="10" t="s">
        <v>4</v>
      </c>
      <c r="F33" s="10"/>
      <c r="G33" s="10" t="s">
        <v>7</v>
      </c>
      <c r="H33" s="10"/>
      <c r="I33" s="10"/>
      <c r="J33" s="10" t="s">
        <v>8</v>
      </c>
      <c r="K33" s="10"/>
      <c r="L33" s="5" t="s">
        <v>12</v>
      </c>
      <c r="M33" s="5" t="s">
        <v>10</v>
      </c>
      <c r="N33" s="7" t="s">
        <v>11</v>
      </c>
      <c r="O33" s="7" t="s">
        <v>13</v>
      </c>
      <c r="P33" s="7" t="s">
        <v>26</v>
      </c>
      <c r="Q33" s="7" t="s">
        <v>24</v>
      </c>
      <c r="R33" s="8" t="s">
        <v>14</v>
      </c>
    </row>
    <row r="34" spans="2:18" x14ac:dyDescent="0.2">
      <c r="B34" s="2" t="s">
        <v>1</v>
      </c>
      <c r="C34" s="2" t="s">
        <v>2</v>
      </c>
      <c r="D34" s="2" t="s">
        <v>3</v>
      </c>
      <c r="E34" s="2" t="s">
        <v>5</v>
      </c>
      <c r="F34" s="2" t="s">
        <v>6</v>
      </c>
      <c r="G34" s="2" t="s">
        <v>1</v>
      </c>
      <c r="H34" s="2" t="s">
        <v>2</v>
      </c>
      <c r="I34" s="2" t="s">
        <v>3</v>
      </c>
      <c r="J34" s="2" t="s">
        <v>5</v>
      </c>
      <c r="K34" s="2" t="s">
        <v>6</v>
      </c>
      <c r="L34" s="2" t="s">
        <v>9</v>
      </c>
    </row>
    <row r="35" spans="2:18" x14ac:dyDescent="0.2">
      <c r="B35">
        <v>216</v>
      </c>
      <c r="C35">
        <v>217</v>
      </c>
      <c r="D35">
        <f>(C35-B35)+1</f>
        <v>2</v>
      </c>
      <c r="E35">
        <v>218</v>
      </c>
      <c r="F35">
        <v>1</v>
      </c>
      <c r="G35">
        <v>219</v>
      </c>
      <c r="H35">
        <v>442</v>
      </c>
      <c r="I35">
        <f>(H35-G35)+1</f>
        <v>224</v>
      </c>
      <c r="J35">
        <v>443</v>
      </c>
      <c r="K35">
        <v>1</v>
      </c>
      <c r="L35">
        <v>443</v>
      </c>
      <c r="M35">
        <f>L35-(K35+I35)</f>
        <v>218</v>
      </c>
      <c r="N35" s="6">
        <f>((D35+F35)/M35)*100</f>
        <v>1.3761467889908259</v>
      </c>
      <c r="O35" s="6">
        <f>100-N35</f>
        <v>98.623853211009177</v>
      </c>
      <c r="P35" s="6">
        <f>B35/120</f>
        <v>1.8</v>
      </c>
      <c r="Q35" s="6">
        <f>E35/120</f>
        <v>1.8166666666666667</v>
      </c>
      <c r="R35" s="6">
        <f>I35/120</f>
        <v>1.8666666666666667</v>
      </c>
    </row>
    <row r="37" spans="2:18" s="1" customFormat="1" x14ac:dyDescent="0.2">
      <c r="B37" s="3" t="s">
        <v>20</v>
      </c>
      <c r="N37" s="9"/>
      <c r="O37" s="9"/>
      <c r="P37" s="9"/>
      <c r="Q37" s="9"/>
      <c r="R37" s="9"/>
    </row>
    <row r="38" spans="2:18" ht="48" x14ac:dyDescent="0.2">
      <c r="B38" s="10" t="s">
        <v>0</v>
      </c>
      <c r="C38" s="10"/>
      <c r="D38" s="10"/>
      <c r="E38" s="10" t="s">
        <v>4</v>
      </c>
      <c r="F38" s="10"/>
      <c r="G38" s="10" t="s">
        <v>7</v>
      </c>
      <c r="H38" s="10"/>
      <c r="I38" s="10"/>
      <c r="J38" s="10" t="s">
        <v>8</v>
      </c>
      <c r="K38" s="10"/>
      <c r="L38" s="5" t="s">
        <v>12</v>
      </c>
      <c r="M38" s="5" t="s">
        <v>10</v>
      </c>
      <c r="N38" s="7" t="s">
        <v>11</v>
      </c>
      <c r="O38" s="7" t="s">
        <v>13</v>
      </c>
      <c r="P38" s="7" t="s">
        <v>26</v>
      </c>
      <c r="Q38" s="7" t="s">
        <v>24</v>
      </c>
      <c r="R38" s="8" t="s">
        <v>14</v>
      </c>
    </row>
    <row r="39" spans="2:18" x14ac:dyDescent="0.2">
      <c r="B39" s="2" t="s">
        <v>1</v>
      </c>
      <c r="C39" s="2" t="s">
        <v>2</v>
      </c>
      <c r="D39" s="2" t="s">
        <v>3</v>
      </c>
      <c r="E39" s="2" t="s">
        <v>5</v>
      </c>
      <c r="F39" s="2" t="s">
        <v>6</v>
      </c>
      <c r="G39" s="2" t="s">
        <v>1</v>
      </c>
      <c r="H39" s="2" t="s">
        <v>2</v>
      </c>
      <c r="I39" s="2" t="s">
        <v>3</v>
      </c>
      <c r="J39" s="2" t="s">
        <v>5</v>
      </c>
      <c r="K39" s="2" t="s">
        <v>6</v>
      </c>
      <c r="L39" s="2" t="s">
        <v>9</v>
      </c>
    </row>
    <row r="40" spans="2:18" x14ac:dyDescent="0.2">
      <c r="B40">
        <v>1</v>
      </c>
      <c r="C40">
        <v>33</v>
      </c>
      <c r="D40">
        <f>(C40-B40)+1</f>
        <v>33</v>
      </c>
      <c r="E40">
        <v>198</v>
      </c>
      <c r="F40">
        <v>1</v>
      </c>
      <c r="G40">
        <v>199</v>
      </c>
      <c r="H40">
        <v>320</v>
      </c>
      <c r="I40">
        <f>(H40-G40)+1</f>
        <v>122</v>
      </c>
      <c r="J40">
        <v>321</v>
      </c>
      <c r="K40">
        <v>1</v>
      </c>
      <c r="L40">
        <v>321</v>
      </c>
    </row>
    <row r="41" spans="2:18" x14ac:dyDescent="0.2">
      <c r="B41">
        <v>87</v>
      </c>
      <c r="C41">
        <v>90</v>
      </c>
      <c r="D41">
        <f t="shared" ref="D41:D44" si="0">(C41-B41)+1</f>
        <v>4</v>
      </c>
    </row>
    <row r="42" spans="2:18" x14ac:dyDescent="0.2">
      <c r="B42">
        <v>121</v>
      </c>
      <c r="C42">
        <v>131</v>
      </c>
      <c r="D42">
        <f t="shared" si="0"/>
        <v>11</v>
      </c>
    </row>
    <row r="43" spans="2:18" x14ac:dyDescent="0.2">
      <c r="B43">
        <v>158</v>
      </c>
      <c r="C43">
        <v>161</v>
      </c>
      <c r="D43">
        <f t="shared" si="0"/>
        <v>4</v>
      </c>
    </row>
    <row r="44" spans="2:18" x14ac:dyDescent="0.2">
      <c r="B44">
        <v>184</v>
      </c>
      <c r="C44">
        <v>187</v>
      </c>
      <c r="D44">
        <f t="shared" si="0"/>
        <v>4</v>
      </c>
    </row>
    <row r="45" spans="2:18" x14ac:dyDescent="0.2">
      <c r="D45">
        <f>SUM(D40:D44)</f>
        <v>56</v>
      </c>
      <c r="F45">
        <f>SUM(F40:F44)</f>
        <v>1</v>
      </c>
      <c r="I45">
        <f>SUM(I40:I44)</f>
        <v>122</v>
      </c>
      <c r="K45">
        <f>SUM(K40:K44)</f>
        <v>1</v>
      </c>
      <c r="L45">
        <f>SUM(L40:L44)</f>
        <v>321</v>
      </c>
      <c r="M45">
        <f>L45-(K45+I45)</f>
        <v>198</v>
      </c>
      <c r="N45" s="6">
        <f>((D45+F45)/M45)*100</f>
        <v>28.787878787878789</v>
      </c>
      <c r="O45" s="6">
        <f>100-N45</f>
        <v>71.212121212121218</v>
      </c>
      <c r="P45" s="6">
        <f>B40/120</f>
        <v>8.3333333333333332E-3</v>
      </c>
      <c r="Q45" s="6">
        <f>E40/120</f>
        <v>1.65</v>
      </c>
      <c r="R45" s="6">
        <f>I40/120</f>
        <v>1.0166666666666666</v>
      </c>
    </row>
    <row r="47" spans="2:18" s="1" customFormat="1" x14ac:dyDescent="0.2">
      <c r="B47" s="3" t="s">
        <v>21</v>
      </c>
      <c r="N47" s="9"/>
      <c r="O47" s="9"/>
      <c r="P47" s="9"/>
      <c r="Q47" s="9"/>
      <c r="R47" s="9"/>
    </row>
    <row r="48" spans="2:18" ht="48" x14ac:dyDescent="0.2">
      <c r="B48" s="10" t="s">
        <v>0</v>
      </c>
      <c r="C48" s="10"/>
      <c r="D48" s="10"/>
      <c r="E48" s="10" t="s">
        <v>4</v>
      </c>
      <c r="F48" s="10"/>
      <c r="G48" s="10" t="s">
        <v>7</v>
      </c>
      <c r="H48" s="10"/>
      <c r="I48" s="10"/>
      <c r="J48" s="10" t="s">
        <v>8</v>
      </c>
      <c r="K48" s="10"/>
      <c r="L48" s="5" t="s">
        <v>12</v>
      </c>
      <c r="M48" s="5" t="s">
        <v>10</v>
      </c>
      <c r="N48" s="7" t="s">
        <v>11</v>
      </c>
      <c r="O48" s="7" t="s">
        <v>13</v>
      </c>
      <c r="P48" s="7" t="s">
        <v>26</v>
      </c>
      <c r="Q48" s="7" t="s">
        <v>24</v>
      </c>
      <c r="R48" s="8" t="s">
        <v>14</v>
      </c>
    </row>
    <row r="49" spans="2:18" x14ac:dyDescent="0.2">
      <c r="B49" s="2" t="s">
        <v>1</v>
      </c>
      <c r="C49" s="2" t="s">
        <v>2</v>
      </c>
      <c r="D49" s="2" t="s">
        <v>3</v>
      </c>
      <c r="E49" s="2" t="s">
        <v>5</v>
      </c>
      <c r="F49" s="2" t="s">
        <v>6</v>
      </c>
      <c r="G49" s="2" t="s">
        <v>1</v>
      </c>
      <c r="H49" s="2" t="s">
        <v>2</v>
      </c>
      <c r="I49" s="2" t="s">
        <v>3</v>
      </c>
      <c r="J49" s="2" t="s">
        <v>5</v>
      </c>
      <c r="K49" s="2" t="s">
        <v>6</v>
      </c>
      <c r="L49" s="2" t="s">
        <v>9</v>
      </c>
    </row>
    <row r="50" spans="2:18" x14ac:dyDescent="0.2">
      <c r="B50">
        <v>1</v>
      </c>
      <c r="C50">
        <v>36</v>
      </c>
      <c r="D50">
        <f>(C50-B50)+1</f>
        <v>36</v>
      </c>
      <c r="E50">
        <v>37</v>
      </c>
      <c r="F50">
        <v>1</v>
      </c>
      <c r="G50">
        <v>38</v>
      </c>
      <c r="H50">
        <v>166</v>
      </c>
      <c r="I50">
        <f>(H50-G50)+1</f>
        <v>129</v>
      </c>
      <c r="J50">
        <v>167</v>
      </c>
      <c r="K50">
        <v>1</v>
      </c>
      <c r="L50">
        <v>167</v>
      </c>
      <c r="M50">
        <f>L50-(K50+I50)</f>
        <v>37</v>
      </c>
      <c r="N50" s="6">
        <f>((D50+F50)/M50)*100</f>
        <v>100</v>
      </c>
      <c r="O50" s="6">
        <f>100-N50</f>
        <v>0</v>
      </c>
      <c r="P50" s="6">
        <f>B50/120</f>
        <v>8.3333333333333332E-3</v>
      </c>
      <c r="Q50" s="6">
        <f>E50/120</f>
        <v>0.30833333333333335</v>
      </c>
      <c r="R50" s="6">
        <f>I50/120</f>
        <v>1.075</v>
      </c>
    </row>
    <row r="52" spans="2:18" s="1" customFormat="1" x14ac:dyDescent="0.2">
      <c r="B52" s="3" t="s">
        <v>22</v>
      </c>
      <c r="N52" s="9"/>
      <c r="O52" s="9"/>
      <c r="P52" s="9"/>
      <c r="Q52" s="9"/>
      <c r="R52" s="9"/>
    </row>
    <row r="53" spans="2:18" ht="48" x14ac:dyDescent="0.2">
      <c r="B53" s="10" t="s">
        <v>0</v>
      </c>
      <c r="C53" s="10"/>
      <c r="D53" s="10"/>
      <c r="E53" s="10" t="s">
        <v>4</v>
      </c>
      <c r="F53" s="10"/>
      <c r="G53" s="10" t="s">
        <v>7</v>
      </c>
      <c r="H53" s="10"/>
      <c r="I53" s="10"/>
      <c r="J53" s="10" t="s">
        <v>8</v>
      </c>
      <c r="K53" s="10"/>
      <c r="L53" s="5" t="s">
        <v>12</v>
      </c>
      <c r="M53" s="5" t="s">
        <v>10</v>
      </c>
      <c r="N53" s="7" t="s">
        <v>11</v>
      </c>
      <c r="O53" s="7" t="s">
        <v>13</v>
      </c>
      <c r="P53" s="7" t="s">
        <v>26</v>
      </c>
      <c r="Q53" s="7" t="s">
        <v>24</v>
      </c>
      <c r="R53" s="8" t="s">
        <v>14</v>
      </c>
    </row>
    <row r="54" spans="2:18" x14ac:dyDescent="0.2">
      <c r="B54" s="2" t="s">
        <v>1</v>
      </c>
      <c r="C54" s="2" t="s">
        <v>2</v>
      </c>
      <c r="D54" s="2" t="s">
        <v>3</v>
      </c>
      <c r="E54" s="2" t="s">
        <v>5</v>
      </c>
      <c r="F54" s="2" t="s">
        <v>6</v>
      </c>
      <c r="G54" s="2" t="s">
        <v>1</v>
      </c>
      <c r="H54" s="2" t="s">
        <v>2</v>
      </c>
      <c r="I54" s="2" t="s">
        <v>3</v>
      </c>
      <c r="J54" s="2" t="s">
        <v>5</v>
      </c>
      <c r="K54" s="2" t="s">
        <v>6</v>
      </c>
      <c r="L54" s="2" t="s">
        <v>9</v>
      </c>
    </row>
    <row r="55" spans="2:18" x14ac:dyDescent="0.2">
      <c r="E55">
        <v>1</v>
      </c>
      <c r="F55">
        <v>1</v>
      </c>
      <c r="G55">
        <v>2</v>
      </c>
      <c r="H55">
        <v>484</v>
      </c>
      <c r="I55">
        <f>(H55-G55)+1</f>
        <v>483</v>
      </c>
      <c r="J55">
        <v>485</v>
      </c>
      <c r="K55">
        <v>1</v>
      </c>
      <c r="L55">
        <v>485</v>
      </c>
      <c r="M55">
        <f>L55-(K55+I55)</f>
        <v>1</v>
      </c>
      <c r="N55" s="6">
        <f>((D55+F55)/M55)*100</f>
        <v>100</v>
      </c>
      <c r="O55" s="6">
        <f>100-N55</f>
        <v>0</v>
      </c>
      <c r="P55" s="6" t="s">
        <v>27</v>
      </c>
      <c r="Q55" s="6">
        <f>E55/120</f>
        <v>8.3333333333333332E-3</v>
      </c>
      <c r="R55" s="6">
        <f>I55/120</f>
        <v>4.0250000000000004</v>
      </c>
    </row>
    <row r="57" spans="2:18" s="1" customFormat="1" x14ac:dyDescent="0.2">
      <c r="B57" s="3" t="s">
        <v>23</v>
      </c>
      <c r="N57" s="9"/>
      <c r="O57" s="9"/>
      <c r="P57" s="9"/>
      <c r="Q57" s="9"/>
      <c r="R57" s="9"/>
    </row>
    <row r="58" spans="2:18" ht="48" x14ac:dyDescent="0.2">
      <c r="B58" s="10" t="s">
        <v>0</v>
      </c>
      <c r="C58" s="10"/>
      <c r="D58" s="10"/>
      <c r="E58" s="10" t="s">
        <v>4</v>
      </c>
      <c r="F58" s="10"/>
      <c r="G58" s="10" t="s">
        <v>7</v>
      </c>
      <c r="H58" s="10"/>
      <c r="I58" s="10"/>
      <c r="J58" s="10" t="s">
        <v>8</v>
      </c>
      <c r="K58" s="10"/>
      <c r="L58" s="5" t="s">
        <v>12</v>
      </c>
      <c r="M58" s="5" t="s">
        <v>10</v>
      </c>
      <c r="N58" s="7" t="s">
        <v>11</v>
      </c>
      <c r="O58" s="7" t="s">
        <v>13</v>
      </c>
      <c r="P58" s="7" t="s">
        <v>26</v>
      </c>
      <c r="Q58" s="7" t="s">
        <v>24</v>
      </c>
      <c r="R58" s="8" t="s">
        <v>14</v>
      </c>
    </row>
    <row r="59" spans="2:18" x14ac:dyDescent="0.2">
      <c r="B59" s="2" t="s">
        <v>1</v>
      </c>
      <c r="C59" s="2" t="s">
        <v>2</v>
      </c>
      <c r="D59" s="2" t="s">
        <v>3</v>
      </c>
      <c r="E59" s="2" t="s">
        <v>5</v>
      </c>
      <c r="F59" s="2" t="s">
        <v>6</v>
      </c>
      <c r="G59" s="2" t="s">
        <v>1</v>
      </c>
      <c r="H59" s="2" t="s">
        <v>2</v>
      </c>
      <c r="I59" s="2" t="s">
        <v>3</v>
      </c>
      <c r="J59" s="2" t="s">
        <v>5</v>
      </c>
      <c r="K59" s="2" t="s">
        <v>6</v>
      </c>
      <c r="L59" s="2" t="s">
        <v>9</v>
      </c>
    </row>
    <row r="62" spans="2:18" x14ac:dyDescent="0.2">
      <c r="L62" s="4"/>
    </row>
  </sheetData>
  <mergeCells count="40">
    <mergeCell ref="B53:D53"/>
    <mergeCell ref="E53:F53"/>
    <mergeCell ref="G53:I53"/>
    <mergeCell ref="J53:K53"/>
    <mergeCell ref="B58:D58"/>
    <mergeCell ref="E58:F58"/>
    <mergeCell ref="G58:I58"/>
    <mergeCell ref="J58:K58"/>
    <mergeCell ref="B38:D38"/>
    <mergeCell ref="E38:F38"/>
    <mergeCell ref="G38:I38"/>
    <mergeCell ref="J38:K38"/>
    <mergeCell ref="B48:D48"/>
    <mergeCell ref="E48:F48"/>
    <mergeCell ref="G48:I48"/>
    <mergeCell ref="J48:K48"/>
    <mergeCell ref="B28:D28"/>
    <mergeCell ref="E28:F28"/>
    <mergeCell ref="G28:I28"/>
    <mergeCell ref="J28:K28"/>
    <mergeCell ref="B33:D33"/>
    <mergeCell ref="E33:F33"/>
    <mergeCell ref="G33:I33"/>
    <mergeCell ref="J33:K33"/>
    <mergeCell ref="B16:D16"/>
    <mergeCell ref="E16:F16"/>
    <mergeCell ref="G16:I16"/>
    <mergeCell ref="J16:K16"/>
    <mergeCell ref="B23:D23"/>
    <mergeCell ref="E23:F23"/>
    <mergeCell ref="G23:I23"/>
    <mergeCell ref="J23:K23"/>
    <mergeCell ref="B3:D3"/>
    <mergeCell ref="E3:F3"/>
    <mergeCell ref="G3:I3"/>
    <mergeCell ref="J3:K3"/>
    <mergeCell ref="B10:D10"/>
    <mergeCell ref="E10:F10"/>
    <mergeCell ref="G10:I10"/>
    <mergeCell ref="J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2024-11-25T19:53:40Z</dcterms:modified>
</cp:coreProperties>
</file>