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221/"/>
    </mc:Choice>
  </mc:AlternateContent>
  <xr:revisionPtr revIDLastSave="0" documentId="13_ncr:1_{64FC0428-5B18-B74F-8FDB-E93FEAC6F1D8}" xr6:coauthVersionLast="47" xr6:coauthVersionMax="47" xr10:uidLastSave="{00000000-0000-0000-0000-000000000000}"/>
  <bookViews>
    <workbookView xWindow="4180" yWindow="780" windowWidth="24620" windowHeight="1518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6" i="1" l="1"/>
  <c r="D66" i="1"/>
  <c r="I66" i="1"/>
  <c r="Q66" i="1" s="1"/>
  <c r="P61" i="1"/>
  <c r="I61" i="1"/>
  <c r="M61" i="1" s="1"/>
  <c r="D61" i="1"/>
  <c r="N61" i="1" s="1"/>
  <c r="O61" i="1" s="1"/>
  <c r="P56" i="1"/>
  <c r="I56" i="1"/>
  <c r="Q56" i="1" s="1"/>
  <c r="P51" i="1"/>
  <c r="I51" i="1"/>
  <c r="M51" i="1" s="1"/>
  <c r="D51" i="1"/>
  <c r="P46" i="1"/>
  <c r="L46" i="1"/>
  <c r="K46" i="1"/>
  <c r="I46" i="1"/>
  <c r="F46" i="1"/>
  <c r="D45" i="1"/>
  <c r="D44" i="1"/>
  <c r="I44" i="1"/>
  <c r="Q46" i="1" s="1"/>
  <c r="P39" i="1"/>
  <c r="L39" i="1"/>
  <c r="K39" i="1"/>
  <c r="I32" i="1"/>
  <c r="Q39" i="1" s="1"/>
  <c r="I31" i="1"/>
  <c r="F39" i="1"/>
  <c r="D32" i="1"/>
  <c r="D33" i="1"/>
  <c r="D34" i="1"/>
  <c r="D35" i="1"/>
  <c r="D36" i="1"/>
  <c r="D37" i="1"/>
  <c r="D38" i="1"/>
  <c r="D31" i="1"/>
  <c r="P26" i="1"/>
  <c r="L26" i="1"/>
  <c r="K26" i="1"/>
  <c r="F26" i="1"/>
  <c r="D19" i="1"/>
  <c r="D20" i="1"/>
  <c r="D21" i="1"/>
  <c r="D22" i="1"/>
  <c r="D23" i="1"/>
  <c r="D24" i="1"/>
  <c r="D25" i="1"/>
  <c r="D18" i="1"/>
  <c r="I18" i="1"/>
  <c r="Q26" i="1" s="1"/>
  <c r="P10" i="1"/>
  <c r="I10" i="1"/>
  <c r="D10" i="1"/>
  <c r="P5" i="1"/>
  <c r="D5" i="1"/>
  <c r="I5" i="1"/>
  <c r="Q5" i="1" s="1"/>
  <c r="Q61" i="1" l="1"/>
  <c r="M66" i="1"/>
  <c r="N66" i="1" s="1"/>
  <c r="O66" i="1" s="1"/>
  <c r="D46" i="1"/>
  <c r="M56" i="1"/>
  <c r="N56" i="1" s="1"/>
  <c r="O56" i="1" s="1"/>
  <c r="M46" i="1"/>
  <c r="N46" i="1" s="1"/>
  <c r="O46" i="1" s="1"/>
  <c r="Q51" i="1"/>
  <c r="N51" i="1"/>
  <c r="O51" i="1" s="1"/>
  <c r="I39" i="1"/>
  <c r="M39" i="1" s="1"/>
  <c r="D39" i="1"/>
  <c r="D26" i="1"/>
  <c r="I26" i="1"/>
  <c r="M26" i="1" s="1"/>
  <c r="M10" i="1"/>
  <c r="N10" i="1" s="1"/>
  <c r="O10" i="1" s="1"/>
  <c r="M5" i="1"/>
  <c r="N5" i="1" s="1"/>
  <c r="O5" i="1" s="1"/>
  <c r="N26" i="1" l="1"/>
  <c r="O26" i="1" s="1"/>
  <c r="N39" i="1"/>
  <c r="O39" i="1" s="1"/>
</calcChain>
</file>

<file path=xl/sharedStrings.xml><?xml version="1.0" encoding="utf-8"?>
<sst xmlns="http://schemas.openxmlformats.org/spreadsheetml/2006/main" count="205" uniqueCount="27">
  <si>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</si>
  <si>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</si>
  <si>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</si>
  <si>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</si>
  <si>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</si>
  <si>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</si>
  <si>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</si>
  <si>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</si>
  <si>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</si>
  <si>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</si>
  <si>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</si>
  <si>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</si>
  <si>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</si>
  <si>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</si>
  <si>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</si>
  <si>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</si>
  <si>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4</t>
  </si>
  <si>
    <t>Worm 5</t>
  </si>
  <si>
    <t>Worm 6</t>
  </si>
  <si>
    <t>Worm 7</t>
  </si>
  <si>
    <t>Worm 8</t>
  </si>
  <si>
    <t>Worm 9</t>
  </si>
  <si>
    <t>Worm 10</t>
  </si>
  <si>
    <t>Time to first puncture</t>
  </si>
  <si>
    <t>Time to successful completion</t>
  </si>
  <si>
    <t>Worm 3 - exclude; worms looks a bit sick like it was slammed down on skin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</si>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</sst>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68"/>
  <sheetViews>
    <sheetView tabSelected="1" topLeftCell="I1" zoomScale="75" workbookViewId="0">
      <selection activeCell="S5" sqref="S5:V5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20.5" style="6" customWidth="1"/>
    <col min="16" max="16" width="14.1640625" style="6" customWidth="1"/>
    <col min="17" max="17" width="14.33203125" style="6" customWidth="1"/>
    <col min="19" max="19" width="18.83203125" customWidth="1"/>
    <col min="20" max="20" width="16.83203125" customWidth="1"/>
    <col min="22" max="22" width="13.33203125" customWidth="1"/>
  </cols>
  <sheetData>
    <row r="1" spans="2:22" ht="6" customHeight="1" x14ac:dyDescent="0.2"/>
    <row r="2" spans="2:22" s="1" customFormat="1" x14ac:dyDescent="0.2">
      <c r="B2" s="3" t="s">
        <v>14</v>
      </c>
      <c r="N2" s="8"/>
      <c r="O2" s="8"/>
      <c r="P2" s="8"/>
      <c r="Q2" s="8"/>
    </row>
    <row r="3" spans="2:22" ht="64" x14ac:dyDescent="0.2">
      <c r="B3" s="12" t="s">
        <v>0</v>
      </c>
      <c r="C3" s="12"/>
      <c r="D3" s="12"/>
      <c r="E3" s="12" t="s">
        <v>4</v>
      </c>
      <c r="F3" s="12"/>
      <c r="G3" s="12" t="s">
        <v>7</v>
      </c>
      <c r="H3" s="12"/>
      <c r="I3" s="12"/>
      <c r="J3" s="12" t="s">
        <v>8</v>
      </c>
      <c r="K3" s="12"/>
      <c r="L3" s="5" t="s">
        <v>12</v>
      </c>
      <c r="M3" s="5" t="s">
        <v>10</v>
      </c>
      <c r="N3" s="7" t="s">
        <v>11</v>
      </c>
      <c r="O3" s="7" t="s">
        <v>13</v>
      </c>
      <c r="P3" s="7" t="s">
        <v>23</v>
      </c>
      <c r="Q3" s="7" t="s">
        <v>24</v>
      </c>
      <c r="S3" s="7" t="s">
        <v>11</v>
      </c>
      <c r="T3" s="7" t="s">
        <v>13</v>
      </c>
      <c r="U3" s="7" t="s">
        <v>23</v>
      </c>
      <c r="V3" s="7" t="s">
        <v>24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6">
        <v>100</v>
      </c>
      <c r="T4" s="6">
        <v>0</v>
      </c>
      <c r="U4" s="6">
        <v>0.17499999999999999</v>
      </c>
      <c r="V4" s="6">
        <v>3.7416666666666667</v>
      </c>
    </row>
    <row r="5" spans="2:22" x14ac:dyDescent="0.2">
      <c r="B5">
        <v>1</v>
      </c>
      <c r="C5">
        <v>20</v>
      </c>
      <c r="D5">
        <f>(C5-B5)+1</f>
        <v>20</v>
      </c>
      <c r="E5">
        <v>21</v>
      </c>
      <c r="F5">
        <v>1</v>
      </c>
      <c r="G5">
        <v>22</v>
      </c>
      <c r="H5">
        <v>470</v>
      </c>
      <c r="I5">
        <f>(H5-G5)+1</f>
        <v>449</v>
      </c>
      <c r="J5">
        <v>471</v>
      </c>
      <c r="K5">
        <v>1</v>
      </c>
      <c r="L5">
        <v>471</v>
      </c>
      <c r="M5">
        <f>L5-(I5+K5)</f>
        <v>21</v>
      </c>
      <c r="N5" s="6">
        <f>((D5+F5)/M5)*100</f>
        <v>100</v>
      </c>
      <c r="O5" s="6">
        <f>100-N5</f>
        <v>0</v>
      </c>
      <c r="P5" s="6">
        <f>E5/120</f>
        <v>0.17499999999999999</v>
      </c>
      <c r="Q5" s="6">
        <f>I5/120</f>
        <v>3.7416666666666667</v>
      </c>
      <c r="S5" s="6">
        <v>100</v>
      </c>
      <c r="T5" s="6">
        <v>0</v>
      </c>
      <c r="U5" s="6">
        <v>0.44166666666666665</v>
      </c>
      <c r="V5" s="6" t="s">
        <v>26</v>
      </c>
    </row>
    <row r="6" spans="2:22" x14ac:dyDescent="0.2">
      <c r="S6" s="6">
        <v>48.414985590778095</v>
      </c>
      <c r="T6" s="6">
        <v>51.585014409221905</v>
      </c>
      <c r="U6" s="6">
        <v>2.8916666666666666</v>
      </c>
      <c r="V6" s="6">
        <v>0.11666666666666667</v>
      </c>
    </row>
    <row r="7" spans="2:22" s="1" customFormat="1" x14ac:dyDescent="0.2">
      <c r="B7" s="3" t="s">
        <v>15</v>
      </c>
      <c r="N7" s="8"/>
      <c r="O7" s="8"/>
      <c r="P7" s="8"/>
      <c r="Q7" s="8"/>
      <c r="S7" s="6">
        <v>44.720496894409941</v>
      </c>
      <c r="T7" s="6">
        <v>55.279503105590059</v>
      </c>
      <c r="U7" s="6">
        <v>8.3333333333333332E-3</v>
      </c>
      <c r="V7" s="6">
        <v>1.2083333333333333</v>
      </c>
    </row>
    <row r="8" spans="2:22" ht="48" x14ac:dyDescent="0.2">
      <c r="B8" s="12" t="s">
        <v>0</v>
      </c>
      <c r="C8" s="12"/>
      <c r="D8" s="12"/>
      <c r="E8" s="12" t="s">
        <v>4</v>
      </c>
      <c r="F8" s="12"/>
      <c r="G8" s="12" t="s">
        <v>7</v>
      </c>
      <c r="H8" s="12"/>
      <c r="I8" s="12"/>
      <c r="J8" s="12" t="s">
        <v>8</v>
      </c>
      <c r="K8" s="12"/>
      <c r="L8" s="5" t="s">
        <v>12</v>
      </c>
      <c r="M8" s="5" t="s">
        <v>10</v>
      </c>
      <c r="N8" s="7" t="s">
        <v>11</v>
      </c>
      <c r="O8" s="7" t="s">
        <v>13</v>
      </c>
      <c r="P8" s="7" t="s">
        <v>23</v>
      </c>
      <c r="Q8" s="7" t="s">
        <v>24</v>
      </c>
      <c r="S8" s="6">
        <v>88.888888888888886</v>
      </c>
      <c r="T8" s="6">
        <v>11.111111111111114</v>
      </c>
      <c r="U8" s="6">
        <v>1.875</v>
      </c>
      <c r="V8" s="6">
        <v>1.5833333333333333</v>
      </c>
    </row>
    <row r="9" spans="2:22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S9" s="6">
        <v>100</v>
      </c>
      <c r="T9" s="6">
        <v>0</v>
      </c>
      <c r="U9" s="6">
        <v>1</v>
      </c>
      <c r="V9" s="6">
        <v>1.4750000000000001</v>
      </c>
    </row>
    <row r="10" spans="2:22" x14ac:dyDescent="0.2">
      <c r="B10">
        <v>1</v>
      </c>
      <c r="C10">
        <v>52</v>
      </c>
      <c r="D10">
        <f>(C10-B10)+1</f>
        <v>52</v>
      </c>
      <c r="E10">
        <v>53</v>
      </c>
      <c r="F10">
        <v>1</v>
      </c>
      <c r="G10">
        <v>54</v>
      </c>
      <c r="H10">
        <v>600</v>
      </c>
      <c r="I10">
        <f>(H10-G10)+1</f>
        <v>547</v>
      </c>
      <c r="L10">
        <v>600</v>
      </c>
      <c r="M10">
        <f>L10-(I10+K10)</f>
        <v>53</v>
      </c>
      <c r="N10" s="6">
        <f>((D10+F10)/M10)*100</f>
        <v>100</v>
      </c>
      <c r="O10" s="6">
        <f>100-N10</f>
        <v>0</v>
      </c>
      <c r="P10" s="6">
        <f>E10/120</f>
        <v>0.44166666666666665</v>
      </c>
      <c r="Q10" s="6" t="s">
        <v>26</v>
      </c>
      <c r="S10" s="6"/>
      <c r="T10" s="6">
        <v>0</v>
      </c>
      <c r="U10" s="6">
        <v>8.3333333333333332E-3</v>
      </c>
      <c r="V10" s="6">
        <v>3.7166666666666668</v>
      </c>
    </row>
    <row r="11" spans="2:22" x14ac:dyDescent="0.2">
      <c r="S11" s="6">
        <v>20</v>
      </c>
      <c r="T11" s="6">
        <v>80</v>
      </c>
      <c r="U11" s="6">
        <v>0.29166666666666669</v>
      </c>
      <c r="V11" s="6">
        <v>2.2916666666666665</v>
      </c>
    </row>
    <row r="12" spans="2:22" x14ac:dyDescent="0.2">
      <c r="S12" s="6">
        <v>70</v>
      </c>
      <c r="T12" s="6">
        <v>30</v>
      </c>
      <c r="U12" s="6">
        <v>0.33333333333333331</v>
      </c>
      <c r="V12" s="6">
        <v>2.0666666666666669</v>
      </c>
    </row>
    <row r="13" spans="2:22" s="1" customFormat="1" x14ac:dyDescent="0.2">
      <c r="B13" s="3" t="s">
        <v>25</v>
      </c>
      <c r="N13" s="8"/>
      <c r="O13" s="8"/>
      <c r="P13" s="8"/>
      <c r="Q13" s="8"/>
      <c r="S13"/>
      <c r="T13"/>
      <c r="U13"/>
      <c r="V13"/>
    </row>
    <row r="14" spans="2:22" x14ac:dyDescent="0.2">
      <c r="B14" s="9"/>
    </row>
    <row r="15" spans="2:22" s="1" customFormat="1" x14ac:dyDescent="0.2">
      <c r="B15" s="3" t="s">
        <v>16</v>
      </c>
      <c r="N15" s="8"/>
      <c r="O15" s="8"/>
      <c r="P15" s="8"/>
      <c r="Q15" s="8"/>
    </row>
    <row r="16" spans="2:22" ht="48" x14ac:dyDescent="0.2">
      <c r="B16" s="12" t="s">
        <v>0</v>
      </c>
      <c r="C16" s="12"/>
      <c r="D16" s="12"/>
      <c r="E16" s="12" t="s">
        <v>4</v>
      </c>
      <c r="F16" s="12"/>
      <c r="G16" s="12" t="s">
        <v>7</v>
      </c>
      <c r="H16" s="12"/>
      <c r="I16" s="12"/>
      <c r="J16" s="12" t="s">
        <v>8</v>
      </c>
      <c r="K16" s="12"/>
      <c r="L16" s="5" t="s">
        <v>12</v>
      </c>
      <c r="M16" s="5" t="s">
        <v>10</v>
      </c>
      <c r="N16" s="7" t="s">
        <v>11</v>
      </c>
      <c r="O16" s="7" t="s">
        <v>13</v>
      </c>
      <c r="P16" s="7" t="s">
        <v>23</v>
      </c>
      <c r="Q16" s="7" t="s">
        <v>24</v>
      </c>
    </row>
    <row r="17" spans="2:17" x14ac:dyDescent="0.2">
      <c r="B17" s="2" t="s">
        <v>1</v>
      </c>
      <c r="C17" s="2" t="s">
        <v>2</v>
      </c>
      <c r="D17" s="2" t="s">
        <v>3</v>
      </c>
      <c r="E17" s="2" t="s">
        <v>5</v>
      </c>
      <c r="F17" s="2" t="s">
        <v>6</v>
      </c>
      <c r="G17" s="2" t="s">
        <v>1</v>
      </c>
      <c r="H17" s="2" t="s">
        <v>2</v>
      </c>
      <c r="I17" s="2" t="s">
        <v>3</v>
      </c>
      <c r="J17" s="2" t="s">
        <v>5</v>
      </c>
      <c r="K17" s="2" t="s">
        <v>6</v>
      </c>
      <c r="L17" s="2" t="s">
        <v>9</v>
      </c>
    </row>
    <row r="18" spans="2:17" x14ac:dyDescent="0.2">
      <c r="B18">
        <v>1</v>
      </c>
      <c r="C18">
        <v>99</v>
      </c>
      <c r="D18">
        <f t="shared" ref="D18:D25" si="0">(C18-B18)+1</f>
        <v>99</v>
      </c>
      <c r="E18">
        <v>347</v>
      </c>
      <c r="F18">
        <v>1</v>
      </c>
      <c r="G18">
        <v>348</v>
      </c>
      <c r="H18">
        <v>361</v>
      </c>
      <c r="I18">
        <f>(H18-G18)+1</f>
        <v>14</v>
      </c>
      <c r="J18">
        <v>362</v>
      </c>
      <c r="K18">
        <v>1</v>
      </c>
      <c r="L18">
        <v>362</v>
      </c>
    </row>
    <row r="19" spans="2:17" x14ac:dyDescent="0.2">
      <c r="B19">
        <v>147</v>
      </c>
      <c r="C19">
        <v>155</v>
      </c>
      <c r="D19">
        <f t="shared" si="0"/>
        <v>9</v>
      </c>
    </row>
    <row r="20" spans="2:17" x14ac:dyDescent="0.2">
      <c r="B20">
        <v>223</v>
      </c>
      <c r="C20">
        <v>227</v>
      </c>
      <c r="D20">
        <f t="shared" si="0"/>
        <v>5</v>
      </c>
    </row>
    <row r="21" spans="2:17" x14ac:dyDescent="0.2">
      <c r="B21">
        <v>231</v>
      </c>
      <c r="C21">
        <v>261</v>
      </c>
      <c r="D21">
        <f t="shared" si="0"/>
        <v>31</v>
      </c>
    </row>
    <row r="22" spans="2:17" x14ac:dyDescent="0.2">
      <c r="B22">
        <v>263</v>
      </c>
      <c r="C22">
        <v>272</v>
      </c>
      <c r="D22">
        <f t="shared" si="0"/>
        <v>10</v>
      </c>
    </row>
    <row r="23" spans="2:17" x14ac:dyDescent="0.2">
      <c r="B23">
        <v>285</v>
      </c>
      <c r="C23">
        <v>289</v>
      </c>
      <c r="D23">
        <f t="shared" si="0"/>
        <v>5</v>
      </c>
    </row>
    <row r="24" spans="2:17" x14ac:dyDescent="0.2">
      <c r="B24">
        <v>315</v>
      </c>
      <c r="C24">
        <v>317</v>
      </c>
      <c r="D24">
        <f t="shared" si="0"/>
        <v>3</v>
      </c>
    </row>
    <row r="25" spans="2:17" x14ac:dyDescent="0.2">
      <c r="B25">
        <v>326</v>
      </c>
      <c r="C25">
        <v>330</v>
      </c>
      <c r="D25">
        <f t="shared" si="0"/>
        <v>5</v>
      </c>
    </row>
    <row r="26" spans="2:17" x14ac:dyDescent="0.2">
      <c r="D26">
        <f>SUM(D18:D25)</f>
        <v>167</v>
      </c>
      <c r="F26">
        <f>SUM(F18:F25)</f>
        <v>1</v>
      </c>
      <c r="I26">
        <f>SUM(I18:I25)</f>
        <v>14</v>
      </c>
      <c r="K26">
        <f>SUM(K18:K25)</f>
        <v>1</v>
      </c>
      <c r="L26">
        <f>SUM(L18:L25)</f>
        <v>362</v>
      </c>
      <c r="M26">
        <f>L26-(I26+K26)</f>
        <v>347</v>
      </c>
      <c r="N26" s="6">
        <f>((D26+F26)/M26)*100</f>
        <v>48.414985590778095</v>
      </c>
      <c r="O26" s="6">
        <f>100-N26</f>
        <v>51.585014409221905</v>
      </c>
      <c r="P26" s="6">
        <f>E18/120</f>
        <v>2.8916666666666666</v>
      </c>
      <c r="Q26" s="6">
        <f>I18/120</f>
        <v>0.11666666666666667</v>
      </c>
    </row>
    <row r="28" spans="2:17" s="1" customFormat="1" x14ac:dyDescent="0.2">
      <c r="B28" s="3" t="s">
        <v>17</v>
      </c>
      <c r="N28" s="8"/>
      <c r="O28" s="8"/>
      <c r="P28" s="8"/>
      <c r="Q28" s="8"/>
    </row>
    <row r="29" spans="2:17" ht="48" x14ac:dyDescent="0.2">
      <c r="B29" s="12" t="s">
        <v>0</v>
      </c>
      <c r="C29" s="12"/>
      <c r="D29" s="12"/>
      <c r="E29" s="12" t="s">
        <v>4</v>
      </c>
      <c r="F29" s="12"/>
      <c r="G29" s="12" t="s">
        <v>7</v>
      </c>
      <c r="H29" s="12"/>
      <c r="I29" s="12"/>
      <c r="J29" s="12" t="s">
        <v>8</v>
      </c>
      <c r="K29" s="12"/>
      <c r="L29" s="5" t="s">
        <v>12</v>
      </c>
      <c r="M29" s="5" t="s">
        <v>10</v>
      </c>
      <c r="N29" s="7" t="s">
        <v>11</v>
      </c>
      <c r="O29" s="7" t="s">
        <v>13</v>
      </c>
      <c r="P29" s="7" t="s">
        <v>23</v>
      </c>
      <c r="Q29" s="7" t="s">
        <v>24</v>
      </c>
    </row>
    <row r="30" spans="2:17" x14ac:dyDescent="0.2">
      <c r="B30" s="2" t="s">
        <v>1</v>
      </c>
      <c r="C30" s="2" t="s">
        <v>2</v>
      </c>
      <c r="D30" s="2" t="s">
        <v>3</v>
      </c>
      <c r="E30" s="2" t="s">
        <v>5</v>
      </c>
      <c r="F30" s="2" t="s">
        <v>6</v>
      </c>
      <c r="G30" s="2" t="s">
        <v>1</v>
      </c>
      <c r="H30" s="2" t="s">
        <v>2</v>
      </c>
      <c r="I30" s="2" t="s">
        <v>3</v>
      </c>
      <c r="J30" s="2" t="s">
        <v>5</v>
      </c>
      <c r="K30" s="2" t="s">
        <v>6</v>
      </c>
      <c r="L30" s="2" t="s">
        <v>9</v>
      </c>
    </row>
    <row r="31" spans="2:17" x14ac:dyDescent="0.2">
      <c r="B31">
        <v>59</v>
      </c>
      <c r="C31">
        <v>62</v>
      </c>
      <c r="D31">
        <f>(C31-B31)+1</f>
        <v>4</v>
      </c>
      <c r="E31">
        <v>1</v>
      </c>
      <c r="F31">
        <v>1</v>
      </c>
      <c r="G31">
        <v>2</v>
      </c>
      <c r="H31">
        <v>56</v>
      </c>
      <c r="I31">
        <f>(H31-G31)+1</f>
        <v>55</v>
      </c>
      <c r="J31">
        <v>362</v>
      </c>
      <c r="K31">
        <v>1</v>
      </c>
      <c r="L31">
        <v>362</v>
      </c>
    </row>
    <row r="32" spans="2:17" x14ac:dyDescent="0.2">
      <c r="B32">
        <v>102</v>
      </c>
      <c r="C32">
        <v>107</v>
      </c>
      <c r="D32">
        <f t="shared" ref="D32:D38" si="1">(C32-B32)+1</f>
        <v>6</v>
      </c>
      <c r="E32">
        <v>216</v>
      </c>
      <c r="F32">
        <v>1</v>
      </c>
      <c r="G32">
        <v>217</v>
      </c>
      <c r="H32">
        <v>361</v>
      </c>
      <c r="I32">
        <f>(H32-G32)+1</f>
        <v>145</v>
      </c>
    </row>
    <row r="33" spans="2:17" x14ac:dyDescent="0.2">
      <c r="B33">
        <v>108</v>
      </c>
      <c r="C33">
        <v>116</v>
      </c>
      <c r="D33">
        <f t="shared" si="1"/>
        <v>9</v>
      </c>
    </row>
    <row r="34" spans="2:17" x14ac:dyDescent="0.2">
      <c r="B34">
        <v>125</v>
      </c>
      <c r="C34">
        <v>126</v>
      </c>
      <c r="D34">
        <f t="shared" si="1"/>
        <v>2</v>
      </c>
    </row>
    <row r="35" spans="2:17" x14ac:dyDescent="0.2">
      <c r="B35">
        <v>134</v>
      </c>
      <c r="C35">
        <v>137</v>
      </c>
      <c r="D35">
        <f t="shared" si="1"/>
        <v>4</v>
      </c>
    </row>
    <row r="36" spans="2:17" x14ac:dyDescent="0.2">
      <c r="B36">
        <v>142</v>
      </c>
      <c r="C36">
        <v>146</v>
      </c>
      <c r="D36">
        <f t="shared" si="1"/>
        <v>5</v>
      </c>
    </row>
    <row r="37" spans="2:17" x14ac:dyDescent="0.2">
      <c r="B37">
        <v>152</v>
      </c>
      <c r="C37">
        <v>156</v>
      </c>
      <c r="D37">
        <f t="shared" si="1"/>
        <v>5</v>
      </c>
    </row>
    <row r="38" spans="2:17" x14ac:dyDescent="0.2">
      <c r="B38">
        <v>181</v>
      </c>
      <c r="C38">
        <v>215</v>
      </c>
      <c r="D38">
        <f t="shared" si="1"/>
        <v>35</v>
      </c>
    </row>
    <row r="39" spans="2:17" x14ac:dyDescent="0.2">
      <c r="D39">
        <f>SUM(D31:D38)</f>
        <v>70</v>
      </c>
      <c r="F39">
        <f>SUM(F31:F38)</f>
        <v>2</v>
      </c>
      <c r="I39">
        <f>SUM(I31:I38)</f>
        <v>200</v>
      </c>
      <c r="K39">
        <f>SUM(K31:K38)</f>
        <v>1</v>
      </c>
      <c r="L39">
        <f>SUM(L31:L38)</f>
        <v>362</v>
      </c>
      <c r="M39">
        <f>L39-(I39+K39)</f>
        <v>161</v>
      </c>
      <c r="N39" s="6">
        <f>((D39+F39)/M39)*100</f>
        <v>44.720496894409941</v>
      </c>
      <c r="O39" s="6">
        <f>100-N39</f>
        <v>55.279503105590059</v>
      </c>
      <c r="P39" s="6">
        <f>E31/120</f>
        <v>8.3333333333333332E-3</v>
      </c>
      <c r="Q39" s="6">
        <f>I32/120</f>
        <v>1.2083333333333333</v>
      </c>
    </row>
    <row r="41" spans="2:17" s="1" customFormat="1" x14ac:dyDescent="0.2">
      <c r="B41" s="3" t="s">
        <v>18</v>
      </c>
      <c r="N41" s="8"/>
      <c r="O41" s="8"/>
      <c r="P41" s="8"/>
      <c r="Q41" s="8"/>
    </row>
    <row r="42" spans="2:17" ht="48" x14ac:dyDescent="0.2">
      <c r="B42" s="12" t="s">
        <v>0</v>
      </c>
      <c r="C42" s="12"/>
      <c r="D42" s="12"/>
      <c r="E42" s="12" t="s">
        <v>4</v>
      </c>
      <c r="F42" s="12"/>
      <c r="G42" s="12" t="s">
        <v>7</v>
      </c>
      <c r="H42" s="12"/>
      <c r="I42" s="12"/>
      <c r="J42" s="12" t="s">
        <v>8</v>
      </c>
      <c r="K42" s="12"/>
      <c r="L42" s="5" t="s">
        <v>12</v>
      </c>
      <c r="M42" s="5" t="s">
        <v>10</v>
      </c>
      <c r="N42" s="7" t="s">
        <v>11</v>
      </c>
      <c r="O42" s="7" t="s">
        <v>13</v>
      </c>
      <c r="P42" s="7" t="s">
        <v>23</v>
      </c>
      <c r="Q42" s="7" t="s">
        <v>24</v>
      </c>
    </row>
    <row r="43" spans="2:17" x14ac:dyDescent="0.2">
      <c r="B43" s="2" t="s">
        <v>1</v>
      </c>
      <c r="C43" s="2" t="s">
        <v>2</v>
      </c>
      <c r="D43" s="2" t="s">
        <v>3</v>
      </c>
      <c r="E43" s="2" t="s">
        <v>5</v>
      </c>
      <c r="F43" s="2" t="s">
        <v>6</v>
      </c>
      <c r="G43" s="2" t="s">
        <v>1</v>
      </c>
      <c r="H43" s="2" t="s">
        <v>2</v>
      </c>
      <c r="I43" s="2" t="s">
        <v>3</v>
      </c>
      <c r="J43" s="2" t="s">
        <v>5</v>
      </c>
      <c r="K43" s="2" t="s">
        <v>6</v>
      </c>
      <c r="L43" s="2" t="s">
        <v>9</v>
      </c>
    </row>
    <row r="44" spans="2:17" x14ac:dyDescent="0.2">
      <c r="B44">
        <v>1</v>
      </c>
      <c r="C44">
        <v>140</v>
      </c>
      <c r="D44">
        <f t="shared" ref="D44:D45" si="2">(C44-B44)+1</f>
        <v>140</v>
      </c>
      <c r="E44">
        <v>225</v>
      </c>
      <c r="F44">
        <v>1</v>
      </c>
      <c r="G44">
        <v>226</v>
      </c>
      <c r="H44">
        <v>415</v>
      </c>
      <c r="I44">
        <f>(H44-G44)+1</f>
        <v>190</v>
      </c>
      <c r="J44">
        <v>416</v>
      </c>
      <c r="K44">
        <v>1</v>
      </c>
      <c r="L44">
        <v>416</v>
      </c>
    </row>
    <row r="45" spans="2:17" x14ac:dyDescent="0.2">
      <c r="B45">
        <v>166</v>
      </c>
      <c r="C45">
        <v>224</v>
      </c>
      <c r="D45">
        <f t="shared" si="2"/>
        <v>59</v>
      </c>
    </row>
    <row r="46" spans="2:17" x14ac:dyDescent="0.2">
      <c r="D46">
        <f>SUM(D44:D45)</f>
        <v>199</v>
      </c>
      <c r="F46">
        <f>SUM(F44:F45)</f>
        <v>1</v>
      </c>
      <c r="I46">
        <f>SUM(I44:I45)</f>
        <v>190</v>
      </c>
      <c r="K46">
        <f>SUM(K44:K45)</f>
        <v>1</v>
      </c>
      <c r="L46">
        <f>SUM(L44:L45)</f>
        <v>416</v>
      </c>
      <c r="M46">
        <f>L46-(I46+K46)</f>
        <v>225</v>
      </c>
      <c r="N46" s="6">
        <f>((D46+F46)/M46)*100</f>
        <v>88.888888888888886</v>
      </c>
      <c r="O46" s="6">
        <f>100-N46</f>
        <v>11.111111111111114</v>
      </c>
      <c r="P46" s="6">
        <f>E44/120</f>
        <v>1.875</v>
      </c>
      <c r="Q46" s="6">
        <f>I44/120</f>
        <v>1.5833333333333333</v>
      </c>
    </row>
    <row r="48" spans="2:17" s="1" customFormat="1" x14ac:dyDescent="0.2">
      <c r="B48" s="3" t="s">
        <v>19</v>
      </c>
      <c r="N48" s="8"/>
      <c r="O48" s="8"/>
      <c r="P48" s="8"/>
      <c r="Q48" s="8"/>
    </row>
    <row r="49" spans="2:17" ht="48" x14ac:dyDescent="0.2">
      <c r="B49" s="12" t="s">
        <v>0</v>
      </c>
      <c r="C49" s="12"/>
      <c r="D49" s="12"/>
      <c r="E49" s="12" t="s">
        <v>4</v>
      </c>
      <c r="F49" s="12"/>
      <c r="G49" s="12" t="s">
        <v>7</v>
      </c>
      <c r="H49" s="12"/>
      <c r="I49" s="12"/>
      <c r="J49" s="12" t="s">
        <v>8</v>
      </c>
      <c r="K49" s="12"/>
      <c r="L49" s="5" t="s">
        <v>12</v>
      </c>
      <c r="M49" s="5" t="s">
        <v>10</v>
      </c>
      <c r="N49" s="7" t="s">
        <v>11</v>
      </c>
      <c r="O49" s="7" t="s">
        <v>13</v>
      </c>
      <c r="P49" s="7" t="s">
        <v>23</v>
      </c>
      <c r="Q49" s="7" t="s">
        <v>24</v>
      </c>
    </row>
    <row r="50" spans="2:17" x14ac:dyDescent="0.2">
      <c r="B50" s="2" t="s">
        <v>1</v>
      </c>
      <c r="C50" s="2" t="s">
        <v>2</v>
      </c>
      <c r="D50" s="2" t="s">
        <v>3</v>
      </c>
      <c r="E50" s="2" t="s">
        <v>5</v>
      </c>
      <c r="F50" s="2" t="s">
        <v>6</v>
      </c>
      <c r="G50" s="2" t="s">
        <v>1</v>
      </c>
      <c r="H50" s="2" t="s">
        <v>2</v>
      </c>
      <c r="I50" s="2" t="s">
        <v>3</v>
      </c>
      <c r="J50" s="2" t="s">
        <v>5</v>
      </c>
      <c r="K50" s="2" t="s">
        <v>6</v>
      </c>
      <c r="L50" s="2" t="s">
        <v>9</v>
      </c>
    </row>
    <row r="51" spans="2:17" x14ac:dyDescent="0.2">
      <c r="B51">
        <v>1</v>
      </c>
      <c r="C51">
        <v>119</v>
      </c>
      <c r="D51">
        <f t="shared" ref="D51" si="3">(C51-B51)+1</f>
        <v>119</v>
      </c>
      <c r="E51">
        <v>120</v>
      </c>
      <c r="F51">
        <v>1</v>
      </c>
      <c r="G51">
        <v>121</v>
      </c>
      <c r="H51">
        <v>297</v>
      </c>
      <c r="I51">
        <f>(H51-G51)+1</f>
        <v>177</v>
      </c>
      <c r="J51">
        <v>298</v>
      </c>
      <c r="K51">
        <v>1</v>
      </c>
      <c r="L51">
        <v>298</v>
      </c>
      <c r="M51">
        <f>L51-(I51+K51)</f>
        <v>120</v>
      </c>
      <c r="N51" s="6">
        <f>((D51+F51)/M51)*100</f>
        <v>100</v>
      </c>
      <c r="O51" s="6">
        <f>100-N51</f>
        <v>0</v>
      </c>
      <c r="P51" s="6">
        <f>E51/120</f>
        <v>1</v>
      </c>
      <c r="Q51" s="6">
        <f>I51/120</f>
        <v>1.4750000000000001</v>
      </c>
    </row>
    <row r="53" spans="2:17" s="1" customFormat="1" x14ac:dyDescent="0.2">
      <c r="B53" s="3" t="s">
        <v>20</v>
      </c>
      <c r="N53" s="8"/>
      <c r="O53" s="8"/>
      <c r="P53" s="8"/>
      <c r="Q53" s="8"/>
    </row>
    <row r="54" spans="2:17" ht="48" x14ac:dyDescent="0.2">
      <c r="B54" s="12" t="s">
        <v>0</v>
      </c>
      <c r="C54" s="12"/>
      <c r="D54" s="12"/>
      <c r="E54" s="12" t="s">
        <v>4</v>
      </c>
      <c r="F54" s="12"/>
      <c r="G54" s="12" t="s">
        <v>7</v>
      </c>
      <c r="H54" s="12"/>
      <c r="I54" s="12"/>
      <c r="J54" s="12" t="s">
        <v>8</v>
      </c>
      <c r="K54" s="12"/>
      <c r="L54" s="5" t="s">
        <v>12</v>
      </c>
      <c r="M54" s="5" t="s">
        <v>10</v>
      </c>
      <c r="N54" s="7" t="s">
        <v>11</v>
      </c>
      <c r="O54" s="7" t="s">
        <v>13</v>
      </c>
      <c r="P54" s="7" t="s">
        <v>23</v>
      </c>
      <c r="Q54" s="7" t="s">
        <v>24</v>
      </c>
    </row>
    <row r="55" spans="2:17" x14ac:dyDescent="0.2">
      <c r="B55" s="2" t="s">
        <v>1</v>
      </c>
      <c r="C55" s="2" t="s">
        <v>2</v>
      </c>
      <c r="D55" s="2" t="s">
        <v>3</v>
      </c>
      <c r="E55" s="2" t="s">
        <v>5</v>
      </c>
      <c r="F55" s="2" t="s">
        <v>6</v>
      </c>
      <c r="G55" s="2" t="s">
        <v>1</v>
      </c>
      <c r="H55" s="2" t="s">
        <v>2</v>
      </c>
      <c r="I55" s="2" t="s">
        <v>3</v>
      </c>
      <c r="J55" s="2" t="s">
        <v>5</v>
      </c>
      <c r="K55" s="2" t="s">
        <v>6</v>
      </c>
      <c r="L55" s="2" t="s">
        <v>9</v>
      </c>
    </row>
    <row r="56" spans="2:17" x14ac:dyDescent="0.2">
      <c r="E56">
        <v>1</v>
      </c>
      <c r="F56">
        <v>1</v>
      </c>
      <c r="G56">
        <v>2</v>
      </c>
      <c r="H56">
        <v>447</v>
      </c>
      <c r="I56">
        <f>(H56-G56)+1</f>
        <v>446</v>
      </c>
      <c r="J56">
        <v>448</v>
      </c>
      <c r="K56">
        <v>1</v>
      </c>
      <c r="L56">
        <v>448</v>
      </c>
      <c r="M56">
        <f>L56-(I56+K56)</f>
        <v>1</v>
      </c>
      <c r="N56" s="6">
        <f>((D56+F56)/M56)*100</f>
        <v>100</v>
      </c>
      <c r="O56" s="6">
        <f>100-N56</f>
        <v>0</v>
      </c>
      <c r="P56" s="6">
        <f>E56/120</f>
        <v>8.3333333333333332E-3</v>
      </c>
      <c r="Q56" s="6">
        <f>I56/120</f>
        <v>3.7166666666666668</v>
      </c>
    </row>
    <row r="58" spans="2:17" s="1" customFormat="1" x14ac:dyDescent="0.2">
      <c r="B58" s="3" t="s">
        <v>21</v>
      </c>
      <c r="N58" s="8"/>
      <c r="O58" s="8"/>
      <c r="P58" s="8"/>
      <c r="Q58" s="8"/>
    </row>
    <row r="59" spans="2:17" ht="48" x14ac:dyDescent="0.2">
      <c r="B59" s="12" t="s">
        <v>0</v>
      </c>
      <c r="C59" s="12"/>
      <c r="D59" s="12"/>
      <c r="E59" s="12" t="s">
        <v>4</v>
      </c>
      <c r="F59" s="12"/>
      <c r="G59" s="12" t="s">
        <v>7</v>
      </c>
      <c r="H59" s="12"/>
      <c r="I59" s="12"/>
      <c r="J59" s="12" t="s">
        <v>8</v>
      </c>
      <c r="K59" s="12"/>
      <c r="L59" s="5" t="s">
        <v>12</v>
      </c>
      <c r="M59" s="5" t="s">
        <v>10</v>
      </c>
      <c r="N59" s="7" t="s">
        <v>11</v>
      </c>
      <c r="O59" s="7" t="s">
        <v>13</v>
      </c>
      <c r="P59" s="7" t="s">
        <v>23</v>
      </c>
      <c r="Q59" s="7" t="s">
        <v>24</v>
      </c>
    </row>
    <row r="60" spans="2:17" x14ac:dyDescent="0.2">
      <c r="B60" s="2" t="s">
        <v>1</v>
      </c>
      <c r="C60" s="2" t="s">
        <v>2</v>
      </c>
      <c r="D60" s="2" t="s">
        <v>3</v>
      </c>
      <c r="E60" s="2" t="s">
        <v>5</v>
      </c>
      <c r="F60" s="2" t="s">
        <v>6</v>
      </c>
      <c r="G60" s="2" t="s">
        <v>1</v>
      </c>
      <c r="H60" s="2" t="s">
        <v>2</v>
      </c>
      <c r="I60" s="2" t="s">
        <v>3</v>
      </c>
      <c r="J60" s="2" t="s">
        <v>5</v>
      </c>
      <c r="K60" s="2" t="s">
        <v>6</v>
      </c>
      <c r="L60" s="2" t="s">
        <v>9</v>
      </c>
    </row>
    <row r="61" spans="2:17" s="10" customFormat="1" x14ac:dyDescent="0.2">
      <c r="B61" s="10">
        <v>29</v>
      </c>
      <c r="C61" s="10">
        <v>34</v>
      </c>
      <c r="D61">
        <f t="shared" ref="D61" si="4">(C61-B61)+1</f>
        <v>6</v>
      </c>
      <c r="E61" s="10">
        <v>35</v>
      </c>
      <c r="F61" s="10">
        <v>1</v>
      </c>
      <c r="G61" s="10">
        <v>36</v>
      </c>
      <c r="H61" s="10">
        <v>310</v>
      </c>
      <c r="I61">
        <f>(H61-G61)+1</f>
        <v>275</v>
      </c>
      <c r="J61" s="10">
        <v>311</v>
      </c>
      <c r="K61" s="10">
        <v>1</v>
      </c>
      <c r="L61" s="10">
        <v>311</v>
      </c>
      <c r="M61">
        <f>L61-(I61+K61)</f>
        <v>35</v>
      </c>
      <c r="N61" s="6">
        <f>((D61+F61)/M61)*100</f>
        <v>20</v>
      </c>
      <c r="O61" s="6">
        <f>100-N61</f>
        <v>80</v>
      </c>
      <c r="P61" s="11">
        <f>E61/120</f>
        <v>0.29166666666666669</v>
      </c>
      <c r="Q61" s="11">
        <f>I61/120</f>
        <v>2.2916666666666665</v>
      </c>
    </row>
    <row r="63" spans="2:17" s="1" customFormat="1" x14ac:dyDescent="0.2">
      <c r="B63" s="3" t="s">
        <v>22</v>
      </c>
      <c r="N63" s="8"/>
      <c r="O63" s="8"/>
      <c r="P63" s="8"/>
      <c r="Q63" s="8"/>
    </row>
    <row r="64" spans="2:17" ht="48" x14ac:dyDescent="0.2">
      <c r="B64" s="12" t="s">
        <v>0</v>
      </c>
      <c r="C64" s="12"/>
      <c r="D64" s="12"/>
      <c r="E64" s="12" t="s">
        <v>4</v>
      </c>
      <c r="F64" s="12"/>
      <c r="G64" s="12" t="s">
        <v>7</v>
      </c>
      <c r="H64" s="12"/>
      <c r="I64" s="12"/>
      <c r="J64" s="12" t="s">
        <v>8</v>
      </c>
      <c r="K64" s="12"/>
      <c r="L64" s="5" t="s">
        <v>12</v>
      </c>
      <c r="M64" s="5" t="s">
        <v>10</v>
      </c>
      <c r="N64" s="7" t="s">
        <v>11</v>
      </c>
      <c r="O64" s="7" t="s">
        <v>13</v>
      </c>
      <c r="P64" s="7" t="s">
        <v>23</v>
      </c>
      <c r="Q64" s="7" t="s">
        <v>24</v>
      </c>
    </row>
    <row r="65" spans="2:17" x14ac:dyDescent="0.2">
      <c r="B65" s="2" t="s">
        <v>1</v>
      </c>
      <c r="C65" s="2" t="s">
        <v>2</v>
      </c>
      <c r="D65" s="2" t="s">
        <v>3</v>
      </c>
      <c r="E65" s="2" t="s">
        <v>5</v>
      </c>
      <c r="F65" s="2" t="s">
        <v>6</v>
      </c>
      <c r="G65" s="2" t="s">
        <v>1</v>
      </c>
      <c r="H65" s="2" t="s">
        <v>2</v>
      </c>
      <c r="I65" s="2" t="s">
        <v>3</v>
      </c>
      <c r="J65" s="2" t="s">
        <v>5</v>
      </c>
      <c r="K65" s="2" t="s">
        <v>6</v>
      </c>
      <c r="L65" s="2" t="s">
        <v>9</v>
      </c>
    </row>
    <row r="66" spans="2:17" x14ac:dyDescent="0.2">
      <c r="B66">
        <v>13</v>
      </c>
      <c r="C66">
        <v>39</v>
      </c>
      <c r="D66">
        <f t="shared" ref="D66" si="5">(C66-B66)+1</f>
        <v>27</v>
      </c>
      <c r="E66">
        <v>40</v>
      </c>
      <c r="F66">
        <v>1</v>
      </c>
      <c r="G66">
        <v>41</v>
      </c>
      <c r="H66">
        <v>288</v>
      </c>
      <c r="I66">
        <f>(H66-G66)+1</f>
        <v>248</v>
      </c>
      <c r="J66">
        <v>289</v>
      </c>
      <c r="K66">
        <v>1</v>
      </c>
      <c r="L66">
        <v>289</v>
      </c>
      <c r="M66">
        <f>L66-(I66+K66)</f>
        <v>40</v>
      </c>
      <c r="N66" s="6">
        <f>((D66+F66)/M66)*100</f>
        <v>70</v>
      </c>
      <c r="O66" s="6">
        <f>100-N66</f>
        <v>30</v>
      </c>
      <c r="P66" s="6">
        <f>E66/120</f>
        <v>0.33333333333333331</v>
      </c>
      <c r="Q66" s="6">
        <f>I66/120</f>
        <v>2.0666666666666669</v>
      </c>
    </row>
    <row r="68" spans="2:17" x14ac:dyDescent="0.2">
      <c r="L68" s="4"/>
    </row>
  </sheetData>
  <mergeCells count="36">
    <mergeCell ref="B3:D3"/>
    <mergeCell ref="E3:F3"/>
    <mergeCell ref="G3:I3"/>
    <mergeCell ref="J3:K3"/>
    <mergeCell ref="B8:D8"/>
    <mergeCell ref="E8:F8"/>
    <mergeCell ref="G8:I8"/>
    <mergeCell ref="J8:K8"/>
    <mergeCell ref="B16:D16"/>
    <mergeCell ref="E16:F16"/>
    <mergeCell ref="G16:I16"/>
    <mergeCell ref="J16:K16"/>
    <mergeCell ref="B29:D29"/>
    <mergeCell ref="E29:F29"/>
    <mergeCell ref="G29:I29"/>
    <mergeCell ref="J29:K29"/>
    <mergeCell ref="B42:D42"/>
    <mergeCell ref="E42:F42"/>
    <mergeCell ref="G42:I42"/>
    <mergeCell ref="J42:K42"/>
    <mergeCell ref="B49:D49"/>
    <mergeCell ref="E49:F49"/>
    <mergeCell ref="G49:I49"/>
    <mergeCell ref="J49:K49"/>
    <mergeCell ref="B64:D64"/>
    <mergeCell ref="E64:F64"/>
    <mergeCell ref="G64:I64"/>
    <mergeCell ref="J64:K64"/>
    <mergeCell ref="B54:D54"/>
    <mergeCell ref="E54:F54"/>
    <mergeCell ref="G54:I54"/>
    <mergeCell ref="J54:K54"/>
    <mergeCell ref="B59:D59"/>
    <mergeCell ref="E59:F59"/>
    <mergeCell ref="G59:I59"/>
    <mergeCell ref="J59:K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2024-11-25T20:01:30Z</dcterms:modified>
</cp:coreProperties>
</file>