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221/"/>
    </mc:Choice>
  </mc:AlternateContent>
  <xr:revisionPtr revIDLastSave="0" documentId="13_ncr:1_{1FCD7359-14EA-CE4D-8A32-7A27F3518D55}" xr6:coauthVersionLast="47" xr6:coauthVersionMax="47" xr10:uidLastSave="{00000000-0000-0000-0000-000000000000}"/>
  <bookViews>
    <workbookView xWindow="820" yWindow="620" windowWidth="27980" windowHeight="1562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P76" i="1"/>
  <c r="L76" i="1"/>
  <c r="K76" i="1"/>
  <c r="F76" i="1"/>
  <c r="I74" i="1"/>
  <c r="Q76" i="1" s="1"/>
  <c r="I73" i="1"/>
  <c r="I76" i="1" s="1"/>
  <c r="D74" i="1"/>
  <c r="D75" i="1"/>
  <c r="D73" i="1"/>
  <c r="P68" i="1"/>
  <c r="L68" i="1"/>
  <c r="K68" i="1"/>
  <c r="I66" i="1"/>
  <c r="Q68" i="1" s="1"/>
  <c r="F68" i="1"/>
  <c r="D67" i="1"/>
  <c r="D66" i="1"/>
  <c r="P61" i="1"/>
  <c r="L61" i="1"/>
  <c r="K61" i="1"/>
  <c r="F61" i="1"/>
  <c r="D59" i="1"/>
  <c r="D60" i="1"/>
  <c r="D58" i="1"/>
  <c r="I59" i="1"/>
  <c r="Q61" i="1" s="1"/>
  <c r="I58" i="1"/>
  <c r="P53" i="1"/>
  <c r="L53" i="1"/>
  <c r="K53" i="1"/>
  <c r="F53" i="1"/>
  <c r="D51" i="1"/>
  <c r="D52" i="1"/>
  <c r="D50" i="1"/>
  <c r="I50" i="1"/>
  <c r="Q53" i="1" s="1"/>
  <c r="P45" i="1"/>
  <c r="D45" i="1"/>
  <c r="I45" i="1"/>
  <c r="Q45" i="1" s="1"/>
  <c r="P40" i="1"/>
  <c r="L40" i="1"/>
  <c r="K40" i="1"/>
  <c r="F40" i="1"/>
  <c r="I36" i="1"/>
  <c r="Q40" i="1" s="1"/>
  <c r="D37" i="1"/>
  <c r="D38" i="1"/>
  <c r="D39" i="1"/>
  <c r="D36" i="1"/>
  <c r="P31" i="1"/>
  <c r="L31" i="1"/>
  <c r="K31" i="1"/>
  <c r="F31" i="1"/>
  <c r="I25" i="1"/>
  <c r="Q31" i="1" s="1"/>
  <c r="D26" i="1"/>
  <c r="D27" i="1"/>
  <c r="D28" i="1"/>
  <c r="D29" i="1"/>
  <c r="D30" i="1"/>
  <c r="D25" i="1"/>
  <c r="K20" i="1"/>
  <c r="F20" i="1"/>
  <c r="I20" i="1"/>
  <c r="P14" i="1"/>
  <c r="L14" i="1"/>
  <c r="K14" i="1"/>
  <c r="F14" i="1"/>
  <c r="D11" i="1"/>
  <c r="D12" i="1"/>
  <c r="D13" i="1"/>
  <c r="D10" i="1"/>
  <c r="I11" i="1"/>
  <c r="I12" i="1"/>
  <c r="Q14" i="1" s="1"/>
  <c r="I10" i="1"/>
  <c r="P5" i="1"/>
  <c r="I5" i="1"/>
  <c r="D5" i="1"/>
  <c r="D76" i="1" l="1"/>
  <c r="D68" i="1"/>
  <c r="I61" i="1"/>
  <c r="M76" i="1"/>
  <c r="N76" i="1" s="1"/>
  <c r="O76" i="1" s="1"/>
  <c r="I68" i="1"/>
  <c r="M68" i="1" s="1"/>
  <c r="N68" i="1" s="1"/>
  <c r="O68" i="1" s="1"/>
  <c r="D61" i="1"/>
  <c r="M61" i="1"/>
  <c r="D53" i="1"/>
  <c r="I53" i="1"/>
  <c r="M53" i="1" s="1"/>
  <c r="M45" i="1"/>
  <c r="N45" i="1" s="1"/>
  <c r="O45" i="1" s="1"/>
  <c r="I14" i="1"/>
  <c r="M14" i="1" s="1"/>
  <c r="D40" i="1"/>
  <c r="D31" i="1"/>
  <c r="I40" i="1"/>
  <c r="M40" i="1" s="1"/>
  <c r="D20" i="1"/>
  <c r="I31" i="1"/>
  <c r="M31" i="1" s="1"/>
  <c r="D14" i="1"/>
  <c r="M20" i="1"/>
  <c r="M5" i="1"/>
  <c r="N5" i="1" s="1"/>
  <c r="O5" i="1" s="1"/>
  <c r="N61" i="1" l="1"/>
  <c r="O61" i="1" s="1"/>
  <c r="N53" i="1"/>
  <c r="O53" i="1" s="1"/>
  <c r="N31" i="1"/>
  <c r="O31" i="1" s="1"/>
  <c r="N20" i="1"/>
  <c r="O20" i="1" s="1"/>
  <c r="N40" i="1"/>
  <c r="O40" i="1" s="1"/>
  <c r="N14" i="1"/>
  <c r="O14" i="1" s="1"/>
</calcChain>
</file>

<file path=xl/sharedStrings.xml><?xml version="1.0" encoding="utf-8"?>
<sst xmlns="http://schemas.openxmlformats.org/spreadsheetml/2006/main" count="230" uniqueCount="27">
  <si>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</si>
  <si>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</si>
  <si>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</si>
  <si>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</si>
  <si>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</si>
  <si>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</si>
  <si>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</si>
  <si>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</si>
  <si>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</si>
  <si>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</si>
  <si>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</si>
  <si>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</si>
  <si>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</si>
  <si>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</si>
  <si>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</si>
  <si>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</si>
  <si>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</si>
  <si>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</si>
  <si>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</si>
  <si>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</si>
  <si>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</si>
  <si>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Worm 8</t>
  </si>
  <si>
    <t>Worm 9</t>
  </si>
  <si>
    <t>Worm 10</t>
  </si>
  <si>
    <t>Time to first puncture</t>
  </si>
  <si>
    <t>Time to successful completion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</si>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</sst>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76"/>
  <sheetViews>
    <sheetView tabSelected="1" topLeftCell="B51" zoomScale="75" workbookViewId="0">
      <selection activeCell="S4" sqref="S4:V4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style="6" customWidth="1"/>
    <col min="16" max="16" width="14.1640625" style="6" customWidth="1"/>
    <col min="17" max="17" width="14.33203125" style="6" customWidth="1"/>
    <col min="19" max="19" width="12.6640625" customWidth="1"/>
    <col min="20" max="20" width="14" customWidth="1"/>
  </cols>
  <sheetData>
    <row r="1" spans="2:22" ht="6" customHeight="1" x14ac:dyDescent="0.2"/>
    <row r="2" spans="2:22" s="1" customFormat="1" x14ac:dyDescent="0.2">
      <c r="B2" s="3" t="s">
        <v>14</v>
      </c>
      <c r="N2" s="8"/>
      <c r="O2" s="8"/>
      <c r="P2" s="8"/>
      <c r="Q2" s="8"/>
    </row>
    <row r="3" spans="2:22" ht="64" x14ac:dyDescent="0.2">
      <c r="B3" s="12" t="s">
        <v>0</v>
      </c>
      <c r="C3" s="12"/>
      <c r="D3" s="12"/>
      <c r="E3" s="12" t="s">
        <v>4</v>
      </c>
      <c r="F3" s="12"/>
      <c r="G3" s="12" t="s">
        <v>7</v>
      </c>
      <c r="H3" s="12"/>
      <c r="I3" s="12"/>
      <c r="J3" s="12" t="s">
        <v>8</v>
      </c>
      <c r="K3" s="12"/>
      <c r="L3" s="5" t="s">
        <v>12</v>
      </c>
      <c r="M3" s="5" t="s">
        <v>10</v>
      </c>
      <c r="N3" s="7" t="s">
        <v>11</v>
      </c>
      <c r="O3" s="7" t="s">
        <v>13</v>
      </c>
      <c r="P3" s="7" t="s">
        <v>24</v>
      </c>
      <c r="Q3" s="7" t="s">
        <v>25</v>
      </c>
      <c r="S3" s="7" t="s">
        <v>11</v>
      </c>
      <c r="T3" s="7" t="s">
        <v>13</v>
      </c>
      <c r="U3" s="7" t="s">
        <v>24</v>
      </c>
      <c r="V3" s="7" t="s">
        <v>25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6">
        <v>2.3809523809523809</v>
      </c>
      <c r="T4" s="6">
        <v>97.61904761904762</v>
      </c>
      <c r="U4" s="6">
        <v>1.4</v>
      </c>
      <c r="V4" s="6" t="s">
        <v>26</v>
      </c>
    </row>
    <row r="5" spans="2:22" x14ac:dyDescent="0.2">
      <c r="B5">
        <v>62</v>
      </c>
      <c r="C5">
        <v>64</v>
      </c>
      <c r="D5">
        <f>(C5-B5)+1</f>
        <v>3</v>
      </c>
      <c r="E5">
        <v>168</v>
      </c>
      <c r="F5">
        <v>1</v>
      </c>
      <c r="G5">
        <v>169</v>
      </c>
      <c r="H5">
        <v>600</v>
      </c>
      <c r="I5">
        <f>(H5-G5)+1</f>
        <v>432</v>
      </c>
      <c r="L5">
        <v>600</v>
      </c>
      <c r="M5">
        <f>L5-(I5+K5)</f>
        <v>168</v>
      </c>
      <c r="N5" s="6">
        <f>((D5+F5)/M5)*100</f>
        <v>2.3809523809523809</v>
      </c>
      <c r="O5" s="6">
        <f>100-N5</f>
        <v>97.61904761904762</v>
      </c>
      <c r="P5" s="6">
        <f>E5/120</f>
        <v>1.4</v>
      </c>
      <c r="Q5" s="6" t="s">
        <v>26</v>
      </c>
      <c r="S5" s="6">
        <v>28.270042194092827</v>
      </c>
      <c r="T5" s="6">
        <v>71.729957805907176</v>
      </c>
      <c r="U5" s="6">
        <v>0.65</v>
      </c>
      <c r="V5" s="6">
        <v>1.7416666666666667</v>
      </c>
    </row>
    <row r="6" spans="2:22" x14ac:dyDescent="0.2">
      <c r="S6" s="6">
        <v>0</v>
      </c>
      <c r="T6" s="6">
        <v>100</v>
      </c>
      <c r="U6" s="6" t="s">
        <v>26</v>
      </c>
      <c r="V6" s="6" t="s">
        <v>26</v>
      </c>
    </row>
    <row r="7" spans="2:22" s="1" customFormat="1" x14ac:dyDescent="0.2">
      <c r="B7" s="3" t="s">
        <v>15</v>
      </c>
      <c r="N7" s="8"/>
      <c r="O7" s="8"/>
      <c r="P7" s="8"/>
      <c r="Q7" s="8"/>
      <c r="S7" s="6">
        <v>36.936936936936938</v>
      </c>
      <c r="T7" s="6">
        <v>63.063063063063062</v>
      </c>
      <c r="U7" s="6">
        <v>0.92500000000000004</v>
      </c>
      <c r="V7" s="6">
        <v>1.0416666666666667</v>
      </c>
    </row>
    <row r="8" spans="2:22" ht="48" x14ac:dyDescent="0.2">
      <c r="B8" s="12" t="s">
        <v>0</v>
      </c>
      <c r="C8" s="12"/>
      <c r="D8" s="12"/>
      <c r="E8" s="12" t="s">
        <v>4</v>
      </c>
      <c r="F8" s="12"/>
      <c r="G8" s="12" t="s">
        <v>7</v>
      </c>
      <c r="H8" s="12"/>
      <c r="I8" s="12"/>
      <c r="J8" s="12" t="s">
        <v>8</v>
      </c>
      <c r="K8" s="12"/>
      <c r="L8" s="5" t="s">
        <v>12</v>
      </c>
      <c r="M8" s="5" t="s">
        <v>10</v>
      </c>
      <c r="N8" s="7" t="s">
        <v>11</v>
      </c>
      <c r="O8" s="7" t="s">
        <v>13</v>
      </c>
      <c r="P8" s="7" t="s">
        <v>24</v>
      </c>
      <c r="Q8" s="7" t="s">
        <v>25</v>
      </c>
      <c r="S8" s="6">
        <v>29.629629629629626</v>
      </c>
      <c r="T8" s="6">
        <v>70.370370370370381</v>
      </c>
      <c r="U8" s="6">
        <v>2.4750000000000001</v>
      </c>
      <c r="V8" s="6">
        <v>0.56666666666666665</v>
      </c>
    </row>
    <row r="9" spans="2:22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S9" s="6">
        <v>2.0979020979020979</v>
      </c>
      <c r="T9" s="6">
        <v>97.902097902097907</v>
      </c>
      <c r="U9" s="6">
        <v>1.1916666666666667</v>
      </c>
      <c r="V9" s="6">
        <v>1.4416666666666667</v>
      </c>
    </row>
    <row r="10" spans="2:22" x14ac:dyDescent="0.2">
      <c r="B10">
        <v>101</v>
      </c>
      <c r="C10">
        <v>103</v>
      </c>
      <c r="D10">
        <f>(C10-B10)+1</f>
        <v>3</v>
      </c>
      <c r="E10">
        <v>78</v>
      </c>
      <c r="F10">
        <v>1</v>
      </c>
      <c r="G10">
        <v>79</v>
      </c>
      <c r="H10">
        <v>84</v>
      </c>
      <c r="I10">
        <f>(H10-G10)+1</f>
        <v>6</v>
      </c>
      <c r="J10">
        <v>464</v>
      </c>
      <c r="K10">
        <v>1</v>
      </c>
      <c r="L10">
        <v>464</v>
      </c>
      <c r="S10" s="6">
        <v>59.514170040485823</v>
      </c>
      <c r="T10" s="6">
        <v>40.485829959514177</v>
      </c>
      <c r="U10" s="6">
        <v>2.0583333333333331</v>
      </c>
      <c r="V10" s="6">
        <v>1</v>
      </c>
    </row>
    <row r="11" spans="2:22" x14ac:dyDescent="0.2">
      <c r="B11">
        <v>139</v>
      </c>
      <c r="C11">
        <v>164</v>
      </c>
      <c r="D11">
        <f t="shared" ref="D11:D13" si="0">(C11-B11)+1</f>
        <v>26</v>
      </c>
      <c r="E11">
        <v>165</v>
      </c>
      <c r="F11">
        <v>1</v>
      </c>
      <c r="G11">
        <v>166</v>
      </c>
      <c r="H11">
        <v>176</v>
      </c>
      <c r="I11">
        <f t="shared" ref="I11:I12" si="1">(H11-G11)+1</f>
        <v>11</v>
      </c>
      <c r="S11" s="6">
        <v>34.090909090909086</v>
      </c>
      <c r="T11" s="6">
        <v>65.909090909090907</v>
      </c>
      <c r="U11" s="6">
        <v>0.11666666666666667</v>
      </c>
      <c r="V11" s="6">
        <v>0.68333333333333335</v>
      </c>
    </row>
    <row r="12" spans="2:22" x14ac:dyDescent="0.2">
      <c r="B12">
        <v>216</v>
      </c>
      <c r="C12">
        <v>218</v>
      </c>
      <c r="D12">
        <f t="shared" si="0"/>
        <v>3</v>
      </c>
      <c r="E12">
        <v>254</v>
      </c>
      <c r="F12">
        <v>1</v>
      </c>
      <c r="G12">
        <v>255</v>
      </c>
      <c r="H12">
        <v>463</v>
      </c>
      <c r="I12">
        <f t="shared" si="1"/>
        <v>209</v>
      </c>
      <c r="S12" s="6">
        <v>5.5921052631578947</v>
      </c>
      <c r="T12" s="6">
        <v>94.40789473684211</v>
      </c>
      <c r="U12" s="6">
        <v>2.5416666666666665</v>
      </c>
      <c r="V12" s="6">
        <v>1.0666666666666667</v>
      </c>
    </row>
    <row r="13" spans="2:22" x14ac:dyDescent="0.2">
      <c r="B13">
        <v>222</v>
      </c>
      <c r="C13">
        <v>253</v>
      </c>
      <c r="D13">
        <f t="shared" si="0"/>
        <v>32</v>
      </c>
      <c r="S13" s="6">
        <v>78.205128205128204</v>
      </c>
      <c r="T13" s="6">
        <v>21.794871794871796</v>
      </c>
      <c r="U13" s="6">
        <v>0.2</v>
      </c>
      <c r="V13" s="6">
        <v>1.55</v>
      </c>
    </row>
    <row r="14" spans="2:22" x14ac:dyDescent="0.2">
      <c r="D14">
        <f>SUM(D10:D13)</f>
        <v>64</v>
      </c>
      <c r="F14">
        <f>SUM(F10:F13)</f>
        <v>3</v>
      </c>
      <c r="I14">
        <f>SUM(I10:I13)</f>
        <v>226</v>
      </c>
      <c r="K14">
        <f>SUM(K10:K13)</f>
        <v>1</v>
      </c>
      <c r="L14">
        <f>SUM(L10:L13)</f>
        <v>464</v>
      </c>
      <c r="M14">
        <f>L14-(I14+K14)</f>
        <v>237</v>
      </c>
      <c r="N14" s="6">
        <f>((D14+F14)/M14)*100</f>
        <v>28.270042194092827</v>
      </c>
      <c r="O14" s="6">
        <f>100-N14</f>
        <v>71.729957805907176</v>
      </c>
      <c r="P14" s="6">
        <f>E10/120</f>
        <v>0.65</v>
      </c>
      <c r="Q14" s="6">
        <f>I12/120</f>
        <v>1.7416666666666667</v>
      </c>
    </row>
    <row r="16" spans="2:22" s="1" customFormat="1" x14ac:dyDescent="0.2">
      <c r="B16" s="3" t="s">
        <v>16</v>
      </c>
      <c r="N16" s="8"/>
      <c r="O16" s="8"/>
      <c r="P16" s="8"/>
      <c r="Q16" s="8"/>
    </row>
    <row r="17" spans="2:17" ht="48" x14ac:dyDescent="0.2">
      <c r="B17" s="12" t="s">
        <v>0</v>
      </c>
      <c r="C17" s="12"/>
      <c r="D17" s="12"/>
      <c r="E17" s="12" t="s">
        <v>4</v>
      </c>
      <c r="F17" s="12"/>
      <c r="G17" s="12" t="s">
        <v>7</v>
      </c>
      <c r="H17" s="12"/>
      <c r="I17" s="12"/>
      <c r="J17" s="12" t="s">
        <v>8</v>
      </c>
      <c r="K17" s="12"/>
      <c r="L17" s="5" t="s">
        <v>12</v>
      </c>
      <c r="M17" s="5" t="s">
        <v>10</v>
      </c>
      <c r="N17" s="7" t="s">
        <v>11</v>
      </c>
      <c r="O17" s="7" t="s">
        <v>13</v>
      </c>
      <c r="P17" s="7" t="s">
        <v>24</v>
      </c>
      <c r="Q17" s="7" t="s">
        <v>25</v>
      </c>
    </row>
    <row r="18" spans="2:17" x14ac:dyDescent="0.2">
      <c r="B18" s="2" t="s">
        <v>1</v>
      </c>
      <c r="C18" s="2" t="s">
        <v>2</v>
      </c>
      <c r="D18" s="2" t="s">
        <v>3</v>
      </c>
      <c r="E18" s="2" t="s">
        <v>5</v>
      </c>
      <c r="F18" s="2" t="s">
        <v>6</v>
      </c>
      <c r="G18" s="2" t="s">
        <v>1</v>
      </c>
      <c r="H18" s="2" t="s">
        <v>2</v>
      </c>
      <c r="I18" s="2" t="s">
        <v>3</v>
      </c>
      <c r="J18" s="2" t="s">
        <v>5</v>
      </c>
      <c r="K18" s="2" t="s">
        <v>6</v>
      </c>
      <c r="L18" s="2" t="s">
        <v>9</v>
      </c>
    </row>
    <row r="19" spans="2:17" x14ac:dyDescent="0.2">
      <c r="L19">
        <v>600</v>
      </c>
    </row>
    <row r="20" spans="2:17" x14ac:dyDescent="0.2">
      <c r="D20">
        <f>SUM(D19:D19)</f>
        <v>0</v>
      </c>
      <c r="F20">
        <f>SUM(F19:F19)</f>
        <v>0</v>
      </c>
      <c r="I20">
        <f>SUM(I19:I19)</f>
        <v>0</v>
      </c>
      <c r="K20">
        <f>SUM(K19:K19)</f>
        <v>0</v>
      </c>
      <c r="L20">
        <f>SUM(L19:L19)</f>
        <v>600</v>
      </c>
      <c r="M20">
        <f>L20-(I20+K20)</f>
        <v>600</v>
      </c>
      <c r="N20" s="6">
        <f>((D20+F20)/M20)*100</f>
        <v>0</v>
      </c>
      <c r="O20" s="6">
        <f>100-N20</f>
        <v>100</v>
      </c>
      <c r="P20" s="6" t="s">
        <v>26</v>
      </c>
      <c r="Q20" s="6" t="s">
        <v>26</v>
      </c>
    </row>
    <row r="22" spans="2:17" s="1" customFormat="1" x14ac:dyDescent="0.2">
      <c r="B22" s="3" t="s">
        <v>17</v>
      </c>
      <c r="N22" s="8"/>
      <c r="O22" s="8"/>
      <c r="P22" s="8"/>
      <c r="Q22" s="8"/>
    </row>
    <row r="23" spans="2:17" ht="48" x14ac:dyDescent="0.2">
      <c r="B23" s="12" t="s">
        <v>0</v>
      </c>
      <c r="C23" s="12"/>
      <c r="D23" s="12"/>
      <c r="E23" s="12" t="s">
        <v>4</v>
      </c>
      <c r="F23" s="12"/>
      <c r="G23" s="12" t="s">
        <v>7</v>
      </c>
      <c r="H23" s="12"/>
      <c r="I23" s="12"/>
      <c r="J23" s="12" t="s">
        <v>8</v>
      </c>
      <c r="K23" s="12"/>
      <c r="L23" s="5" t="s">
        <v>12</v>
      </c>
      <c r="M23" s="5" t="s">
        <v>10</v>
      </c>
      <c r="N23" s="7" t="s">
        <v>11</v>
      </c>
      <c r="O23" s="7" t="s">
        <v>13</v>
      </c>
      <c r="P23" s="7" t="s">
        <v>24</v>
      </c>
      <c r="Q23" s="7" t="s">
        <v>25</v>
      </c>
    </row>
    <row r="24" spans="2:17" x14ac:dyDescent="0.2"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1</v>
      </c>
      <c r="H24" s="2" t="s">
        <v>2</v>
      </c>
      <c r="I24" s="2" t="s">
        <v>3</v>
      </c>
      <c r="J24" s="2" t="s">
        <v>5</v>
      </c>
      <c r="K24" s="2" t="s">
        <v>6</v>
      </c>
      <c r="L24" s="2" t="s">
        <v>9</v>
      </c>
    </row>
    <row r="25" spans="2:17" x14ac:dyDescent="0.2">
      <c r="B25">
        <v>24</v>
      </c>
      <c r="C25">
        <v>30</v>
      </c>
      <c r="D25">
        <f>(C25-B25)+1</f>
        <v>7</v>
      </c>
      <c r="E25">
        <v>111</v>
      </c>
      <c r="F25">
        <v>1</v>
      </c>
      <c r="G25">
        <v>112</v>
      </c>
      <c r="H25">
        <v>236</v>
      </c>
      <c r="I25">
        <f>(H25-G25)+1</f>
        <v>125</v>
      </c>
      <c r="J25">
        <v>237</v>
      </c>
      <c r="K25">
        <v>1</v>
      </c>
      <c r="L25">
        <v>237</v>
      </c>
    </row>
    <row r="26" spans="2:17" x14ac:dyDescent="0.2">
      <c r="B26">
        <v>32</v>
      </c>
      <c r="C26">
        <v>45</v>
      </c>
      <c r="D26">
        <f t="shared" ref="D26:D30" si="2">(C26-B26)+1</f>
        <v>14</v>
      </c>
    </row>
    <row r="27" spans="2:17" x14ac:dyDescent="0.2">
      <c r="B27">
        <v>51</v>
      </c>
      <c r="C27">
        <v>57</v>
      </c>
      <c r="D27">
        <f t="shared" si="2"/>
        <v>7</v>
      </c>
    </row>
    <row r="28" spans="2:17" x14ac:dyDescent="0.2">
      <c r="B28">
        <v>85</v>
      </c>
      <c r="C28">
        <v>86</v>
      </c>
      <c r="D28">
        <f t="shared" si="2"/>
        <v>2</v>
      </c>
    </row>
    <row r="29" spans="2:17" x14ac:dyDescent="0.2">
      <c r="B29">
        <v>89</v>
      </c>
      <c r="C29">
        <v>96</v>
      </c>
      <c r="D29">
        <f t="shared" si="2"/>
        <v>8</v>
      </c>
    </row>
    <row r="30" spans="2:17" x14ac:dyDescent="0.2">
      <c r="B30">
        <v>104</v>
      </c>
      <c r="C30">
        <v>105</v>
      </c>
      <c r="D30">
        <f t="shared" si="2"/>
        <v>2</v>
      </c>
    </row>
    <row r="31" spans="2:17" x14ac:dyDescent="0.2">
      <c r="D31">
        <f>SUM(D25:D30)</f>
        <v>40</v>
      </c>
      <c r="F31">
        <f>SUM(F25:F30)</f>
        <v>1</v>
      </c>
      <c r="I31">
        <f>SUM(I25:I30)</f>
        <v>125</v>
      </c>
      <c r="K31">
        <f>SUM(K25:K30)</f>
        <v>1</v>
      </c>
      <c r="L31">
        <f>SUM(L25:L30)</f>
        <v>237</v>
      </c>
      <c r="M31">
        <f>L31-(I31+K31)</f>
        <v>111</v>
      </c>
      <c r="N31" s="6">
        <f>((D31+F31)/M31)*100</f>
        <v>36.936936936936938</v>
      </c>
      <c r="O31" s="6">
        <f>100-N31</f>
        <v>63.063063063063062</v>
      </c>
      <c r="P31" s="6">
        <f>E25/120</f>
        <v>0.92500000000000004</v>
      </c>
      <c r="Q31" s="6">
        <f>I25/120</f>
        <v>1.0416666666666667</v>
      </c>
    </row>
    <row r="33" spans="2:17" s="1" customFormat="1" x14ac:dyDescent="0.2">
      <c r="B33" s="3" t="s">
        <v>18</v>
      </c>
      <c r="N33" s="8"/>
      <c r="O33" s="8"/>
      <c r="P33" s="8"/>
      <c r="Q33" s="8"/>
    </row>
    <row r="34" spans="2:17" ht="48" x14ac:dyDescent="0.2">
      <c r="B34" s="12" t="s">
        <v>0</v>
      </c>
      <c r="C34" s="12"/>
      <c r="D34" s="12"/>
      <c r="E34" s="12" t="s">
        <v>4</v>
      </c>
      <c r="F34" s="12"/>
      <c r="G34" s="12" t="s">
        <v>7</v>
      </c>
      <c r="H34" s="12"/>
      <c r="I34" s="12"/>
      <c r="J34" s="12" t="s">
        <v>8</v>
      </c>
      <c r="K34" s="12"/>
      <c r="L34" s="5" t="s">
        <v>12</v>
      </c>
      <c r="M34" s="5" t="s">
        <v>10</v>
      </c>
      <c r="N34" s="7" t="s">
        <v>11</v>
      </c>
      <c r="O34" s="7" t="s">
        <v>13</v>
      </c>
      <c r="P34" s="7" t="s">
        <v>24</v>
      </c>
      <c r="Q34" s="7" t="s">
        <v>25</v>
      </c>
    </row>
    <row r="35" spans="2:17" x14ac:dyDescent="0.2">
      <c r="B35" s="2" t="s">
        <v>1</v>
      </c>
      <c r="C35" s="2" t="s">
        <v>2</v>
      </c>
      <c r="D35" s="2" t="s">
        <v>3</v>
      </c>
      <c r="E35" s="2" t="s">
        <v>5</v>
      </c>
      <c r="F35" s="2" t="s">
        <v>6</v>
      </c>
      <c r="G35" s="2" t="s">
        <v>1</v>
      </c>
      <c r="H35" s="2" t="s">
        <v>2</v>
      </c>
      <c r="I35" s="2" t="s">
        <v>3</v>
      </c>
      <c r="J35" s="2" t="s">
        <v>5</v>
      </c>
      <c r="K35" s="2" t="s">
        <v>6</v>
      </c>
      <c r="L35" s="2" t="s">
        <v>9</v>
      </c>
    </row>
    <row r="36" spans="2:17" x14ac:dyDescent="0.2">
      <c r="B36">
        <v>1</v>
      </c>
      <c r="C36">
        <v>13</v>
      </c>
      <c r="D36">
        <f>(C36-B36)+1</f>
        <v>13</v>
      </c>
      <c r="E36">
        <v>297</v>
      </c>
      <c r="F36">
        <v>1</v>
      </c>
      <c r="G36">
        <v>298</v>
      </c>
      <c r="H36">
        <v>365</v>
      </c>
      <c r="I36">
        <f>(H36-G36)+1</f>
        <v>68</v>
      </c>
      <c r="J36">
        <v>366</v>
      </c>
      <c r="K36">
        <v>1</v>
      </c>
      <c r="L36">
        <v>366</v>
      </c>
    </row>
    <row r="37" spans="2:17" x14ac:dyDescent="0.2">
      <c r="B37">
        <v>27</v>
      </c>
      <c r="C37">
        <v>33</v>
      </c>
      <c r="D37">
        <f t="shared" ref="D37:D39" si="3">(C37-B37)+1</f>
        <v>7</v>
      </c>
    </row>
    <row r="38" spans="2:17" x14ac:dyDescent="0.2">
      <c r="B38">
        <v>214</v>
      </c>
      <c r="C38">
        <v>215</v>
      </c>
      <c r="D38">
        <f t="shared" si="3"/>
        <v>2</v>
      </c>
    </row>
    <row r="39" spans="2:17" x14ac:dyDescent="0.2">
      <c r="B39">
        <v>232</v>
      </c>
      <c r="C39">
        <v>296</v>
      </c>
      <c r="D39">
        <f t="shared" si="3"/>
        <v>65</v>
      </c>
    </row>
    <row r="40" spans="2:17" x14ac:dyDescent="0.2">
      <c r="D40">
        <f>SUM(D36:D39)</f>
        <v>87</v>
      </c>
      <c r="F40">
        <f>SUM(F36:F39)</f>
        <v>1</v>
      </c>
      <c r="I40">
        <f>SUM(I36:I39)</f>
        <v>68</v>
      </c>
      <c r="K40">
        <f>SUM(K36:K39)</f>
        <v>1</v>
      </c>
      <c r="L40">
        <f>SUM(L36:L39)</f>
        <v>366</v>
      </c>
      <c r="M40">
        <f>L40-(I40+K40)</f>
        <v>297</v>
      </c>
      <c r="N40" s="6">
        <f>((D40+F40)/M40)*100</f>
        <v>29.629629629629626</v>
      </c>
      <c r="O40" s="6">
        <f>100-N40</f>
        <v>70.370370370370381</v>
      </c>
      <c r="P40" s="6">
        <f>E36/120</f>
        <v>2.4750000000000001</v>
      </c>
      <c r="Q40" s="6">
        <f>I36/120</f>
        <v>0.56666666666666665</v>
      </c>
    </row>
    <row r="42" spans="2:17" s="1" customFormat="1" x14ac:dyDescent="0.2">
      <c r="B42" s="3" t="s">
        <v>19</v>
      </c>
      <c r="N42" s="8"/>
      <c r="O42" s="8"/>
      <c r="P42" s="8"/>
      <c r="Q42" s="8"/>
    </row>
    <row r="43" spans="2:17" ht="48" x14ac:dyDescent="0.2">
      <c r="B43" s="12" t="s">
        <v>0</v>
      </c>
      <c r="C43" s="12"/>
      <c r="D43" s="12"/>
      <c r="E43" s="12" t="s">
        <v>4</v>
      </c>
      <c r="F43" s="12"/>
      <c r="G43" s="12" t="s">
        <v>7</v>
      </c>
      <c r="H43" s="12"/>
      <c r="I43" s="12"/>
      <c r="J43" s="12" t="s">
        <v>8</v>
      </c>
      <c r="K43" s="12"/>
      <c r="L43" s="5" t="s">
        <v>12</v>
      </c>
      <c r="M43" s="5" t="s">
        <v>10</v>
      </c>
      <c r="N43" s="7" t="s">
        <v>11</v>
      </c>
      <c r="O43" s="7" t="s">
        <v>13</v>
      </c>
      <c r="P43" s="7" t="s">
        <v>24</v>
      </c>
      <c r="Q43" s="7" t="s">
        <v>25</v>
      </c>
    </row>
    <row r="44" spans="2:17" x14ac:dyDescent="0.2">
      <c r="B44" s="2" t="s">
        <v>1</v>
      </c>
      <c r="C44" s="2" t="s">
        <v>2</v>
      </c>
      <c r="D44" s="2" t="s">
        <v>3</v>
      </c>
      <c r="E44" s="2" t="s">
        <v>5</v>
      </c>
      <c r="F44" s="2" t="s">
        <v>6</v>
      </c>
      <c r="G44" s="2" t="s">
        <v>1</v>
      </c>
      <c r="H44" s="2" t="s">
        <v>2</v>
      </c>
      <c r="I44" s="2" t="s">
        <v>3</v>
      </c>
      <c r="J44" s="2" t="s">
        <v>5</v>
      </c>
      <c r="K44" s="2" t="s">
        <v>6</v>
      </c>
      <c r="L44" s="2" t="s">
        <v>9</v>
      </c>
    </row>
    <row r="45" spans="2:17" s="10" customFormat="1" x14ac:dyDescent="0.2">
      <c r="B45" s="9">
        <v>108</v>
      </c>
      <c r="C45" s="9">
        <v>109</v>
      </c>
      <c r="D45" s="10">
        <f>(C45-B45)+1</f>
        <v>2</v>
      </c>
      <c r="E45" s="9">
        <v>143</v>
      </c>
      <c r="F45" s="9">
        <v>1</v>
      </c>
      <c r="G45" s="9">
        <v>144</v>
      </c>
      <c r="H45" s="9">
        <v>316</v>
      </c>
      <c r="I45" s="10">
        <f>(H45-G45)+1</f>
        <v>173</v>
      </c>
      <c r="J45" s="9">
        <v>317</v>
      </c>
      <c r="K45" s="9">
        <v>1</v>
      </c>
      <c r="L45" s="9">
        <v>317</v>
      </c>
      <c r="M45" s="10">
        <f>L45-(I45+K45)</f>
        <v>143</v>
      </c>
      <c r="N45" s="11">
        <f>((D45+F45)/M45)*100</f>
        <v>2.0979020979020979</v>
      </c>
      <c r="O45" s="11">
        <f>100-N45</f>
        <v>97.902097902097907</v>
      </c>
      <c r="P45" s="11">
        <f>E45/120</f>
        <v>1.1916666666666667</v>
      </c>
      <c r="Q45" s="11">
        <f>I45/120</f>
        <v>1.4416666666666667</v>
      </c>
    </row>
    <row r="47" spans="2:17" s="1" customFormat="1" x14ac:dyDescent="0.2">
      <c r="B47" s="3" t="s">
        <v>20</v>
      </c>
      <c r="N47" s="8"/>
      <c r="O47" s="8"/>
      <c r="P47" s="8"/>
      <c r="Q47" s="8"/>
    </row>
    <row r="48" spans="2:17" ht="48" x14ac:dyDescent="0.2">
      <c r="B48" s="12" t="s">
        <v>0</v>
      </c>
      <c r="C48" s="12"/>
      <c r="D48" s="12"/>
      <c r="E48" s="12" t="s">
        <v>4</v>
      </c>
      <c r="F48" s="12"/>
      <c r="G48" s="12" t="s">
        <v>7</v>
      </c>
      <c r="H48" s="12"/>
      <c r="I48" s="12"/>
      <c r="J48" s="12" t="s">
        <v>8</v>
      </c>
      <c r="K48" s="12"/>
      <c r="L48" s="5" t="s">
        <v>12</v>
      </c>
      <c r="M48" s="5" t="s">
        <v>10</v>
      </c>
      <c r="N48" s="7" t="s">
        <v>11</v>
      </c>
      <c r="O48" s="7" t="s">
        <v>13</v>
      </c>
      <c r="P48" s="7" t="s">
        <v>24</v>
      </c>
      <c r="Q48" s="7" t="s">
        <v>25</v>
      </c>
    </row>
    <row r="49" spans="2:17" x14ac:dyDescent="0.2">
      <c r="B49" s="2" t="s">
        <v>1</v>
      </c>
      <c r="C49" s="2" t="s">
        <v>2</v>
      </c>
      <c r="D49" s="2" t="s">
        <v>3</v>
      </c>
      <c r="E49" s="2" t="s">
        <v>5</v>
      </c>
      <c r="F49" s="2" t="s">
        <v>6</v>
      </c>
      <c r="G49" s="2" t="s">
        <v>1</v>
      </c>
      <c r="H49" s="2" t="s">
        <v>2</v>
      </c>
      <c r="I49" s="2" t="s">
        <v>3</v>
      </c>
      <c r="J49" s="2" t="s">
        <v>5</v>
      </c>
      <c r="K49" s="2" t="s">
        <v>6</v>
      </c>
      <c r="L49" s="2" t="s">
        <v>9</v>
      </c>
    </row>
    <row r="50" spans="2:17" x14ac:dyDescent="0.2">
      <c r="B50">
        <v>1</v>
      </c>
      <c r="C50">
        <v>107</v>
      </c>
      <c r="D50" s="10">
        <f>(C50-B50)+1</f>
        <v>107</v>
      </c>
      <c r="E50">
        <v>247</v>
      </c>
      <c r="F50">
        <v>1</v>
      </c>
      <c r="G50">
        <v>248</v>
      </c>
      <c r="H50">
        <v>367</v>
      </c>
      <c r="I50" s="10">
        <f>(H50-G50)+1</f>
        <v>120</v>
      </c>
      <c r="J50">
        <v>368</v>
      </c>
      <c r="K50">
        <v>1</v>
      </c>
      <c r="L50">
        <v>368</v>
      </c>
    </row>
    <row r="51" spans="2:17" x14ac:dyDescent="0.2">
      <c r="B51">
        <v>205</v>
      </c>
      <c r="C51">
        <v>207</v>
      </c>
      <c r="D51" s="10">
        <f t="shared" ref="D51:D52" si="4">(C51-B51)+1</f>
        <v>3</v>
      </c>
    </row>
    <row r="52" spans="2:17" x14ac:dyDescent="0.2">
      <c r="B52">
        <v>211</v>
      </c>
      <c r="C52">
        <v>246</v>
      </c>
      <c r="D52" s="10">
        <f t="shared" si="4"/>
        <v>36</v>
      </c>
    </row>
    <row r="53" spans="2:17" x14ac:dyDescent="0.2">
      <c r="D53">
        <f>SUM(D50:D52)</f>
        <v>146</v>
      </c>
      <c r="F53">
        <f>SUM(F50:F52)</f>
        <v>1</v>
      </c>
      <c r="I53">
        <f>SUM(I50:I52)</f>
        <v>120</v>
      </c>
      <c r="K53">
        <f>SUM(K50:K52)</f>
        <v>1</v>
      </c>
      <c r="L53">
        <f>SUM(L50:L52)</f>
        <v>368</v>
      </c>
      <c r="M53" s="10">
        <f>L53-(I53+K53)</f>
        <v>247</v>
      </c>
      <c r="N53" s="11">
        <f>((D53+F53)/M53)*100</f>
        <v>59.514170040485823</v>
      </c>
      <c r="O53" s="11">
        <f>100-N53</f>
        <v>40.485829959514177</v>
      </c>
      <c r="P53" s="6">
        <f>E50/120</f>
        <v>2.0583333333333331</v>
      </c>
      <c r="Q53" s="6">
        <f>I50/120</f>
        <v>1</v>
      </c>
    </row>
    <row r="55" spans="2:17" s="1" customFormat="1" x14ac:dyDescent="0.2">
      <c r="B55" s="3" t="s">
        <v>21</v>
      </c>
      <c r="N55" s="8"/>
      <c r="O55" s="8"/>
      <c r="P55" s="8"/>
      <c r="Q55" s="8"/>
    </row>
    <row r="56" spans="2:17" ht="48" x14ac:dyDescent="0.2">
      <c r="B56" s="12" t="s">
        <v>0</v>
      </c>
      <c r="C56" s="12"/>
      <c r="D56" s="12"/>
      <c r="E56" s="12" t="s">
        <v>4</v>
      </c>
      <c r="F56" s="12"/>
      <c r="G56" s="12" t="s">
        <v>7</v>
      </c>
      <c r="H56" s="12"/>
      <c r="I56" s="12"/>
      <c r="J56" s="12" t="s">
        <v>8</v>
      </c>
      <c r="K56" s="12"/>
      <c r="L56" s="5" t="s">
        <v>12</v>
      </c>
      <c r="M56" s="5" t="s">
        <v>10</v>
      </c>
      <c r="N56" s="7" t="s">
        <v>11</v>
      </c>
      <c r="O56" s="7" t="s">
        <v>13</v>
      </c>
      <c r="P56" s="7" t="s">
        <v>24</v>
      </c>
      <c r="Q56" s="7" t="s">
        <v>25</v>
      </c>
    </row>
    <row r="57" spans="2:17" x14ac:dyDescent="0.2">
      <c r="B57" s="2" t="s">
        <v>1</v>
      </c>
      <c r="C57" s="2" t="s">
        <v>2</v>
      </c>
      <c r="D57" s="2" t="s">
        <v>3</v>
      </c>
      <c r="E57" s="2" t="s">
        <v>5</v>
      </c>
      <c r="F57" s="2" t="s">
        <v>6</v>
      </c>
      <c r="G57" s="2" t="s">
        <v>1</v>
      </c>
      <c r="H57" s="2" t="s">
        <v>2</v>
      </c>
      <c r="I57" s="2" t="s">
        <v>3</v>
      </c>
      <c r="J57" s="2" t="s">
        <v>5</v>
      </c>
      <c r="K57" s="2" t="s">
        <v>6</v>
      </c>
      <c r="L57" s="2" t="s">
        <v>9</v>
      </c>
    </row>
    <row r="58" spans="2:17" x14ac:dyDescent="0.2">
      <c r="B58">
        <v>211</v>
      </c>
      <c r="C58">
        <v>213</v>
      </c>
      <c r="D58" s="10">
        <f>(C58-B58)+1</f>
        <v>3</v>
      </c>
      <c r="E58">
        <v>14</v>
      </c>
      <c r="F58">
        <v>1</v>
      </c>
      <c r="G58">
        <v>15</v>
      </c>
      <c r="H58">
        <v>199</v>
      </c>
      <c r="I58" s="10">
        <f>(H58-G58)+1</f>
        <v>185</v>
      </c>
      <c r="J58">
        <v>312</v>
      </c>
      <c r="K58">
        <v>1</v>
      </c>
      <c r="L58">
        <v>312</v>
      </c>
    </row>
    <row r="59" spans="2:17" x14ac:dyDescent="0.2">
      <c r="B59">
        <v>219</v>
      </c>
      <c r="C59">
        <v>225</v>
      </c>
      <c r="D59" s="10">
        <f t="shared" ref="D59:D60" si="5">(C59-B59)+1</f>
        <v>7</v>
      </c>
      <c r="E59">
        <v>229</v>
      </c>
      <c r="F59">
        <v>1</v>
      </c>
      <c r="G59">
        <v>230</v>
      </c>
      <c r="H59">
        <v>311</v>
      </c>
      <c r="I59" s="10">
        <f>(H59-G59)+1</f>
        <v>82</v>
      </c>
    </row>
    <row r="60" spans="2:17" x14ac:dyDescent="0.2">
      <c r="B60">
        <v>226</v>
      </c>
      <c r="C60">
        <v>228</v>
      </c>
      <c r="D60" s="10">
        <f t="shared" si="5"/>
        <v>3</v>
      </c>
    </row>
    <row r="61" spans="2:17" x14ac:dyDescent="0.2">
      <c r="D61">
        <f>SUM(D58:D60)</f>
        <v>13</v>
      </c>
      <c r="F61">
        <f>SUM(F58:F60)</f>
        <v>2</v>
      </c>
      <c r="I61">
        <f>SUM(I58:I60)</f>
        <v>267</v>
      </c>
      <c r="K61">
        <f>SUM(K58:K60)</f>
        <v>1</v>
      </c>
      <c r="L61">
        <f>SUM(L58:L60)</f>
        <v>312</v>
      </c>
      <c r="M61" s="10">
        <f>L61-(I61+K61)</f>
        <v>44</v>
      </c>
      <c r="N61" s="11">
        <f>((D61+F61)/M61)*100</f>
        <v>34.090909090909086</v>
      </c>
      <c r="O61" s="11">
        <f>100-N61</f>
        <v>65.909090909090907</v>
      </c>
      <c r="P61" s="6">
        <f>E58/120</f>
        <v>0.11666666666666667</v>
      </c>
      <c r="Q61" s="6">
        <f>I59/120</f>
        <v>0.68333333333333335</v>
      </c>
    </row>
    <row r="63" spans="2:17" s="1" customFormat="1" x14ac:dyDescent="0.2">
      <c r="B63" s="3" t="s">
        <v>22</v>
      </c>
      <c r="N63" s="8"/>
      <c r="O63" s="8"/>
      <c r="P63" s="8"/>
      <c r="Q63" s="8"/>
    </row>
    <row r="64" spans="2:17" ht="48" x14ac:dyDescent="0.2">
      <c r="B64" s="12" t="s">
        <v>0</v>
      </c>
      <c r="C64" s="12"/>
      <c r="D64" s="12"/>
      <c r="E64" s="12" t="s">
        <v>4</v>
      </c>
      <c r="F64" s="12"/>
      <c r="G64" s="12" t="s">
        <v>7</v>
      </c>
      <c r="H64" s="12"/>
      <c r="I64" s="12"/>
      <c r="J64" s="12" t="s">
        <v>8</v>
      </c>
      <c r="K64" s="12"/>
      <c r="L64" s="5" t="s">
        <v>12</v>
      </c>
      <c r="M64" s="5" t="s">
        <v>10</v>
      </c>
      <c r="N64" s="7" t="s">
        <v>11</v>
      </c>
      <c r="O64" s="7" t="s">
        <v>13</v>
      </c>
      <c r="P64" s="7" t="s">
        <v>24</v>
      </c>
      <c r="Q64" s="7" t="s">
        <v>25</v>
      </c>
    </row>
    <row r="65" spans="2:17" x14ac:dyDescent="0.2">
      <c r="B65" s="2" t="s">
        <v>1</v>
      </c>
      <c r="C65" s="2" t="s">
        <v>2</v>
      </c>
      <c r="D65" s="2" t="s">
        <v>3</v>
      </c>
      <c r="E65" s="2" t="s">
        <v>5</v>
      </c>
      <c r="F65" s="2" t="s">
        <v>6</v>
      </c>
      <c r="G65" s="2" t="s">
        <v>1</v>
      </c>
      <c r="H65" s="2" t="s">
        <v>2</v>
      </c>
      <c r="I65" s="2" t="s">
        <v>3</v>
      </c>
      <c r="J65" s="2" t="s">
        <v>5</v>
      </c>
      <c r="K65" s="2" t="s">
        <v>6</v>
      </c>
      <c r="L65" s="2" t="s">
        <v>9</v>
      </c>
    </row>
    <row r="66" spans="2:17" x14ac:dyDescent="0.2">
      <c r="B66">
        <v>237</v>
      </c>
      <c r="C66">
        <v>239</v>
      </c>
      <c r="D66" s="10">
        <f>(C66-B66)+1</f>
        <v>3</v>
      </c>
      <c r="E66">
        <v>305</v>
      </c>
      <c r="F66">
        <v>1</v>
      </c>
      <c r="G66">
        <v>305</v>
      </c>
      <c r="H66">
        <v>432</v>
      </c>
      <c r="I66" s="10">
        <f>(H66-G66)+1</f>
        <v>128</v>
      </c>
      <c r="J66">
        <v>433</v>
      </c>
      <c r="K66">
        <v>1</v>
      </c>
      <c r="L66">
        <v>433</v>
      </c>
    </row>
    <row r="67" spans="2:17" x14ac:dyDescent="0.2">
      <c r="B67">
        <v>292</v>
      </c>
      <c r="C67">
        <v>304</v>
      </c>
      <c r="D67" s="10">
        <f>(C67-B67)+1</f>
        <v>13</v>
      </c>
    </row>
    <row r="68" spans="2:17" x14ac:dyDescent="0.2">
      <c r="D68" s="10">
        <f>SUM(D66:D67)</f>
        <v>16</v>
      </c>
      <c r="F68" s="10">
        <f>SUM(F66:F67)</f>
        <v>1</v>
      </c>
      <c r="I68" s="10">
        <f>SUM(I66:I67)</f>
        <v>128</v>
      </c>
      <c r="K68" s="10">
        <f>SUM(K66:K67)</f>
        <v>1</v>
      </c>
      <c r="L68" s="10">
        <f>SUM(L66:L67)</f>
        <v>433</v>
      </c>
      <c r="M68" s="10">
        <f>L68-(I68+K68)</f>
        <v>304</v>
      </c>
      <c r="N68" s="11">
        <f>((D68+F68)/M68)*100</f>
        <v>5.5921052631578947</v>
      </c>
      <c r="O68" s="11">
        <f>100-N68</f>
        <v>94.40789473684211</v>
      </c>
      <c r="P68" s="6">
        <f>E66/120</f>
        <v>2.5416666666666665</v>
      </c>
      <c r="Q68" s="6">
        <f>I66/120</f>
        <v>1.0666666666666667</v>
      </c>
    </row>
    <row r="70" spans="2:17" s="1" customFormat="1" x14ac:dyDescent="0.2">
      <c r="B70" s="3" t="s">
        <v>23</v>
      </c>
      <c r="N70" s="8"/>
      <c r="O70" s="8"/>
      <c r="P70" s="8"/>
      <c r="Q70" s="8"/>
    </row>
    <row r="71" spans="2:17" ht="48" x14ac:dyDescent="0.2">
      <c r="B71" s="12" t="s">
        <v>0</v>
      </c>
      <c r="C71" s="12"/>
      <c r="D71" s="12"/>
      <c r="E71" s="12" t="s">
        <v>4</v>
      </c>
      <c r="F71" s="12"/>
      <c r="G71" s="12" t="s">
        <v>7</v>
      </c>
      <c r="H71" s="12"/>
      <c r="I71" s="12"/>
      <c r="J71" s="12" t="s">
        <v>8</v>
      </c>
      <c r="K71" s="12"/>
      <c r="L71" s="5" t="s">
        <v>12</v>
      </c>
      <c r="M71" s="5" t="s">
        <v>10</v>
      </c>
      <c r="N71" s="7" t="s">
        <v>11</v>
      </c>
      <c r="O71" s="7" t="s">
        <v>13</v>
      </c>
      <c r="P71" s="7" t="s">
        <v>24</v>
      </c>
      <c r="Q71" s="7" t="s">
        <v>25</v>
      </c>
    </row>
    <row r="72" spans="2:17" x14ac:dyDescent="0.2">
      <c r="B72" s="2" t="s">
        <v>1</v>
      </c>
      <c r="C72" s="2" t="s">
        <v>2</v>
      </c>
      <c r="D72" s="2" t="s">
        <v>3</v>
      </c>
      <c r="E72" s="2" t="s">
        <v>5</v>
      </c>
      <c r="F72" s="2" t="s">
        <v>6</v>
      </c>
      <c r="G72" s="2" t="s">
        <v>1</v>
      </c>
      <c r="H72" s="2" t="s">
        <v>2</v>
      </c>
      <c r="I72" s="2" t="s">
        <v>3</v>
      </c>
      <c r="J72" s="2" t="s">
        <v>5</v>
      </c>
      <c r="K72" s="2" t="s">
        <v>6</v>
      </c>
      <c r="L72" s="2" t="s">
        <v>9</v>
      </c>
    </row>
    <row r="73" spans="2:17" x14ac:dyDescent="0.2">
      <c r="B73">
        <v>19</v>
      </c>
      <c r="C73">
        <v>23</v>
      </c>
      <c r="D73" s="10">
        <f>(C73-B73)+1</f>
        <v>5</v>
      </c>
      <c r="E73">
        <v>24</v>
      </c>
      <c r="F73">
        <v>1</v>
      </c>
      <c r="G73">
        <v>25</v>
      </c>
      <c r="H73">
        <v>30</v>
      </c>
      <c r="I73" s="10">
        <f>(H73-G73)+1</f>
        <v>6</v>
      </c>
      <c r="J73">
        <v>349</v>
      </c>
      <c r="K73">
        <v>1</v>
      </c>
      <c r="L73">
        <v>349</v>
      </c>
    </row>
    <row r="74" spans="2:17" x14ac:dyDescent="0.2">
      <c r="B74">
        <v>40</v>
      </c>
      <c r="C74">
        <v>47</v>
      </c>
      <c r="D74" s="10">
        <f t="shared" ref="D74:D75" si="6">(C74-B74)+1</f>
        <v>8</v>
      </c>
      <c r="E74">
        <v>162</v>
      </c>
      <c r="F74">
        <v>1</v>
      </c>
      <c r="G74">
        <v>163</v>
      </c>
      <c r="H74">
        <v>348</v>
      </c>
      <c r="I74" s="10">
        <f>(H74-G74)+1</f>
        <v>186</v>
      </c>
    </row>
    <row r="75" spans="2:17" x14ac:dyDescent="0.2">
      <c r="B75">
        <v>55</v>
      </c>
      <c r="C75">
        <v>161</v>
      </c>
      <c r="D75" s="10">
        <f t="shared" si="6"/>
        <v>107</v>
      </c>
      <c r="L75" s="4"/>
    </row>
    <row r="76" spans="2:17" x14ac:dyDescent="0.2">
      <c r="D76">
        <f>SUM(D73:D75)</f>
        <v>120</v>
      </c>
      <c r="F76">
        <f>SUM(F73:F75)</f>
        <v>2</v>
      </c>
      <c r="I76">
        <f>SUM(I73:I75)</f>
        <v>192</v>
      </c>
      <c r="K76">
        <f>SUM(K73:K75)</f>
        <v>1</v>
      </c>
      <c r="L76">
        <f>SUM(L73:L75)</f>
        <v>349</v>
      </c>
      <c r="M76" s="10">
        <f>L76-(I76+K76)</f>
        <v>156</v>
      </c>
      <c r="N76" s="11">
        <f>((D76+F76)/M76)*100</f>
        <v>78.205128205128204</v>
      </c>
      <c r="O76" s="11">
        <f>100-N76</f>
        <v>21.794871794871796</v>
      </c>
      <c r="P76" s="6">
        <f>E73/120</f>
        <v>0.2</v>
      </c>
      <c r="Q76" s="6">
        <f>I74/120</f>
        <v>1.55</v>
      </c>
    </row>
  </sheetData>
  <mergeCells count="40">
    <mergeCell ref="B3:D3"/>
    <mergeCell ref="E3:F3"/>
    <mergeCell ref="G3:I3"/>
    <mergeCell ref="J3:K3"/>
    <mergeCell ref="B8:D8"/>
    <mergeCell ref="E8:F8"/>
    <mergeCell ref="G8:I8"/>
    <mergeCell ref="J8:K8"/>
    <mergeCell ref="B17:D17"/>
    <mergeCell ref="E17:F17"/>
    <mergeCell ref="G17:I17"/>
    <mergeCell ref="J17:K17"/>
    <mergeCell ref="B23:D23"/>
    <mergeCell ref="E23:F23"/>
    <mergeCell ref="G23:I23"/>
    <mergeCell ref="J23:K23"/>
    <mergeCell ref="B34:D34"/>
    <mergeCell ref="E34:F34"/>
    <mergeCell ref="G34:I34"/>
    <mergeCell ref="J34:K34"/>
    <mergeCell ref="B43:D43"/>
    <mergeCell ref="E43:F43"/>
    <mergeCell ref="G43:I43"/>
    <mergeCell ref="J43:K43"/>
    <mergeCell ref="B48:D48"/>
    <mergeCell ref="E48:F48"/>
    <mergeCell ref="G48:I48"/>
    <mergeCell ref="J48:K48"/>
    <mergeCell ref="B56:D56"/>
    <mergeCell ref="E56:F56"/>
    <mergeCell ref="G56:I56"/>
    <mergeCell ref="J56:K56"/>
    <mergeCell ref="B64:D64"/>
    <mergeCell ref="E64:F64"/>
    <mergeCell ref="G64:I64"/>
    <mergeCell ref="J64:K64"/>
    <mergeCell ref="B71:D71"/>
    <mergeCell ref="E71:F71"/>
    <mergeCell ref="G71:I71"/>
    <mergeCell ref="J71:K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2024-11-25T20:03:37Z</dcterms:modified>
</cp:coreProperties>
</file>