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/03172023 Ex197/"/>
    </mc:Choice>
  </mc:AlternateContent>
  <xr:revisionPtr revIDLastSave="0" documentId="13_ncr:1_{E6C5D5EE-C039-684C-90AE-E8A80B6BE2AC}" xr6:coauthVersionLast="47" xr6:coauthVersionMax="47" xr10:uidLastSave="{00000000-0000-0000-0000-000000000000}"/>
  <bookViews>
    <workbookView xWindow="122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7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E35" i="1"/>
  <c r="E36" i="1"/>
  <c r="E37" i="1"/>
  <c r="E38" i="1"/>
  <c r="E39" i="1"/>
  <c r="E40" i="1"/>
  <c r="E41" i="1"/>
  <c r="E34" i="1"/>
  <c r="E24" i="1"/>
  <c r="E18" i="1"/>
  <c r="E17" i="1"/>
  <c r="E11" i="1"/>
  <c r="E10" i="1"/>
  <c r="AE5" i="1" l="1"/>
  <c r="AE6" i="1"/>
  <c r="AE7" i="1"/>
  <c r="AE8" i="1"/>
  <c r="AE9" i="1"/>
  <c r="AE10" i="1"/>
  <c r="AE11" i="1"/>
  <c r="AE12" i="1"/>
  <c r="AE4" i="1"/>
  <c r="R77" i="1"/>
  <c r="Q77" i="1"/>
  <c r="M77" i="1"/>
  <c r="L77" i="1"/>
  <c r="G77" i="1"/>
  <c r="J73" i="1"/>
  <c r="J74" i="1"/>
  <c r="S77" i="1" s="1"/>
  <c r="J72" i="1"/>
  <c r="J77" i="1" s="1"/>
  <c r="N77" i="1" s="1"/>
  <c r="D77" i="1"/>
  <c r="O77" i="1" s="1"/>
  <c r="P77" i="1" s="1"/>
  <c r="D73" i="1"/>
  <c r="D74" i="1"/>
  <c r="D75" i="1"/>
  <c r="D76" i="1"/>
  <c r="D72" i="1"/>
  <c r="R67" i="1"/>
  <c r="Q67" i="1"/>
  <c r="M67" i="1"/>
  <c r="L67" i="1"/>
  <c r="G67" i="1"/>
  <c r="J53" i="1"/>
  <c r="S67" i="1" s="1"/>
  <c r="J52" i="1"/>
  <c r="J67" i="1" s="1"/>
  <c r="N67" i="1" s="1"/>
  <c r="O67" i="1" s="1"/>
  <c r="P67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52" i="1"/>
  <c r="D67" i="1" s="1"/>
  <c r="S47" i="1"/>
  <c r="R47" i="1"/>
  <c r="N47" i="1"/>
  <c r="O47" i="1" s="1"/>
  <c r="P47" i="1" s="1"/>
  <c r="J47" i="1"/>
  <c r="S42" i="1"/>
  <c r="R42" i="1"/>
  <c r="Q42" i="1"/>
  <c r="M42" i="1"/>
  <c r="L42" i="1"/>
  <c r="J35" i="1"/>
  <c r="J34" i="1"/>
  <c r="J42" i="1" s="1"/>
  <c r="N42" i="1" s="1"/>
  <c r="G42" i="1"/>
  <c r="D35" i="1"/>
  <c r="D36" i="1"/>
  <c r="D37" i="1"/>
  <c r="D38" i="1"/>
  <c r="D39" i="1"/>
  <c r="D40" i="1"/>
  <c r="D41" i="1"/>
  <c r="D34" i="1"/>
  <c r="D42" i="1" s="1"/>
  <c r="S29" i="1"/>
  <c r="R29" i="1"/>
  <c r="Q29" i="1"/>
  <c r="J29" i="1"/>
  <c r="N29" i="1" s="1"/>
  <c r="D29" i="1"/>
  <c r="O29" i="1" s="1"/>
  <c r="P29" i="1" s="1"/>
  <c r="S24" i="1"/>
  <c r="R24" i="1"/>
  <c r="Q24" i="1"/>
  <c r="J24" i="1"/>
  <c r="N24" i="1" s="1"/>
  <c r="D24" i="1"/>
  <c r="O24" i="1" s="1"/>
  <c r="P24" i="1" s="1"/>
  <c r="S19" i="1"/>
  <c r="R19" i="1"/>
  <c r="Q19" i="1"/>
  <c r="M19" i="1"/>
  <c r="N19" i="1" s="1"/>
  <c r="L19" i="1"/>
  <c r="J19" i="1"/>
  <c r="J17" i="1"/>
  <c r="G19" i="1"/>
  <c r="R12" i="1"/>
  <c r="Q12" i="1"/>
  <c r="R5" i="1"/>
  <c r="O5" i="1"/>
  <c r="P5" i="1" s="1"/>
  <c r="M12" i="1"/>
  <c r="L12" i="1"/>
  <c r="J10" i="1"/>
  <c r="J12" i="1" s="1"/>
  <c r="G12" i="1"/>
  <c r="D18" i="1"/>
  <c r="D17" i="1"/>
  <c r="D19" i="1" s="1"/>
  <c r="O19" i="1" s="1"/>
  <c r="P19" i="1" s="1"/>
  <c r="D11" i="1"/>
  <c r="D10" i="1"/>
  <c r="D12" i="1" s="1"/>
  <c r="J5" i="1"/>
  <c r="N5" i="1" s="1"/>
  <c r="N12" i="1" l="1"/>
  <c r="O12" i="1"/>
  <c r="P12" i="1" s="1"/>
  <c r="O42" i="1"/>
  <c r="P42" i="1" s="1"/>
  <c r="S12" i="1"/>
  <c r="S5" i="1"/>
</calcChain>
</file>

<file path=xl/sharedStrings.xml><?xml version="1.0" encoding="utf-8"?>
<sst xmlns="http://schemas.openxmlformats.org/spreadsheetml/2006/main" count="242" uniqueCount="31">
  <si>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</si>
  <si>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</si>
  <si>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</si>
  <si>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</si>
  <si>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</si>
  <si>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</si>
  <si>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</si>
  <si>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</si>
  <si>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</si>
  <si>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</si>
  <si>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</si>
  <si>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</si>
  <si>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</si>
  <si>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</si>
  <si>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</si>
  <si>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</si>
  <si>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</si>
  <si>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</si>
  <si>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</si>
  <si>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</si>
  <si>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</si>
  <si>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Worm 8</t>
  </si>
  <si>
    <t>Worm 9</t>
  </si>
  <si>
    <t>Time to first puncture</t>
  </si>
  <si>
    <t>Time to successful completion</t>
  </si>
  <si>
    <t>Total number of attempts</t>
  </si>
  <si>
    <t>Number of aborted attempts</t>
  </si>
  <si>
    <t>Proportion of aborted attempts</t>
  </si>
  <si>
    <t>Bout duration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</si>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</sst>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 vertical="center"/>
    </xf>
    <xf numFmtId="2" fontId="0" fillId="2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77"/>
  <sheetViews>
    <sheetView tabSelected="1" topLeftCell="O1" zoomScale="75" workbookViewId="0">
      <selection activeCell="Z10" sqref="Z10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2" max="12" width="8.83203125" style="8"/>
    <col min="13" max="13" width="40.6640625" bestFit="1" customWidth="1"/>
    <col min="15" max="15" width="34.5" style="6" customWidth="1"/>
    <col min="16" max="16" width="20.5" style="6" customWidth="1"/>
    <col min="17" max="17" width="8.83203125" style="6"/>
    <col min="18" max="18" width="14.1640625" style="6" customWidth="1"/>
    <col min="19" max="19" width="14.33203125" style="6" customWidth="1"/>
    <col min="24" max="24" width="24" customWidth="1"/>
    <col min="25" max="25" width="20.83203125" customWidth="1"/>
    <col min="26" max="26" width="19.33203125" customWidth="1"/>
    <col min="27" max="27" width="21.5" customWidth="1"/>
    <col min="28" max="28" width="17" customWidth="1"/>
    <col min="29" max="29" width="14.6640625" customWidth="1"/>
    <col min="30" max="30" width="18.1640625" customWidth="1"/>
  </cols>
  <sheetData>
    <row r="1" spans="2:31" ht="6" customHeight="1" x14ac:dyDescent="0.2"/>
    <row r="2" spans="2:31" s="1" customFormat="1" x14ac:dyDescent="0.2">
      <c r="B2" s="3" t="s">
        <v>14</v>
      </c>
      <c r="L2" s="9"/>
      <c r="O2" s="11"/>
      <c r="P2" s="11"/>
      <c r="Q2" s="11"/>
      <c r="R2" s="11"/>
      <c r="S2" s="11"/>
    </row>
    <row r="3" spans="2:31" ht="64" x14ac:dyDescent="0.2">
      <c r="B3" s="13" t="s">
        <v>0</v>
      </c>
      <c r="C3" s="13"/>
      <c r="D3" s="13"/>
      <c r="E3" s="13"/>
      <c r="F3" s="13" t="s">
        <v>4</v>
      </c>
      <c r="G3" s="13"/>
      <c r="H3" s="13" t="s">
        <v>7</v>
      </c>
      <c r="I3" s="13"/>
      <c r="J3" s="13"/>
      <c r="K3" s="13" t="s">
        <v>8</v>
      </c>
      <c r="L3" s="13"/>
      <c r="M3" s="5" t="s">
        <v>12</v>
      </c>
      <c r="N3" s="5" t="s">
        <v>10</v>
      </c>
      <c r="O3" s="7" t="s">
        <v>11</v>
      </c>
      <c r="P3" s="7" t="s">
        <v>13</v>
      </c>
      <c r="Q3" s="7" t="s">
        <v>29</v>
      </c>
      <c r="R3" s="7" t="s">
        <v>23</v>
      </c>
      <c r="S3" s="7" t="s">
        <v>24</v>
      </c>
      <c r="T3" s="7" t="s">
        <v>25</v>
      </c>
      <c r="U3" s="7" t="s">
        <v>26</v>
      </c>
      <c r="X3" s="7" t="s">
        <v>11</v>
      </c>
      <c r="Y3" s="7" t="s">
        <v>13</v>
      </c>
      <c r="Z3" s="7" t="s">
        <v>29</v>
      </c>
      <c r="AA3" s="7" t="s">
        <v>23</v>
      </c>
      <c r="AB3" s="7" t="s">
        <v>24</v>
      </c>
      <c r="AC3" s="7" t="s">
        <v>25</v>
      </c>
      <c r="AD3" s="7" t="s">
        <v>26</v>
      </c>
      <c r="AE3" s="7" t="s">
        <v>27</v>
      </c>
    </row>
    <row r="4" spans="2:31" x14ac:dyDescent="0.2">
      <c r="B4" s="2" t="s">
        <v>1</v>
      </c>
      <c r="C4" s="2" t="s">
        <v>2</v>
      </c>
      <c r="D4" s="2" t="s">
        <v>3</v>
      </c>
      <c r="E4" s="2"/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10" t="s">
        <v>6</v>
      </c>
      <c r="M4" s="2" t="s">
        <v>9</v>
      </c>
      <c r="X4" s="6">
        <v>100</v>
      </c>
      <c r="Y4" s="6">
        <v>0</v>
      </c>
      <c r="Z4" s="6"/>
      <c r="AA4" s="6">
        <v>8.3333333333333332E-3</v>
      </c>
      <c r="AB4" s="6">
        <v>1.2250000000000001</v>
      </c>
      <c r="AC4">
        <v>1</v>
      </c>
      <c r="AD4">
        <v>0</v>
      </c>
      <c r="AE4" s="12">
        <f>(AD4/AC4)*100</f>
        <v>0</v>
      </c>
    </row>
    <row r="5" spans="2:31" x14ac:dyDescent="0.2">
      <c r="F5">
        <v>1</v>
      </c>
      <c r="G5">
        <v>1</v>
      </c>
      <c r="H5">
        <v>2</v>
      </c>
      <c r="I5">
        <v>148</v>
      </c>
      <c r="J5">
        <f>(I5-H5)+1</f>
        <v>147</v>
      </c>
      <c r="K5">
        <v>149</v>
      </c>
      <c r="L5" s="8">
        <v>1</v>
      </c>
      <c r="M5">
        <v>149</v>
      </c>
      <c r="N5">
        <f>M5-(L5+J5)</f>
        <v>1</v>
      </c>
      <c r="O5" s="6">
        <f>((D5+G5)/N5)*100</f>
        <v>100</v>
      </c>
      <c r="P5" s="6">
        <f>100-O5</f>
        <v>0</v>
      </c>
      <c r="Q5" s="6" t="s">
        <v>30</v>
      </c>
      <c r="R5" s="6">
        <f>F5/120</f>
        <v>8.3333333333333332E-3</v>
      </c>
      <c r="S5" s="6">
        <f>J5/120</f>
        <v>1.2250000000000001</v>
      </c>
      <c r="T5">
        <v>1</v>
      </c>
      <c r="U5">
        <v>0</v>
      </c>
      <c r="X5" s="6">
        <v>12.244897959183673</v>
      </c>
      <c r="Y5" s="6">
        <v>87.755102040816325</v>
      </c>
      <c r="Z5" s="6">
        <v>0.35</v>
      </c>
      <c r="AA5" s="6">
        <v>0.4</v>
      </c>
      <c r="AB5" s="6">
        <v>1.35</v>
      </c>
      <c r="AC5">
        <v>1</v>
      </c>
      <c r="AD5">
        <v>0</v>
      </c>
      <c r="AE5" s="12">
        <f t="shared" ref="AE5:AE12" si="0">(AD5/AC5)*100</f>
        <v>0</v>
      </c>
    </row>
    <row r="6" spans="2:31" x14ac:dyDescent="0.2">
      <c r="X6" s="6">
        <v>4.6979865771812079</v>
      </c>
      <c r="Y6" s="6">
        <v>95.302013422818789</v>
      </c>
      <c r="Z6" s="6">
        <v>1.1083333333333334</v>
      </c>
      <c r="AA6" s="6">
        <v>1.2416666666666667</v>
      </c>
      <c r="AB6" s="6">
        <v>0.7583333333333333</v>
      </c>
      <c r="AC6">
        <v>1</v>
      </c>
      <c r="AD6">
        <v>0</v>
      </c>
      <c r="AE6" s="12">
        <f t="shared" si="0"/>
        <v>0</v>
      </c>
    </row>
    <row r="7" spans="2:31" s="1" customFormat="1" x14ac:dyDescent="0.2">
      <c r="B7" s="3" t="s">
        <v>15</v>
      </c>
      <c r="L7" s="9"/>
      <c r="O7" s="11"/>
      <c r="P7" s="11"/>
      <c r="Q7" s="11"/>
      <c r="R7" s="11"/>
      <c r="S7" s="11"/>
      <c r="X7" s="6">
        <v>6.9444444444444446</v>
      </c>
      <c r="Y7" s="6">
        <v>93.055555555555557</v>
      </c>
      <c r="Z7" s="6">
        <v>0.56666666666666665</v>
      </c>
      <c r="AA7" s="6">
        <v>0.6</v>
      </c>
      <c r="AB7" s="6">
        <v>1.4583333333333333</v>
      </c>
      <c r="AC7">
        <v>1</v>
      </c>
      <c r="AD7">
        <v>0</v>
      </c>
      <c r="AE7" s="12">
        <f t="shared" si="0"/>
        <v>0</v>
      </c>
    </row>
    <row r="8" spans="2:31" ht="64" x14ac:dyDescent="0.2">
      <c r="B8" s="13" t="s">
        <v>0</v>
      </c>
      <c r="C8" s="13"/>
      <c r="D8" s="13"/>
      <c r="E8" s="13"/>
      <c r="F8" s="13" t="s">
        <v>4</v>
      </c>
      <c r="G8" s="13"/>
      <c r="H8" s="13" t="s">
        <v>7</v>
      </c>
      <c r="I8" s="13"/>
      <c r="J8" s="13"/>
      <c r="K8" s="13" t="s">
        <v>8</v>
      </c>
      <c r="L8" s="13"/>
      <c r="M8" s="5" t="s">
        <v>12</v>
      </c>
      <c r="N8" s="5" t="s">
        <v>10</v>
      </c>
      <c r="O8" s="7" t="s">
        <v>11</v>
      </c>
      <c r="P8" s="7" t="s">
        <v>13</v>
      </c>
      <c r="Q8" s="7" t="s">
        <v>29</v>
      </c>
      <c r="R8" s="7" t="s">
        <v>23</v>
      </c>
      <c r="S8" s="7" t="s">
        <v>24</v>
      </c>
      <c r="T8" s="7" t="s">
        <v>25</v>
      </c>
      <c r="U8" s="7" t="s">
        <v>26</v>
      </c>
      <c r="X8" s="6">
        <v>28.571428571428569</v>
      </c>
      <c r="Y8" s="6">
        <v>71.428571428571431</v>
      </c>
      <c r="Z8" s="6">
        <v>0.05</v>
      </c>
      <c r="AA8" s="6">
        <v>5.8333333333333334E-2</v>
      </c>
      <c r="AB8" s="6">
        <v>0.95833333333333337</v>
      </c>
      <c r="AC8">
        <v>1</v>
      </c>
      <c r="AD8">
        <v>0</v>
      </c>
      <c r="AE8" s="12">
        <f t="shared" si="0"/>
        <v>0</v>
      </c>
    </row>
    <row r="9" spans="2:31" x14ac:dyDescent="0.2">
      <c r="B9" s="2" t="s">
        <v>1</v>
      </c>
      <c r="C9" s="2" t="s">
        <v>2</v>
      </c>
      <c r="D9" s="2" t="s">
        <v>3</v>
      </c>
      <c r="E9" s="2" t="s">
        <v>28</v>
      </c>
      <c r="F9" s="2" t="s">
        <v>5</v>
      </c>
      <c r="G9" s="2" t="s">
        <v>6</v>
      </c>
      <c r="H9" s="2" t="s">
        <v>1</v>
      </c>
      <c r="I9" s="2" t="s">
        <v>2</v>
      </c>
      <c r="J9" s="2" t="s">
        <v>3</v>
      </c>
      <c r="K9" s="2" t="s">
        <v>5</v>
      </c>
      <c r="L9" s="10" t="s">
        <v>6</v>
      </c>
      <c r="M9" s="2" t="s">
        <v>9</v>
      </c>
      <c r="X9" s="6">
        <v>6.0301507537688437</v>
      </c>
      <c r="Y9" s="6">
        <v>93.969849246231149</v>
      </c>
      <c r="Z9" s="6">
        <v>0.91666666666666663</v>
      </c>
      <c r="AA9" s="6">
        <v>0.93333333333333335</v>
      </c>
      <c r="AB9" s="6">
        <v>0.55000000000000004</v>
      </c>
      <c r="AC9">
        <v>2</v>
      </c>
      <c r="AD9">
        <v>1</v>
      </c>
      <c r="AE9" s="12">
        <f t="shared" si="0"/>
        <v>50</v>
      </c>
    </row>
    <row r="10" spans="2:31" x14ac:dyDescent="0.2">
      <c r="B10">
        <v>42</v>
      </c>
      <c r="C10">
        <v>43</v>
      </c>
      <c r="D10">
        <f>(C10-B10)+1</f>
        <v>2</v>
      </c>
      <c r="E10">
        <f>D10/2</f>
        <v>1</v>
      </c>
      <c r="F10">
        <v>48</v>
      </c>
      <c r="G10">
        <v>1</v>
      </c>
      <c r="H10">
        <v>49</v>
      </c>
      <c r="I10">
        <v>210</v>
      </c>
      <c r="J10">
        <f>(I10-H10)+1</f>
        <v>162</v>
      </c>
      <c r="K10">
        <v>211</v>
      </c>
      <c r="L10" s="8">
        <v>1</v>
      </c>
      <c r="M10">
        <v>212</v>
      </c>
      <c r="X10" s="6">
        <v>100</v>
      </c>
      <c r="Y10" s="6">
        <v>0</v>
      </c>
      <c r="Z10" s="6"/>
      <c r="AA10" s="6">
        <v>8.3333333333333332E-3</v>
      </c>
      <c r="AB10" s="6">
        <v>0.6166666666666667</v>
      </c>
      <c r="AC10">
        <v>1</v>
      </c>
      <c r="AD10">
        <v>0</v>
      </c>
      <c r="AE10" s="12">
        <f t="shared" si="0"/>
        <v>0</v>
      </c>
    </row>
    <row r="11" spans="2:31" x14ac:dyDescent="0.2">
      <c r="B11">
        <v>45</v>
      </c>
      <c r="C11">
        <v>47</v>
      </c>
      <c r="D11">
        <f>(C11-B11)+1</f>
        <v>3</v>
      </c>
      <c r="E11">
        <f>D11/2</f>
        <v>1.5</v>
      </c>
      <c r="X11" s="6">
        <v>8.7591240875912408</v>
      </c>
      <c r="Y11" s="6">
        <v>91.240875912408754</v>
      </c>
      <c r="Z11" s="6">
        <v>1.95</v>
      </c>
      <c r="AA11" s="6">
        <v>2.5416666666666665</v>
      </c>
      <c r="AB11" s="6">
        <v>0.98333333333333328</v>
      </c>
      <c r="AC11">
        <v>2</v>
      </c>
      <c r="AD11">
        <v>1</v>
      </c>
      <c r="AE11" s="12">
        <f t="shared" si="0"/>
        <v>50</v>
      </c>
    </row>
    <row r="12" spans="2:31" x14ac:dyDescent="0.2">
      <c r="D12">
        <f>SUM(D10:D11)</f>
        <v>5</v>
      </c>
      <c r="G12">
        <f>SUM(G10:G11)</f>
        <v>1</v>
      </c>
      <c r="J12">
        <f>SUM(J10:J11)</f>
        <v>162</v>
      </c>
      <c r="L12">
        <f>SUM(L10:L11)</f>
        <v>1</v>
      </c>
      <c r="M12">
        <f>SUM(M10:M11)</f>
        <v>212</v>
      </c>
      <c r="N12">
        <f>M12-(L12+J12)</f>
        <v>49</v>
      </c>
      <c r="O12" s="6">
        <f>((D12+G12)/N12)*100</f>
        <v>12.244897959183673</v>
      </c>
      <c r="P12" s="6">
        <f>100-O12</f>
        <v>87.755102040816325</v>
      </c>
      <c r="Q12" s="6">
        <f>B10/120</f>
        <v>0.35</v>
      </c>
      <c r="R12" s="6">
        <f>F10/120</f>
        <v>0.4</v>
      </c>
      <c r="S12" s="6">
        <f>J10/120</f>
        <v>1.35</v>
      </c>
      <c r="T12">
        <v>1</v>
      </c>
      <c r="U12">
        <v>0</v>
      </c>
      <c r="X12" s="6">
        <v>8.6792452830188669</v>
      </c>
      <c r="Y12" s="6">
        <v>91.320754716981128</v>
      </c>
      <c r="Z12" s="6">
        <v>0.16666666666666666</v>
      </c>
      <c r="AA12" s="6">
        <v>0.17499999999999999</v>
      </c>
      <c r="AB12" s="6">
        <v>0.8666666666666667</v>
      </c>
      <c r="AC12">
        <v>3</v>
      </c>
      <c r="AD12">
        <v>2</v>
      </c>
      <c r="AE12" s="12">
        <f t="shared" si="0"/>
        <v>66.666666666666657</v>
      </c>
    </row>
    <row r="14" spans="2:31" s="1" customFormat="1" x14ac:dyDescent="0.2">
      <c r="B14" s="3" t="s">
        <v>16</v>
      </c>
      <c r="L14" s="9"/>
      <c r="O14" s="11"/>
      <c r="P14" s="11"/>
      <c r="Q14" s="11"/>
      <c r="R14" s="11"/>
      <c r="S14" s="11"/>
    </row>
    <row r="15" spans="2:31" ht="64" x14ac:dyDescent="0.2">
      <c r="B15" s="13" t="s">
        <v>0</v>
      </c>
      <c r="C15" s="13"/>
      <c r="D15" s="13"/>
      <c r="E15" s="13"/>
      <c r="F15" s="13" t="s">
        <v>4</v>
      </c>
      <c r="G15" s="13"/>
      <c r="H15" s="13" t="s">
        <v>7</v>
      </c>
      <c r="I15" s="13"/>
      <c r="J15" s="13"/>
      <c r="K15" s="13" t="s">
        <v>8</v>
      </c>
      <c r="L15" s="13"/>
      <c r="M15" s="5" t="s">
        <v>12</v>
      </c>
      <c r="N15" s="5" t="s">
        <v>10</v>
      </c>
      <c r="O15" s="7" t="s">
        <v>11</v>
      </c>
      <c r="P15" s="7" t="s">
        <v>13</v>
      </c>
      <c r="Q15" s="7" t="s">
        <v>29</v>
      </c>
      <c r="R15" s="7" t="s">
        <v>23</v>
      </c>
      <c r="S15" s="7" t="s">
        <v>24</v>
      </c>
      <c r="T15" s="7" t="s">
        <v>25</v>
      </c>
      <c r="U15" s="7" t="s">
        <v>26</v>
      </c>
    </row>
    <row r="16" spans="2:31" x14ac:dyDescent="0.2">
      <c r="B16" s="2" t="s">
        <v>1</v>
      </c>
      <c r="C16" s="2" t="s">
        <v>2</v>
      </c>
      <c r="D16" s="2" t="s">
        <v>3</v>
      </c>
      <c r="E16" s="2" t="s">
        <v>28</v>
      </c>
      <c r="F16" s="2" t="s">
        <v>5</v>
      </c>
      <c r="G16" s="2" t="s">
        <v>6</v>
      </c>
      <c r="H16" s="2" t="s">
        <v>1</v>
      </c>
      <c r="I16" s="2" t="s">
        <v>2</v>
      </c>
      <c r="J16" s="2" t="s">
        <v>3</v>
      </c>
      <c r="K16" s="2" t="s">
        <v>5</v>
      </c>
      <c r="L16" s="10" t="s">
        <v>6</v>
      </c>
      <c r="M16" s="2" t="s">
        <v>9</v>
      </c>
    </row>
    <row r="17" spans="2:21" x14ac:dyDescent="0.2">
      <c r="B17">
        <v>133</v>
      </c>
      <c r="C17">
        <v>135</v>
      </c>
      <c r="D17">
        <f>(C17-B17)+1</f>
        <v>3</v>
      </c>
      <c r="E17">
        <f>D17/2</f>
        <v>1.5</v>
      </c>
      <c r="F17">
        <v>149</v>
      </c>
      <c r="G17">
        <v>1</v>
      </c>
      <c r="H17">
        <v>150</v>
      </c>
      <c r="I17">
        <v>240</v>
      </c>
      <c r="J17">
        <f>(I17-H17)+1</f>
        <v>91</v>
      </c>
      <c r="K17">
        <v>241</v>
      </c>
      <c r="L17" s="8">
        <v>1</v>
      </c>
      <c r="M17">
        <v>241</v>
      </c>
    </row>
    <row r="18" spans="2:21" x14ac:dyDescent="0.2">
      <c r="B18">
        <v>146</v>
      </c>
      <c r="C18">
        <v>148</v>
      </c>
      <c r="D18">
        <f>(C18-B18)+1</f>
        <v>3</v>
      </c>
      <c r="E18">
        <f>D18/2</f>
        <v>1.5</v>
      </c>
    </row>
    <row r="19" spans="2:21" x14ac:dyDescent="0.2">
      <c r="D19">
        <f>SUM(D17:D18)</f>
        <v>6</v>
      </c>
      <c r="G19">
        <f>SUM(G17:G18)</f>
        <v>1</v>
      </c>
      <c r="J19">
        <f>SUM(J17:J18)</f>
        <v>91</v>
      </c>
      <c r="L19">
        <f>SUM(L17:L18)</f>
        <v>1</v>
      </c>
      <c r="M19">
        <f>SUM(M17:M18)</f>
        <v>241</v>
      </c>
      <c r="N19">
        <f>M19-(L19+J19)</f>
        <v>149</v>
      </c>
      <c r="O19" s="6">
        <f>((D19+G19)/N19)*100</f>
        <v>4.6979865771812079</v>
      </c>
      <c r="P19" s="6">
        <f>100-O19</f>
        <v>95.302013422818789</v>
      </c>
      <c r="Q19" s="6">
        <f>B17/120</f>
        <v>1.1083333333333334</v>
      </c>
      <c r="R19" s="6">
        <f>F17/120</f>
        <v>1.2416666666666667</v>
      </c>
      <c r="S19" s="6">
        <f>J17/120</f>
        <v>0.7583333333333333</v>
      </c>
      <c r="T19">
        <v>1</v>
      </c>
      <c r="U19">
        <v>0</v>
      </c>
    </row>
    <row r="21" spans="2:21" s="1" customFormat="1" x14ac:dyDescent="0.2">
      <c r="B21" s="3" t="s">
        <v>17</v>
      </c>
      <c r="L21" s="9"/>
      <c r="O21" s="11"/>
      <c r="P21" s="11"/>
      <c r="Q21" s="11"/>
      <c r="R21" s="11"/>
      <c r="S21" s="11"/>
    </row>
    <row r="22" spans="2:21" ht="64" x14ac:dyDescent="0.2">
      <c r="B22" s="13" t="s">
        <v>0</v>
      </c>
      <c r="C22" s="13"/>
      <c r="D22" s="13"/>
      <c r="E22" s="13"/>
      <c r="F22" s="13" t="s">
        <v>4</v>
      </c>
      <c r="G22" s="13"/>
      <c r="H22" s="13" t="s">
        <v>7</v>
      </c>
      <c r="I22" s="13"/>
      <c r="J22" s="13"/>
      <c r="K22" s="13" t="s">
        <v>8</v>
      </c>
      <c r="L22" s="13"/>
      <c r="M22" s="5" t="s">
        <v>12</v>
      </c>
      <c r="N22" s="5" t="s">
        <v>10</v>
      </c>
      <c r="O22" s="7" t="s">
        <v>11</v>
      </c>
      <c r="P22" s="7" t="s">
        <v>13</v>
      </c>
      <c r="Q22" s="7" t="s">
        <v>29</v>
      </c>
      <c r="R22" s="7" t="s">
        <v>23</v>
      </c>
      <c r="S22" s="7" t="s">
        <v>24</v>
      </c>
      <c r="T22" s="7" t="s">
        <v>25</v>
      </c>
      <c r="U22" s="7" t="s">
        <v>26</v>
      </c>
    </row>
    <row r="23" spans="2:21" x14ac:dyDescent="0.2">
      <c r="B23" s="2" t="s">
        <v>1</v>
      </c>
      <c r="C23" s="2" t="s">
        <v>2</v>
      </c>
      <c r="D23" s="2" t="s">
        <v>3</v>
      </c>
      <c r="E23" s="2" t="s">
        <v>28</v>
      </c>
      <c r="F23" s="2" t="s">
        <v>5</v>
      </c>
      <c r="G23" s="2" t="s">
        <v>6</v>
      </c>
      <c r="H23" s="2" t="s">
        <v>1</v>
      </c>
      <c r="I23" s="2" t="s">
        <v>2</v>
      </c>
      <c r="J23" s="2" t="s">
        <v>3</v>
      </c>
      <c r="K23" s="2" t="s">
        <v>5</v>
      </c>
      <c r="L23" s="10" t="s">
        <v>6</v>
      </c>
      <c r="M23" s="2" t="s">
        <v>9</v>
      </c>
    </row>
    <row r="24" spans="2:21" x14ac:dyDescent="0.2">
      <c r="B24">
        <v>68</v>
      </c>
      <c r="C24">
        <v>71</v>
      </c>
      <c r="D24">
        <f>(C24-B24)+1</f>
        <v>4</v>
      </c>
      <c r="E24">
        <f>D24/2</f>
        <v>2</v>
      </c>
      <c r="F24">
        <v>72</v>
      </c>
      <c r="G24">
        <v>1</v>
      </c>
      <c r="H24">
        <v>73</v>
      </c>
      <c r="I24">
        <v>247</v>
      </c>
      <c r="J24">
        <f>(I24-H24)+1</f>
        <v>175</v>
      </c>
      <c r="K24">
        <v>248</v>
      </c>
      <c r="L24" s="8">
        <v>1</v>
      </c>
      <c r="M24">
        <v>248</v>
      </c>
      <c r="N24">
        <f>M24-(L24+J24)</f>
        <v>72</v>
      </c>
      <c r="O24" s="6">
        <f>((D24+G24)/N24)*100</f>
        <v>6.9444444444444446</v>
      </c>
      <c r="P24" s="6">
        <f>100-O24</f>
        <v>93.055555555555557</v>
      </c>
      <c r="Q24" s="6">
        <f>B24/120</f>
        <v>0.56666666666666665</v>
      </c>
      <c r="R24" s="6">
        <f>F24/120</f>
        <v>0.6</v>
      </c>
      <c r="S24" s="6">
        <f>J24/120</f>
        <v>1.4583333333333333</v>
      </c>
      <c r="T24">
        <v>1</v>
      </c>
      <c r="U24">
        <v>0</v>
      </c>
    </row>
    <row r="26" spans="2:21" s="1" customFormat="1" x14ac:dyDescent="0.2">
      <c r="B26" s="3" t="s">
        <v>18</v>
      </c>
      <c r="L26" s="9"/>
      <c r="O26" s="11"/>
      <c r="P26" s="11"/>
      <c r="Q26" s="11"/>
      <c r="R26" s="11"/>
      <c r="S26" s="11"/>
    </row>
    <row r="27" spans="2:21" ht="64" x14ac:dyDescent="0.2">
      <c r="B27" s="13" t="s">
        <v>0</v>
      </c>
      <c r="C27" s="13"/>
      <c r="D27" s="13"/>
      <c r="E27" s="13"/>
      <c r="F27" s="13" t="s">
        <v>4</v>
      </c>
      <c r="G27" s="13"/>
      <c r="H27" s="13" t="s">
        <v>7</v>
      </c>
      <c r="I27" s="13"/>
      <c r="J27" s="13"/>
      <c r="K27" s="13" t="s">
        <v>8</v>
      </c>
      <c r="L27" s="13"/>
      <c r="M27" s="5" t="s">
        <v>12</v>
      </c>
      <c r="N27" s="5" t="s">
        <v>10</v>
      </c>
      <c r="O27" s="7" t="s">
        <v>11</v>
      </c>
      <c r="P27" s="7" t="s">
        <v>13</v>
      </c>
      <c r="Q27" s="7" t="s">
        <v>29</v>
      </c>
      <c r="R27" s="7" t="s">
        <v>23</v>
      </c>
      <c r="S27" s="7" t="s">
        <v>24</v>
      </c>
      <c r="T27" s="7" t="s">
        <v>25</v>
      </c>
      <c r="U27" s="7" t="s">
        <v>26</v>
      </c>
    </row>
    <row r="28" spans="2:21" x14ac:dyDescent="0.2">
      <c r="B28" s="2" t="s">
        <v>1</v>
      </c>
      <c r="C28" s="2" t="s">
        <v>2</v>
      </c>
      <c r="D28" s="2" t="s">
        <v>3</v>
      </c>
      <c r="E28" s="2" t="s">
        <v>28</v>
      </c>
      <c r="F28" s="2" t="s">
        <v>5</v>
      </c>
      <c r="G28" s="2" t="s">
        <v>6</v>
      </c>
      <c r="H28" s="2" t="s">
        <v>1</v>
      </c>
      <c r="I28" s="2" t="s">
        <v>2</v>
      </c>
      <c r="J28" s="2" t="s">
        <v>3</v>
      </c>
      <c r="K28" s="2" t="s">
        <v>5</v>
      </c>
      <c r="L28" s="10" t="s">
        <v>6</v>
      </c>
      <c r="M28" s="2" t="s">
        <v>9</v>
      </c>
    </row>
    <row r="29" spans="2:21" x14ac:dyDescent="0.2">
      <c r="B29">
        <v>6</v>
      </c>
      <c r="C29">
        <v>6</v>
      </c>
      <c r="D29">
        <f>(C29-B29)+1</f>
        <v>1</v>
      </c>
      <c r="F29">
        <v>7</v>
      </c>
      <c r="G29">
        <v>1</v>
      </c>
      <c r="H29">
        <v>8</v>
      </c>
      <c r="I29">
        <v>122</v>
      </c>
      <c r="J29">
        <f>(I29-H29)+1</f>
        <v>115</v>
      </c>
      <c r="K29">
        <v>123</v>
      </c>
      <c r="L29" s="8">
        <v>1</v>
      </c>
      <c r="M29">
        <v>123</v>
      </c>
      <c r="N29">
        <f>M29-(L29+J29)</f>
        <v>7</v>
      </c>
      <c r="O29" s="6">
        <f>((D29+G29)/N29)*100</f>
        <v>28.571428571428569</v>
      </c>
      <c r="P29" s="6">
        <f>100-O29</f>
        <v>71.428571428571431</v>
      </c>
      <c r="Q29" s="6">
        <f>B29/120</f>
        <v>0.05</v>
      </c>
      <c r="R29" s="6">
        <f>F29/120</f>
        <v>5.8333333333333334E-2</v>
      </c>
      <c r="S29" s="6">
        <f>J29/120</f>
        <v>0.95833333333333337</v>
      </c>
      <c r="T29">
        <v>1</v>
      </c>
      <c r="U29">
        <v>0</v>
      </c>
    </row>
    <row r="31" spans="2:21" s="1" customFormat="1" x14ac:dyDescent="0.2">
      <c r="B31" s="3" t="s">
        <v>19</v>
      </c>
      <c r="L31" s="9"/>
      <c r="O31" s="11"/>
      <c r="P31" s="11"/>
      <c r="Q31" s="11"/>
      <c r="R31" s="11"/>
      <c r="S31" s="11"/>
    </row>
    <row r="32" spans="2:21" ht="64" x14ac:dyDescent="0.2">
      <c r="B32" s="13" t="s">
        <v>0</v>
      </c>
      <c r="C32" s="13"/>
      <c r="D32" s="13"/>
      <c r="E32" s="13"/>
      <c r="F32" s="13" t="s">
        <v>4</v>
      </c>
      <c r="G32" s="13"/>
      <c r="H32" s="13" t="s">
        <v>7</v>
      </c>
      <c r="I32" s="13"/>
      <c r="J32" s="13"/>
      <c r="K32" s="13" t="s">
        <v>8</v>
      </c>
      <c r="L32" s="13"/>
      <c r="M32" s="5" t="s">
        <v>12</v>
      </c>
      <c r="N32" s="5" t="s">
        <v>10</v>
      </c>
      <c r="O32" s="7" t="s">
        <v>11</v>
      </c>
      <c r="P32" s="7" t="s">
        <v>13</v>
      </c>
      <c r="Q32" s="7" t="s">
        <v>29</v>
      </c>
      <c r="R32" s="7" t="s">
        <v>23</v>
      </c>
      <c r="S32" s="7" t="s">
        <v>24</v>
      </c>
      <c r="T32" s="7" t="s">
        <v>25</v>
      </c>
      <c r="U32" s="7" t="s">
        <v>26</v>
      </c>
    </row>
    <row r="33" spans="2:21" x14ac:dyDescent="0.2">
      <c r="B33" s="2" t="s">
        <v>1</v>
      </c>
      <c r="C33" s="2" t="s">
        <v>2</v>
      </c>
      <c r="D33" s="2" t="s">
        <v>3</v>
      </c>
      <c r="E33" s="2" t="s">
        <v>28</v>
      </c>
      <c r="F33" s="2" t="s">
        <v>5</v>
      </c>
      <c r="G33" s="2" t="s">
        <v>6</v>
      </c>
      <c r="H33" s="2" t="s">
        <v>1</v>
      </c>
      <c r="I33" s="2" t="s">
        <v>2</v>
      </c>
      <c r="J33" s="2" t="s">
        <v>3</v>
      </c>
      <c r="K33" s="2" t="s">
        <v>5</v>
      </c>
      <c r="L33" s="10" t="s">
        <v>6</v>
      </c>
      <c r="M33" s="2" t="s">
        <v>9</v>
      </c>
    </row>
    <row r="34" spans="2:21" x14ac:dyDescent="0.2">
      <c r="B34" s="2">
        <v>110</v>
      </c>
      <c r="C34" s="2">
        <v>111</v>
      </c>
      <c r="D34">
        <f>(C34-B34)+1</f>
        <v>2</v>
      </c>
      <c r="E34">
        <f>D34/2</f>
        <v>1</v>
      </c>
      <c r="F34" s="2">
        <v>112</v>
      </c>
      <c r="G34" s="2">
        <v>1</v>
      </c>
      <c r="H34" s="2">
        <v>113</v>
      </c>
      <c r="I34" s="2">
        <v>115</v>
      </c>
      <c r="J34">
        <f>(I34-H34)+1</f>
        <v>3</v>
      </c>
      <c r="K34" s="2">
        <v>468</v>
      </c>
      <c r="L34" s="10">
        <v>1</v>
      </c>
      <c r="M34" s="2">
        <v>468</v>
      </c>
    </row>
    <row r="35" spans="2:21" x14ac:dyDescent="0.2">
      <c r="B35" s="2">
        <v>143</v>
      </c>
      <c r="C35" s="2">
        <v>146</v>
      </c>
      <c r="D35">
        <f t="shared" ref="D35:D41" si="1">(C35-B35)+1</f>
        <v>4</v>
      </c>
      <c r="E35">
        <f t="shared" ref="E35:E41" si="2">D35/2</f>
        <v>2</v>
      </c>
      <c r="F35" s="2">
        <v>401</v>
      </c>
      <c r="G35" s="2">
        <v>1</v>
      </c>
      <c r="H35" s="2">
        <v>402</v>
      </c>
      <c r="I35" s="2">
        <v>467</v>
      </c>
      <c r="J35">
        <f>(I35-H35)+1</f>
        <v>66</v>
      </c>
      <c r="K35" s="2"/>
      <c r="L35" s="10"/>
      <c r="M35" s="2"/>
    </row>
    <row r="36" spans="2:21" x14ac:dyDescent="0.2">
      <c r="B36" s="2">
        <v>263</v>
      </c>
      <c r="C36" s="2">
        <v>263</v>
      </c>
      <c r="D36">
        <f t="shared" si="1"/>
        <v>1</v>
      </c>
      <c r="E36">
        <f t="shared" si="2"/>
        <v>0.5</v>
      </c>
      <c r="F36" s="2"/>
      <c r="G36" s="2"/>
      <c r="H36" s="2"/>
      <c r="I36" s="2"/>
      <c r="J36" s="2"/>
      <c r="K36" s="2"/>
      <c r="L36" s="10"/>
      <c r="M36" s="2"/>
    </row>
    <row r="37" spans="2:21" x14ac:dyDescent="0.2">
      <c r="B37" s="2">
        <v>274</v>
      </c>
      <c r="C37" s="2">
        <v>277</v>
      </c>
      <c r="D37">
        <f t="shared" si="1"/>
        <v>4</v>
      </c>
      <c r="E37">
        <f t="shared" si="2"/>
        <v>2</v>
      </c>
      <c r="F37" s="2"/>
      <c r="G37" s="2"/>
      <c r="H37" s="2"/>
      <c r="I37" s="2"/>
      <c r="J37" s="2"/>
      <c r="K37" s="2"/>
      <c r="L37" s="10"/>
      <c r="M37" s="2"/>
    </row>
    <row r="38" spans="2:21" x14ac:dyDescent="0.2">
      <c r="B38" s="2">
        <v>284</v>
      </c>
      <c r="C38" s="2">
        <v>286</v>
      </c>
      <c r="D38">
        <f t="shared" si="1"/>
        <v>3</v>
      </c>
      <c r="E38">
        <f t="shared" si="2"/>
        <v>1.5</v>
      </c>
      <c r="F38" s="2"/>
      <c r="G38" s="2"/>
      <c r="H38" s="2"/>
      <c r="I38" s="2"/>
      <c r="J38" s="2"/>
      <c r="K38" s="2"/>
      <c r="L38" s="10"/>
      <c r="M38" s="2"/>
    </row>
    <row r="39" spans="2:21" x14ac:dyDescent="0.2">
      <c r="B39" s="2">
        <v>345</v>
      </c>
      <c r="C39" s="2">
        <v>348</v>
      </c>
      <c r="D39">
        <f t="shared" si="1"/>
        <v>4</v>
      </c>
      <c r="E39">
        <f t="shared" si="2"/>
        <v>2</v>
      </c>
      <c r="F39" s="2"/>
      <c r="G39" s="2"/>
      <c r="H39" s="2"/>
      <c r="I39" s="2"/>
      <c r="J39" s="2"/>
      <c r="K39" s="2"/>
      <c r="L39" s="10"/>
      <c r="M39" s="2"/>
    </row>
    <row r="40" spans="2:21" x14ac:dyDescent="0.2">
      <c r="B40" s="2">
        <v>387</v>
      </c>
      <c r="C40" s="2">
        <v>389</v>
      </c>
      <c r="D40">
        <f t="shared" si="1"/>
        <v>3</v>
      </c>
      <c r="E40">
        <f t="shared" si="2"/>
        <v>1.5</v>
      </c>
      <c r="F40" s="2"/>
      <c r="G40" s="2"/>
      <c r="H40" s="2"/>
      <c r="I40" s="2"/>
      <c r="J40" s="2"/>
      <c r="K40" s="2"/>
      <c r="L40" s="10"/>
      <c r="M40" s="2"/>
    </row>
    <row r="41" spans="2:21" x14ac:dyDescent="0.2">
      <c r="B41" s="2">
        <v>400</v>
      </c>
      <c r="C41" s="2">
        <v>400</v>
      </c>
      <c r="D41">
        <f t="shared" si="1"/>
        <v>1</v>
      </c>
      <c r="E41">
        <f t="shared" si="2"/>
        <v>0.5</v>
      </c>
      <c r="F41" s="2"/>
      <c r="G41" s="2"/>
      <c r="H41" s="2"/>
      <c r="I41" s="2"/>
      <c r="J41" s="2"/>
      <c r="K41" s="2"/>
      <c r="L41" s="10"/>
      <c r="M41" s="2"/>
    </row>
    <row r="42" spans="2:21" x14ac:dyDescent="0.2">
      <c r="D42">
        <f>SUM(D34:D41)</f>
        <v>22</v>
      </c>
      <c r="G42">
        <f>SUM(G34:G41)</f>
        <v>2</v>
      </c>
      <c r="J42">
        <f>SUM(J34:J41)</f>
        <v>69</v>
      </c>
      <c r="L42">
        <f>SUM(L34:L41)</f>
        <v>1</v>
      </c>
      <c r="M42">
        <f>SUM(M34:M41)</f>
        <v>468</v>
      </c>
      <c r="N42">
        <f>M42-(J42+L42)</f>
        <v>398</v>
      </c>
      <c r="O42" s="6">
        <f>((D42+G42)/N42)*100</f>
        <v>6.0301507537688437</v>
      </c>
      <c r="P42" s="6">
        <f>100-O42</f>
        <v>93.969849246231149</v>
      </c>
      <c r="Q42" s="6">
        <f>B34/120</f>
        <v>0.91666666666666663</v>
      </c>
      <c r="R42" s="6">
        <f>F34/120</f>
        <v>0.93333333333333335</v>
      </c>
      <c r="S42" s="6">
        <f>J35/120</f>
        <v>0.55000000000000004</v>
      </c>
      <c r="T42">
        <v>2</v>
      </c>
      <c r="U42">
        <v>1</v>
      </c>
    </row>
    <row r="44" spans="2:21" s="1" customFormat="1" x14ac:dyDescent="0.2">
      <c r="B44" s="3" t="s">
        <v>20</v>
      </c>
      <c r="L44" s="9"/>
      <c r="O44" s="11"/>
      <c r="P44" s="11"/>
      <c r="Q44" s="11"/>
      <c r="R44" s="11"/>
      <c r="S44" s="11"/>
    </row>
    <row r="45" spans="2:21" ht="64" x14ac:dyDescent="0.2">
      <c r="B45" s="13" t="s">
        <v>0</v>
      </c>
      <c r="C45" s="13"/>
      <c r="D45" s="13"/>
      <c r="E45" s="13"/>
      <c r="F45" s="13" t="s">
        <v>4</v>
      </c>
      <c r="G45" s="13"/>
      <c r="H45" s="13" t="s">
        <v>7</v>
      </c>
      <c r="I45" s="13"/>
      <c r="J45" s="13"/>
      <c r="K45" s="13" t="s">
        <v>8</v>
      </c>
      <c r="L45" s="13"/>
      <c r="M45" s="5" t="s">
        <v>12</v>
      </c>
      <c r="N45" s="5" t="s">
        <v>10</v>
      </c>
      <c r="O45" s="7" t="s">
        <v>11</v>
      </c>
      <c r="P45" s="7" t="s">
        <v>13</v>
      </c>
      <c r="Q45" s="7" t="s">
        <v>29</v>
      </c>
      <c r="R45" s="7" t="s">
        <v>23</v>
      </c>
      <c r="S45" s="7" t="s">
        <v>24</v>
      </c>
      <c r="T45" s="7" t="s">
        <v>25</v>
      </c>
      <c r="U45" s="7" t="s">
        <v>26</v>
      </c>
    </row>
    <row r="46" spans="2:21" x14ac:dyDescent="0.2">
      <c r="B46" s="2" t="s">
        <v>1</v>
      </c>
      <c r="C46" s="2" t="s">
        <v>2</v>
      </c>
      <c r="D46" s="2" t="s">
        <v>3</v>
      </c>
      <c r="E46" s="2"/>
      <c r="F46" s="2" t="s">
        <v>5</v>
      </c>
      <c r="G46" s="2" t="s">
        <v>6</v>
      </c>
      <c r="H46" s="2" t="s">
        <v>1</v>
      </c>
      <c r="I46" s="2" t="s">
        <v>2</v>
      </c>
      <c r="J46" s="2" t="s">
        <v>3</v>
      </c>
      <c r="K46" s="2" t="s">
        <v>5</v>
      </c>
      <c r="L46" s="10" t="s">
        <v>6</v>
      </c>
      <c r="M46" s="2" t="s">
        <v>9</v>
      </c>
    </row>
    <row r="47" spans="2:21" x14ac:dyDescent="0.2">
      <c r="F47">
        <v>1</v>
      </c>
      <c r="G47">
        <v>1</v>
      </c>
      <c r="H47">
        <v>2</v>
      </c>
      <c r="I47">
        <v>75</v>
      </c>
      <c r="J47">
        <f>(I47-H47)+1</f>
        <v>74</v>
      </c>
      <c r="K47">
        <v>76</v>
      </c>
      <c r="L47" s="8">
        <v>1</v>
      </c>
      <c r="M47">
        <v>76</v>
      </c>
      <c r="N47">
        <f>M47-(J47+L47)</f>
        <v>1</v>
      </c>
      <c r="O47" s="6">
        <f>((D47+G47)/N47)*100</f>
        <v>100</v>
      </c>
      <c r="P47" s="6">
        <f>100-O47</f>
        <v>0</v>
      </c>
      <c r="Q47" s="6" t="s">
        <v>30</v>
      </c>
      <c r="R47" s="6">
        <f>F47/120</f>
        <v>8.3333333333333332E-3</v>
      </c>
      <c r="S47" s="6">
        <f>J47/120</f>
        <v>0.6166666666666667</v>
      </c>
      <c r="T47">
        <v>1</v>
      </c>
      <c r="U47">
        <v>0</v>
      </c>
    </row>
    <row r="49" spans="2:21" s="1" customFormat="1" x14ac:dyDescent="0.2">
      <c r="B49" s="3" t="s">
        <v>21</v>
      </c>
      <c r="L49" s="9"/>
      <c r="O49" s="11"/>
      <c r="P49" s="11"/>
      <c r="Q49" s="11"/>
      <c r="R49" s="11"/>
      <c r="S49" s="11"/>
    </row>
    <row r="50" spans="2:21" ht="64" x14ac:dyDescent="0.2">
      <c r="B50" s="13" t="s">
        <v>0</v>
      </c>
      <c r="C50" s="13"/>
      <c r="D50" s="13"/>
      <c r="E50" s="13"/>
      <c r="F50" s="13" t="s">
        <v>4</v>
      </c>
      <c r="G50" s="13"/>
      <c r="H50" s="13" t="s">
        <v>7</v>
      </c>
      <c r="I50" s="13"/>
      <c r="J50" s="13"/>
      <c r="K50" s="13" t="s">
        <v>8</v>
      </c>
      <c r="L50" s="13"/>
      <c r="M50" s="5" t="s">
        <v>12</v>
      </c>
      <c r="N50" s="5" t="s">
        <v>10</v>
      </c>
      <c r="O50" s="7" t="s">
        <v>11</v>
      </c>
      <c r="P50" s="7" t="s">
        <v>13</v>
      </c>
      <c r="Q50" s="7" t="s">
        <v>29</v>
      </c>
      <c r="R50" s="7" t="s">
        <v>23</v>
      </c>
      <c r="S50" s="7" t="s">
        <v>24</v>
      </c>
      <c r="T50" s="7" t="s">
        <v>25</v>
      </c>
      <c r="U50" s="7" t="s">
        <v>26</v>
      </c>
    </row>
    <row r="51" spans="2:21" x14ac:dyDescent="0.2">
      <c r="B51" s="2" t="s">
        <v>1</v>
      </c>
      <c r="C51" s="2" t="s">
        <v>2</v>
      </c>
      <c r="D51" s="2" t="s">
        <v>3</v>
      </c>
      <c r="E51" s="2" t="s">
        <v>28</v>
      </c>
      <c r="F51" s="2" t="s">
        <v>5</v>
      </c>
      <c r="G51" s="2" t="s">
        <v>6</v>
      </c>
      <c r="H51" s="2" t="s">
        <v>1</v>
      </c>
      <c r="I51" s="2" t="s">
        <v>2</v>
      </c>
      <c r="J51" s="2" t="s">
        <v>3</v>
      </c>
      <c r="K51" s="2" t="s">
        <v>5</v>
      </c>
      <c r="L51" s="10" t="s">
        <v>6</v>
      </c>
      <c r="M51" s="2" t="s">
        <v>9</v>
      </c>
    </row>
    <row r="52" spans="2:21" x14ac:dyDescent="0.2">
      <c r="B52" s="2">
        <v>234</v>
      </c>
      <c r="C52" s="2">
        <v>234</v>
      </c>
      <c r="D52">
        <f>(C52-B52)+1</f>
        <v>1</v>
      </c>
      <c r="E52">
        <f>D52/2</f>
        <v>0.5</v>
      </c>
      <c r="F52" s="2">
        <v>305</v>
      </c>
      <c r="G52" s="2">
        <v>1</v>
      </c>
      <c r="H52" s="2">
        <v>306</v>
      </c>
      <c r="I52" s="2">
        <v>308</v>
      </c>
      <c r="J52">
        <f>(I52-H52)+1</f>
        <v>3</v>
      </c>
      <c r="K52" s="2">
        <v>533</v>
      </c>
      <c r="L52" s="10">
        <v>1</v>
      </c>
      <c r="M52" s="2">
        <v>533</v>
      </c>
    </row>
    <row r="53" spans="2:21" x14ac:dyDescent="0.2">
      <c r="B53" s="2">
        <v>237</v>
      </c>
      <c r="C53" s="2">
        <v>240</v>
      </c>
      <c r="D53">
        <f t="shared" ref="D53:D66" si="3">(C53-B53)+1</f>
        <v>4</v>
      </c>
      <c r="E53">
        <f t="shared" ref="E53:E66" si="4">D53/2</f>
        <v>2</v>
      </c>
      <c r="F53" s="2">
        <v>414</v>
      </c>
      <c r="G53" s="2">
        <v>1</v>
      </c>
      <c r="H53" s="2">
        <v>415</v>
      </c>
      <c r="I53" s="2">
        <v>532</v>
      </c>
      <c r="J53">
        <f>(I53-H53)+1</f>
        <v>118</v>
      </c>
      <c r="K53" s="2"/>
      <c r="L53" s="10"/>
      <c r="M53" s="2"/>
    </row>
    <row r="54" spans="2:21" x14ac:dyDescent="0.2">
      <c r="B54" s="2">
        <v>255</v>
      </c>
      <c r="C54" s="2">
        <v>255</v>
      </c>
      <c r="D54">
        <f t="shared" si="3"/>
        <v>1</v>
      </c>
      <c r="E54">
        <f t="shared" si="4"/>
        <v>0.5</v>
      </c>
      <c r="F54" s="2"/>
      <c r="G54" s="2"/>
      <c r="H54" s="2"/>
      <c r="I54" s="2"/>
      <c r="J54" s="2"/>
      <c r="K54" s="2"/>
      <c r="L54" s="10"/>
      <c r="M54" s="2"/>
    </row>
    <row r="55" spans="2:21" x14ac:dyDescent="0.2">
      <c r="B55" s="2">
        <v>257</v>
      </c>
      <c r="C55" s="2">
        <v>258</v>
      </c>
      <c r="D55">
        <f t="shared" si="3"/>
        <v>2</v>
      </c>
      <c r="E55">
        <f t="shared" si="4"/>
        <v>1</v>
      </c>
      <c r="F55" s="2"/>
      <c r="G55" s="2"/>
      <c r="H55" s="2"/>
      <c r="I55" s="2"/>
      <c r="J55" s="2"/>
      <c r="K55" s="2"/>
      <c r="L55" s="10"/>
      <c r="M55" s="2"/>
    </row>
    <row r="56" spans="2:21" x14ac:dyDescent="0.2">
      <c r="B56" s="2">
        <v>289</v>
      </c>
      <c r="C56" s="2">
        <v>293</v>
      </c>
      <c r="D56">
        <f t="shared" si="3"/>
        <v>5</v>
      </c>
      <c r="E56">
        <f t="shared" si="4"/>
        <v>2.5</v>
      </c>
      <c r="F56" s="2"/>
      <c r="G56" s="2"/>
      <c r="H56" s="2"/>
      <c r="I56" s="2"/>
      <c r="J56" s="2"/>
      <c r="K56" s="2"/>
      <c r="L56" s="10"/>
      <c r="M56" s="2"/>
    </row>
    <row r="57" spans="2:21" x14ac:dyDescent="0.2">
      <c r="B57" s="2">
        <v>298</v>
      </c>
      <c r="C57" s="2">
        <v>299</v>
      </c>
      <c r="D57">
        <f t="shared" si="3"/>
        <v>2</v>
      </c>
      <c r="E57">
        <f t="shared" si="4"/>
        <v>1</v>
      </c>
      <c r="F57" s="2"/>
      <c r="G57" s="2"/>
      <c r="H57" s="2"/>
      <c r="I57" s="2"/>
      <c r="J57" s="2"/>
      <c r="K57" s="2"/>
      <c r="L57" s="10"/>
      <c r="M57" s="2"/>
    </row>
    <row r="58" spans="2:21" x14ac:dyDescent="0.2">
      <c r="B58" s="2">
        <v>302</v>
      </c>
      <c r="C58" s="2">
        <v>304</v>
      </c>
      <c r="D58">
        <f t="shared" si="3"/>
        <v>3</v>
      </c>
      <c r="E58">
        <f t="shared" si="4"/>
        <v>1.5</v>
      </c>
      <c r="F58" s="2"/>
      <c r="G58" s="2"/>
      <c r="H58" s="2"/>
      <c r="I58" s="2"/>
      <c r="J58" s="2"/>
      <c r="K58" s="2"/>
      <c r="L58" s="10"/>
      <c r="M58" s="2"/>
    </row>
    <row r="59" spans="2:21" x14ac:dyDescent="0.2">
      <c r="B59" s="2">
        <v>318</v>
      </c>
      <c r="C59" s="2">
        <v>319</v>
      </c>
      <c r="D59">
        <f t="shared" si="3"/>
        <v>2</v>
      </c>
      <c r="E59">
        <f t="shared" si="4"/>
        <v>1</v>
      </c>
      <c r="F59" s="2"/>
      <c r="G59" s="2"/>
      <c r="H59" s="2"/>
      <c r="I59" s="2"/>
      <c r="J59" s="2"/>
      <c r="K59" s="2"/>
      <c r="L59" s="10"/>
      <c r="M59" s="2"/>
    </row>
    <row r="60" spans="2:21" x14ac:dyDescent="0.2">
      <c r="B60" s="2">
        <v>323</v>
      </c>
      <c r="C60" s="2">
        <v>324</v>
      </c>
      <c r="D60">
        <f t="shared" si="3"/>
        <v>2</v>
      </c>
      <c r="E60">
        <f t="shared" si="4"/>
        <v>1</v>
      </c>
      <c r="F60" s="2"/>
      <c r="G60" s="2"/>
      <c r="H60" s="2"/>
      <c r="I60" s="2"/>
      <c r="J60" s="2"/>
      <c r="K60" s="2"/>
      <c r="L60" s="10"/>
      <c r="M60" s="2"/>
    </row>
    <row r="61" spans="2:21" x14ac:dyDescent="0.2">
      <c r="B61" s="2">
        <v>349</v>
      </c>
      <c r="C61" s="2">
        <v>349</v>
      </c>
      <c r="D61">
        <f t="shared" si="3"/>
        <v>1</v>
      </c>
      <c r="E61">
        <f t="shared" si="4"/>
        <v>0.5</v>
      </c>
      <c r="F61" s="2"/>
      <c r="G61" s="2"/>
      <c r="H61" s="2"/>
      <c r="I61" s="2"/>
      <c r="J61" s="2"/>
      <c r="K61" s="2"/>
      <c r="L61" s="10"/>
      <c r="M61" s="2"/>
    </row>
    <row r="62" spans="2:21" x14ac:dyDescent="0.2">
      <c r="B62" s="2">
        <v>367</v>
      </c>
      <c r="C62" s="2">
        <v>369</v>
      </c>
      <c r="D62">
        <f t="shared" si="3"/>
        <v>3</v>
      </c>
      <c r="E62">
        <f t="shared" si="4"/>
        <v>1.5</v>
      </c>
      <c r="F62" s="2"/>
      <c r="G62" s="2"/>
      <c r="H62" s="2"/>
      <c r="I62" s="2"/>
      <c r="J62" s="2"/>
      <c r="K62" s="2"/>
      <c r="L62" s="10"/>
      <c r="M62" s="2"/>
    </row>
    <row r="63" spans="2:21" x14ac:dyDescent="0.2">
      <c r="B63" s="2">
        <v>381</v>
      </c>
      <c r="C63" s="2">
        <v>381</v>
      </c>
      <c r="D63">
        <f t="shared" si="3"/>
        <v>1</v>
      </c>
      <c r="E63">
        <f t="shared" si="4"/>
        <v>0.5</v>
      </c>
      <c r="F63" s="2"/>
      <c r="G63" s="2"/>
      <c r="H63" s="2"/>
      <c r="I63" s="2"/>
      <c r="J63" s="2"/>
      <c r="K63" s="2"/>
      <c r="L63" s="10"/>
      <c r="M63" s="2"/>
    </row>
    <row r="64" spans="2:21" x14ac:dyDescent="0.2">
      <c r="B64" s="2">
        <v>383</v>
      </c>
      <c r="C64" s="2">
        <v>384</v>
      </c>
      <c r="D64">
        <f t="shared" si="3"/>
        <v>2</v>
      </c>
      <c r="E64">
        <f t="shared" si="4"/>
        <v>1</v>
      </c>
      <c r="F64" s="2"/>
      <c r="G64" s="2"/>
      <c r="H64" s="2"/>
      <c r="I64" s="2"/>
      <c r="J64" s="2"/>
      <c r="K64" s="2"/>
      <c r="L64" s="10"/>
      <c r="M64" s="2"/>
    </row>
    <row r="65" spans="2:21" x14ac:dyDescent="0.2">
      <c r="B65" s="2">
        <v>395</v>
      </c>
      <c r="C65" s="2">
        <v>398</v>
      </c>
      <c r="D65">
        <f t="shared" si="3"/>
        <v>4</v>
      </c>
      <c r="E65">
        <f t="shared" si="4"/>
        <v>2</v>
      </c>
      <c r="F65" s="2"/>
      <c r="G65" s="2"/>
      <c r="H65" s="2"/>
      <c r="I65" s="2"/>
      <c r="J65" s="2"/>
      <c r="K65" s="2"/>
      <c r="L65" s="10"/>
      <c r="M65" s="2"/>
    </row>
    <row r="66" spans="2:21" x14ac:dyDescent="0.2">
      <c r="B66" s="2">
        <v>412</v>
      </c>
      <c r="C66" s="2">
        <v>412</v>
      </c>
      <c r="D66">
        <f t="shared" si="3"/>
        <v>1</v>
      </c>
      <c r="E66">
        <f t="shared" si="4"/>
        <v>0.5</v>
      </c>
      <c r="F66" s="2"/>
      <c r="G66" s="2"/>
      <c r="H66" s="2"/>
      <c r="I66" s="2"/>
      <c r="J66" s="2"/>
      <c r="K66" s="2"/>
      <c r="L66" s="10"/>
      <c r="M66" s="2"/>
    </row>
    <row r="67" spans="2:21" x14ac:dyDescent="0.2">
      <c r="B67" s="2"/>
      <c r="C67" s="2"/>
      <c r="D67" s="2">
        <f>SUM(D52:D66)</f>
        <v>34</v>
      </c>
      <c r="E67" s="2"/>
      <c r="F67" s="2"/>
      <c r="G67" s="2">
        <f>SUM(G52:G66)</f>
        <v>2</v>
      </c>
      <c r="H67" s="2"/>
      <c r="I67" s="2"/>
      <c r="J67" s="2">
        <f>SUM(J52:J66)</f>
        <v>121</v>
      </c>
      <c r="K67" s="2"/>
      <c r="L67" s="2">
        <f>SUM(L52:L66)</f>
        <v>1</v>
      </c>
      <c r="M67" s="2">
        <f>SUM(M52:M66)</f>
        <v>533</v>
      </c>
      <c r="N67">
        <f>M67-(J67+L67)</f>
        <v>411</v>
      </c>
      <c r="O67" s="6">
        <f>((D67+G67)/N67)*100</f>
        <v>8.7591240875912408</v>
      </c>
      <c r="P67" s="6">
        <f>100-O67</f>
        <v>91.240875912408754</v>
      </c>
      <c r="Q67" s="6">
        <f>B52/120</f>
        <v>1.95</v>
      </c>
      <c r="R67" s="6">
        <f>F52/120</f>
        <v>2.5416666666666665</v>
      </c>
      <c r="S67" s="6">
        <f>J53/120</f>
        <v>0.98333333333333328</v>
      </c>
      <c r="T67">
        <v>2</v>
      </c>
      <c r="U67">
        <v>1</v>
      </c>
    </row>
    <row r="69" spans="2:21" s="1" customFormat="1" x14ac:dyDescent="0.2">
      <c r="B69" s="3" t="s">
        <v>22</v>
      </c>
      <c r="L69" s="9"/>
      <c r="O69" s="11"/>
      <c r="P69" s="11"/>
      <c r="Q69" s="11"/>
      <c r="R69" s="11"/>
      <c r="S69" s="11"/>
    </row>
    <row r="70" spans="2:21" ht="64" x14ac:dyDescent="0.2">
      <c r="B70" s="13" t="s">
        <v>0</v>
      </c>
      <c r="C70" s="13"/>
      <c r="D70" s="13"/>
      <c r="E70" s="13"/>
      <c r="F70" s="13" t="s">
        <v>4</v>
      </c>
      <c r="G70" s="13"/>
      <c r="H70" s="13" t="s">
        <v>7</v>
      </c>
      <c r="I70" s="13"/>
      <c r="J70" s="13"/>
      <c r="K70" s="13" t="s">
        <v>8</v>
      </c>
      <c r="L70" s="13"/>
      <c r="M70" s="5" t="s">
        <v>12</v>
      </c>
      <c r="N70" s="5" t="s">
        <v>10</v>
      </c>
      <c r="O70" s="7" t="s">
        <v>11</v>
      </c>
      <c r="P70" s="7" t="s">
        <v>13</v>
      </c>
      <c r="Q70" s="7" t="s">
        <v>29</v>
      </c>
      <c r="R70" s="7" t="s">
        <v>23</v>
      </c>
      <c r="S70" s="7" t="s">
        <v>24</v>
      </c>
      <c r="T70" s="7" t="s">
        <v>25</v>
      </c>
      <c r="U70" s="7" t="s">
        <v>26</v>
      </c>
    </row>
    <row r="71" spans="2:21" x14ac:dyDescent="0.2">
      <c r="B71" s="2" t="s">
        <v>1</v>
      </c>
      <c r="C71" s="2" t="s">
        <v>2</v>
      </c>
      <c r="D71" s="2" t="s">
        <v>3</v>
      </c>
      <c r="E71" s="2" t="s">
        <v>28</v>
      </c>
      <c r="F71" s="2" t="s">
        <v>5</v>
      </c>
      <c r="G71" s="2" t="s">
        <v>6</v>
      </c>
      <c r="H71" s="2" t="s">
        <v>1</v>
      </c>
      <c r="I71" s="2" t="s">
        <v>2</v>
      </c>
      <c r="J71" s="2" t="s">
        <v>3</v>
      </c>
      <c r="K71" s="2" t="s">
        <v>5</v>
      </c>
      <c r="L71" s="10" t="s">
        <v>6</v>
      </c>
      <c r="M71" s="2" t="s">
        <v>9</v>
      </c>
    </row>
    <row r="72" spans="2:21" x14ac:dyDescent="0.2">
      <c r="B72">
        <v>20</v>
      </c>
      <c r="C72">
        <v>20</v>
      </c>
      <c r="D72">
        <f>(C72-B72)+1</f>
        <v>1</v>
      </c>
      <c r="E72">
        <f>D72/2</f>
        <v>0.5</v>
      </c>
      <c r="F72">
        <v>21</v>
      </c>
      <c r="G72">
        <v>1</v>
      </c>
      <c r="H72">
        <v>22</v>
      </c>
      <c r="I72">
        <v>24</v>
      </c>
      <c r="J72">
        <f>(I72-H72)+1</f>
        <v>3</v>
      </c>
      <c r="K72">
        <v>383</v>
      </c>
      <c r="L72" s="8">
        <v>1</v>
      </c>
      <c r="M72">
        <v>383</v>
      </c>
    </row>
    <row r="73" spans="2:21" x14ac:dyDescent="0.2">
      <c r="B73">
        <v>49</v>
      </c>
      <c r="C73">
        <v>50</v>
      </c>
      <c r="D73">
        <f t="shared" ref="D73:D76" si="5">(C73-B73)+1</f>
        <v>2</v>
      </c>
      <c r="E73">
        <f t="shared" ref="E73:E76" si="6">D73/2</f>
        <v>1</v>
      </c>
      <c r="F73">
        <v>51</v>
      </c>
      <c r="G73">
        <v>1</v>
      </c>
      <c r="H73">
        <v>52</v>
      </c>
      <c r="I73">
        <v>61</v>
      </c>
      <c r="J73">
        <f t="shared" ref="J73:J74" si="7">(I73-H73)+1</f>
        <v>10</v>
      </c>
    </row>
    <row r="74" spans="2:21" x14ac:dyDescent="0.2">
      <c r="B74">
        <v>118</v>
      </c>
      <c r="C74">
        <v>119</v>
      </c>
      <c r="D74">
        <f t="shared" si="5"/>
        <v>2</v>
      </c>
      <c r="E74">
        <f t="shared" si="6"/>
        <v>1</v>
      </c>
      <c r="F74">
        <v>278</v>
      </c>
      <c r="G74">
        <v>1</v>
      </c>
      <c r="H74">
        <v>279</v>
      </c>
      <c r="I74">
        <v>382</v>
      </c>
      <c r="J74">
        <f t="shared" si="7"/>
        <v>104</v>
      </c>
      <c r="M74" s="4"/>
    </row>
    <row r="75" spans="2:21" x14ac:dyDescent="0.2">
      <c r="B75">
        <v>163</v>
      </c>
      <c r="C75">
        <v>173</v>
      </c>
      <c r="D75">
        <f t="shared" si="5"/>
        <v>11</v>
      </c>
      <c r="E75">
        <f t="shared" si="6"/>
        <v>5.5</v>
      </c>
    </row>
    <row r="76" spans="2:21" x14ac:dyDescent="0.2">
      <c r="B76">
        <v>272</v>
      </c>
      <c r="C76">
        <v>275</v>
      </c>
      <c r="D76">
        <f t="shared" si="5"/>
        <v>4</v>
      </c>
      <c r="E76">
        <f t="shared" si="6"/>
        <v>2</v>
      </c>
    </row>
    <row r="77" spans="2:21" x14ac:dyDescent="0.2">
      <c r="D77">
        <f>SUM(D72:D76)</f>
        <v>20</v>
      </c>
      <c r="G77">
        <f>SUM(G72:G76)</f>
        <v>3</v>
      </c>
      <c r="J77">
        <f>SUM(J72:J76)</f>
        <v>117</v>
      </c>
      <c r="L77">
        <f>SUM(L72:L76)</f>
        <v>1</v>
      </c>
      <c r="M77">
        <f>SUM(M72:M76)</f>
        <v>383</v>
      </c>
      <c r="N77">
        <f>M77-(J77+L77)</f>
        <v>265</v>
      </c>
      <c r="O77" s="6">
        <f>((D77+G77)/N77)*100</f>
        <v>8.6792452830188669</v>
      </c>
      <c r="P77" s="6">
        <f>100-O77</f>
        <v>91.320754716981128</v>
      </c>
      <c r="Q77" s="6">
        <f>B72/120</f>
        <v>0.16666666666666666</v>
      </c>
      <c r="R77" s="6">
        <f>F72/120</f>
        <v>0.17499999999999999</v>
      </c>
      <c r="S77" s="6">
        <f>J74/120</f>
        <v>0.8666666666666667</v>
      </c>
      <c r="T77">
        <v>3</v>
      </c>
      <c r="U77">
        <v>2</v>
      </c>
    </row>
  </sheetData>
  <mergeCells count="36">
    <mergeCell ref="B27:E27"/>
    <mergeCell ref="B32:E32"/>
    <mergeCell ref="F70:G70"/>
    <mergeCell ref="H70:J70"/>
    <mergeCell ref="K70:L70"/>
    <mergeCell ref="F45:G45"/>
    <mergeCell ref="H45:J45"/>
    <mergeCell ref="K45:L45"/>
    <mergeCell ref="F50:G50"/>
    <mergeCell ref="H50:J50"/>
    <mergeCell ref="K50:L50"/>
    <mergeCell ref="B45:E45"/>
    <mergeCell ref="B50:E50"/>
    <mergeCell ref="B70:E70"/>
    <mergeCell ref="F27:G27"/>
    <mergeCell ref="H27:J27"/>
    <mergeCell ref="K27:L27"/>
    <mergeCell ref="F32:G32"/>
    <mergeCell ref="H32:J32"/>
    <mergeCell ref="K32:L32"/>
    <mergeCell ref="F22:G22"/>
    <mergeCell ref="H22:J22"/>
    <mergeCell ref="K22:L22"/>
    <mergeCell ref="B15:E15"/>
    <mergeCell ref="B22:E22"/>
    <mergeCell ref="B3:E3"/>
    <mergeCell ref="B8:E8"/>
    <mergeCell ref="F15:G15"/>
    <mergeCell ref="H15:J15"/>
    <mergeCell ref="K15:L15"/>
    <mergeCell ref="F3:G3"/>
    <mergeCell ref="H3:J3"/>
    <mergeCell ref="K3:L3"/>
    <mergeCell ref="F8:G8"/>
    <mergeCell ref="H8:J8"/>
    <mergeCell ref="K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2024-10-27T23:28:48Z</dcterms:modified>
</cp:coreProperties>
</file>