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Supplemental Figures/Supplemental Figure 6/Excel data sheets/05092023 Ex207/"/>
    </mc:Choice>
  </mc:AlternateContent>
  <xr:revisionPtr revIDLastSave="0" documentId="13_ncr:1_{7361DDCF-1382-0C40-83A4-F555FACD5E9E}" xr6:coauthVersionLast="47" xr6:coauthVersionMax="47" xr10:uidLastSave="{00000000-0000-0000-0000-000000000000}"/>
  <bookViews>
    <workbookView xWindow="0" yWindow="500" windowWidth="28800" windowHeight="1630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5" i="1" l="1"/>
  <c r="AD4" i="1"/>
  <c r="R18" i="1"/>
  <c r="Q18" i="1"/>
  <c r="P18" i="1"/>
  <c r="O18" i="1"/>
  <c r="N18" i="1"/>
  <c r="M18" i="1"/>
  <c r="L18" i="1"/>
  <c r="K18" i="1"/>
  <c r="I18" i="1"/>
  <c r="F18" i="1"/>
  <c r="D18" i="1"/>
  <c r="D11" i="1"/>
  <c r="D12" i="1"/>
  <c r="D13" i="1"/>
  <c r="D14" i="1"/>
  <c r="D15" i="1"/>
  <c r="D16" i="1"/>
  <c r="D17" i="1"/>
  <c r="D10" i="1"/>
  <c r="I11" i="1"/>
  <c r="I10" i="1"/>
  <c r="Q5" i="1"/>
  <c r="P5" i="1"/>
  <c r="I5" i="1" l="1"/>
  <c r="D5" i="1"/>
  <c r="M5" i="1" l="1"/>
  <c r="R5" i="1"/>
  <c r="N5" i="1"/>
  <c r="O5" i="1" s="1"/>
</calcChain>
</file>

<file path=xl/sharedStrings.xml><?xml version="1.0" encoding="utf-8"?>
<sst xmlns="http://schemas.openxmlformats.org/spreadsheetml/2006/main" count="83" uniqueCount="24">
  <si>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</si>
  <si>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</si>
  <si>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</si>
  <si>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</si>
  <si>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</si>
  <si>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</si>
  <si>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</si>
  <si>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</si>
  <si>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</si>
  <si>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</si>
  <si>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</si>
  <si>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</si>
  <si>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</si>
  <si>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</si>
  <si>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Time to initial event</t>
  </si>
  <si>
    <t>Worm 1</t>
  </si>
  <si>
    <t>Worm 2</t>
  </si>
  <si>
    <t>Time to first puncture</t>
  </si>
  <si>
    <t>Time to successful completion</t>
  </si>
  <si>
    <t>Total number of attempts</t>
  </si>
  <si>
    <t>Number of aborted attempts</t>
  </si>
  <si>
    <t>Worm 3 - exclude, stopped filming for some reason</t>
  </si>
  <si>
    <t>Proportion of aborted attempts</t>
  </si>
  <si>
    <t>Time to first push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</si>
</sst>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AD25"/>
  <sheetViews>
    <sheetView tabSelected="1" topLeftCell="L1" zoomScale="85" workbookViewId="0">
      <selection activeCell="Y4" sqref="Y4:Y5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2.5" bestFit="1" customWidth="1"/>
    <col min="7" max="7" width="11.33203125" customWidth="1"/>
    <col min="8" max="8" width="10" bestFit="1" customWidth="1"/>
    <col min="9" max="9" width="11" bestFit="1" customWidth="1"/>
    <col min="10" max="10" width="12.5" bestFit="1" customWidth="1"/>
    <col min="12" max="12" width="40.6640625" bestFit="1" customWidth="1"/>
    <col min="14" max="14" width="34.5" customWidth="1"/>
    <col min="15" max="15" width="20.5" style="5" customWidth="1"/>
    <col min="16" max="16" width="8.83203125" style="5"/>
    <col min="17" max="17" width="14.1640625" style="5" customWidth="1"/>
    <col min="18" max="18" width="14.33203125" style="5" customWidth="1"/>
    <col min="23" max="23" width="16.6640625" customWidth="1"/>
    <col min="24" max="24" width="13" customWidth="1"/>
    <col min="27" max="27" width="12" customWidth="1"/>
    <col min="30" max="30" width="10.33203125" customWidth="1"/>
  </cols>
  <sheetData>
    <row r="1" spans="2:30" ht="6" customHeight="1" x14ac:dyDescent="0.2"/>
    <row r="2" spans="2:30" s="1" customFormat="1" x14ac:dyDescent="0.2">
      <c r="B2" s="3" t="s">
        <v>15</v>
      </c>
      <c r="O2" s="7"/>
      <c r="P2" s="7"/>
      <c r="Q2" s="7"/>
      <c r="R2" s="7"/>
    </row>
    <row r="3" spans="2:30" ht="64" x14ac:dyDescent="0.2">
      <c r="B3" s="8" t="s">
        <v>0</v>
      </c>
      <c r="C3" s="8"/>
      <c r="D3" s="8"/>
      <c r="E3" s="8" t="s">
        <v>4</v>
      </c>
      <c r="F3" s="8"/>
      <c r="G3" s="8" t="s">
        <v>7</v>
      </c>
      <c r="H3" s="8"/>
      <c r="I3" s="8"/>
      <c r="J3" s="8" t="s">
        <v>8</v>
      </c>
      <c r="K3" s="8"/>
      <c r="L3" s="4" t="s">
        <v>12</v>
      </c>
      <c r="M3" s="4" t="s">
        <v>10</v>
      </c>
      <c r="N3" s="6" t="s">
        <v>11</v>
      </c>
      <c r="O3" s="6" t="s">
        <v>13</v>
      </c>
      <c r="P3" s="6" t="s">
        <v>23</v>
      </c>
      <c r="Q3" s="6" t="s">
        <v>17</v>
      </c>
      <c r="R3" s="6" t="s">
        <v>18</v>
      </c>
      <c r="S3" s="6" t="s">
        <v>19</v>
      </c>
      <c r="T3" s="6" t="s">
        <v>20</v>
      </c>
      <c r="W3" s="6" t="s">
        <v>11</v>
      </c>
      <c r="X3" s="6" t="s">
        <v>13</v>
      </c>
      <c r="Y3" s="6" t="s">
        <v>23</v>
      </c>
      <c r="Z3" s="6" t="s">
        <v>17</v>
      </c>
      <c r="AA3" s="6" t="s">
        <v>18</v>
      </c>
      <c r="AB3" s="6" t="s">
        <v>19</v>
      </c>
      <c r="AC3" s="6" t="s">
        <v>20</v>
      </c>
      <c r="AD3" s="6" t="s">
        <v>22</v>
      </c>
    </row>
    <row r="4" spans="2:30" x14ac:dyDescent="0.2"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1</v>
      </c>
      <c r="H4" s="2" t="s">
        <v>2</v>
      </c>
      <c r="I4" s="2" t="s">
        <v>3</v>
      </c>
      <c r="J4" s="2" t="s">
        <v>5</v>
      </c>
      <c r="K4" s="2" t="s">
        <v>6</v>
      </c>
      <c r="L4" s="2" t="s">
        <v>9</v>
      </c>
      <c r="W4" s="5">
        <v>2.8985507246376812</v>
      </c>
      <c r="X4" s="5">
        <v>97.101449275362313</v>
      </c>
      <c r="Y4" s="5">
        <v>1.0916666666666666</v>
      </c>
      <c r="Z4" s="5">
        <v>1.1499999999999999</v>
      </c>
      <c r="AA4" s="5">
        <v>0.54166666666666663</v>
      </c>
      <c r="AB4">
        <v>1</v>
      </c>
      <c r="AC4">
        <v>0</v>
      </c>
      <c r="AD4">
        <f>(AC4/AB4)*100</f>
        <v>0</v>
      </c>
    </row>
    <row r="5" spans="2:30" x14ac:dyDescent="0.2">
      <c r="B5">
        <v>131</v>
      </c>
      <c r="C5">
        <v>133</v>
      </c>
      <c r="D5">
        <f>(C5-B5)+1</f>
        <v>3</v>
      </c>
      <c r="E5">
        <v>138</v>
      </c>
      <c r="F5">
        <v>1</v>
      </c>
      <c r="G5">
        <v>139</v>
      </c>
      <c r="H5">
        <v>203</v>
      </c>
      <c r="I5">
        <f>(H5-G5)+1</f>
        <v>65</v>
      </c>
      <c r="J5">
        <v>204</v>
      </c>
      <c r="K5">
        <v>1</v>
      </c>
      <c r="L5">
        <v>204</v>
      </c>
      <c r="M5">
        <f>L5-(I5+K5)</f>
        <v>138</v>
      </c>
      <c r="N5" s="5">
        <f>((D5+F5)/M5)*100</f>
        <v>2.8985507246376812</v>
      </c>
      <c r="O5" s="5">
        <f>100-N5</f>
        <v>97.101449275362313</v>
      </c>
      <c r="P5" s="5">
        <f>B5/120</f>
        <v>1.0916666666666666</v>
      </c>
      <c r="Q5" s="5">
        <f>E5/120</f>
        <v>1.1499999999999999</v>
      </c>
      <c r="R5" s="5">
        <f>I5/120</f>
        <v>0.54166666666666663</v>
      </c>
      <c r="S5">
        <v>1</v>
      </c>
      <c r="T5">
        <v>0</v>
      </c>
      <c r="W5" s="5">
        <v>4.6153846153846159</v>
      </c>
      <c r="X5" s="5">
        <v>95.384615384615387</v>
      </c>
      <c r="Y5" s="5">
        <v>0.14166666666666666</v>
      </c>
      <c r="Z5" s="5">
        <v>3.4333333333333331</v>
      </c>
      <c r="AA5" s="5">
        <v>0.29166666666666669</v>
      </c>
      <c r="AB5">
        <v>2</v>
      </c>
      <c r="AC5">
        <v>1</v>
      </c>
      <c r="AD5">
        <f>(AC5/AB5)*100</f>
        <v>50</v>
      </c>
    </row>
    <row r="7" spans="2:30" s="1" customFormat="1" x14ac:dyDescent="0.2">
      <c r="B7" s="3" t="s">
        <v>16</v>
      </c>
      <c r="O7" s="7"/>
      <c r="P7" s="7"/>
      <c r="Q7" s="7"/>
      <c r="R7" s="7"/>
    </row>
    <row r="8" spans="2:30" ht="64" x14ac:dyDescent="0.2">
      <c r="B8" s="8" t="s">
        <v>0</v>
      </c>
      <c r="C8" s="8"/>
      <c r="D8" s="8"/>
      <c r="E8" s="8" t="s">
        <v>4</v>
      </c>
      <c r="F8" s="8"/>
      <c r="G8" s="8" t="s">
        <v>7</v>
      </c>
      <c r="H8" s="8"/>
      <c r="I8" s="8"/>
      <c r="J8" s="8" t="s">
        <v>8</v>
      </c>
      <c r="K8" s="8"/>
      <c r="L8" s="4" t="s">
        <v>12</v>
      </c>
      <c r="M8" s="4" t="s">
        <v>10</v>
      </c>
      <c r="N8" s="6" t="s">
        <v>11</v>
      </c>
      <c r="O8" s="6" t="s">
        <v>13</v>
      </c>
      <c r="P8" s="6" t="s">
        <v>23</v>
      </c>
      <c r="Q8" s="6" t="s">
        <v>17</v>
      </c>
      <c r="R8" s="6" t="s">
        <v>18</v>
      </c>
      <c r="S8" s="6" t="s">
        <v>19</v>
      </c>
      <c r="T8" s="6" t="s">
        <v>20</v>
      </c>
    </row>
    <row r="9" spans="2:30" x14ac:dyDescent="0.2">
      <c r="B9" s="2" t="s">
        <v>1</v>
      </c>
      <c r="C9" s="2" t="s">
        <v>2</v>
      </c>
      <c r="D9" s="2" t="s">
        <v>3</v>
      </c>
      <c r="E9" s="2" t="s">
        <v>5</v>
      </c>
      <c r="F9" s="2" t="s">
        <v>6</v>
      </c>
      <c r="G9" s="2" t="s">
        <v>1</v>
      </c>
      <c r="H9" s="2" t="s">
        <v>2</v>
      </c>
      <c r="I9" s="2" t="s">
        <v>3</v>
      </c>
      <c r="J9" s="2" t="s">
        <v>5</v>
      </c>
      <c r="K9" s="2" t="s">
        <v>6</v>
      </c>
      <c r="L9" s="2" t="s">
        <v>9</v>
      </c>
    </row>
    <row r="10" spans="2:30" x14ac:dyDescent="0.2">
      <c r="B10">
        <v>17</v>
      </c>
      <c r="C10">
        <v>17</v>
      </c>
      <c r="D10">
        <f>(C10-B10)+1</f>
        <v>1</v>
      </c>
      <c r="E10">
        <v>412</v>
      </c>
      <c r="F10">
        <v>1</v>
      </c>
      <c r="G10">
        <v>413</v>
      </c>
      <c r="H10">
        <v>453</v>
      </c>
      <c r="I10">
        <f>(H10-G10)+1</f>
        <v>41</v>
      </c>
      <c r="J10">
        <v>597</v>
      </c>
      <c r="K10">
        <v>1</v>
      </c>
      <c r="L10">
        <v>597</v>
      </c>
    </row>
    <row r="11" spans="2:30" x14ac:dyDescent="0.2">
      <c r="B11">
        <v>22</v>
      </c>
      <c r="C11">
        <v>22</v>
      </c>
      <c r="D11">
        <f t="shared" ref="D11:D17" si="0">(C11-B11)+1</f>
        <v>1</v>
      </c>
      <c r="E11">
        <v>561</v>
      </c>
      <c r="F11">
        <v>1</v>
      </c>
      <c r="G11">
        <v>562</v>
      </c>
      <c r="H11">
        <v>596</v>
      </c>
      <c r="I11">
        <f>(H11-G11)+1</f>
        <v>35</v>
      </c>
    </row>
    <row r="12" spans="2:30" x14ac:dyDescent="0.2">
      <c r="B12">
        <v>26</v>
      </c>
      <c r="C12">
        <v>26</v>
      </c>
      <c r="D12">
        <f t="shared" si="0"/>
        <v>1</v>
      </c>
    </row>
    <row r="13" spans="2:30" x14ac:dyDescent="0.2">
      <c r="B13">
        <v>72</v>
      </c>
      <c r="C13">
        <v>74</v>
      </c>
      <c r="D13">
        <f t="shared" si="0"/>
        <v>3</v>
      </c>
    </row>
    <row r="14" spans="2:30" x14ac:dyDescent="0.2">
      <c r="B14">
        <v>83</v>
      </c>
      <c r="C14">
        <v>85</v>
      </c>
      <c r="D14">
        <f t="shared" si="0"/>
        <v>3</v>
      </c>
    </row>
    <row r="15" spans="2:30" x14ac:dyDescent="0.2">
      <c r="B15">
        <v>105</v>
      </c>
      <c r="C15">
        <v>107</v>
      </c>
      <c r="D15">
        <f t="shared" si="0"/>
        <v>3</v>
      </c>
    </row>
    <row r="16" spans="2:30" x14ac:dyDescent="0.2">
      <c r="B16">
        <v>183</v>
      </c>
      <c r="C16">
        <v>189</v>
      </c>
      <c r="D16">
        <f t="shared" si="0"/>
        <v>7</v>
      </c>
    </row>
    <row r="17" spans="2:20" x14ac:dyDescent="0.2">
      <c r="B17">
        <v>558</v>
      </c>
      <c r="C17">
        <v>560</v>
      </c>
      <c r="D17">
        <f t="shared" si="0"/>
        <v>3</v>
      </c>
    </row>
    <row r="18" spans="2:20" x14ac:dyDescent="0.2">
      <c r="D18">
        <f>SUM(D10:D17)</f>
        <v>22</v>
      </c>
      <c r="F18">
        <f>SUM(F10:F17)</f>
        <v>2</v>
      </c>
      <c r="I18">
        <f>SUM(I10:I17)</f>
        <v>76</v>
      </c>
      <c r="K18">
        <f>SUM(K10:K17)</f>
        <v>1</v>
      </c>
      <c r="L18">
        <f>SUM(L10:L17)</f>
        <v>597</v>
      </c>
      <c r="M18">
        <f>L18-(I18+K18)</f>
        <v>520</v>
      </c>
      <c r="N18" s="5">
        <f>((D18+F18)/M18)*100</f>
        <v>4.6153846153846159</v>
      </c>
      <c r="O18" s="5">
        <f>100-N18</f>
        <v>95.384615384615387</v>
      </c>
      <c r="P18" s="5">
        <f>B10/120</f>
        <v>0.14166666666666666</v>
      </c>
      <c r="Q18" s="5">
        <f>E10/120</f>
        <v>3.4333333333333331</v>
      </c>
      <c r="R18" s="5">
        <f>I11/120</f>
        <v>0.29166666666666669</v>
      </c>
      <c r="S18">
        <v>2</v>
      </c>
      <c r="T18">
        <v>1</v>
      </c>
    </row>
    <row r="20" spans="2:20" s="1" customFormat="1" x14ac:dyDescent="0.2">
      <c r="B20" s="3" t="s">
        <v>21</v>
      </c>
      <c r="O20" s="7"/>
      <c r="P20" s="7"/>
      <c r="Q20" s="7"/>
      <c r="R20" s="7"/>
    </row>
    <row r="21" spans="2:20" ht="64" x14ac:dyDescent="0.2">
      <c r="B21" s="8" t="s">
        <v>0</v>
      </c>
      <c r="C21" s="8"/>
      <c r="D21" s="8"/>
      <c r="E21" s="8" t="s">
        <v>4</v>
      </c>
      <c r="F21" s="8"/>
      <c r="G21" s="8" t="s">
        <v>7</v>
      </c>
      <c r="H21" s="8"/>
      <c r="I21" s="8"/>
      <c r="J21" s="8" t="s">
        <v>8</v>
      </c>
      <c r="K21" s="8"/>
      <c r="L21" s="4" t="s">
        <v>12</v>
      </c>
      <c r="M21" s="4" t="s">
        <v>10</v>
      </c>
      <c r="N21" s="6" t="s">
        <v>11</v>
      </c>
      <c r="O21" s="6" t="s">
        <v>13</v>
      </c>
      <c r="P21" s="6" t="s">
        <v>14</v>
      </c>
      <c r="Q21" s="6" t="s">
        <v>17</v>
      </c>
      <c r="R21" s="6" t="s">
        <v>18</v>
      </c>
      <c r="S21" s="6" t="s">
        <v>19</v>
      </c>
      <c r="T21" s="6" t="s">
        <v>20</v>
      </c>
    </row>
    <row r="22" spans="2:20" x14ac:dyDescent="0.2">
      <c r="B22" s="2" t="s">
        <v>1</v>
      </c>
      <c r="C22" s="2" t="s">
        <v>2</v>
      </c>
      <c r="D22" s="2" t="s">
        <v>3</v>
      </c>
      <c r="E22" s="2" t="s">
        <v>5</v>
      </c>
      <c r="F22" s="2" t="s">
        <v>6</v>
      </c>
      <c r="G22" s="2" t="s">
        <v>1</v>
      </c>
      <c r="H22" s="2" t="s">
        <v>2</v>
      </c>
      <c r="I22" s="2" t="s">
        <v>3</v>
      </c>
      <c r="J22" s="2" t="s">
        <v>5</v>
      </c>
      <c r="K22" s="2" t="s">
        <v>6</v>
      </c>
      <c r="L22" s="2" t="s">
        <v>9</v>
      </c>
    </row>
    <row r="25" spans="2:20" x14ac:dyDescent="0.2">
      <c r="N25" s="5"/>
    </row>
  </sheetData>
  <mergeCells count="12">
    <mergeCell ref="B21:D21"/>
    <mergeCell ref="E21:F21"/>
    <mergeCell ref="G21:I21"/>
    <mergeCell ref="J21:K21"/>
    <mergeCell ref="B3:D3"/>
    <mergeCell ref="E3:F3"/>
    <mergeCell ref="G3:I3"/>
    <mergeCell ref="J3:K3"/>
    <mergeCell ref="B8:D8"/>
    <mergeCell ref="E8:F8"/>
    <mergeCell ref="G8:I8"/>
    <mergeCell ref="J8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2024-10-27T23:35:50Z</dcterms:modified>
</cp:coreProperties>
</file>