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Behavior Tracking - Excel + Prism Data Sheets/2025/2025-03-25 Ex364/"/>
    </mc:Choice>
  </mc:AlternateContent>
  <xr:revisionPtr revIDLastSave="0" documentId="13_ncr:1_{F677B8BC-A82A-2840-BCCF-B005D229CD7E}" xr6:coauthVersionLast="47" xr6:coauthVersionMax="47" xr10:uidLastSave="{00000000-0000-0000-0000-000000000000}"/>
  <bookViews>
    <workbookView xWindow="760" yWindow="560" windowWidth="25200" windowHeight="13840" activeTab="6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Compile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3" l="1"/>
  <c r="D22" i="23"/>
  <c r="D21" i="23"/>
  <c r="D20" i="23"/>
  <c r="D18" i="23"/>
  <c r="D17" i="23"/>
  <c r="D16" i="23"/>
  <c r="D15" i="23"/>
  <c r="D14" i="23"/>
  <c r="D13" i="23"/>
  <c r="D12" i="23"/>
  <c r="D29" i="23"/>
  <c r="D28" i="23"/>
  <c r="D27" i="23"/>
  <c r="D26" i="23"/>
  <c r="D25" i="23"/>
  <c r="D24" i="23"/>
  <c r="D23" i="23"/>
  <c r="AA29" i="22"/>
  <c r="D22" i="22"/>
  <c r="D21" i="22"/>
  <c r="D20" i="22"/>
  <c r="D19" i="22"/>
  <c r="D18" i="22"/>
  <c r="D17" i="22"/>
  <c r="D16" i="22"/>
  <c r="D15" i="22"/>
  <c r="D14" i="22"/>
  <c r="D13" i="22"/>
  <c r="D12" i="22"/>
  <c r="AA11" i="21"/>
  <c r="AA23" i="20"/>
  <c r="D20" i="20"/>
  <c r="D19" i="20"/>
  <c r="D18" i="20"/>
  <c r="D17" i="20"/>
  <c r="D16" i="20"/>
  <c r="D15" i="20"/>
  <c r="D14" i="20"/>
  <c r="D13" i="20"/>
  <c r="D12" i="20"/>
  <c r="AA31" i="19" l="1"/>
  <c r="D22" i="19"/>
  <c r="D21" i="19"/>
  <c r="D20" i="19"/>
  <c r="D19" i="19"/>
  <c r="D18" i="19"/>
  <c r="D17" i="19"/>
  <c r="D16" i="19"/>
  <c r="D15" i="19"/>
  <c r="D14" i="19"/>
  <c r="D13" i="19"/>
  <c r="D12" i="19"/>
  <c r="P15" i="3"/>
  <c r="P14" i="3"/>
  <c r="P13" i="3"/>
  <c r="P12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69" i="3"/>
  <c r="D68" i="3"/>
  <c r="D67" i="3"/>
  <c r="D66" i="3"/>
  <c r="D65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2" i="3"/>
  <c r="D21" i="3"/>
  <c r="D20" i="3"/>
  <c r="D19" i="3"/>
  <c r="D18" i="3"/>
  <c r="D17" i="3"/>
  <c r="D16" i="3"/>
  <c r="D15" i="3"/>
  <c r="D14" i="3"/>
  <c r="D13" i="3"/>
  <c r="D12" i="3"/>
  <c r="D77" i="3"/>
  <c r="D76" i="3"/>
  <c r="D75" i="3"/>
  <c r="D74" i="3"/>
  <c r="D73" i="3"/>
  <c r="D72" i="3"/>
  <c r="D71" i="3"/>
  <c r="D70" i="3"/>
  <c r="D24" i="3"/>
  <c r="D23" i="3"/>
  <c r="AC32" i="23" l="1"/>
  <c r="Z32" i="23"/>
  <c r="Y32" i="23"/>
  <c r="U32" i="23"/>
  <c r="S32" i="23"/>
  <c r="H32" i="23"/>
  <c r="AD32" i="23" s="1"/>
  <c r="AF32" i="23" s="1"/>
  <c r="E32" i="23"/>
  <c r="D11" i="23"/>
  <c r="D10" i="23"/>
  <c r="D9" i="23"/>
  <c r="P8" i="23"/>
  <c r="D8" i="23"/>
  <c r="P7" i="23"/>
  <c r="D7" i="23"/>
  <c r="P6" i="23"/>
  <c r="D6" i="23"/>
  <c r="P5" i="23"/>
  <c r="D5" i="23"/>
  <c r="P4" i="23"/>
  <c r="L4" i="23"/>
  <c r="D4" i="23"/>
  <c r="AC29" i="22"/>
  <c r="Z29" i="22"/>
  <c r="Y29" i="22"/>
  <c r="U29" i="22"/>
  <c r="S29" i="22"/>
  <c r="H29" i="22"/>
  <c r="AD29" i="22" s="1"/>
  <c r="AF29" i="22" s="1"/>
  <c r="E29" i="22"/>
  <c r="D26" i="22"/>
  <c r="D25" i="22"/>
  <c r="D24" i="22"/>
  <c r="D23" i="22"/>
  <c r="D11" i="22"/>
  <c r="D10" i="22"/>
  <c r="D9" i="22"/>
  <c r="D8" i="22"/>
  <c r="P7" i="22"/>
  <c r="D7" i="22"/>
  <c r="P6" i="22"/>
  <c r="D6" i="22"/>
  <c r="P5" i="22"/>
  <c r="D5" i="22"/>
  <c r="P4" i="22"/>
  <c r="L4" i="22"/>
  <c r="AG29" i="22" s="1"/>
  <c r="D4" i="22"/>
  <c r="AC11" i="21"/>
  <c r="Z11" i="21"/>
  <c r="Y11" i="21"/>
  <c r="U11" i="21"/>
  <c r="S11" i="21"/>
  <c r="H11" i="21"/>
  <c r="AD11" i="21" s="1"/>
  <c r="AF11" i="21" s="1"/>
  <c r="E11" i="21"/>
  <c r="D8" i="21"/>
  <c r="D7" i="21"/>
  <c r="D6" i="21"/>
  <c r="P5" i="21"/>
  <c r="D5" i="21"/>
  <c r="P4" i="21"/>
  <c r="L4" i="21"/>
  <c r="D4" i="21"/>
  <c r="AC23" i="20"/>
  <c r="Z23" i="20"/>
  <c r="Y23" i="20"/>
  <c r="U23" i="20"/>
  <c r="S23" i="20"/>
  <c r="H23" i="20"/>
  <c r="AD23" i="20" s="1"/>
  <c r="AF23" i="20" s="1"/>
  <c r="E23" i="20"/>
  <c r="D11" i="20"/>
  <c r="D10" i="20"/>
  <c r="D9" i="20"/>
  <c r="D8" i="20"/>
  <c r="D7" i="20"/>
  <c r="L6" i="20"/>
  <c r="D6" i="20"/>
  <c r="P5" i="20"/>
  <c r="L5" i="20"/>
  <c r="D5" i="20"/>
  <c r="P4" i="20"/>
  <c r="L4" i="20"/>
  <c r="D4" i="20"/>
  <c r="AC31" i="19"/>
  <c r="Z31" i="19"/>
  <c r="Y31" i="19"/>
  <c r="U31" i="19"/>
  <c r="S31" i="19"/>
  <c r="H31" i="19"/>
  <c r="AD31" i="19" s="1"/>
  <c r="AF31" i="19" s="1"/>
  <c r="E31" i="19"/>
  <c r="D28" i="19"/>
  <c r="D27" i="19"/>
  <c r="D26" i="19"/>
  <c r="D25" i="19"/>
  <c r="D24" i="19"/>
  <c r="D23" i="19"/>
  <c r="D11" i="19"/>
  <c r="P10" i="19"/>
  <c r="D10" i="19"/>
  <c r="P9" i="19"/>
  <c r="D9" i="19"/>
  <c r="P8" i="19"/>
  <c r="L8" i="19"/>
  <c r="D8" i="19"/>
  <c r="P7" i="19"/>
  <c r="L7" i="19"/>
  <c r="D7" i="19"/>
  <c r="P6" i="19"/>
  <c r="L6" i="19"/>
  <c r="D6" i="19"/>
  <c r="P5" i="19"/>
  <c r="L5" i="19"/>
  <c r="D5" i="19"/>
  <c r="P4" i="19"/>
  <c r="L4" i="19"/>
  <c r="D4" i="19"/>
  <c r="P11" i="3"/>
  <c r="P10" i="3"/>
  <c r="P9" i="3"/>
  <c r="P8" i="3"/>
  <c r="P7" i="3"/>
  <c r="P6" i="3"/>
  <c r="P5" i="3"/>
  <c r="P4" i="3"/>
  <c r="L5" i="3"/>
  <c r="L6" i="3"/>
  <c r="L4" i="3"/>
  <c r="AC80" i="3"/>
  <c r="D5" i="3"/>
  <c r="D6" i="3"/>
  <c r="D7" i="3"/>
  <c r="D8" i="3"/>
  <c r="D9" i="3"/>
  <c r="D10" i="3"/>
  <c r="D11" i="3"/>
  <c r="D4" i="3"/>
  <c r="Z80" i="3"/>
  <c r="Y80" i="3"/>
  <c r="U80" i="3"/>
  <c r="S80" i="3"/>
  <c r="H80" i="3"/>
  <c r="AD80" i="3" s="1"/>
  <c r="AF80" i="3" s="1"/>
  <c r="E80" i="3"/>
  <c r="L32" i="23" l="1"/>
  <c r="D32" i="23"/>
  <c r="P32" i="23"/>
  <c r="AG32" i="23"/>
  <c r="D29" i="22"/>
  <c r="P29" i="22"/>
  <c r="L29" i="22"/>
  <c r="D11" i="21"/>
  <c r="L11" i="21"/>
  <c r="P11" i="21"/>
  <c r="AG11" i="21"/>
  <c r="L23" i="20"/>
  <c r="P23" i="20"/>
  <c r="AG23" i="20"/>
  <c r="D23" i="20"/>
  <c r="D31" i="19"/>
  <c r="L31" i="19"/>
  <c r="P31" i="19"/>
  <c r="AG31" i="19"/>
  <c r="D80" i="3"/>
  <c r="L80" i="3"/>
  <c r="P80" i="3"/>
  <c r="V32" i="23" l="1"/>
  <c r="W32" i="23" s="1"/>
  <c r="X32" i="23" s="1"/>
  <c r="AB32" i="23"/>
  <c r="AB29" i="22"/>
  <c r="V29" i="22"/>
  <c r="W29" i="22" s="1"/>
  <c r="X29" i="22" s="1"/>
  <c r="V11" i="21"/>
  <c r="W11" i="21"/>
  <c r="X11" i="21" s="1"/>
  <c r="AB11" i="21"/>
  <c r="AB23" i="20"/>
  <c r="V23" i="20"/>
  <c r="W23" i="20" s="1"/>
  <c r="X23" i="20" s="1"/>
  <c r="V31" i="19"/>
  <c r="W31" i="19" s="1"/>
  <c r="X31" i="19" s="1"/>
  <c r="AB31" i="19"/>
  <c r="V80" i="3"/>
  <c r="W80" i="3" s="1"/>
  <c r="X80" i="3" s="1"/>
  <c r="AB80" i="3"/>
</calcChain>
</file>

<file path=xl/sharedStrings.xml><?xml version="1.0" encoding="utf-8"?>
<sst xmlns="http://schemas.openxmlformats.org/spreadsheetml/2006/main" count="213" uniqueCount="29">
  <si>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</si>
  <si>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</si>
  <si>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</si>
  <si>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</si>
  <si>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</si>
  <si>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</si>
  <si>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</si>
  <si>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</si>
  <si>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</si>
  <si>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</si>
  <si>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</si>
  <si>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</si>
  <si>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</si>
  <si>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</si>
  <si>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</si>
  <si>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</si>
  <si>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</si>
  <si>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</si>
  <si>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</si>
  <si>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</si>
  <si>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</si>
  <si>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</si>
  <si>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</si>
  <si>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</si>
  <si>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</si>
  <si>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</si>
  <si>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N/A</t>
  </si>
  <si>
    <t>Burrowing</t>
  </si>
  <si>
    <t>Time spent burrowing before aborted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</si>
</sst>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F80"/>
  <sheetViews>
    <sheetView topLeftCell="J1" zoomScale="50" workbookViewId="0">
      <selection activeCell="J2" sqref="J2:L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16384" width="8.83203125" style="5"/>
  </cols>
  <sheetData>
    <row r="2" spans="2:32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</row>
    <row r="3" spans="2:32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2" x14ac:dyDescent="0.3">
      <c r="B4" s="7">
        <v>2</v>
      </c>
      <c r="C4" s="5">
        <v>5</v>
      </c>
      <c r="D4" s="5">
        <f>(C4-B4)+1</f>
        <v>4</v>
      </c>
      <c r="E4" s="8">
        <v>1</v>
      </c>
      <c r="G4" s="7">
        <v>171</v>
      </c>
      <c r="H4" s="8">
        <v>1</v>
      </c>
      <c r="J4" s="7">
        <v>172</v>
      </c>
      <c r="K4" s="5">
        <v>179</v>
      </c>
      <c r="L4" s="8">
        <f>(K4-J4)+1</f>
        <v>8</v>
      </c>
      <c r="N4" s="7">
        <v>65</v>
      </c>
      <c r="O4" s="5">
        <v>70</v>
      </c>
      <c r="P4" s="8">
        <f>(O4-N4)+1</f>
        <v>6</v>
      </c>
      <c r="R4" s="7"/>
      <c r="S4" s="8"/>
      <c r="U4" s="5">
        <v>1200</v>
      </c>
    </row>
    <row r="5" spans="2:32" x14ac:dyDescent="0.3">
      <c r="B5" s="7">
        <v>8</v>
      </c>
      <c r="C5" s="5">
        <v>15</v>
      </c>
      <c r="D5" s="5">
        <f t="shared" ref="D5:D22" si="0">(C5-B5)+1</f>
        <v>8</v>
      </c>
      <c r="E5" s="8">
        <v>1</v>
      </c>
      <c r="G5" s="7">
        <v>254</v>
      </c>
      <c r="H5" s="8">
        <v>1</v>
      </c>
      <c r="J5" s="7">
        <v>255</v>
      </c>
      <c r="K5" s="5">
        <v>262</v>
      </c>
      <c r="L5" s="8">
        <f t="shared" ref="L5:L6" si="1">(K5-J5)+1</f>
        <v>8</v>
      </c>
      <c r="N5" s="7">
        <v>109</v>
      </c>
      <c r="O5" s="5">
        <v>117</v>
      </c>
      <c r="P5" s="8">
        <f t="shared" ref="P5:P15" si="2">(O5-N5)+1</f>
        <v>9</v>
      </c>
      <c r="R5" s="7"/>
      <c r="S5" s="8"/>
    </row>
    <row r="6" spans="2:32" x14ac:dyDescent="0.3">
      <c r="B6" s="7">
        <v>18</v>
      </c>
      <c r="C6" s="5">
        <v>19</v>
      </c>
      <c r="D6" s="5">
        <f t="shared" si="0"/>
        <v>2</v>
      </c>
      <c r="E6" s="8">
        <v>1</v>
      </c>
      <c r="G6" s="7">
        <v>353</v>
      </c>
      <c r="H6" s="8">
        <v>1</v>
      </c>
      <c r="J6" s="7">
        <v>354</v>
      </c>
      <c r="K6" s="5">
        <v>494</v>
      </c>
      <c r="L6" s="8">
        <f t="shared" si="1"/>
        <v>141</v>
      </c>
      <c r="N6" s="7">
        <v>215</v>
      </c>
      <c r="O6" s="5">
        <v>219</v>
      </c>
      <c r="P6" s="8">
        <f t="shared" si="2"/>
        <v>5</v>
      </c>
      <c r="R6" s="7"/>
      <c r="S6" s="8"/>
    </row>
    <row r="7" spans="2:32" x14ac:dyDescent="0.3">
      <c r="B7" s="7">
        <v>22</v>
      </c>
      <c r="C7" s="5">
        <v>22</v>
      </c>
      <c r="D7" s="5">
        <f t="shared" si="0"/>
        <v>1</v>
      </c>
      <c r="E7" s="8">
        <v>1</v>
      </c>
      <c r="G7" s="7"/>
      <c r="H7" s="8"/>
      <c r="J7" s="7"/>
      <c r="L7" s="8"/>
      <c r="N7" s="7">
        <v>346</v>
      </c>
      <c r="O7" s="5">
        <v>351</v>
      </c>
      <c r="P7" s="8">
        <f t="shared" si="2"/>
        <v>6</v>
      </c>
      <c r="R7" s="7"/>
      <c r="S7" s="8"/>
    </row>
    <row r="8" spans="2:32" x14ac:dyDescent="0.3">
      <c r="B8" s="7">
        <v>31</v>
      </c>
      <c r="C8" s="5">
        <v>35</v>
      </c>
      <c r="D8" s="5">
        <f t="shared" si="0"/>
        <v>5</v>
      </c>
      <c r="E8" s="8">
        <v>1</v>
      </c>
      <c r="G8" s="7"/>
      <c r="H8" s="8"/>
      <c r="J8" s="7"/>
      <c r="L8" s="8"/>
      <c r="N8" s="7">
        <v>514</v>
      </c>
      <c r="O8" s="5">
        <v>531</v>
      </c>
      <c r="P8" s="8">
        <f t="shared" si="2"/>
        <v>18</v>
      </c>
      <c r="R8" s="7"/>
      <c r="S8" s="8"/>
    </row>
    <row r="9" spans="2:32" x14ac:dyDescent="0.3">
      <c r="B9" s="7">
        <v>37</v>
      </c>
      <c r="C9" s="5">
        <v>38</v>
      </c>
      <c r="D9" s="5">
        <f t="shared" si="0"/>
        <v>2</v>
      </c>
      <c r="E9" s="8">
        <v>1</v>
      </c>
      <c r="G9" s="7"/>
      <c r="H9" s="8"/>
      <c r="J9" s="7"/>
      <c r="L9" s="8"/>
      <c r="N9" s="7">
        <v>563</v>
      </c>
      <c r="O9" s="5">
        <v>644</v>
      </c>
      <c r="P9" s="8">
        <f t="shared" si="2"/>
        <v>82</v>
      </c>
      <c r="R9" s="7"/>
      <c r="S9" s="8"/>
    </row>
    <row r="10" spans="2:32" x14ac:dyDescent="0.3">
      <c r="B10" s="7">
        <v>40</v>
      </c>
      <c r="C10" s="5">
        <v>44</v>
      </c>
      <c r="D10" s="5">
        <f t="shared" si="0"/>
        <v>5</v>
      </c>
      <c r="E10" s="8">
        <v>1</v>
      </c>
      <c r="G10" s="7"/>
      <c r="H10" s="8"/>
      <c r="J10" s="7"/>
      <c r="L10" s="8"/>
      <c r="N10" s="7">
        <v>769</v>
      </c>
      <c r="O10" s="5">
        <v>773</v>
      </c>
      <c r="P10" s="8">
        <f t="shared" si="2"/>
        <v>5</v>
      </c>
      <c r="R10" s="7"/>
      <c r="S10" s="8"/>
    </row>
    <row r="11" spans="2:32" x14ac:dyDescent="0.3">
      <c r="B11" s="7">
        <v>48</v>
      </c>
      <c r="C11" s="5">
        <v>49</v>
      </c>
      <c r="D11" s="5">
        <f t="shared" si="0"/>
        <v>2</v>
      </c>
      <c r="E11" s="8">
        <v>1</v>
      </c>
      <c r="G11" s="7"/>
      <c r="H11" s="8"/>
      <c r="J11" s="7"/>
      <c r="L11" s="8"/>
      <c r="N11" s="7">
        <v>790</v>
      </c>
      <c r="O11" s="5">
        <v>797</v>
      </c>
      <c r="P11" s="8">
        <f t="shared" si="2"/>
        <v>8</v>
      </c>
      <c r="R11" s="7"/>
      <c r="S11" s="8"/>
    </row>
    <row r="12" spans="2:32" x14ac:dyDescent="0.3">
      <c r="B12" s="7">
        <v>57</v>
      </c>
      <c r="C12" s="5">
        <v>59</v>
      </c>
      <c r="D12" s="5">
        <f t="shared" si="0"/>
        <v>3</v>
      </c>
      <c r="E12" s="8">
        <v>1</v>
      </c>
      <c r="G12" s="7"/>
      <c r="H12" s="8"/>
      <c r="J12" s="7"/>
      <c r="L12" s="8"/>
      <c r="N12" s="7">
        <v>900</v>
      </c>
      <c r="O12" s="5">
        <v>953</v>
      </c>
      <c r="P12" s="8">
        <f t="shared" si="2"/>
        <v>54</v>
      </c>
      <c r="R12" s="7"/>
      <c r="S12" s="8"/>
    </row>
    <row r="13" spans="2:32" x14ac:dyDescent="0.3">
      <c r="B13" s="7">
        <v>61</v>
      </c>
      <c r="C13" s="5">
        <v>61</v>
      </c>
      <c r="D13" s="5">
        <f t="shared" si="0"/>
        <v>1</v>
      </c>
      <c r="E13" s="8">
        <v>1</v>
      </c>
      <c r="G13" s="7"/>
      <c r="H13" s="8"/>
      <c r="J13" s="7"/>
      <c r="L13" s="8"/>
      <c r="N13" s="7">
        <v>1053</v>
      </c>
      <c r="O13" s="5">
        <v>1054</v>
      </c>
      <c r="P13" s="8">
        <f t="shared" si="2"/>
        <v>2</v>
      </c>
      <c r="R13" s="7"/>
      <c r="S13" s="8"/>
    </row>
    <row r="14" spans="2:32" x14ac:dyDescent="0.3">
      <c r="B14" s="7">
        <v>62</v>
      </c>
      <c r="C14" s="5">
        <v>62</v>
      </c>
      <c r="D14" s="5">
        <f t="shared" si="0"/>
        <v>1</v>
      </c>
      <c r="E14" s="8">
        <v>1</v>
      </c>
      <c r="G14" s="7"/>
      <c r="H14" s="8"/>
      <c r="J14" s="7"/>
      <c r="L14" s="8"/>
      <c r="N14" s="7">
        <v>1093</v>
      </c>
      <c r="O14" s="5">
        <v>1096</v>
      </c>
      <c r="P14" s="8">
        <f t="shared" si="2"/>
        <v>4</v>
      </c>
      <c r="R14" s="7"/>
      <c r="S14" s="8"/>
    </row>
    <row r="15" spans="2:32" x14ac:dyDescent="0.3">
      <c r="B15" s="7">
        <v>73</v>
      </c>
      <c r="C15" s="5">
        <v>73</v>
      </c>
      <c r="D15" s="5">
        <f t="shared" si="0"/>
        <v>1</v>
      </c>
      <c r="E15" s="8">
        <v>1</v>
      </c>
      <c r="G15" s="7"/>
      <c r="H15" s="8"/>
      <c r="J15" s="7"/>
      <c r="L15" s="8"/>
      <c r="N15" s="7">
        <v>1147</v>
      </c>
      <c r="O15" s="5">
        <v>1151</v>
      </c>
      <c r="P15" s="8">
        <f t="shared" si="2"/>
        <v>5</v>
      </c>
      <c r="R15" s="7"/>
      <c r="S15" s="8"/>
    </row>
    <row r="16" spans="2:32" x14ac:dyDescent="0.3">
      <c r="B16" s="7">
        <v>78</v>
      </c>
      <c r="C16" s="5">
        <v>78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19" x14ac:dyDescent="0.3">
      <c r="B17" s="7">
        <v>92</v>
      </c>
      <c r="C17" s="5">
        <v>95</v>
      </c>
      <c r="D17" s="5">
        <f t="shared" si="0"/>
        <v>4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19" x14ac:dyDescent="0.3">
      <c r="B18" s="7">
        <v>97</v>
      </c>
      <c r="C18" s="5">
        <v>102</v>
      </c>
      <c r="D18" s="5">
        <f t="shared" si="0"/>
        <v>6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19" x14ac:dyDescent="0.3">
      <c r="B19" s="7">
        <v>105</v>
      </c>
      <c r="C19" s="5">
        <v>105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19" x14ac:dyDescent="0.3">
      <c r="B20" s="7">
        <v>119</v>
      </c>
      <c r="C20" s="5">
        <v>120</v>
      </c>
      <c r="D20" s="5">
        <f t="shared" si="0"/>
        <v>2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19" x14ac:dyDescent="0.3">
      <c r="B21" s="7">
        <v>122</v>
      </c>
      <c r="C21" s="5">
        <v>126</v>
      </c>
      <c r="D21" s="5">
        <f t="shared" si="0"/>
        <v>5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19" x14ac:dyDescent="0.3">
      <c r="B22" s="7">
        <v>128</v>
      </c>
      <c r="C22" s="5">
        <v>133</v>
      </c>
      <c r="D22" s="5">
        <f t="shared" si="0"/>
        <v>6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19" x14ac:dyDescent="0.3">
      <c r="B23" s="7">
        <v>139</v>
      </c>
      <c r="C23" s="5">
        <v>145</v>
      </c>
      <c r="D23" s="5">
        <f t="shared" ref="D23:D77" si="3">(C23-B23)+1</f>
        <v>7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19" x14ac:dyDescent="0.3">
      <c r="B24" s="7">
        <v>149</v>
      </c>
      <c r="C24" s="5">
        <v>155</v>
      </c>
      <c r="D24" s="5">
        <f t="shared" si="3"/>
        <v>7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19" x14ac:dyDescent="0.3">
      <c r="B25" s="7">
        <v>166</v>
      </c>
      <c r="C25" s="5">
        <v>170</v>
      </c>
      <c r="D25" s="5">
        <f t="shared" ref="D25:D69" si="4">(C25-B25)+1</f>
        <v>5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19" x14ac:dyDescent="0.3">
      <c r="B26" s="7">
        <v>184</v>
      </c>
      <c r="C26" s="5">
        <v>187</v>
      </c>
      <c r="D26" s="5">
        <f t="shared" si="4"/>
        <v>4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19" x14ac:dyDescent="0.3">
      <c r="B27" s="7">
        <v>191</v>
      </c>
      <c r="C27" s="5">
        <v>192</v>
      </c>
      <c r="D27" s="5">
        <f t="shared" si="4"/>
        <v>2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19" x14ac:dyDescent="0.3">
      <c r="B28" s="7">
        <v>195</v>
      </c>
      <c r="C28" s="5">
        <v>195</v>
      </c>
      <c r="D28" s="5">
        <f t="shared" si="4"/>
        <v>1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19" x14ac:dyDescent="0.3">
      <c r="B29" s="7">
        <v>197</v>
      </c>
      <c r="C29" s="5">
        <v>197</v>
      </c>
      <c r="D29" s="5">
        <f t="shared" si="4"/>
        <v>1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19" x14ac:dyDescent="0.3">
      <c r="B30" s="7">
        <v>208</v>
      </c>
      <c r="C30" s="5">
        <v>209</v>
      </c>
      <c r="D30" s="5">
        <f t="shared" si="4"/>
        <v>2</v>
      </c>
      <c r="E30" s="8">
        <v>1</v>
      </c>
      <c r="G30" s="7"/>
      <c r="H30" s="8"/>
      <c r="J30" s="7"/>
      <c r="L30" s="8"/>
      <c r="N30" s="7"/>
      <c r="P30" s="8"/>
      <c r="R30" s="7"/>
      <c r="S30" s="8"/>
    </row>
    <row r="31" spans="2:19" x14ac:dyDescent="0.3">
      <c r="B31" s="7">
        <v>211</v>
      </c>
      <c r="C31" s="5">
        <v>214</v>
      </c>
      <c r="D31" s="5">
        <f t="shared" si="4"/>
        <v>4</v>
      </c>
      <c r="E31" s="8">
        <v>1</v>
      </c>
      <c r="G31" s="7"/>
      <c r="H31" s="8"/>
      <c r="J31" s="7"/>
      <c r="L31" s="8"/>
      <c r="N31" s="7"/>
      <c r="P31" s="8"/>
      <c r="R31" s="7"/>
      <c r="S31" s="8"/>
    </row>
    <row r="32" spans="2:19" x14ac:dyDescent="0.3">
      <c r="B32" s="7">
        <v>229</v>
      </c>
      <c r="C32" s="5">
        <v>229</v>
      </c>
      <c r="D32" s="5">
        <f t="shared" si="4"/>
        <v>1</v>
      </c>
      <c r="E32" s="8">
        <v>1</v>
      </c>
      <c r="G32" s="7"/>
      <c r="H32" s="8"/>
      <c r="J32" s="7"/>
      <c r="L32" s="8"/>
      <c r="N32" s="7"/>
      <c r="P32" s="8"/>
      <c r="R32" s="7"/>
      <c r="S32" s="8"/>
    </row>
    <row r="33" spans="2:19" x14ac:dyDescent="0.3">
      <c r="B33" s="7">
        <v>238</v>
      </c>
      <c r="C33" s="5">
        <v>240</v>
      </c>
      <c r="D33" s="5">
        <f t="shared" si="4"/>
        <v>3</v>
      </c>
      <c r="E33" s="8">
        <v>1</v>
      </c>
      <c r="G33" s="7"/>
      <c r="H33" s="8"/>
      <c r="J33" s="7"/>
      <c r="L33" s="8"/>
      <c r="N33" s="7"/>
      <c r="P33" s="8"/>
      <c r="R33" s="7"/>
      <c r="S33" s="8"/>
    </row>
    <row r="34" spans="2:19" x14ac:dyDescent="0.3">
      <c r="B34" s="7">
        <v>246</v>
      </c>
      <c r="C34" s="5">
        <v>249</v>
      </c>
      <c r="D34" s="5">
        <f t="shared" si="4"/>
        <v>4</v>
      </c>
      <c r="E34" s="8">
        <v>1</v>
      </c>
      <c r="G34" s="7"/>
      <c r="H34" s="8"/>
      <c r="J34" s="7"/>
      <c r="L34" s="8"/>
      <c r="N34" s="7"/>
      <c r="P34" s="8"/>
      <c r="R34" s="7"/>
      <c r="S34" s="8"/>
    </row>
    <row r="35" spans="2:19" x14ac:dyDescent="0.3">
      <c r="B35" s="7">
        <v>265</v>
      </c>
      <c r="C35" s="5">
        <v>266</v>
      </c>
      <c r="D35" s="5">
        <f t="shared" si="4"/>
        <v>2</v>
      </c>
      <c r="E35" s="8">
        <v>1</v>
      </c>
      <c r="G35" s="7"/>
      <c r="H35" s="8"/>
      <c r="J35" s="7"/>
      <c r="L35" s="8"/>
      <c r="N35" s="7"/>
      <c r="P35" s="8"/>
      <c r="R35" s="7"/>
      <c r="S35" s="8"/>
    </row>
    <row r="36" spans="2:19" x14ac:dyDescent="0.3">
      <c r="B36" s="7">
        <v>285</v>
      </c>
      <c r="C36" s="5">
        <v>285</v>
      </c>
      <c r="D36" s="5">
        <f t="shared" si="4"/>
        <v>1</v>
      </c>
      <c r="E36" s="8">
        <v>1</v>
      </c>
      <c r="G36" s="7"/>
      <c r="H36" s="8"/>
      <c r="J36" s="7"/>
      <c r="L36" s="8"/>
      <c r="N36" s="7"/>
      <c r="P36" s="8"/>
      <c r="R36" s="7"/>
      <c r="S36" s="8"/>
    </row>
    <row r="37" spans="2:19" x14ac:dyDescent="0.3">
      <c r="B37" s="7">
        <v>288</v>
      </c>
      <c r="C37" s="5">
        <v>288</v>
      </c>
      <c r="D37" s="5">
        <f t="shared" si="4"/>
        <v>1</v>
      </c>
      <c r="E37" s="8">
        <v>1</v>
      </c>
      <c r="G37" s="7"/>
      <c r="H37" s="8"/>
      <c r="J37" s="7"/>
      <c r="L37" s="8"/>
      <c r="N37" s="7"/>
      <c r="P37" s="8"/>
      <c r="R37" s="7"/>
      <c r="S37" s="8"/>
    </row>
    <row r="38" spans="2:19" x14ac:dyDescent="0.3">
      <c r="B38" s="7">
        <v>291</v>
      </c>
      <c r="C38" s="5">
        <v>291</v>
      </c>
      <c r="D38" s="5">
        <f t="shared" si="4"/>
        <v>1</v>
      </c>
      <c r="E38" s="8">
        <v>1</v>
      </c>
      <c r="G38" s="7"/>
      <c r="H38" s="8"/>
      <c r="J38" s="7"/>
      <c r="L38" s="8"/>
      <c r="N38" s="7"/>
      <c r="P38" s="8"/>
      <c r="R38" s="7"/>
      <c r="S38" s="8"/>
    </row>
    <row r="39" spans="2:19" x14ac:dyDescent="0.3">
      <c r="B39" s="7">
        <v>295</v>
      </c>
      <c r="C39" s="5">
        <v>301</v>
      </c>
      <c r="D39" s="5">
        <f t="shared" si="4"/>
        <v>7</v>
      </c>
      <c r="E39" s="8">
        <v>1</v>
      </c>
      <c r="G39" s="7"/>
      <c r="H39" s="8"/>
      <c r="J39" s="7"/>
      <c r="L39" s="8"/>
      <c r="N39" s="7"/>
      <c r="P39" s="8"/>
      <c r="R39" s="7"/>
      <c r="S39" s="8"/>
    </row>
    <row r="40" spans="2:19" x14ac:dyDescent="0.3">
      <c r="B40" s="7">
        <v>314</v>
      </c>
      <c r="C40" s="5">
        <v>315</v>
      </c>
      <c r="D40" s="5">
        <f t="shared" ref="D40:D64" si="5">(C40-B40)+1</f>
        <v>2</v>
      </c>
      <c r="E40" s="8">
        <v>1</v>
      </c>
      <c r="G40" s="7"/>
      <c r="H40" s="8"/>
      <c r="J40" s="7"/>
      <c r="L40" s="8"/>
      <c r="N40" s="7"/>
      <c r="P40" s="8"/>
      <c r="R40" s="7"/>
      <c r="S40" s="8"/>
    </row>
    <row r="41" spans="2:19" x14ac:dyDescent="0.3">
      <c r="B41" s="7">
        <v>649</v>
      </c>
      <c r="C41" s="5">
        <v>649</v>
      </c>
      <c r="D41" s="5">
        <f t="shared" si="5"/>
        <v>1</v>
      </c>
      <c r="E41" s="8">
        <v>1</v>
      </c>
      <c r="G41" s="7"/>
      <c r="H41" s="8"/>
      <c r="J41" s="7"/>
      <c r="L41" s="8"/>
      <c r="N41" s="7"/>
      <c r="P41" s="8"/>
      <c r="R41" s="7"/>
      <c r="S41" s="8"/>
    </row>
    <row r="42" spans="2:19" x14ac:dyDescent="0.3">
      <c r="B42" s="7">
        <v>695</v>
      </c>
      <c r="C42" s="5">
        <v>695</v>
      </c>
      <c r="D42" s="5">
        <f t="shared" si="5"/>
        <v>1</v>
      </c>
      <c r="E42" s="8">
        <v>1</v>
      </c>
      <c r="G42" s="7"/>
      <c r="H42" s="8"/>
      <c r="J42" s="7"/>
      <c r="L42" s="8"/>
      <c r="N42" s="7"/>
      <c r="P42" s="8"/>
      <c r="R42" s="7"/>
      <c r="S42" s="8"/>
    </row>
    <row r="43" spans="2:19" x14ac:dyDescent="0.3">
      <c r="B43" s="7">
        <v>718</v>
      </c>
      <c r="C43" s="5">
        <v>718</v>
      </c>
      <c r="D43" s="5">
        <f t="shared" si="5"/>
        <v>1</v>
      </c>
      <c r="E43" s="8">
        <v>1</v>
      </c>
      <c r="G43" s="7"/>
      <c r="H43" s="8"/>
      <c r="J43" s="7"/>
      <c r="L43" s="8"/>
      <c r="N43" s="7"/>
      <c r="P43" s="8"/>
      <c r="R43" s="7"/>
      <c r="S43" s="8"/>
    </row>
    <row r="44" spans="2:19" x14ac:dyDescent="0.3">
      <c r="B44" s="7">
        <v>720</v>
      </c>
      <c r="C44" s="5">
        <v>720</v>
      </c>
      <c r="D44" s="5">
        <f t="shared" si="5"/>
        <v>1</v>
      </c>
      <c r="E44" s="8">
        <v>1</v>
      </c>
      <c r="G44" s="7"/>
      <c r="H44" s="8"/>
      <c r="J44" s="7"/>
      <c r="L44" s="8"/>
      <c r="N44" s="7"/>
      <c r="P44" s="8"/>
      <c r="R44" s="7"/>
      <c r="S44" s="8"/>
    </row>
    <row r="45" spans="2:19" x14ac:dyDescent="0.3">
      <c r="B45" s="7">
        <v>749</v>
      </c>
      <c r="C45" s="5">
        <v>751</v>
      </c>
      <c r="D45" s="5">
        <f t="shared" si="5"/>
        <v>3</v>
      </c>
      <c r="E45" s="8">
        <v>1</v>
      </c>
      <c r="G45" s="7"/>
      <c r="H45" s="8"/>
      <c r="J45" s="7"/>
      <c r="L45" s="8"/>
      <c r="N45" s="7"/>
      <c r="P45" s="8"/>
      <c r="R45" s="7"/>
      <c r="S45" s="8"/>
    </row>
    <row r="46" spans="2:19" x14ac:dyDescent="0.3">
      <c r="B46" s="7">
        <v>753</v>
      </c>
      <c r="C46" s="5">
        <v>756</v>
      </c>
      <c r="D46" s="5">
        <f t="shared" si="5"/>
        <v>4</v>
      </c>
      <c r="E46" s="8">
        <v>1</v>
      </c>
      <c r="G46" s="7"/>
      <c r="H46" s="8"/>
      <c r="J46" s="7"/>
      <c r="L46" s="8"/>
      <c r="N46" s="7"/>
      <c r="P46" s="8"/>
      <c r="R46" s="7"/>
      <c r="S46" s="8"/>
    </row>
    <row r="47" spans="2:19" x14ac:dyDescent="0.3">
      <c r="B47" s="7">
        <v>763</v>
      </c>
      <c r="C47" s="5">
        <v>764</v>
      </c>
      <c r="D47" s="5">
        <f t="shared" si="5"/>
        <v>2</v>
      </c>
      <c r="E47" s="8">
        <v>1</v>
      </c>
      <c r="G47" s="7"/>
      <c r="H47" s="8"/>
      <c r="J47" s="7"/>
      <c r="L47" s="8"/>
      <c r="N47" s="7"/>
      <c r="P47" s="8"/>
      <c r="R47" s="7"/>
      <c r="S47" s="8"/>
    </row>
    <row r="48" spans="2:19" x14ac:dyDescent="0.3">
      <c r="B48" s="7">
        <v>767</v>
      </c>
      <c r="C48" s="5">
        <v>768</v>
      </c>
      <c r="D48" s="5">
        <f t="shared" si="5"/>
        <v>2</v>
      </c>
      <c r="E48" s="8">
        <v>1</v>
      </c>
      <c r="G48" s="7"/>
      <c r="H48" s="8"/>
      <c r="J48" s="7"/>
      <c r="L48" s="8"/>
      <c r="N48" s="7"/>
      <c r="P48" s="8"/>
      <c r="R48" s="7"/>
      <c r="S48" s="8"/>
    </row>
    <row r="49" spans="2:19" x14ac:dyDescent="0.3">
      <c r="B49" s="7">
        <v>777</v>
      </c>
      <c r="C49" s="5">
        <v>779</v>
      </c>
      <c r="D49" s="5">
        <f t="shared" si="5"/>
        <v>3</v>
      </c>
      <c r="E49" s="8">
        <v>1</v>
      </c>
      <c r="G49" s="7"/>
      <c r="H49" s="8"/>
      <c r="J49" s="7"/>
      <c r="L49" s="8"/>
      <c r="N49" s="7"/>
      <c r="P49" s="8"/>
      <c r="R49" s="7"/>
      <c r="S49" s="8"/>
    </row>
    <row r="50" spans="2:19" x14ac:dyDescent="0.3">
      <c r="B50" s="7">
        <v>784</v>
      </c>
      <c r="C50" s="5">
        <v>784</v>
      </c>
      <c r="D50" s="5">
        <f t="shared" si="5"/>
        <v>1</v>
      </c>
      <c r="E50" s="8">
        <v>1</v>
      </c>
      <c r="G50" s="7"/>
      <c r="H50" s="8"/>
      <c r="J50" s="7"/>
      <c r="L50" s="8"/>
      <c r="N50" s="7"/>
      <c r="P50" s="8"/>
      <c r="R50" s="7"/>
      <c r="S50" s="8"/>
    </row>
    <row r="51" spans="2:19" x14ac:dyDescent="0.3">
      <c r="B51" s="7">
        <v>787</v>
      </c>
      <c r="C51" s="5">
        <v>787</v>
      </c>
      <c r="D51" s="5">
        <f t="shared" si="5"/>
        <v>1</v>
      </c>
      <c r="E51" s="8">
        <v>1</v>
      </c>
      <c r="G51" s="7"/>
      <c r="H51" s="8"/>
      <c r="J51" s="7"/>
      <c r="L51" s="8"/>
      <c r="N51" s="7"/>
      <c r="P51" s="8"/>
      <c r="R51" s="7"/>
      <c r="S51" s="8"/>
    </row>
    <row r="52" spans="2:19" x14ac:dyDescent="0.3">
      <c r="B52" s="7">
        <v>799</v>
      </c>
      <c r="C52" s="5">
        <v>802</v>
      </c>
      <c r="D52" s="5">
        <f t="shared" si="5"/>
        <v>4</v>
      </c>
      <c r="E52" s="8">
        <v>1</v>
      </c>
      <c r="G52" s="7"/>
      <c r="H52" s="8"/>
      <c r="J52" s="7"/>
      <c r="L52" s="8"/>
      <c r="N52" s="7"/>
      <c r="P52" s="8"/>
      <c r="R52" s="7"/>
      <c r="S52" s="8"/>
    </row>
    <row r="53" spans="2:19" x14ac:dyDescent="0.3">
      <c r="B53" s="7">
        <v>806</v>
      </c>
      <c r="C53" s="5">
        <v>806</v>
      </c>
      <c r="D53" s="5">
        <f t="shared" si="5"/>
        <v>1</v>
      </c>
      <c r="E53" s="8">
        <v>1</v>
      </c>
      <c r="G53" s="7"/>
      <c r="H53" s="8"/>
      <c r="J53" s="7"/>
      <c r="L53" s="8"/>
      <c r="N53" s="7"/>
      <c r="P53" s="8"/>
      <c r="R53" s="7"/>
      <c r="S53" s="8"/>
    </row>
    <row r="54" spans="2:19" x14ac:dyDescent="0.3">
      <c r="B54" s="7">
        <v>814</v>
      </c>
      <c r="C54" s="5">
        <v>817</v>
      </c>
      <c r="D54" s="5">
        <f t="shared" si="5"/>
        <v>4</v>
      </c>
      <c r="E54" s="8">
        <v>1</v>
      </c>
      <c r="G54" s="7"/>
      <c r="H54" s="8"/>
      <c r="J54" s="7"/>
      <c r="L54" s="8"/>
      <c r="N54" s="7"/>
      <c r="P54" s="8"/>
      <c r="R54" s="7"/>
      <c r="S54" s="8"/>
    </row>
    <row r="55" spans="2:19" x14ac:dyDescent="0.3">
      <c r="B55" s="7">
        <v>823</v>
      </c>
      <c r="C55" s="5">
        <v>823</v>
      </c>
      <c r="D55" s="5">
        <f t="shared" si="5"/>
        <v>1</v>
      </c>
      <c r="E55" s="8">
        <v>1</v>
      </c>
      <c r="G55" s="7"/>
      <c r="H55" s="8"/>
      <c r="J55" s="7"/>
      <c r="L55" s="8"/>
      <c r="N55" s="7"/>
      <c r="P55" s="8"/>
      <c r="R55" s="7"/>
      <c r="S55" s="8"/>
    </row>
    <row r="56" spans="2:19" x14ac:dyDescent="0.3">
      <c r="B56" s="7">
        <v>862</v>
      </c>
      <c r="C56" s="5">
        <v>862</v>
      </c>
      <c r="D56" s="5">
        <f t="shared" si="5"/>
        <v>1</v>
      </c>
      <c r="E56" s="8">
        <v>1</v>
      </c>
      <c r="G56" s="7"/>
      <c r="H56" s="8"/>
      <c r="J56" s="7"/>
      <c r="L56" s="8"/>
      <c r="N56" s="7"/>
      <c r="P56" s="8"/>
      <c r="R56" s="7"/>
      <c r="S56" s="8"/>
    </row>
    <row r="57" spans="2:19" x14ac:dyDescent="0.3">
      <c r="B57" s="7">
        <v>889</v>
      </c>
      <c r="C57" s="5">
        <v>893</v>
      </c>
      <c r="D57" s="5">
        <f t="shared" si="5"/>
        <v>5</v>
      </c>
      <c r="E57" s="8">
        <v>1</v>
      </c>
      <c r="G57" s="7"/>
      <c r="H57" s="8"/>
      <c r="J57" s="7"/>
      <c r="L57" s="8"/>
      <c r="N57" s="7"/>
      <c r="P57" s="8"/>
      <c r="R57" s="7"/>
      <c r="S57" s="8"/>
    </row>
    <row r="58" spans="2:19" x14ac:dyDescent="0.3">
      <c r="B58" s="7">
        <v>957</v>
      </c>
      <c r="C58" s="5">
        <v>958</v>
      </c>
      <c r="D58" s="5">
        <f t="shared" si="5"/>
        <v>2</v>
      </c>
      <c r="E58" s="8">
        <v>1</v>
      </c>
      <c r="G58" s="7"/>
      <c r="H58" s="8"/>
      <c r="J58" s="7"/>
      <c r="L58" s="8"/>
      <c r="N58" s="7"/>
      <c r="P58" s="8"/>
      <c r="R58" s="7"/>
      <c r="S58" s="8"/>
    </row>
    <row r="59" spans="2:19" x14ac:dyDescent="0.3">
      <c r="B59" s="7">
        <v>960</v>
      </c>
      <c r="C59" s="5">
        <v>964</v>
      </c>
      <c r="D59" s="5">
        <f t="shared" si="5"/>
        <v>5</v>
      </c>
      <c r="E59" s="8">
        <v>1</v>
      </c>
      <c r="G59" s="7"/>
      <c r="H59" s="8"/>
      <c r="J59" s="7"/>
      <c r="L59" s="8"/>
      <c r="N59" s="7"/>
      <c r="P59" s="8"/>
      <c r="R59" s="7"/>
      <c r="S59" s="8"/>
    </row>
    <row r="60" spans="2:19" x14ac:dyDescent="0.3">
      <c r="B60" s="7">
        <v>966</v>
      </c>
      <c r="C60" s="5">
        <v>977</v>
      </c>
      <c r="D60" s="5">
        <f t="shared" si="5"/>
        <v>12</v>
      </c>
      <c r="E60" s="8">
        <v>1</v>
      </c>
      <c r="G60" s="7"/>
      <c r="H60" s="8"/>
      <c r="J60" s="7"/>
      <c r="L60" s="8"/>
      <c r="N60" s="7"/>
      <c r="P60" s="8"/>
      <c r="R60" s="7"/>
      <c r="S60" s="8"/>
    </row>
    <row r="61" spans="2:19" x14ac:dyDescent="0.3">
      <c r="B61" s="7">
        <v>981</v>
      </c>
      <c r="C61" s="5">
        <v>982</v>
      </c>
      <c r="D61" s="5">
        <f t="shared" si="5"/>
        <v>2</v>
      </c>
      <c r="E61" s="8">
        <v>1</v>
      </c>
      <c r="G61" s="7"/>
      <c r="H61" s="8"/>
      <c r="J61" s="7"/>
      <c r="L61" s="8"/>
      <c r="N61" s="7"/>
      <c r="P61" s="8"/>
      <c r="R61" s="7"/>
      <c r="S61" s="8"/>
    </row>
    <row r="62" spans="2:19" x14ac:dyDescent="0.3">
      <c r="B62" s="7">
        <v>988</v>
      </c>
      <c r="C62" s="5">
        <v>992</v>
      </c>
      <c r="D62" s="5">
        <f t="shared" si="5"/>
        <v>5</v>
      </c>
      <c r="E62" s="8">
        <v>1</v>
      </c>
      <c r="G62" s="7"/>
      <c r="H62" s="8"/>
      <c r="J62" s="7"/>
      <c r="L62" s="8"/>
      <c r="N62" s="7"/>
      <c r="P62" s="8"/>
      <c r="R62" s="7"/>
      <c r="S62" s="8"/>
    </row>
    <row r="63" spans="2:19" x14ac:dyDescent="0.3">
      <c r="B63" s="7">
        <v>1002</v>
      </c>
      <c r="C63" s="5">
        <v>1002</v>
      </c>
      <c r="D63" s="5">
        <f t="shared" si="5"/>
        <v>1</v>
      </c>
      <c r="E63" s="8">
        <v>1</v>
      </c>
      <c r="G63" s="7"/>
      <c r="H63" s="8"/>
      <c r="J63" s="7"/>
      <c r="L63" s="8"/>
      <c r="N63" s="7"/>
      <c r="P63" s="8"/>
      <c r="R63" s="7"/>
      <c r="S63" s="8"/>
    </row>
    <row r="64" spans="2:19" x14ac:dyDescent="0.3">
      <c r="B64" s="7">
        <v>1011</v>
      </c>
      <c r="C64" s="5">
        <v>1015</v>
      </c>
      <c r="D64" s="5">
        <f t="shared" si="5"/>
        <v>5</v>
      </c>
      <c r="E64" s="8">
        <v>1</v>
      </c>
      <c r="G64" s="7"/>
      <c r="H64" s="8"/>
      <c r="J64" s="7"/>
      <c r="L64" s="8"/>
      <c r="N64" s="7"/>
      <c r="P64" s="8"/>
      <c r="R64" s="7"/>
      <c r="S64" s="8"/>
    </row>
    <row r="65" spans="2:32" x14ac:dyDescent="0.3">
      <c r="B65" s="7">
        <v>1023</v>
      </c>
      <c r="C65" s="5">
        <v>1032</v>
      </c>
      <c r="D65" s="5">
        <f t="shared" si="4"/>
        <v>10</v>
      </c>
      <c r="E65" s="8">
        <v>1</v>
      </c>
      <c r="G65" s="7"/>
      <c r="H65" s="8"/>
      <c r="J65" s="7"/>
      <c r="L65" s="8"/>
      <c r="N65" s="7"/>
      <c r="P65" s="8"/>
      <c r="R65" s="7"/>
      <c r="S65" s="8"/>
    </row>
    <row r="66" spans="2:32" x14ac:dyDescent="0.3">
      <c r="B66" s="7">
        <v>1035</v>
      </c>
      <c r="C66" s="5">
        <v>1036</v>
      </c>
      <c r="D66" s="5">
        <f t="shared" si="4"/>
        <v>2</v>
      </c>
      <c r="E66" s="8">
        <v>1</v>
      </c>
      <c r="G66" s="7"/>
      <c r="H66" s="8"/>
      <c r="J66" s="7"/>
      <c r="L66" s="8"/>
      <c r="N66" s="7"/>
      <c r="P66" s="8"/>
      <c r="R66" s="7"/>
      <c r="S66" s="8"/>
    </row>
    <row r="67" spans="2:32" x14ac:dyDescent="0.3">
      <c r="B67" s="7">
        <v>1044</v>
      </c>
      <c r="C67" s="5">
        <v>1044</v>
      </c>
      <c r="D67" s="5">
        <f t="shared" si="4"/>
        <v>1</v>
      </c>
      <c r="E67" s="8">
        <v>1</v>
      </c>
      <c r="G67" s="7"/>
      <c r="H67" s="8"/>
      <c r="J67" s="7"/>
      <c r="L67" s="8"/>
      <c r="N67" s="7"/>
      <c r="P67" s="8"/>
      <c r="R67" s="7"/>
      <c r="S67" s="8"/>
    </row>
    <row r="68" spans="2:32" x14ac:dyDescent="0.3">
      <c r="B68" s="7">
        <v>1075</v>
      </c>
      <c r="C68" s="5">
        <v>1076</v>
      </c>
      <c r="D68" s="5">
        <f t="shared" si="4"/>
        <v>2</v>
      </c>
      <c r="E68" s="8">
        <v>1</v>
      </c>
      <c r="G68" s="7"/>
      <c r="H68" s="8"/>
      <c r="J68" s="7"/>
      <c r="L68" s="8"/>
      <c r="N68" s="7"/>
      <c r="P68" s="8"/>
      <c r="R68" s="7"/>
      <c r="S68" s="8"/>
    </row>
    <row r="69" spans="2:32" x14ac:dyDescent="0.3">
      <c r="B69" s="7">
        <v>1078</v>
      </c>
      <c r="C69" s="5">
        <v>1080</v>
      </c>
      <c r="D69" s="5">
        <f t="shared" si="4"/>
        <v>3</v>
      </c>
      <c r="E69" s="8">
        <v>1</v>
      </c>
      <c r="G69" s="7"/>
      <c r="H69" s="8"/>
      <c r="J69" s="7"/>
      <c r="L69" s="8"/>
      <c r="N69" s="7"/>
      <c r="P69" s="8"/>
      <c r="R69" s="7"/>
      <c r="S69" s="8"/>
    </row>
    <row r="70" spans="2:32" x14ac:dyDescent="0.3">
      <c r="B70" s="7">
        <v>1083</v>
      </c>
      <c r="C70" s="5">
        <v>1083</v>
      </c>
      <c r="D70" s="5">
        <f t="shared" si="3"/>
        <v>1</v>
      </c>
      <c r="E70" s="8">
        <v>1</v>
      </c>
      <c r="G70" s="7"/>
      <c r="H70" s="8"/>
      <c r="J70" s="7"/>
      <c r="L70" s="8"/>
      <c r="N70" s="7"/>
      <c r="P70" s="8"/>
      <c r="R70" s="7"/>
      <c r="S70" s="8"/>
    </row>
    <row r="71" spans="2:32" x14ac:dyDescent="0.3">
      <c r="B71" s="7">
        <v>1100</v>
      </c>
      <c r="C71" s="5">
        <v>1104</v>
      </c>
      <c r="D71" s="5">
        <f t="shared" si="3"/>
        <v>5</v>
      </c>
      <c r="E71" s="8">
        <v>1</v>
      </c>
      <c r="G71" s="7"/>
      <c r="H71" s="8"/>
      <c r="J71" s="7"/>
      <c r="L71" s="8"/>
      <c r="N71" s="7"/>
      <c r="P71" s="8"/>
      <c r="R71" s="7"/>
      <c r="S71" s="8"/>
    </row>
    <row r="72" spans="2:32" x14ac:dyDescent="0.3">
      <c r="B72" s="7">
        <v>1117</v>
      </c>
      <c r="C72" s="5">
        <v>1118</v>
      </c>
      <c r="D72" s="5">
        <f t="shared" si="3"/>
        <v>2</v>
      </c>
      <c r="E72" s="8">
        <v>1</v>
      </c>
      <c r="G72" s="7"/>
      <c r="H72" s="8"/>
      <c r="J72" s="7"/>
      <c r="L72" s="8"/>
      <c r="N72" s="7"/>
      <c r="P72" s="8"/>
      <c r="R72" s="7"/>
      <c r="S72" s="8"/>
    </row>
    <row r="73" spans="2:32" x14ac:dyDescent="0.3">
      <c r="B73" s="7">
        <v>1120</v>
      </c>
      <c r="C73" s="5">
        <v>1120</v>
      </c>
      <c r="D73" s="5">
        <f t="shared" si="3"/>
        <v>1</v>
      </c>
      <c r="E73" s="8">
        <v>1</v>
      </c>
      <c r="G73" s="7"/>
      <c r="H73" s="8"/>
      <c r="J73" s="7"/>
      <c r="L73" s="8"/>
      <c r="N73" s="7"/>
      <c r="P73" s="8"/>
      <c r="R73" s="7"/>
      <c r="S73" s="8"/>
    </row>
    <row r="74" spans="2:32" x14ac:dyDescent="0.3">
      <c r="B74" s="7">
        <v>1122</v>
      </c>
      <c r="C74" s="5">
        <v>1122</v>
      </c>
      <c r="D74" s="5">
        <f t="shared" si="3"/>
        <v>1</v>
      </c>
      <c r="E74" s="8">
        <v>1</v>
      </c>
      <c r="G74" s="7"/>
      <c r="H74" s="8"/>
      <c r="J74" s="7"/>
      <c r="L74" s="8"/>
      <c r="N74" s="7"/>
      <c r="P74" s="8"/>
      <c r="R74" s="7"/>
      <c r="S74" s="8"/>
    </row>
    <row r="75" spans="2:32" x14ac:dyDescent="0.3">
      <c r="B75" s="7">
        <v>1124</v>
      </c>
      <c r="C75" s="5">
        <v>1124</v>
      </c>
      <c r="D75" s="5">
        <f t="shared" si="3"/>
        <v>1</v>
      </c>
      <c r="E75" s="8">
        <v>1</v>
      </c>
      <c r="G75" s="7"/>
      <c r="H75" s="8"/>
      <c r="J75" s="7"/>
      <c r="L75" s="8"/>
      <c r="N75" s="7"/>
      <c r="P75" s="8"/>
      <c r="R75" s="7"/>
      <c r="S75" s="8"/>
    </row>
    <row r="76" spans="2:32" x14ac:dyDescent="0.3">
      <c r="B76" s="7">
        <v>1128</v>
      </c>
      <c r="C76" s="5">
        <v>1128</v>
      </c>
      <c r="D76" s="5">
        <f t="shared" si="3"/>
        <v>1</v>
      </c>
      <c r="E76" s="8">
        <v>1</v>
      </c>
      <c r="G76" s="7"/>
      <c r="H76" s="8"/>
      <c r="J76" s="7"/>
      <c r="L76" s="8"/>
      <c r="N76" s="7"/>
      <c r="P76" s="8"/>
      <c r="R76" s="7"/>
      <c r="S76" s="8"/>
    </row>
    <row r="77" spans="2:32" x14ac:dyDescent="0.3">
      <c r="B77" s="7">
        <v>1140</v>
      </c>
      <c r="C77" s="5">
        <v>1141</v>
      </c>
      <c r="D77" s="5">
        <f t="shared" si="3"/>
        <v>2</v>
      </c>
      <c r="E77" s="8">
        <v>1</v>
      </c>
      <c r="G77" s="7"/>
      <c r="H77" s="8"/>
      <c r="J77" s="7"/>
      <c r="L77" s="8"/>
      <c r="N77" s="7"/>
      <c r="P77" s="8"/>
      <c r="R77" s="7"/>
      <c r="S77" s="8"/>
    </row>
    <row r="78" spans="2:32" x14ac:dyDescent="0.3">
      <c r="B78" s="9"/>
      <c r="C78" s="10"/>
      <c r="D78" s="10"/>
      <c r="E78" s="11"/>
      <c r="G78" s="9"/>
      <c r="H78" s="11"/>
      <c r="J78" s="9"/>
      <c r="K78" s="10"/>
      <c r="L78" s="11"/>
      <c r="N78" s="9"/>
      <c r="O78" s="10"/>
      <c r="P78" s="11"/>
      <c r="R78" s="9"/>
      <c r="S78" s="11"/>
    </row>
    <row r="80" spans="2:32" x14ac:dyDescent="0.3">
      <c r="D80" s="5">
        <f>SUM(D4:D78)</f>
        <v>215</v>
      </c>
      <c r="E80" s="5">
        <f>SUM(E4:E78)</f>
        <v>74</v>
      </c>
      <c r="H80" s="5">
        <f>SUM(H4:H78)</f>
        <v>3</v>
      </c>
      <c r="L80" s="5">
        <f>SUM(L4:L78)</f>
        <v>157</v>
      </c>
      <c r="P80" s="5">
        <f>SUM(P4:P78)</f>
        <v>204</v>
      </c>
      <c r="S80" s="5">
        <f>SUM(S4:S78)</f>
        <v>0</v>
      </c>
      <c r="U80" s="5">
        <f>SUM(U4:U78)</f>
        <v>1200</v>
      </c>
      <c r="V80" s="5">
        <f>U80-(L80+P80+S80)</f>
        <v>839</v>
      </c>
      <c r="W80" s="6">
        <f>((D80+H80)/V80)*100</f>
        <v>25.983313468414782</v>
      </c>
      <c r="X80" s="6">
        <f>100-W80</f>
        <v>74.016686531585222</v>
      </c>
      <c r="Y80" s="6">
        <f>B4/120</f>
        <v>1.6666666666666666E-2</v>
      </c>
      <c r="Z80" s="6">
        <f>G4/120</f>
        <v>1.425</v>
      </c>
      <c r="AA80" s="6" t="s">
        <v>26</v>
      </c>
      <c r="AB80" s="6">
        <f>((L80+2)/(U80-P80))*100</f>
        <v>15.963855421686745</v>
      </c>
      <c r="AC80" s="6">
        <f>R4/120</f>
        <v>0</v>
      </c>
      <c r="AD80" s="6">
        <f>H80</f>
        <v>3</v>
      </c>
      <c r="AE80" s="6">
        <v>3</v>
      </c>
      <c r="AF80" s="6">
        <f>(AE80/AD80)*100</f>
        <v>100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G31"/>
  <sheetViews>
    <sheetView topLeftCell="U2" zoomScale="50" workbookViewId="0">
      <selection activeCell="AG2" sqref="AG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5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61</v>
      </c>
      <c r="C4" s="5">
        <v>62</v>
      </c>
      <c r="D4" s="5">
        <f>(C4-B4)+1</f>
        <v>2</v>
      </c>
      <c r="E4" s="8">
        <v>1</v>
      </c>
      <c r="G4" s="7">
        <v>1</v>
      </c>
      <c r="H4" s="8">
        <v>1</v>
      </c>
      <c r="J4" s="7">
        <v>2</v>
      </c>
      <c r="K4" s="5">
        <v>19</v>
      </c>
      <c r="L4" s="8">
        <f>(K4-J4)+1</f>
        <v>18</v>
      </c>
      <c r="N4" s="7">
        <v>63</v>
      </c>
      <c r="O4" s="5">
        <v>66</v>
      </c>
      <c r="P4" s="8">
        <f>(O4-N4)+1</f>
        <v>4</v>
      </c>
      <c r="R4" s="7">
        <v>436</v>
      </c>
      <c r="S4" s="8">
        <v>1</v>
      </c>
      <c r="U4" s="5">
        <v>436</v>
      </c>
    </row>
    <row r="5" spans="2:33" x14ac:dyDescent="0.3">
      <c r="B5" s="7">
        <v>112</v>
      </c>
      <c r="C5" s="5">
        <v>112</v>
      </c>
      <c r="D5" s="5">
        <f t="shared" ref="D5:D28" si="0">(C5-B5)+1</f>
        <v>1</v>
      </c>
      <c r="E5" s="8">
        <v>1</v>
      </c>
      <c r="G5" s="7">
        <v>384</v>
      </c>
      <c r="H5" s="8">
        <v>1</v>
      </c>
      <c r="J5" s="7">
        <v>26</v>
      </c>
      <c r="K5" s="5">
        <v>29</v>
      </c>
      <c r="L5" s="8">
        <f t="shared" ref="L5:L8" si="1">(K5-J5)+1</f>
        <v>4</v>
      </c>
      <c r="N5" s="7">
        <v>74</v>
      </c>
      <c r="O5" s="5">
        <v>77</v>
      </c>
      <c r="P5" s="8">
        <f t="shared" ref="P5:P10" si="2">(O5-N5)+1</f>
        <v>4</v>
      </c>
      <c r="R5" s="7"/>
      <c r="S5" s="8"/>
    </row>
    <row r="6" spans="2:33" x14ac:dyDescent="0.3">
      <c r="B6" s="7">
        <v>115</v>
      </c>
      <c r="C6" s="5">
        <v>117</v>
      </c>
      <c r="D6" s="5">
        <f t="shared" si="0"/>
        <v>3</v>
      </c>
      <c r="E6" s="8">
        <v>1</v>
      </c>
      <c r="G6" s="7"/>
      <c r="H6" s="8"/>
      <c r="J6" s="7">
        <v>39</v>
      </c>
      <c r="K6" s="5">
        <v>58</v>
      </c>
      <c r="L6" s="8">
        <f t="shared" si="1"/>
        <v>20</v>
      </c>
      <c r="N6" s="7">
        <v>105</v>
      </c>
      <c r="O6" s="5">
        <v>108</v>
      </c>
      <c r="P6" s="8">
        <f t="shared" si="2"/>
        <v>4</v>
      </c>
      <c r="R6" s="7"/>
      <c r="S6" s="8"/>
    </row>
    <row r="7" spans="2:33" x14ac:dyDescent="0.3">
      <c r="B7" s="7">
        <v>122</v>
      </c>
      <c r="C7" s="5">
        <v>129</v>
      </c>
      <c r="D7" s="5">
        <f t="shared" si="0"/>
        <v>8</v>
      </c>
      <c r="E7" s="8">
        <v>1</v>
      </c>
      <c r="G7" s="7"/>
      <c r="H7" s="8"/>
      <c r="J7" s="7">
        <v>157</v>
      </c>
      <c r="K7" s="5">
        <v>159</v>
      </c>
      <c r="L7" s="8">
        <f t="shared" si="1"/>
        <v>3</v>
      </c>
      <c r="N7" s="7">
        <v>175</v>
      </c>
      <c r="O7" s="5">
        <v>176</v>
      </c>
      <c r="P7" s="8">
        <f t="shared" si="2"/>
        <v>2</v>
      </c>
      <c r="R7" s="7"/>
      <c r="S7" s="8"/>
    </row>
    <row r="8" spans="2:33" x14ac:dyDescent="0.3">
      <c r="B8" s="7">
        <v>133</v>
      </c>
      <c r="C8" s="5">
        <v>148</v>
      </c>
      <c r="D8" s="5">
        <f t="shared" si="0"/>
        <v>16</v>
      </c>
      <c r="E8" s="8">
        <v>1</v>
      </c>
      <c r="G8" s="7"/>
      <c r="H8" s="8"/>
      <c r="J8" s="7">
        <v>385</v>
      </c>
      <c r="K8" s="5">
        <v>435</v>
      </c>
      <c r="L8" s="8">
        <f t="shared" si="1"/>
        <v>51</v>
      </c>
      <c r="N8" s="7">
        <v>269</v>
      </c>
      <c r="O8" s="5">
        <v>273</v>
      </c>
      <c r="P8" s="8">
        <f t="shared" si="2"/>
        <v>5</v>
      </c>
      <c r="R8" s="7"/>
      <c r="S8" s="8"/>
    </row>
    <row r="9" spans="2:33" x14ac:dyDescent="0.3">
      <c r="B9" s="7">
        <v>151</v>
      </c>
      <c r="C9" s="5">
        <v>151</v>
      </c>
      <c r="D9" s="5">
        <f t="shared" si="0"/>
        <v>1</v>
      </c>
      <c r="E9" s="8">
        <v>1</v>
      </c>
      <c r="G9" s="7"/>
      <c r="H9" s="8"/>
      <c r="J9" s="7"/>
      <c r="L9" s="8"/>
      <c r="N9" s="7">
        <v>311</v>
      </c>
      <c r="O9" s="5">
        <v>315</v>
      </c>
      <c r="P9" s="8">
        <f t="shared" si="2"/>
        <v>5</v>
      </c>
      <c r="R9" s="7"/>
      <c r="S9" s="8"/>
    </row>
    <row r="10" spans="2:33" x14ac:dyDescent="0.3">
      <c r="B10" s="7">
        <v>166</v>
      </c>
      <c r="C10" s="5">
        <v>166</v>
      </c>
      <c r="D10" s="5">
        <f t="shared" si="0"/>
        <v>1</v>
      </c>
      <c r="E10" s="8">
        <v>1</v>
      </c>
      <c r="G10" s="7"/>
      <c r="H10" s="8"/>
      <c r="J10" s="7"/>
      <c r="L10" s="8"/>
      <c r="N10" s="7">
        <v>353</v>
      </c>
      <c r="O10" s="5">
        <v>355</v>
      </c>
      <c r="P10" s="8">
        <f t="shared" si="2"/>
        <v>3</v>
      </c>
      <c r="R10" s="7"/>
      <c r="S10" s="8"/>
    </row>
    <row r="11" spans="2:33" x14ac:dyDescent="0.3">
      <c r="B11" s="7">
        <v>194</v>
      </c>
      <c r="C11" s="5">
        <v>194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219</v>
      </c>
      <c r="C12" s="5">
        <v>220</v>
      </c>
      <c r="D12" s="5">
        <f t="shared" ref="D12:D22" si="3">(C12-B12)+1</f>
        <v>2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236</v>
      </c>
      <c r="C13" s="5">
        <v>236</v>
      </c>
      <c r="D13" s="5">
        <f t="shared" si="3"/>
        <v>1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238</v>
      </c>
      <c r="C14" s="5">
        <v>248</v>
      </c>
      <c r="D14" s="5">
        <f t="shared" si="3"/>
        <v>11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254</v>
      </c>
      <c r="C15" s="5">
        <v>261</v>
      </c>
      <c r="D15" s="5">
        <f t="shared" si="3"/>
        <v>8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263</v>
      </c>
      <c r="C16" s="5">
        <v>268</v>
      </c>
      <c r="D16" s="5">
        <f t="shared" si="3"/>
        <v>6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274</v>
      </c>
      <c r="C17" s="5">
        <v>277</v>
      </c>
      <c r="D17" s="5">
        <f t="shared" si="3"/>
        <v>4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279</v>
      </c>
      <c r="C18" s="5">
        <v>279</v>
      </c>
      <c r="D18" s="5">
        <f t="shared" si="3"/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292</v>
      </c>
      <c r="C19" s="5">
        <v>295</v>
      </c>
      <c r="D19" s="5">
        <f t="shared" si="3"/>
        <v>4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300</v>
      </c>
      <c r="C20" s="5">
        <v>306</v>
      </c>
      <c r="D20" s="5">
        <f t="shared" si="3"/>
        <v>7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309</v>
      </c>
      <c r="C21" s="5">
        <v>311</v>
      </c>
      <c r="D21" s="5">
        <f t="shared" si="3"/>
        <v>3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330</v>
      </c>
      <c r="C22" s="5">
        <v>332</v>
      </c>
      <c r="D22" s="5">
        <f t="shared" si="3"/>
        <v>3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7">
        <v>352</v>
      </c>
      <c r="C23" s="5">
        <v>352</v>
      </c>
      <c r="D23" s="5">
        <f t="shared" si="0"/>
        <v>1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33" x14ac:dyDescent="0.3">
      <c r="B24" s="7">
        <v>361</v>
      </c>
      <c r="C24" s="5">
        <v>361</v>
      </c>
      <c r="D24" s="5">
        <f t="shared" si="0"/>
        <v>1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33" x14ac:dyDescent="0.3">
      <c r="B25" s="7">
        <v>366</v>
      </c>
      <c r="C25" s="5">
        <v>367</v>
      </c>
      <c r="D25" s="5">
        <f t="shared" si="0"/>
        <v>2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33" x14ac:dyDescent="0.3">
      <c r="B26" s="7">
        <v>371</v>
      </c>
      <c r="C26" s="5">
        <v>371</v>
      </c>
      <c r="D26" s="5">
        <f t="shared" si="0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33" x14ac:dyDescent="0.3">
      <c r="B27" s="7">
        <v>373</v>
      </c>
      <c r="C27" s="5">
        <v>374</v>
      </c>
      <c r="D27" s="5">
        <f t="shared" si="0"/>
        <v>2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33" x14ac:dyDescent="0.3">
      <c r="B28" s="7">
        <v>377</v>
      </c>
      <c r="C28" s="5">
        <v>379</v>
      </c>
      <c r="D28" s="5">
        <f t="shared" si="0"/>
        <v>3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33" x14ac:dyDescent="0.3">
      <c r="B29" s="9"/>
      <c r="C29" s="10"/>
      <c r="D29" s="10"/>
      <c r="E29" s="11"/>
      <c r="G29" s="9"/>
      <c r="H29" s="11"/>
      <c r="J29" s="9"/>
      <c r="K29" s="10"/>
      <c r="L29" s="11"/>
      <c r="N29" s="9"/>
      <c r="O29" s="10"/>
      <c r="P29" s="11"/>
      <c r="R29" s="9"/>
      <c r="S29" s="11"/>
    </row>
    <row r="31" spans="2:33" x14ac:dyDescent="0.3">
      <c r="D31" s="5">
        <f>SUM(D4:D29)</f>
        <v>93</v>
      </c>
      <c r="E31" s="5">
        <f>SUM(E4:E29)</f>
        <v>25</v>
      </c>
      <c r="H31" s="5">
        <f>SUM(H4:H29)</f>
        <v>2</v>
      </c>
      <c r="L31" s="5">
        <f>SUM(L4:L29)</f>
        <v>96</v>
      </c>
      <c r="P31" s="5">
        <f>SUM(P4:P29)</f>
        <v>27</v>
      </c>
      <c r="S31" s="5">
        <f>SUM(S4:S29)</f>
        <v>1</v>
      </c>
      <c r="U31" s="5">
        <f>SUM(U4:U29)</f>
        <v>436</v>
      </c>
      <c r="V31" s="5">
        <f>U31-(L31+P31+S31)</f>
        <v>312</v>
      </c>
      <c r="W31" s="6">
        <f>((D31+H31)/V31)*100</f>
        <v>30.448717948717945</v>
      </c>
      <c r="X31" s="6">
        <f>100-W31</f>
        <v>69.551282051282058</v>
      </c>
      <c r="Y31" s="6">
        <f>B4/120</f>
        <v>0.5083333333333333</v>
      </c>
      <c r="Z31" s="6">
        <f>G4/120</f>
        <v>8.3333333333333332E-3</v>
      </c>
      <c r="AA31" s="6">
        <f>(L8+2)/120</f>
        <v>0.44166666666666665</v>
      </c>
      <c r="AB31" s="6">
        <f>((L31+2)/(U31-P31))*100</f>
        <v>23.960880195599021</v>
      </c>
      <c r="AC31" s="6">
        <f>R4/120</f>
        <v>3.6333333333333333</v>
      </c>
      <c r="AD31" s="6">
        <f>H31</f>
        <v>2</v>
      </c>
      <c r="AE31" s="6">
        <v>1</v>
      </c>
      <c r="AF31" s="6">
        <f>(AE31/AD31)*100</f>
        <v>50</v>
      </c>
      <c r="AG31" s="6">
        <f>AVERAGE((L4+1),(L5+1),(L6+1),(L7+1))/120</f>
        <v>0.10208333333333333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23"/>
  <sheetViews>
    <sheetView topLeftCell="K1" zoomScale="56" workbookViewId="0">
      <selection activeCell="W23" sqref="W23:AG2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3</v>
      </c>
      <c r="C4" s="5">
        <v>3</v>
      </c>
      <c r="D4" s="5">
        <f>(C4-B4)+1</f>
        <v>1</v>
      </c>
      <c r="E4" s="8">
        <v>1</v>
      </c>
      <c r="G4" s="7">
        <v>69</v>
      </c>
      <c r="H4" s="8">
        <v>1</v>
      </c>
      <c r="J4" s="7">
        <v>70</v>
      </c>
      <c r="K4" s="5">
        <v>71</v>
      </c>
      <c r="L4" s="8">
        <f>(K4-J4)+1</f>
        <v>2</v>
      </c>
      <c r="N4" s="7">
        <v>72</v>
      </c>
      <c r="O4" s="5">
        <v>77</v>
      </c>
      <c r="P4" s="8">
        <f>(O4-N4)+1</f>
        <v>6</v>
      </c>
      <c r="R4" s="7">
        <v>215</v>
      </c>
      <c r="S4" s="8">
        <v>1</v>
      </c>
      <c r="U4" s="5">
        <v>215</v>
      </c>
    </row>
    <row r="5" spans="2:33" x14ac:dyDescent="0.3">
      <c r="B5" s="7">
        <v>15</v>
      </c>
      <c r="C5" s="5">
        <v>15</v>
      </c>
      <c r="D5" s="5">
        <f t="shared" ref="D5:D20" si="0">(C5-B5)+1</f>
        <v>1</v>
      </c>
      <c r="E5" s="8">
        <v>1</v>
      </c>
      <c r="G5" s="7">
        <v>94</v>
      </c>
      <c r="H5" s="8">
        <v>1</v>
      </c>
      <c r="J5" s="7">
        <v>95</v>
      </c>
      <c r="K5" s="5">
        <v>113</v>
      </c>
      <c r="L5" s="8">
        <f t="shared" ref="L5:L6" si="1">(K5-J5)+1</f>
        <v>19</v>
      </c>
      <c r="N5" s="7">
        <v>129</v>
      </c>
      <c r="O5" s="5">
        <v>135</v>
      </c>
      <c r="P5" s="8">
        <f t="shared" ref="P5" si="2">(O5-N5)+1</f>
        <v>7</v>
      </c>
      <c r="R5" s="7"/>
      <c r="S5" s="8"/>
    </row>
    <row r="6" spans="2:33" x14ac:dyDescent="0.3">
      <c r="B6" s="7">
        <v>22</v>
      </c>
      <c r="C6" s="5">
        <v>23</v>
      </c>
      <c r="D6" s="5">
        <f t="shared" si="0"/>
        <v>2</v>
      </c>
      <c r="E6" s="8">
        <v>1</v>
      </c>
      <c r="G6" s="7">
        <v>202</v>
      </c>
      <c r="H6" s="8">
        <v>1</v>
      </c>
      <c r="J6" s="7">
        <v>203</v>
      </c>
      <c r="K6" s="5">
        <v>214</v>
      </c>
      <c r="L6" s="8">
        <f t="shared" si="1"/>
        <v>12</v>
      </c>
      <c r="N6" s="7"/>
      <c r="P6" s="8"/>
      <c r="R6" s="7"/>
      <c r="S6" s="8"/>
    </row>
    <row r="7" spans="2:33" x14ac:dyDescent="0.3">
      <c r="B7" s="7">
        <v>29</v>
      </c>
      <c r="C7" s="5">
        <v>29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38</v>
      </c>
      <c r="C8" s="5">
        <v>40</v>
      </c>
      <c r="D8" s="5">
        <f t="shared" si="0"/>
        <v>3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44</v>
      </c>
      <c r="C9" s="5">
        <v>45</v>
      </c>
      <c r="D9" s="5">
        <f t="shared" si="0"/>
        <v>2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48</v>
      </c>
      <c r="C10" s="5">
        <v>48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58</v>
      </c>
      <c r="C11" s="5">
        <v>60</v>
      </c>
      <c r="D11" s="5">
        <f t="shared" si="0"/>
        <v>3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62</v>
      </c>
      <c r="C12" s="5">
        <v>62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65</v>
      </c>
      <c r="C13" s="5">
        <v>66</v>
      </c>
      <c r="D13" s="5">
        <f t="shared" si="0"/>
        <v>2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79</v>
      </c>
      <c r="C14" s="5">
        <v>92</v>
      </c>
      <c r="D14" s="5">
        <f t="shared" si="0"/>
        <v>14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115</v>
      </c>
      <c r="C15" s="5">
        <v>116</v>
      </c>
      <c r="D15" s="5">
        <f t="shared" si="0"/>
        <v>2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120</v>
      </c>
      <c r="C16" s="5">
        <v>128</v>
      </c>
      <c r="D16" s="5">
        <f t="shared" si="0"/>
        <v>9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151</v>
      </c>
      <c r="C17" s="5">
        <v>151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165</v>
      </c>
      <c r="C18" s="5">
        <v>165</v>
      </c>
      <c r="D18" s="5">
        <f t="shared" si="0"/>
        <v>1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188</v>
      </c>
      <c r="C19" s="5">
        <v>189</v>
      </c>
      <c r="D19" s="5">
        <f t="shared" si="0"/>
        <v>2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192</v>
      </c>
      <c r="C20" s="5">
        <v>197</v>
      </c>
      <c r="D20" s="5">
        <f t="shared" si="0"/>
        <v>6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9"/>
      <c r="C21" s="10"/>
      <c r="D21" s="10"/>
      <c r="E21" s="11"/>
      <c r="G21" s="9"/>
      <c r="H21" s="11"/>
      <c r="J21" s="9"/>
      <c r="K21" s="10"/>
      <c r="L21" s="11"/>
      <c r="N21" s="9"/>
      <c r="O21" s="10"/>
      <c r="P21" s="11"/>
      <c r="R21" s="9"/>
      <c r="S21" s="11"/>
    </row>
    <row r="23" spans="2:33" x14ac:dyDescent="0.3">
      <c r="D23" s="5">
        <f>SUM(D4:D21)</f>
        <v>52</v>
      </c>
      <c r="E23" s="5">
        <f>SUM(E4:E21)</f>
        <v>17</v>
      </c>
      <c r="H23" s="5">
        <f>SUM(H4:H21)</f>
        <v>3</v>
      </c>
      <c r="L23" s="5">
        <f>SUM(L4:L21)</f>
        <v>33</v>
      </c>
      <c r="P23" s="5">
        <f>SUM(P4:P21)</f>
        <v>13</v>
      </c>
      <c r="S23" s="5">
        <f>SUM(S4:S21)</f>
        <v>1</v>
      </c>
      <c r="U23" s="5">
        <f>SUM(U4:U21)</f>
        <v>215</v>
      </c>
      <c r="V23" s="5">
        <f>U23-(L23+P23+S23)</f>
        <v>168</v>
      </c>
      <c r="W23" s="6">
        <f>((D23+H23)/V23)*100</f>
        <v>32.738095238095241</v>
      </c>
      <c r="X23" s="6">
        <f>100-W23</f>
        <v>67.261904761904759</v>
      </c>
      <c r="Y23" s="6">
        <f>B4/120</f>
        <v>2.5000000000000001E-2</v>
      </c>
      <c r="Z23" s="6">
        <f>G4/120</f>
        <v>0.57499999999999996</v>
      </c>
      <c r="AA23" s="6">
        <f>(L6+2)/120</f>
        <v>0.11666666666666667</v>
      </c>
      <c r="AB23" s="6">
        <f>((L23+2)/(U23-P23))*100</f>
        <v>17.326732673267326</v>
      </c>
      <c r="AC23" s="6">
        <f>R4/120</f>
        <v>1.7916666666666667</v>
      </c>
      <c r="AD23" s="6">
        <f>H23</f>
        <v>3</v>
      </c>
      <c r="AE23" s="6">
        <v>2</v>
      </c>
      <c r="AF23" s="6">
        <f>(AE23/AD23)*100</f>
        <v>66.666666666666657</v>
      </c>
      <c r="AG23" s="6">
        <f>AVERAGE((L4+1),(L5+1),(L6+1),(L7+1))/120</f>
        <v>7.7083333333333337E-2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11"/>
  <sheetViews>
    <sheetView topLeftCell="R1" zoomScale="56" workbookViewId="0">
      <selection activeCell="W11" sqref="W11:AG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10</v>
      </c>
      <c r="C4" s="5">
        <v>10</v>
      </c>
      <c r="D4" s="5">
        <f>(C4-B4)+1</f>
        <v>1</v>
      </c>
      <c r="E4" s="8">
        <v>1</v>
      </c>
      <c r="G4" s="7">
        <v>69</v>
      </c>
      <c r="H4" s="8">
        <v>1</v>
      </c>
      <c r="J4" s="7">
        <v>70</v>
      </c>
      <c r="K4" s="5">
        <v>87</v>
      </c>
      <c r="L4" s="8">
        <f>(K4-J4)+1</f>
        <v>18</v>
      </c>
      <c r="N4" s="7">
        <v>1</v>
      </c>
      <c r="O4" s="5">
        <v>4</v>
      </c>
      <c r="P4" s="8">
        <f>(O4-N4)+1</f>
        <v>4</v>
      </c>
      <c r="R4" s="7">
        <v>88</v>
      </c>
      <c r="S4" s="8">
        <v>1</v>
      </c>
      <c r="U4" s="5">
        <v>88</v>
      </c>
    </row>
    <row r="5" spans="2:33" x14ac:dyDescent="0.3">
      <c r="B5" s="7">
        <v>48</v>
      </c>
      <c r="C5" s="5">
        <v>49</v>
      </c>
      <c r="D5" s="5">
        <f t="shared" ref="D5:D8" si="0">(C5-B5)+1</f>
        <v>2</v>
      </c>
      <c r="E5" s="8">
        <v>1</v>
      </c>
      <c r="G5" s="7"/>
      <c r="H5" s="8"/>
      <c r="J5" s="7"/>
      <c r="L5" s="8"/>
      <c r="N5" s="7">
        <v>16</v>
      </c>
      <c r="O5" s="5">
        <v>16</v>
      </c>
      <c r="P5" s="8">
        <f t="shared" ref="P5:P8" si="1">(O5-N5)+1</f>
        <v>1</v>
      </c>
      <c r="R5" s="7"/>
      <c r="S5" s="8"/>
    </row>
    <row r="6" spans="2:33" x14ac:dyDescent="0.3">
      <c r="B6" s="7">
        <v>52</v>
      </c>
      <c r="C6" s="5">
        <v>52</v>
      </c>
      <c r="D6" s="5">
        <f t="shared" si="0"/>
        <v>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55</v>
      </c>
      <c r="C7" s="5">
        <v>55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68</v>
      </c>
      <c r="C8" s="5">
        <v>68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6</v>
      </c>
      <c r="E11" s="5">
        <f>SUM(E4:E9)</f>
        <v>5</v>
      </c>
      <c r="H11" s="5">
        <f>SUM(H4:H9)</f>
        <v>1</v>
      </c>
      <c r="L11" s="5">
        <f>SUM(L4:L9)</f>
        <v>18</v>
      </c>
      <c r="P11" s="5">
        <f>SUM(P4:P9)</f>
        <v>5</v>
      </c>
      <c r="S11" s="5">
        <f>SUM(S4:S9)</f>
        <v>1</v>
      </c>
      <c r="U11" s="5">
        <f>SUM(U4:U9)</f>
        <v>88</v>
      </c>
      <c r="V11" s="5">
        <f>U11-(L11+P11+S11)</f>
        <v>64</v>
      </c>
      <c r="W11" s="6">
        <f>((D11+H11)/V11)*100</f>
        <v>10.9375</v>
      </c>
      <c r="X11" s="6">
        <f>100-W11</f>
        <v>89.0625</v>
      </c>
      <c r="Y11" s="6">
        <f>B4/120</f>
        <v>8.3333333333333329E-2</v>
      </c>
      <c r="Z11" s="6">
        <f>G4/120</f>
        <v>0.57499999999999996</v>
      </c>
      <c r="AA11" s="6">
        <f>(L4+2)/120</f>
        <v>0.16666666666666666</v>
      </c>
      <c r="AB11" s="6">
        <f>((L11+2)/(U11-P11))*100</f>
        <v>24.096385542168676</v>
      </c>
      <c r="AC11" s="6">
        <f>R4/120</f>
        <v>0.73333333333333328</v>
      </c>
      <c r="AD11" s="6">
        <f>H11</f>
        <v>1</v>
      </c>
      <c r="AE11" s="6">
        <v>0</v>
      </c>
      <c r="AF11" s="6">
        <f>(AE11/AD11)*100</f>
        <v>0</v>
      </c>
      <c r="AG11" s="6">
        <f>AVERAGE((L4+1),(L5+1),(L6+1),(L7+1))/120</f>
        <v>4.583333333333333E-2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29"/>
  <sheetViews>
    <sheetView topLeftCell="H2" zoomScale="43" workbookViewId="0">
      <selection activeCell="W29" sqref="W29:AG2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11</v>
      </c>
      <c r="D4" s="5">
        <f>(C4-B4)+1</f>
        <v>10</v>
      </c>
      <c r="E4" s="8">
        <v>1</v>
      </c>
      <c r="G4" s="7">
        <v>336</v>
      </c>
      <c r="H4" s="8">
        <v>1</v>
      </c>
      <c r="J4" s="7">
        <v>337</v>
      </c>
      <c r="K4" s="5">
        <v>347</v>
      </c>
      <c r="L4" s="8">
        <f>(K4-J4)+1</f>
        <v>11</v>
      </c>
      <c r="N4" s="7">
        <v>47</v>
      </c>
      <c r="O4" s="5">
        <v>49</v>
      </c>
      <c r="P4" s="8">
        <f>(O4-N4)+1</f>
        <v>3</v>
      </c>
      <c r="R4" s="7">
        <v>348</v>
      </c>
      <c r="S4" s="8">
        <v>1</v>
      </c>
      <c r="U4" s="5">
        <v>348</v>
      </c>
    </row>
    <row r="5" spans="2:33" x14ac:dyDescent="0.3">
      <c r="B5" s="7">
        <v>20</v>
      </c>
      <c r="C5" s="5">
        <v>21</v>
      </c>
      <c r="D5" s="5">
        <f t="shared" ref="D5:D26" si="0">(C5-B5)+1</f>
        <v>2</v>
      </c>
      <c r="E5" s="8">
        <v>1</v>
      </c>
      <c r="G5" s="7"/>
      <c r="H5" s="8"/>
      <c r="J5" s="7"/>
      <c r="L5" s="8"/>
      <c r="N5" s="7">
        <v>52</v>
      </c>
      <c r="O5" s="5">
        <v>151</v>
      </c>
      <c r="P5" s="8">
        <f t="shared" ref="P5:P7" si="1">(O5-N5)+1</f>
        <v>100</v>
      </c>
      <c r="R5" s="7"/>
      <c r="S5" s="8"/>
    </row>
    <row r="6" spans="2:33" x14ac:dyDescent="0.3">
      <c r="B6" s="7">
        <v>25</v>
      </c>
      <c r="C6" s="5">
        <v>27</v>
      </c>
      <c r="D6" s="5">
        <f t="shared" si="0"/>
        <v>3</v>
      </c>
      <c r="E6" s="8">
        <v>1</v>
      </c>
      <c r="G6" s="7"/>
      <c r="H6" s="8"/>
      <c r="J6" s="7"/>
      <c r="L6" s="8"/>
      <c r="N6" s="7">
        <v>154</v>
      </c>
      <c r="O6" s="5">
        <v>196</v>
      </c>
      <c r="P6" s="8">
        <f t="shared" si="1"/>
        <v>43</v>
      </c>
      <c r="R6" s="7"/>
      <c r="S6" s="8"/>
    </row>
    <row r="7" spans="2:33" x14ac:dyDescent="0.3">
      <c r="B7" s="7">
        <v>33</v>
      </c>
      <c r="C7" s="5">
        <v>34</v>
      </c>
      <c r="D7" s="5">
        <f t="shared" si="0"/>
        <v>2</v>
      </c>
      <c r="E7" s="8">
        <v>1</v>
      </c>
      <c r="G7" s="7"/>
      <c r="H7" s="8"/>
      <c r="J7" s="7"/>
      <c r="L7" s="8"/>
      <c r="N7" s="7">
        <v>275</v>
      </c>
      <c r="O7" s="5">
        <v>277</v>
      </c>
      <c r="P7" s="8">
        <f t="shared" si="1"/>
        <v>3</v>
      </c>
      <c r="R7" s="7"/>
      <c r="S7" s="8"/>
    </row>
    <row r="8" spans="2:33" x14ac:dyDescent="0.3">
      <c r="B8" s="7">
        <v>37</v>
      </c>
      <c r="C8" s="5">
        <v>44</v>
      </c>
      <c r="D8" s="5">
        <f t="shared" si="0"/>
        <v>8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203</v>
      </c>
      <c r="C9" s="5">
        <v>203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209</v>
      </c>
      <c r="C10" s="5">
        <v>210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214</v>
      </c>
      <c r="C11" s="5">
        <v>214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220</v>
      </c>
      <c r="C12" s="5">
        <v>223</v>
      </c>
      <c r="D12" s="5">
        <f t="shared" ref="D12:D22" si="2">(C12-B12)+1</f>
        <v>4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229</v>
      </c>
      <c r="C13" s="5">
        <v>232</v>
      </c>
      <c r="D13" s="5">
        <f t="shared" si="2"/>
        <v>4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235</v>
      </c>
      <c r="C14" s="5">
        <v>237</v>
      </c>
      <c r="D14" s="5">
        <f t="shared" si="2"/>
        <v>3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247</v>
      </c>
      <c r="C15" s="5">
        <v>247</v>
      </c>
      <c r="D15" s="5">
        <f t="shared" si="2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249</v>
      </c>
      <c r="C16" s="5">
        <v>251</v>
      </c>
      <c r="D16" s="5">
        <f t="shared" si="2"/>
        <v>3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254</v>
      </c>
      <c r="C17" s="5">
        <v>254</v>
      </c>
      <c r="D17" s="5">
        <f t="shared" si="2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258</v>
      </c>
      <c r="C18" s="5">
        <v>266</v>
      </c>
      <c r="D18" s="5">
        <f t="shared" si="2"/>
        <v>9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280</v>
      </c>
      <c r="C19" s="5">
        <v>286</v>
      </c>
      <c r="D19" s="5">
        <f t="shared" si="2"/>
        <v>7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288</v>
      </c>
      <c r="C20" s="5">
        <v>289</v>
      </c>
      <c r="D20" s="5">
        <f t="shared" si="2"/>
        <v>2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301</v>
      </c>
      <c r="C21" s="5">
        <v>304</v>
      </c>
      <c r="D21" s="5">
        <f t="shared" si="2"/>
        <v>4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307</v>
      </c>
      <c r="C22" s="5">
        <v>308</v>
      </c>
      <c r="D22" s="5">
        <f t="shared" si="2"/>
        <v>2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7">
        <v>311</v>
      </c>
      <c r="C23" s="5">
        <v>314</v>
      </c>
      <c r="D23" s="5">
        <f t="shared" si="0"/>
        <v>4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33" x14ac:dyDescent="0.3">
      <c r="B24" s="7">
        <v>315</v>
      </c>
      <c r="C24" s="5">
        <v>318</v>
      </c>
      <c r="D24" s="5">
        <f t="shared" si="0"/>
        <v>4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33" x14ac:dyDescent="0.3">
      <c r="B25" s="7">
        <v>322</v>
      </c>
      <c r="C25" s="5">
        <v>324</v>
      </c>
      <c r="D25" s="5">
        <f t="shared" si="0"/>
        <v>3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33" x14ac:dyDescent="0.3">
      <c r="B26" s="7">
        <v>326</v>
      </c>
      <c r="C26" s="5">
        <v>326</v>
      </c>
      <c r="D26" s="5">
        <f t="shared" si="0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33" x14ac:dyDescent="0.3">
      <c r="B27" s="9"/>
      <c r="C27" s="10"/>
      <c r="D27" s="10"/>
      <c r="E27" s="11"/>
      <c r="G27" s="9"/>
      <c r="H27" s="11"/>
      <c r="J27" s="9"/>
      <c r="K27" s="10"/>
      <c r="L27" s="11"/>
      <c r="N27" s="9"/>
      <c r="O27" s="10"/>
      <c r="P27" s="11"/>
      <c r="R27" s="9"/>
      <c r="S27" s="11"/>
    </row>
    <row r="29" spans="2:33" x14ac:dyDescent="0.3">
      <c r="D29" s="5">
        <f>SUM(D4:D27)</f>
        <v>81</v>
      </c>
      <c r="E29" s="5">
        <f>SUM(E4:E27)</f>
        <v>23</v>
      </c>
      <c r="H29" s="5">
        <f>SUM(H4:H27)</f>
        <v>1</v>
      </c>
      <c r="L29" s="5">
        <f>SUM(L4:L27)</f>
        <v>11</v>
      </c>
      <c r="P29" s="5">
        <f>SUM(P4:P27)</f>
        <v>149</v>
      </c>
      <c r="S29" s="5">
        <f>SUM(S4:S27)</f>
        <v>1</v>
      </c>
      <c r="U29" s="5">
        <f>SUM(U4:U27)</f>
        <v>348</v>
      </c>
      <c r="V29" s="5">
        <f>U29-(L29+P29+S29)</f>
        <v>187</v>
      </c>
      <c r="W29" s="6">
        <f>((D29+H29)/V29)*100</f>
        <v>43.850267379679138</v>
      </c>
      <c r="X29" s="6">
        <f>100-W29</f>
        <v>56.149732620320862</v>
      </c>
      <c r="Y29" s="6">
        <f>B4/120</f>
        <v>1.6666666666666666E-2</v>
      </c>
      <c r="Z29" s="6">
        <f>G4/120</f>
        <v>2.8</v>
      </c>
      <c r="AA29" s="6">
        <f>(L4+2)/120</f>
        <v>0.10833333333333334</v>
      </c>
      <c r="AB29" s="6">
        <f>((L29+2)/(U29-P29))*100</f>
        <v>6.5326633165829149</v>
      </c>
      <c r="AC29" s="6">
        <f>R4/120</f>
        <v>2.9</v>
      </c>
      <c r="AD29" s="6">
        <f>H29</f>
        <v>1</v>
      </c>
      <c r="AE29" s="6">
        <v>0</v>
      </c>
      <c r="AF29" s="6">
        <f>(AE29/AD29)*100</f>
        <v>0</v>
      </c>
      <c r="AG29" s="6">
        <f>AVERAGE((L4+1),(L5+1),(L6+1),(L7+1))/120</f>
        <v>3.125E-2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0A5-D60D-074C-A6D8-8402A6B4CE82}">
  <dimension ref="B2:AG32"/>
  <sheetViews>
    <sheetView topLeftCell="K1" zoomScale="50" workbookViewId="0">
      <selection activeCell="W32" sqref="W32:AG32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27</v>
      </c>
      <c r="K2" s="27"/>
      <c r="L2" s="28"/>
      <c r="M2" s="13"/>
      <c r="N2" s="29" t="s">
        <v>19</v>
      </c>
      <c r="O2" s="30"/>
      <c r="P2" s="31"/>
      <c r="Q2" s="13"/>
      <c r="R2" s="19" t="s">
        <v>7</v>
      </c>
      <c r="S2" s="20"/>
      <c r="T2" s="13"/>
      <c r="U2" s="3" t="s">
        <v>13</v>
      </c>
      <c r="V2" s="3" t="s">
        <v>17</v>
      </c>
      <c r="W2" s="4" t="s">
        <v>14</v>
      </c>
      <c r="X2" s="4" t="s">
        <v>15</v>
      </c>
      <c r="Y2" s="4" t="s">
        <v>20</v>
      </c>
      <c r="Z2" s="4" t="s">
        <v>9</v>
      </c>
      <c r="AA2" s="4" t="s">
        <v>21</v>
      </c>
      <c r="AB2" s="4" t="s">
        <v>23</v>
      </c>
      <c r="AC2" s="4" t="s">
        <v>22</v>
      </c>
      <c r="AD2" s="4" t="s">
        <v>10</v>
      </c>
      <c r="AE2" s="4" t="s">
        <v>11</v>
      </c>
      <c r="AF2" s="4" t="s">
        <v>16</v>
      </c>
      <c r="AG2" s="3" t="s">
        <v>25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18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8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7</v>
      </c>
      <c r="C4" s="5">
        <v>7</v>
      </c>
      <c r="D4" s="5">
        <f>(C4-B4)+1</f>
        <v>1</v>
      </c>
      <c r="E4" s="8">
        <v>1</v>
      </c>
      <c r="G4" s="7">
        <v>159</v>
      </c>
      <c r="H4" s="8">
        <v>1</v>
      </c>
      <c r="J4" s="7">
        <v>160</v>
      </c>
      <c r="K4" s="5">
        <v>173</v>
      </c>
      <c r="L4" s="8">
        <f>(K4-J4)+1</f>
        <v>14</v>
      </c>
      <c r="N4" s="7">
        <v>79</v>
      </c>
      <c r="O4" s="5">
        <v>79</v>
      </c>
      <c r="P4" s="8">
        <f>(O4-N4)+1</f>
        <v>1</v>
      </c>
      <c r="R4" s="7"/>
      <c r="S4" s="8"/>
      <c r="U4" s="5">
        <v>339</v>
      </c>
    </row>
    <row r="5" spans="2:33" x14ac:dyDescent="0.3">
      <c r="B5" s="7">
        <v>9</v>
      </c>
      <c r="C5" s="5">
        <v>11</v>
      </c>
      <c r="D5" s="5">
        <f t="shared" ref="D5:D22" si="0">(C5-B5)+1</f>
        <v>3</v>
      </c>
      <c r="E5" s="8">
        <v>1</v>
      </c>
      <c r="G5" s="7"/>
      <c r="H5" s="8"/>
      <c r="J5" s="7"/>
      <c r="L5" s="8"/>
      <c r="N5" s="7">
        <v>108</v>
      </c>
      <c r="O5" s="5">
        <v>108</v>
      </c>
      <c r="P5" s="8">
        <f t="shared" ref="P5:P8" si="1">(O5-N5)+1</f>
        <v>1</v>
      </c>
      <c r="R5" s="7"/>
      <c r="S5" s="8"/>
    </row>
    <row r="6" spans="2:33" x14ac:dyDescent="0.3">
      <c r="B6" s="7">
        <v>17</v>
      </c>
      <c r="C6" s="5">
        <v>17</v>
      </c>
      <c r="D6" s="5">
        <f t="shared" si="0"/>
        <v>1</v>
      </c>
      <c r="E6" s="8">
        <v>1</v>
      </c>
      <c r="G6" s="7"/>
      <c r="H6" s="8"/>
      <c r="J6" s="7"/>
      <c r="L6" s="8"/>
      <c r="N6" s="7">
        <v>155</v>
      </c>
      <c r="O6" s="5">
        <v>156</v>
      </c>
      <c r="P6" s="8">
        <f t="shared" si="1"/>
        <v>2</v>
      </c>
      <c r="R6" s="7"/>
      <c r="S6" s="8"/>
    </row>
    <row r="7" spans="2:33" x14ac:dyDescent="0.3">
      <c r="B7" s="7">
        <v>20</v>
      </c>
      <c r="C7" s="5">
        <v>21</v>
      </c>
      <c r="D7" s="5">
        <f t="shared" si="0"/>
        <v>2</v>
      </c>
      <c r="E7" s="8">
        <v>1</v>
      </c>
      <c r="G7" s="7"/>
      <c r="H7" s="8"/>
      <c r="J7" s="7"/>
      <c r="L7" s="8"/>
      <c r="N7" s="7">
        <v>215</v>
      </c>
      <c r="O7" s="5">
        <v>216</v>
      </c>
      <c r="P7" s="8">
        <f t="shared" si="1"/>
        <v>2</v>
      </c>
      <c r="R7" s="7"/>
      <c r="S7" s="8"/>
    </row>
    <row r="8" spans="2:33" x14ac:dyDescent="0.3">
      <c r="B8" s="7">
        <v>24</v>
      </c>
      <c r="C8" s="5">
        <v>25</v>
      </c>
      <c r="D8" s="5">
        <f t="shared" si="0"/>
        <v>2</v>
      </c>
      <c r="E8" s="8">
        <v>1</v>
      </c>
      <c r="G8" s="7"/>
      <c r="H8" s="8"/>
      <c r="J8" s="7"/>
      <c r="L8" s="8"/>
      <c r="N8" s="7">
        <v>327</v>
      </c>
      <c r="O8" s="5">
        <v>329</v>
      </c>
      <c r="P8" s="8">
        <f t="shared" si="1"/>
        <v>3</v>
      </c>
      <c r="R8" s="7"/>
      <c r="S8" s="8"/>
    </row>
    <row r="9" spans="2:33" x14ac:dyDescent="0.3">
      <c r="B9" s="7">
        <v>34</v>
      </c>
      <c r="C9" s="5">
        <v>37</v>
      </c>
      <c r="D9" s="5">
        <f t="shared" si="0"/>
        <v>4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39</v>
      </c>
      <c r="C10" s="5">
        <v>41</v>
      </c>
      <c r="D10" s="5">
        <f t="shared" si="0"/>
        <v>3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68</v>
      </c>
      <c r="C11" s="5">
        <v>68</v>
      </c>
      <c r="D11" s="5">
        <f t="shared" si="0"/>
        <v>1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7">
        <v>70</v>
      </c>
      <c r="C12" s="5">
        <v>70</v>
      </c>
      <c r="D12" s="5">
        <f t="shared" si="0"/>
        <v>1</v>
      </c>
      <c r="E12" s="8">
        <v>1</v>
      </c>
      <c r="G12" s="7"/>
      <c r="H12" s="8"/>
      <c r="J12" s="7"/>
      <c r="L12" s="8"/>
      <c r="N12" s="7"/>
      <c r="P12" s="8"/>
      <c r="R12" s="7"/>
      <c r="S12" s="8"/>
    </row>
    <row r="13" spans="2:33" x14ac:dyDescent="0.3">
      <c r="B13" s="7">
        <v>72</v>
      </c>
      <c r="C13" s="5">
        <v>76</v>
      </c>
      <c r="D13" s="5">
        <f t="shared" si="0"/>
        <v>5</v>
      </c>
      <c r="E13" s="8">
        <v>1</v>
      </c>
      <c r="G13" s="7"/>
      <c r="H13" s="8"/>
      <c r="J13" s="7"/>
      <c r="L13" s="8"/>
      <c r="N13" s="7"/>
      <c r="P13" s="8"/>
      <c r="R13" s="7"/>
      <c r="S13" s="8"/>
    </row>
    <row r="14" spans="2:33" x14ac:dyDescent="0.3">
      <c r="B14" s="7">
        <v>80</v>
      </c>
      <c r="C14" s="5">
        <v>83</v>
      </c>
      <c r="D14" s="5">
        <f t="shared" si="0"/>
        <v>4</v>
      </c>
      <c r="E14" s="8">
        <v>1</v>
      </c>
      <c r="G14" s="7"/>
      <c r="H14" s="8"/>
      <c r="J14" s="7"/>
      <c r="L14" s="8"/>
      <c r="N14" s="7"/>
      <c r="P14" s="8"/>
      <c r="R14" s="7"/>
      <c r="S14" s="8"/>
    </row>
    <row r="15" spans="2:33" x14ac:dyDescent="0.3">
      <c r="B15" s="7">
        <v>94</v>
      </c>
      <c r="C15" s="5">
        <v>94</v>
      </c>
      <c r="D15" s="5">
        <f t="shared" si="0"/>
        <v>1</v>
      </c>
      <c r="E15" s="8">
        <v>1</v>
      </c>
      <c r="G15" s="7"/>
      <c r="H15" s="8"/>
      <c r="J15" s="7"/>
      <c r="L15" s="8"/>
      <c r="N15" s="7"/>
      <c r="P15" s="8"/>
      <c r="R15" s="7"/>
      <c r="S15" s="8"/>
    </row>
    <row r="16" spans="2:33" x14ac:dyDescent="0.3">
      <c r="B16" s="7">
        <v>116</v>
      </c>
      <c r="C16" s="5">
        <v>116</v>
      </c>
      <c r="D16" s="5">
        <f t="shared" si="0"/>
        <v>1</v>
      </c>
      <c r="E16" s="8">
        <v>1</v>
      </c>
      <c r="G16" s="7"/>
      <c r="H16" s="8"/>
      <c r="J16" s="7"/>
      <c r="L16" s="8"/>
      <c r="N16" s="7"/>
      <c r="P16" s="8"/>
      <c r="R16" s="7"/>
      <c r="S16" s="8"/>
    </row>
    <row r="17" spans="2:33" x14ac:dyDescent="0.3">
      <c r="B17" s="7">
        <v>122</v>
      </c>
      <c r="C17" s="5">
        <v>122</v>
      </c>
      <c r="D17" s="5">
        <f t="shared" si="0"/>
        <v>1</v>
      </c>
      <c r="E17" s="8">
        <v>1</v>
      </c>
      <c r="G17" s="7"/>
      <c r="H17" s="8"/>
      <c r="J17" s="7"/>
      <c r="L17" s="8"/>
      <c r="N17" s="7"/>
      <c r="P17" s="8"/>
      <c r="R17" s="7"/>
      <c r="S17" s="8"/>
    </row>
    <row r="18" spans="2:33" x14ac:dyDescent="0.3">
      <c r="B18" s="7">
        <v>124</v>
      </c>
      <c r="C18" s="5">
        <v>125</v>
      </c>
      <c r="D18" s="5">
        <f t="shared" si="0"/>
        <v>2</v>
      </c>
      <c r="E18" s="8">
        <v>1</v>
      </c>
      <c r="G18" s="7"/>
      <c r="H18" s="8"/>
      <c r="J18" s="7"/>
      <c r="L18" s="8"/>
      <c r="N18" s="7"/>
      <c r="P18" s="8"/>
      <c r="R18" s="7"/>
      <c r="S18" s="8"/>
    </row>
    <row r="19" spans="2:33" x14ac:dyDescent="0.3">
      <c r="B19" s="7">
        <v>132</v>
      </c>
      <c r="C19" s="5">
        <v>132</v>
      </c>
      <c r="D19" s="5">
        <f t="shared" si="0"/>
        <v>1</v>
      </c>
      <c r="E19" s="8">
        <v>1</v>
      </c>
      <c r="G19" s="7"/>
      <c r="H19" s="8"/>
      <c r="J19" s="7"/>
      <c r="L19" s="8"/>
      <c r="N19" s="7"/>
      <c r="P19" s="8"/>
      <c r="R19" s="7"/>
      <c r="S19" s="8"/>
    </row>
    <row r="20" spans="2:33" x14ac:dyDescent="0.3">
      <c r="B20" s="7">
        <v>135</v>
      </c>
      <c r="C20" s="5">
        <v>135</v>
      </c>
      <c r="D20" s="5">
        <f t="shared" si="0"/>
        <v>1</v>
      </c>
      <c r="E20" s="8">
        <v>1</v>
      </c>
      <c r="G20" s="7"/>
      <c r="H20" s="8"/>
      <c r="J20" s="7"/>
      <c r="L20" s="8"/>
      <c r="N20" s="7"/>
      <c r="P20" s="8"/>
      <c r="R20" s="7"/>
      <c r="S20" s="8"/>
    </row>
    <row r="21" spans="2:33" x14ac:dyDescent="0.3">
      <c r="B21" s="7">
        <v>142</v>
      </c>
      <c r="C21" s="5">
        <v>143</v>
      </c>
      <c r="D21" s="5">
        <f t="shared" si="0"/>
        <v>2</v>
      </c>
      <c r="E21" s="8">
        <v>1</v>
      </c>
      <c r="G21" s="7"/>
      <c r="H21" s="8"/>
      <c r="J21" s="7"/>
      <c r="L21" s="8"/>
      <c r="N21" s="7"/>
      <c r="P21" s="8"/>
      <c r="R21" s="7"/>
      <c r="S21" s="8"/>
    </row>
    <row r="22" spans="2:33" x14ac:dyDescent="0.3">
      <c r="B22" s="7">
        <v>180</v>
      </c>
      <c r="C22" s="5">
        <v>186</v>
      </c>
      <c r="D22" s="5">
        <f t="shared" si="0"/>
        <v>7</v>
      </c>
      <c r="E22" s="8">
        <v>1</v>
      </c>
      <c r="G22" s="7"/>
      <c r="H22" s="8"/>
      <c r="J22" s="7"/>
      <c r="L22" s="8"/>
      <c r="N22" s="7"/>
      <c r="P22" s="8"/>
      <c r="R22" s="7"/>
      <c r="S22" s="8"/>
    </row>
    <row r="23" spans="2:33" x14ac:dyDescent="0.3">
      <c r="B23" s="7">
        <v>198</v>
      </c>
      <c r="C23" s="5">
        <v>202</v>
      </c>
      <c r="D23" s="5">
        <f t="shared" ref="D23:D29" si="2">(C23-B23)+1</f>
        <v>5</v>
      </c>
      <c r="E23" s="8">
        <v>1</v>
      </c>
      <c r="G23" s="7"/>
      <c r="H23" s="8"/>
      <c r="J23" s="7"/>
      <c r="L23" s="8"/>
      <c r="N23" s="7"/>
      <c r="P23" s="8"/>
      <c r="R23" s="7"/>
      <c r="S23" s="8"/>
    </row>
    <row r="24" spans="2:33" x14ac:dyDescent="0.3">
      <c r="B24" s="7">
        <v>235</v>
      </c>
      <c r="C24" s="5">
        <v>237</v>
      </c>
      <c r="D24" s="5">
        <f t="shared" si="2"/>
        <v>3</v>
      </c>
      <c r="E24" s="8">
        <v>1</v>
      </c>
      <c r="G24" s="7"/>
      <c r="H24" s="8"/>
      <c r="J24" s="7"/>
      <c r="L24" s="8"/>
      <c r="N24" s="7"/>
      <c r="P24" s="8"/>
      <c r="R24" s="7"/>
      <c r="S24" s="8"/>
    </row>
    <row r="25" spans="2:33" x14ac:dyDescent="0.3">
      <c r="B25" s="7">
        <v>241</v>
      </c>
      <c r="C25" s="5">
        <v>241</v>
      </c>
      <c r="D25" s="5">
        <f t="shared" si="2"/>
        <v>1</v>
      </c>
      <c r="E25" s="8">
        <v>1</v>
      </c>
      <c r="G25" s="7"/>
      <c r="H25" s="8"/>
      <c r="J25" s="7"/>
      <c r="L25" s="8"/>
      <c r="N25" s="7"/>
      <c r="P25" s="8"/>
      <c r="R25" s="7"/>
      <c r="S25" s="8"/>
    </row>
    <row r="26" spans="2:33" x14ac:dyDescent="0.3">
      <c r="B26" s="7">
        <v>289</v>
      </c>
      <c r="C26" s="5">
        <v>289</v>
      </c>
      <c r="D26" s="5">
        <f t="shared" si="2"/>
        <v>1</v>
      </c>
      <c r="E26" s="8">
        <v>1</v>
      </c>
      <c r="G26" s="7"/>
      <c r="H26" s="8"/>
      <c r="J26" s="7"/>
      <c r="L26" s="8"/>
      <c r="N26" s="7"/>
      <c r="P26" s="8"/>
      <c r="R26" s="7"/>
      <c r="S26" s="8"/>
    </row>
    <row r="27" spans="2:33" x14ac:dyDescent="0.3">
      <c r="B27" s="7">
        <v>292</v>
      </c>
      <c r="C27" s="5">
        <v>292</v>
      </c>
      <c r="D27" s="5">
        <f t="shared" si="2"/>
        <v>1</v>
      </c>
      <c r="E27" s="8">
        <v>1</v>
      </c>
      <c r="G27" s="7"/>
      <c r="H27" s="8"/>
      <c r="J27" s="7"/>
      <c r="L27" s="8"/>
      <c r="N27" s="7"/>
      <c r="P27" s="8"/>
      <c r="R27" s="7"/>
      <c r="S27" s="8"/>
    </row>
    <row r="28" spans="2:33" x14ac:dyDescent="0.3">
      <c r="B28" s="7">
        <v>305</v>
      </c>
      <c r="C28" s="5">
        <v>307</v>
      </c>
      <c r="D28" s="5">
        <f t="shared" si="2"/>
        <v>3</v>
      </c>
      <c r="E28" s="8">
        <v>1</v>
      </c>
      <c r="G28" s="7"/>
      <c r="H28" s="8"/>
      <c r="J28" s="7"/>
      <c r="L28" s="8"/>
      <c r="N28" s="7"/>
      <c r="P28" s="8"/>
      <c r="R28" s="7"/>
      <c r="S28" s="8"/>
    </row>
    <row r="29" spans="2:33" x14ac:dyDescent="0.3">
      <c r="B29" s="7">
        <v>310</v>
      </c>
      <c r="C29" s="5">
        <v>312</v>
      </c>
      <c r="D29" s="5">
        <f t="shared" si="2"/>
        <v>3</v>
      </c>
      <c r="E29" s="8">
        <v>1</v>
      </c>
      <c r="G29" s="7"/>
      <c r="H29" s="8"/>
      <c r="J29" s="7"/>
      <c r="L29" s="8"/>
      <c r="N29" s="7"/>
      <c r="P29" s="8"/>
      <c r="R29" s="7"/>
      <c r="S29" s="8"/>
    </row>
    <row r="30" spans="2:33" x14ac:dyDescent="0.3">
      <c r="B30" s="9"/>
      <c r="C30" s="10"/>
      <c r="D30" s="10"/>
      <c r="E30" s="11"/>
      <c r="G30" s="9"/>
      <c r="H30" s="11"/>
      <c r="J30" s="9"/>
      <c r="K30" s="10"/>
      <c r="L30" s="11"/>
      <c r="N30" s="9"/>
      <c r="O30" s="10"/>
      <c r="P30" s="11"/>
      <c r="R30" s="9"/>
      <c r="S30" s="11"/>
    </row>
    <row r="32" spans="2:33" x14ac:dyDescent="0.3">
      <c r="D32" s="5">
        <f>SUM(D4:D30)</f>
        <v>60</v>
      </c>
      <c r="E32" s="5">
        <f>SUM(E4:E30)</f>
        <v>26</v>
      </c>
      <c r="H32" s="5">
        <f>SUM(H4:H30)</f>
        <v>1</v>
      </c>
      <c r="L32" s="5">
        <f>SUM(L4:L30)</f>
        <v>14</v>
      </c>
      <c r="P32" s="5">
        <f>SUM(P4:P30)</f>
        <v>9</v>
      </c>
      <c r="S32" s="5">
        <f>SUM(S4:S30)</f>
        <v>0</v>
      </c>
      <c r="U32" s="5">
        <f>SUM(U4:U30)</f>
        <v>339</v>
      </c>
      <c r="V32" s="5">
        <f>U32-(L32+P32+S32)</f>
        <v>316</v>
      </c>
      <c r="W32" s="6">
        <f>((D32+H32)/V32)*100</f>
        <v>19.303797468354432</v>
      </c>
      <c r="X32" s="6">
        <f>100-W32</f>
        <v>80.696202531645568</v>
      </c>
      <c r="Y32" s="6">
        <f>B4/120</f>
        <v>5.8333333333333334E-2</v>
      </c>
      <c r="Z32" s="6">
        <f>G4/120</f>
        <v>1.325</v>
      </c>
      <c r="AA32" s="6" t="s">
        <v>26</v>
      </c>
      <c r="AB32" s="6">
        <f>((L32+2)/(U32-P32))*100</f>
        <v>4.8484848484848486</v>
      </c>
      <c r="AC32" s="6">
        <f>R4/120</f>
        <v>0</v>
      </c>
      <c r="AD32" s="6">
        <f>H32</f>
        <v>1</v>
      </c>
      <c r="AE32" s="6">
        <v>1</v>
      </c>
      <c r="AF32" s="6">
        <f>(AE32/AD32)*100</f>
        <v>100</v>
      </c>
      <c r="AG32" s="6">
        <f>AVERAGE((L4+1),(L5+1),(L6+1),(L7+1))/120</f>
        <v>3.7499999999999999E-2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8"/>
  <sheetViews>
    <sheetView tabSelected="1" workbookViewId="0">
      <selection activeCell="F3" sqref="F3:F8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12</v>
      </c>
      <c r="C2" s="1" t="s">
        <v>14</v>
      </c>
      <c r="D2" s="1" t="s">
        <v>15</v>
      </c>
      <c r="E2" s="1" t="s">
        <v>20</v>
      </c>
      <c r="F2" s="1" t="s">
        <v>9</v>
      </c>
      <c r="G2" s="1" t="s">
        <v>21</v>
      </c>
      <c r="H2" s="1" t="s">
        <v>24</v>
      </c>
      <c r="I2" s="1" t="s">
        <v>22</v>
      </c>
      <c r="J2" s="1" t="s">
        <v>10</v>
      </c>
      <c r="K2" s="1" t="s">
        <v>11</v>
      </c>
      <c r="L2" s="1" t="s">
        <v>16</v>
      </c>
      <c r="M2" s="1" t="s">
        <v>28</v>
      </c>
      <c r="N2" s="1"/>
      <c r="O2" s="1"/>
      <c r="P2" s="1"/>
    </row>
    <row r="3" spans="2:16" x14ac:dyDescent="0.2">
      <c r="B3">
        <v>1</v>
      </c>
      <c r="C3" s="18">
        <v>25.983313468414782</v>
      </c>
      <c r="D3" s="18">
        <v>74.016686531585222</v>
      </c>
      <c r="E3" s="18">
        <v>1.6666666666666666E-2</v>
      </c>
      <c r="F3" s="18">
        <v>1.425</v>
      </c>
      <c r="G3" s="18" t="s">
        <v>26</v>
      </c>
      <c r="H3" s="18">
        <v>15.963855421686745</v>
      </c>
      <c r="I3" s="18">
        <v>5</v>
      </c>
      <c r="J3" s="18">
        <v>3</v>
      </c>
      <c r="K3" s="18">
        <v>3</v>
      </c>
      <c r="L3" s="18">
        <v>100</v>
      </c>
    </row>
    <row r="4" spans="2:16" x14ac:dyDescent="0.2">
      <c r="B4">
        <v>2</v>
      </c>
      <c r="C4" s="18">
        <v>30.448717948717945</v>
      </c>
      <c r="D4" s="18">
        <v>69.551282051282058</v>
      </c>
      <c r="E4" s="18">
        <v>0.5083333333333333</v>
      </c>
      <c r="F4" s="18">
        <v>8.3333333333333332E-3</v>
      </c>
      <c r="G4" s="18">
        <v>0.44166666666666665</v>
      </c>
      <c r="H4" s="18">
        <v>23.960880195599021</v>
      </c>
      <c r="I4" s="18">
        <v>3.6333333333333333</v>
      </c>
      <c r="J4" s="18">
        <v>2</v>
      </c>
      <c r="K4" s="18">
        <v>1</v>
      </c>
      <c r="L4" s="18">
        <v>50</v>
      </c>
      <c r="M4" s="18">
        <v>0.10208333333333333</v>
      </c>
    </row>
    <row r="5" spans="2:16" x14ac:dyDescent="0.2">
      <c r="B5">
        <v>3</v>
      </c>
      <c r="C5" s="18">
        <v>32.738095238095241</v>
      </c>
      <c r="D5" s="18">
        <v>67.261904761904759</v>
      </c>
      <c r="E5" s="18">
        <v>2.5000000000000001E-2</v>
      </c>
      <c r="F5" s="18">
        <v>0.57499999999999996</v>
      </c>
      <c r="G5" s="18">
        <v>0.11666666666666667</v>
      </c>
      <c r="H5" s="18">
        <v>17.326732673267326</v>
      </c>
      <c r="I5" s="18">
        <v>1.7916666666666667</v>
      </c>
      <c r="J5" s="18">
        <v>3</v>
      </c>
      <c r="K5" s="18">
        <v>2</v>
      </c>
      <c r="L5" s="18">
        <v>66.666666666666657</v>
      </c>
      <c r="M5" s="18">
        <v>7.7083333333333337E-2</v>
      </c>
    </row>
    <row r="6" spans="2:16" x14ac:dyDescent="0.2">
      <c r="B6">
        <v>4</v>
      </c>
      <c r="C6" s="18">
        <v>10.9375</v>
      </c>
      <c r="D6" s="18">
        <v>89.0625</v>
      </c>
      <c r="E6" s="18">
        <v>8.3333333333333329E-2</v>
      </c>
      <c r="F6" s="18">
        <v>0.57499999999999996</v>
      </c>
      <c r="G6" s="18">
        <v>0.16666666666666666</v>
      </c>
      <c r="H6" s="18">
        <v>24.096385542168676</v>
      </c>
      <c r="I6" s="18">
        <v>0.73333333333333328</v>
      </c>
      <c r="J6" s="18">
        <v>1</v>
      </c>
      <c r="K6" s="18">
        <v>0</v>
      </c>
      <c r="L6" s="18">
        <v>0</v>
      </c>
      <c r="M6" s="18">
        <v>4.583333333333333E-2</v>
      </c>
    </row>
    <row r="7" spans="2:16" x14ac:dyDescent="0.2">
      <c r="B7">
        <v>5</v>
      </c>
      <c r="C7" s="18">
        <v>43.850267379679138</v>
      </c>
      <c r="D7" s="18">
        <v>56.149732620320862</v>
      </c>
      <c r="E7" s="18">
        <v>1.6666666666666666E-2</v>
      </c>
      <c r="F7" s="18">
        <v>2.8</v>
      </c>
      <c r="G7" s="18">
        <v>0.10833333333333334</v>
      </c>
      <c r="H7" s="18">
        <v>6.5326633165829149</v>
      </c>
      <c r="I7" s="18">
        <v>2.9</v>
      </c>
      <c r="J7" s="18">
        <v>1</v>
      </c>
      <c r="K7" s="18">
        <v>0</v>
      </c>
      <c r="L7" s="18">
        <v>0</v>
      </c>
      <c r="M7" s="18">
        <v>3.125E-2</v>
      </c>
    </row>
    <row r="8" spans="2:16" x14ac:dyDescent="0.2">
      <c r="B8">
        <v>6</v>
      </c>
      <c r="C8" s="18">
        <v>19.303797468354432</v>
      </c>
      <c r="D8" s="18">
        <v>80.696202531645568</v>
      </c>
      <c r="E8" s="18">
        <v>5.8333333333333334E-2</v>
      </c>
      <c r="F8" s="18">
        <v>1.325</v>
      </c>
      <c r="G8" s="18" t="s">
        <v>26</v>
      </c>
      <c r="H8" s="18">
        <v>4.8484848484848486</v>
      </c>
      <c r="I8" s="18">
        <v>5</v>
      </c>
      <c r="J8" s="18">
        <v>1</v>
      </c>
      <c r="K8" s="18">
        <v>1</v>
      </c>
      <c r="L8" s="18">
        <v>100</v>
      </c>
      <c r="M8" s="18">
        <v>3.7499999999999999E-2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Worm 1</vt:lpstr>
      <vt:lpstr>Worm 2</vt:lpstr>
      <vt:lpstr>Worm 3</vt:lpstr>
      <vt:lpstr>Worm 4</vt:lpstr>
      <vt:lpstr>Worm 5</vt:lpstr>
      <vt:lpstr>Worm 6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2025-04-28T18:48:57Z</dcterms:modified>
</cp:coreProperties>
</file>