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Library/CloudStorage/Box-Box/Lab_Hallem/Ruhi/Manuscripts - Me/2025/Patel et al 2025/Final data for GitHub/Figure 2/Fig. 2E-H S. ratti on human vs rat skin/"/>
    </mc:Choice>
  </mc:AlternateContent>
  <xr:revisionPtr revIDLastSave="0" documentId="13_ncr:1_{ACE474E5-4B9A-EF46-89D1-CB4E01B193F6}" xr6:coauthVersionLast="47" xr6:coauthVersionMax="47" xr10:uidLastSave="{00000000-0000-0000-0000-000000000000}"/>
  <bookViews>
    <workbookView xWindow="0" yWindow="500" windowWidth="28800" windowHeight="16380" activeTab="4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Worm 5" sheetId="22" r:id="rId5"/>
    <sheet name="Compile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1" i="21" l="1"/>
  <c r="AB25" i="20"/>
  <c r="E25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D22" i="20"/>
  <c r="D21" i="20"/>
  <c r="D20" i="20"/>
  <c r="D19" i="20"/>
  <c r="D18" i="20"/>
  <c r="D17" i="20"/>
  <c r="D16" i="20"/>
  <c r="D15" i="20"/>
  <c r="D14" i="20"/>
  <c r="D13" i="20"/>
  <c r="D12" i="20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99" i="22"/>
  <c r="D98" i="22"/>
  <c r="D97" i="22"/>
  <c r="D96" i="22"/>
  <c r="D95" i="22"/>
  <c r="D94" i="22"/>
  <c r="D93" i="22"/>
  <c r="D92" i="22"/>
  <c r="D91" i="22"/>
  <c r="D90" i="22"/>
  <c r="D89" i="22"/>
  <c r="D45" i="22"/>
  <c r="D22" i="22"/>
  <c r="D21" i="22"/>
  <c r="D20" i="22"/>
  <c r="D19" i="22"/>
  <c r="D18" i="22"/>
  <c r="D17" i="22"/>
  <c r="D16" i="22"/>
  <c r="D15" i="22"/>
  <c r="D14" i="22"/>
  <c r="D13" i="22"/>
  <c r="D12" i="22"/>
  <c r="M6" i="19"/>
  <c r="Q10" i="19"/>
  <c r="Q9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D98" i="19"/>
  <c r="D97" i="19"/>
  <c r="D96" i="19"/>
  <c r="D95" i="19"/>
  <c r="D94" i="19"/>
  <c r="D93" i="19"/>
  <c r="D92" i="19"/>
  <c r="D91" i="19"/>
  <c r="D90" i="19"/>
  <c r="D89" i="19"/>
  <c r="D88" i="19"/>
  <c r="D87" i="19"/>
  <c r="D86" i="19"/>
  <c r="D85" i="19"/>
  <c r="D84" i="19"/>
  <c r="D83" i="19"/>
  <c r="D82" i="19"/>
  <c r="D81" i="19"/>
  <c r="D80" i="19"/>
  <c r="D79" i="19"/>
  <c r="D78" i="19"/>
  <c r="D77" i="19"/>
  <c r="D76" i="19"/>
  <c r="D75" i="19"/>
  <c r="D74" i="19"/>
  <c r="Q8" i="19"/>
  <c r="D55" i="19"/>
  <c r="Q7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D66" i="19"/>
  <c r="D65" i="19"/>
  <c r="D64" i="19"/>
  <c r="D63" i="19"/>
  <c r="D62" i="19"/>
  <c r="D61" i="19"/>
  <c r="D60" i="19"/>
  <c r="D59" i="19"/>
  <c r="D58" i="19"/>
  <c r="D57" i="19"/>
  <c r="D56" i="19"/>
  <c r="D54" i="19"/>
  <c r="D53" i="19"/>
  <c r="D52" i="19"/>
  <c r="D51" i="19"/>
  <c r="D50" i="19"/>
  <c r="D49" i="19"/>
  <c r="D48" i="19"/>
  <c r="D47" i="19"/>
  <c r="D46" i="19"/>
  <c r="D45" i="19"/>
  <c r="D44" i="19"/>
  <c r="D43" i="19"/>
  <c r="D42" i="19"/>
  <c r="D41" i="19"/>
  <c r="D40" i="19"/>
  <c r="D39" i="19"/>
  <c r="D38" i="19"/>
  <c r="D37" i="19"/>
  <c r="D36" i="19"/>
  <c r="D35" i="19"/>
  <c r="D34" i="19"/>
  <c r="D33" i="19"/>
  <c r="E24" i="19"/>
  <c r="E25" i="19"/>
  <c r="E26" i="19"/>
  <c r="E27" i="19"/>
  <c r="E28" i="19"/>
  <c r="E29" i="19"/>
  <c r="E30" i="19"/>
  <c r="E31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D73" i="19"/>
  <c r="D72" i="19"/>
  <c r="D71" i="19"/>
  <c r="D70" i="19"/>
  <c r="D69" i="19"/>
  <c r="D68" i="19"/>
  <c r="D67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Q13" i="3"/>
  <c r="Q12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13" i="3"/>
  <c r="D76" i="3"/>
  <c r="D77" i="3"/>
  <c r="D78" i="3"/>
  <c r="D79" i="3"/>
  <c r="D80" i="3"/>
  <c r="D81" i="3"/>
  <c r="D82" i="3"/>
  <c r="D12" i="3"/>
  <c r="AA102" i="22"/>
  <c r="Z102" i="22"/>
  <c r="V102" i="22"/>
  <c r="T102" i="22"/>
  <c r="I102" i="22"/>
  <c r="AE102" i="22" s="1"/>
  <c r="AG102" i="22" s="1"/>
  <c r="F102" i="22"/>
  <c r="Q11" i="22"/>
  <c r="D11" i="22"/>
  <c r="Q10" i="22"/>
  <c r="D10" i="22"/>
  <c r="Q9" i="22"/>
  <c r="D9" i="22"/>
  <c r="Q8" i="22"/>
  <c r="M8" i="22"/>
  <c r="D8" i="22"/>
  <c r="Q7" i="22"/>
  <c r="M7" i="22"/>
  <c r="D7" i="22"/>
  <c r="Q6" i="22"/>
  <c r="M6" i="22"/>
  <c r="D6" i="22"/>
  <c r="Q5" i="22"/>
  <c r="M5" i="22"/>
  <c r="D5" i="22"/>
  <c r="Q4" i="22"/>
  <c r="M4" i="22"/>
  <c r="E4" i="22"/>
  <c r="D4" i="22"/>
  <c r="AD11" i="21"/>
  <c r="AA11" i="21"/>
  <c r="Z11" i="21"/>
  <c r="V11" i="21"/>
  <c r="T11" i="21"/>
  <c r="I11" i="21"/>
  <c r="AE11" i="21" s="1"/>
  <c r="AG11" i="21" s="1"/>
  <c r="F11" i="21"/>
  <c r="M8" i="21"/>
  <c r="D8" i="21"/>
  <c r="M7" i="21"/>
  <c r="E7" i="21"/>
  <c r="D7" i="21"/>
  <c r="M6" i="21"/>
  <c r="E6" i="21"/>
  <c r="D6" i="21"/>
  <c r="M5" i="21"/>
  <c r="E5" i="21"/>
  <c r="D5" i="21"/>
  <c r="Q4" i="21"/>
  <c r="M4" i="21"/>
  <c r="AH11" i="21" s="1"/>
  <c r="E4" i="21"/>
  <c r="D4" i="21"/>
  <c r="AD25" i="20"/>
  <c r="AA25" i="20"/>
  <c r="Z25" i="20"/>
  <c r="V25" i="20"/>
  <c r="T25" i="20"/>
  <c r="I25" i="20"/>
  <c r="AE25" i="20" s="1"/>
  <c r="AG25" i="20" s="1"/>
  <c r="F25" i="20"/>
  <c r="D11" i="20"/>
  <c r="D10" i="20"/>
  <c r="D9" i="20"/>
  <c r="D8" i="20"/>
  <c r="D7" i="20"/>
  <c r="D6" i="20"/>
  <c r="M5" i="20"/>
  <c r="D5" i="20"/>
  <c r="Q4" i="20"/>
  <c r="Q25" i="20" s="1"/>
  <c r="M4" i="20"/>
  <c r="E4" i="20"/>
  <c r="D4" i="20"/>
  <c r="AA101" i="19"/>
  <c r="Z101" i="19"/>
  <c r="V101" i="19"/>
  <c r="T101" i="19"/>
  <c r="I101" i="19"/>
  <c r="AE101" i="19" s="1"/>
  <c r="AG101" i="19" s="1"/>
  <c r="F101" i="19"/>
  <c r="D11" i="19"/>
  <c r="D10" i="19"/>
  <c r="D9" i="19"/>
  <c r="D8" i="19"/>
  <c r="D7" i="19"/>
  <c r="Q6" i="19"/>
  <c r="D6" i="19"/>
  <c r="Q5" i="19"/>
  <c r="M5" i="19"/>
  <c r="D5" i="19"/>
  <c r="Q4" i="19"/>
  <c r="M4" i="19"/>
  <c r="E4" i="19"/>
  <c r="D4" i="19"/>
  <c r="Q11" i="21" l="1"/>
  <c r="E11" i="21"/>
  <c r="D11" i="21"/>
  <c r="D25" i="20"/>
  <c r="AH25" i="20"/>
  <c r="Q102" i="22"/>
  <c r="D102" i="22"/>
  <c r="AH102" i="22"/>
  <c r="E102" i="22"/>
  <c r="D101" i="19"/>
  <c r="Q101" i="19"/>
  <c r="E101" i="19"/>
  <c r="AH101" i="19"/>
  <c r="M102" i="22"/>
  <c r="M11" i="21"/>
  <c r="M25" i="20"/>
  <c r="AC25" i="20" s="1"/>
  <c r="M101" i="19"/>
  <c r="AC11" i="21" l="1"/>
  <c r="AC102" i="22"/>
  <c r="AC101" i="19"/>
  <c r="W102" i="22"/>
  <c r="X102" i="22" s="1"/>
  <c r="Y102" i="22" s="1"/>
  <c r="W11" i="21"/>
  <c r="X11" i="21" s="1"/>
  <c r="Y11" i="21" s="1"/>
  <c r="W25" i="20"/>
  <c r="X25" i="20" s="1"/>
  <c r="Y25" i="20" s="1"/>
  <c r="W101" i="19"/>
  <c r="X101" i="19" s="1"/>
  <c r="Y101" i="19" s="1"/>
  <c r="E4" i="3" l="1"/>
  <c r="E85" i="3" s="1"/>
  <c r="Q11" i="3" l="1"/>
  <c r="Q10" i="3"/>
  <c r="Q9" i="3"/>
  <c r="Q8" i="3"/>
  <c r="Q7" i="3"/>
  <c r="Q6" i="3"/>
  <c r="Q5" i="3"/>
  <c r="Q4" i="3"/>
  <c r="M4" i="3"/>
  <c r="D5" i="3"/>
  <c r="D6" i="3"/>
  <c r="D7" i="3"/>
  <c r="D8" i="3"/>
  <c r="D9" i="3"/>
  <c r="D10" i="3"/>
  <c r="D11" i="3"/>
  <c r="D4" i="3"/>
  <c r="AA85" i="3"/>
  <c r="Z85" i="3"/>
  <c r="V85" i="3"/>
  <c r="T85" i="3"/>
  <c r="I85" i="3"/>
  <c r="AE85" i="3" s="1"/>
  <c r="AG85" i="3" s="1"/>
  <c r="F85" i="3"/>
  <c r="AH85" i="3" l="1"/>
  <c r="D85" i="3"/>
  <c r="M85" i="3"/>
  <c r="Q85" i="3"/>
  <c r="W85" i="3" l="1"/>
  <c r="X85" i="3" s="1"/>
  <c r="Y85" i="3" s="1"/>
  <c r="AC85" i="3"/>
</calcChain>
</file>

<file path=xl/sharedStrings.xml><?xml version="1.0" encoding="utf-8"?>
<sst xmlns="http://schemas.openxmlformats.org/spreadsheetml/2006/main" count="188" uniqueCount="30">
  <si>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</si>
  <si>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</si>
  <si>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</si>
  <si>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</si>
  <si>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</si>
  <si>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</si>
  <si>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</si>
  <si>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</si>
  <si>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</si>
  <si>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</si>
  <si>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</si>
  <si>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Total number of attempts</t>
  </si>
  <si>
    <t>Number of aborted attempts</t>
  </si>
  <si>
    <t>Worm ID</t>
  </si>
  <si>
    <t>Total Frames
(placement on skin to penetration or end)</t>
  </si>
  <si>
    <t>% of frames on skin 
spent pushing or puncturing</t>
  </si>
  <si>
    <t>% of frames on skin 
spent crawling</t>
  </si>
  <si>
    <t>% of aborted attempts</t>
  </si>
  <si>
    <t>Visible Frames 
on top of skin</t>
  </si>
  <si>
    <t>Bout count</t>
  </si>
  <si>
    <t>Not visible/Stuck in crevice</t>
  </si>
  <si>
    <t>Time to first push</t>
  </si>
  <si>
    <t>Burrowing time</t>
  </si>
  <si>
    <t>Time to penetration</t>
  </si>
  <si>
    <t>% time spent burrowing</t>
  </si>
  <si>
    <t>%time spent burrowing</t>
  </si>
  <si>
    <t>Time spent burrowing before 
aborted attempt</t>
  </si>
  <si>
    <t>Time spent burrowing before aborted attempts</t>
  </si>
  <si>
    <t>Interpush interval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</si>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</sst>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4" fontId="3" fillId="0" borderId="7" xfId="0" applyNumberFormat="1" applyFont="1" applyBorder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H85"/>
  <sheetViews>
    <sheetView zoomScale="50" workbookViewId="0">
      <selection activeCell="X85" sqref="X85:AH85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5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4.1640625" style="5" bestFit="1" customWidth="1"/>
    <col min="35" max="16384" width="8.83203125" style="5"/>
  </cols>
  <sheetData>
    <row r="2" spans="2:34" ht="81" customHeight="1" x14ac:dyDescent="0.3">
      <c r="B2" s="25" t="s">
        <v>0</v>
      </c>
      <c r="C2" s="26"/>
      <c r="D2" s="26"/>
      <c r="E2" s="26"/>
      <c r="F2" s="27"/>
      <c r="G2" s="13"/>
      <c r="H2" s="28" t="s">
        <v>4</v>
      </c>
      <c r="I2" s="29"/>
      <c r="J2" s="13"/>
      <c r="K2" s="30" t="s">
        <v>7</v>
      </c>
      <c r="L2" s="31"/>
      <c r="M2" s="32"/>
      <c r="N2" s="13"/>
      <c r="O2" s="33" t="s">
        <v>20</v>
      </c>
      <c r="P2" s="34"/>
      <c r="Q2" s="35"/>
      <c r="R2" s="13"/>
      <c r="S2" s="23" t="s">
        <v>8</v>
      </c>
      <c r="T2" s="24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2</v>
      </c>
      <c r="C4" s="5">
        <v>72</v>
      </c>
      <c r="D4" s="5">
        <f>(C4-B4)+1</f>
        <v>71</v>
      </c>
      <c r="E4" s="5">
        <f>((B5-C4)-1)*0.5</f>
        <v>4</v>
      </c>
      <c r="F4" s="8">
        <v>1</v>
      </c>
      <c r="H4" s="7">
        <v>1127</v>
      </c>
      <c r="I4" s="8">
        <v>1</v>
      </c>
      <c r="K4" s="7">
        <v>1128</v>
      </c>
      <c r="L4" s="5">
        <v>1200</v>
      </c>
      <c r="M4" s="8">
        <f>(L4-K4)+1</f>
        <v>73</v>
      </c>
      <c r="O4" s="7">
        <v>190</v>
      </c>
      <c r="P4" s="5">
        <v>192</v>
      </c>
      <c r="Q4" s="8">
        <f>(P4-O4)+1</f>
        <v>3</v>
      </c>
      <c r="S4" s="7"/>
      <c r="T4" s="8"/>
      <c r="V4" s="5">
        <v>1200</v>
      </c>
    </row>
    <row r="5" spans="2:34" x14ac:dyDescent="0.3">
      <c r="B5" s="7">
        <v>81</v>
      </c>
      <c r="C5" s="5">
        <v>83</v>
      </c>
      <c r="D5" s="5">
        <f t="shared" ref="D5:D12" si="0">(C5-B5)+1</f>
        <v>3</v>
      </c>
      <c r="E5" s="5">
        <f t="shared" ref="E5:E68" si="1">((B6-C5)-1)*0.5</f>
        <v>1</v>
      </c>
      <c r="F5" s="8">
        <v>1</v>
      </c>
      <c r="H5" s="7"/>
      <c r="I5" s="8"/>
      <c r="K5" s="7"/>
      <c r="M5" s="8"/>
      <c r="O5" s="7">
        <v>236</v>
      </c>
      <c r="P5" s="5">
        <v>239</v>
      </c>
      <c r="Q5" s="8">
        <f t="shared" ref="Q5:Q13" si="2">(P5-O5)+1</f>
        <v>4</v>
      </c>
      <c r="S5" s="7"/>
      <c r="T5" s="8"/>
    </row>
    <row r="6" spans="2:34" x14ac:dyDescent="0.3">
      <c r="B6" s="7">
        <v>86</v>
      </c>
      <c r="C6" s="5">
        <v>87</v>
      </c>
      <c r="D6" s="5">
        <f t="shared" si="0"/>
        <v>2</v>
      </c>
      <c r="E6" s="5">
        <f t="shared" si="1"/>
        <v>1</v>
      </c>
      <c r="F6" s="8">
        <v>1</v>
      </c>
      <c r="H6" s="7"/>
      <c r="I6" s="8"/>
      <c r="K6" s="7"/>
      <c r="M6" s="8"/>
      <c r="O6" s="7">
        <v>325</v>
      </c>
      <c r="P6" s="5">
        <v>326</v>
      </c>
      <c r="Q6" s="8">
        <f t="shared" si="2"/>
        <v>2</v>
      </c>
      <c r="S6" s="7"/>
      <c r="T6" s="8"/>
    </row>
    <row r="7" spans="2:34" x14ac:dyDescent="0.3">
      <c r="B7" s="7">
        <v>90</v>
      </c>
      <c r="C7" s="5">
        <v>101</v>
      </c>
      <c r="D7" s="5">
        <f t="shared" si="0"/>
        <v>12</v>
      </c>
      <c r="E7" s="5">
        <f t="shared" si="1"/>
        <v>6.5</v>
      </c>
      <c r="F7" s="8">
        <v>1</v>
      </c>
      <c r="H7" s="7"/>
      <c r="I7" s="8"/>
      <c r="K7" s="7"/>
      <c r="M7" s="8"/>
      <c r="O7" s="7">
        <v>399</v>
      </c>
      <c r="P7" s="5">
        <v>401</v>
      </c>
      <c r="Q7" s="8">
        <f t="shared" si="2"/>
        <v>3</v>
      </c>
      <c r="S7" s="7"/>
      <c r="T7" s="8"/>
    </row>
    <row r="8" spans="2:34" x14ac:dyDescent="0.3">
      <c r="B8" s="7">
        <v>115</v>
      </c>
      <c r="C8" s="5">
        <v>116</v>
      </c>
      <c r="D8" s="5">
        <f t="shared" si="0"/>
        <v>2</v>
      </c>
      <c r="E8" s="5">
        <f t="shared" si="1"/>
        <v>1</v>
      </c>
      <c r="F8" s="8">
        <v>1</v>
      </c>
      <c r="H8" s="7"/>
      <c r="I8" s="8"/>
      <c r="K8" s="7"/>
      <c r="M8" s="8"/>
      <c r="O8" s="7">
        <v>474</v>
      </c>
      <c r="P8" s="5">
        <v>486</v>
      </c>
      <c r="Q8" s="8">
        <f t="shared" si="2"/>
        <v>13</v>
      </c>
      <c r="S8" s="7"/>
      <c r="T8" s="8"/>
    </row>
    <row r="9" spans="2:34" x14ac:dyDescent="0.3">
      <c r="B9" s="7">
        <v>119</v>
      </c>
      <c r="C9" s="5">
        <v>120</v>
      </c>
      <c r="D9" s="5">
        <f t="shared" si="0"/>
        <v>2</v>
      </c>
      <c r="E9" s="5">
        <f t="shared" si="1"/>
        <v>5.5</v>
      </c>
      <c r="F9" s="8">
        <v>1</v>
      </c>
      <c r="H9" s="7"/>
      <c r="I9" s="8"/>
      <c r="K9" s="7"/>
      <c r="M9" s="8"/>
      <c r="O9" s="7">
        <v>569</v>
      </c>
      <c r="P9" s="5">
        <v>592</v>
      </c>
      <c r="Q9" s="8">
        <f t="shared" si="2"/>
        <v>24</v>
      </c>
      <c r="S9" s="7"/>
      <c r="T9" s="8"/>
    </row>
    <row r="10" spans="2:34" x14ac:dyDescent="0.3">
      <c r="B10" s="7">
        <v>132</v>
      </c>
      <c r="C10" s="5">
        <v>134</v>
      </c>
      <c r="D10" s="5">
        <f t="shared" si="0"/>
        <v>3</v>
      </c>
      <c r="E10" s="5">
        <f t="shared" si="1"/>
        <v>0</v>
      </c>
      <c r="F10" s="8">
        <v>1</v>
      </c>
      <c r="H10" s="7"/>
      <c r="I10" s="8"/>
      <c r="K10" s="7"/>
      <c r="M10" s="8"/>
      <c r="O10" s="7">
        <v>782</v>
      </c>
      <c r="P10" s="5">
        <v>795</v>
      </c>
      <c r="Q10" s="8">
        <f t="shared" si="2"/>
        <v>14</v>
      </c>
      <c r="S10" s="7"/>
      <c r="T10" s="8"/>
    </row>
    <row r="11" spans="2:34" x14ac:dyDescent="0.3">
      <c r="B11" s="7">
        <v>135</v>
      </c>
      <c r="C11" s="5">
        <v>137</v>
      </c>
      <c r="D11" s="5">
        <f t="shared" si="0"/>
        <v>3</v>
      </c>
      <c r="E11" s="5">
        <f t="shared" si="1"/>
        <v>1.5</v>
      </c>
      <c r="F11" s="8">
        <v>1</v>
      </c>
      <c r="H11" s="7"/>
      <c r="I11" s="8"/>
      <c r="K11" s="7"/>
      <c r="M11" s="8"/>
      <c r="O11" s="7">
        <v>813</v>
      </c>
      <c r="P11" s="5">
        <v>871</v>
      </c>
      <c r="Q11" s="8">
        <f t="shared" si="2"/>
        <v>59</v>
      </c>
      <c r="S11" s="7"/>
      <c r="T11" s="8"/>
    </row>
    <row r="12" spans="2:34" x14ac:dyDescent="0.3">
      <c r="B12" s="7">
        <v>141</v>
      </c>
      <c r="C12" s="5">
        <v>144</v>
      </c>
      <c r="D12" s="5">
        <f t="shared" si="0"/>
        <v>4</v>
      </c>
      <c r="E12" s="5">
        <f t="shared" si="1"/>
        <v>11</v>
      </c>
      <c r="F12" s="8">
        <v>1</v>
      </c>
      <c r="H12" s="7"/>
      <c r="I12" s="8"/>
      <c r="K12" s="7"/>
      <c r="M12" s="8"/>
      <c r="O12" s="7">
        <v>1014</v>
      </c>
      <c r="P12" s="5">
        <v>1022</v>
      </c>
      <c r="Q12" s="8">
        <f t="shared" si="2"/>
        <v>9</v>
      </c>
      <c r="S12" s="7"/>
      <c r="T12" s="8"/>
    </row>
    <row r="13" spans="2:34" x14ac:dyDescent="0.3">
      <c r="B13" s="7">
        <v>167</v>
      </c>
      <c r="C13" s="5">
        <v>167</v>
      </c>
      <c r="D13" s="5">
        <f t="shared" ref="D13:D82" si="3">(C13-B13)+1</f>
        <v>1</v>
      </c>
      <c r="E13" s="5">
        <f t="shared" si="1"/>
        <v>3.5</v>
      </c>
      <c r="F13" s="8">
        <v>1</v>
      </c>
      <c r="H13" s="7"/>
      <c r="I13" s="8"/>
      <c r="K13" s="7"/>
      <c r="M13" s="8"/>
      <c r="O13" s="7">
        <v>1033</v>
      </c>
      <c r="P13" s="5">
        <v>1085</v>
      </c>
      <c r="Q13" s="8">
        <f t="shared" si="2"/>
        <v>53</v>
      </c>
      <c r="S13" s="7"/>
      <c r="T13" s="8"/>
    </row>
    <row r="14" spans="2:34" x14ac:dyDescent="0.3">
      <c r="B14" s="7">
        <v>175</v>
      </c>
      <c r="C14" s="5">
        <v>176</v>
      </c>
      <c r="D14" s="5">
        <f t="shared" si="3"/>
        <v>2</v>
      </c>
      <c r="E14" s="5">
        <f t="shared" si="1"/>
        <v>2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181</v>
      </c>
      <c r="C15" s="5">
        <v>181</v>
      </c>
      <c r="D15" s="5">
        <f t="shared" si="3"/>
        <v>1</v>
      </c>
      <c r="E15" s="5">
        <f t="shared" si="1"/>
        <v>3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188</v>
      </c>
      <c r="C16" s="5">
        <v>188</v>
      </c>
      <c r="D16" s="5">
        <f t="shared" si="3"/>
        <v>1</v>
      </c>
      <c r="E16" s="5">
        <f t="shared" si="1"/>
        <v>4.5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20" x14ac:dyDescent="0.3">
      <c r="B17" s="7">
        <v>198</v>
      </c>
      <c r="C17" s="5">
        <v>200</v>
      </c>
      <c r="D17" s="5">
        <f t="shared" si="3"/>
        <v>3</v>
      </c>
      <c r="E17" s="5">
        <f t="shared" si="1"/>
        <v>3.5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20" x14ac:dyDescent="0.3">
      <c r="B18" s="7">
        <v>208</v>
      </c>
      <c r="C18" s="5">
        <v>208</v>
      </c>
      <c r="D18" s="5">
        <f t="shared" si="3"/>
        <v>1</v>
      </c>
      <c r="E18" s="5">
        <f t="shared" si="1"/>
        <v>4.5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20" x14ac:dyDescent="0.3">
      <c r="B19" s="7">
        <v>218</v>
      </c>
      <c r="C19" s="5">
        <v>218</v>
      </c>
      <c r="D19" s="5">
        <f t="shared" si="3"/>
        <v>1</v>
      </c>
      <c r="E19" s="5">
        <f t="shared" si="1"/>
        <v>1.5</v>
      </c>
      <c r="F19" s="8">
        <v>1</v>
      </c>
      <c r="H19" s="7"/>
      <c r="I19" s="8"/>
      <c r="K19" s="7"/>
      <c r="M19" s="8"/>
      <c r="O19" s="7"/>
      <c r="Q19" s="8"/>
      <c r="S19" s="7"/>
      <c r="T19" s="8"/>
    </row>
    <row r="20" spans="2:20" x14ac:dyDescent="0.3">
      <c r="B20" s="7">
        <v>222</v>
      </c>
      <c r="C20" s="5">
        <v>222</v>
      </c>
      <c r="D20" s="5">
        <f t="shared" si="3"/>
        <v>1</v>
      </c>
      <c r="E20" s="5">
        <f t="shared" si="1"/>
        <v>5</v>
      </c>
      <c r="F20" s="8">
        <v>1</v>
      </c>
      <c r="H20" s="7"/>
      <c r="I20" s="8"/>
      <c r="K20" s="7"/>
      <c r="M20" s="8"/>
      <c r="O20" s="7"/>
      <c r="Q20" s="8"/>
      <c r="S20" s="7"/>
      <c r="T20" s="8"/>
    </row>
    <row r="21" spans="2:20" x14ac:dyDescent="0.3">
      <c r="B21" s="7">
        <v>233</v>
      </c>
      <c r="C21" s="5">
        <v>233</v>
      </c>
      <c r="D21" s="5">
        <f t="shared" si="3"/>
        <v>1</v>
      </c>
      <c r="E21" s="5">
        <f t="shared" si="1"/>
        <v>4</v>
      </c>
      <c r="F21" s="8">
        <v>1</v>
      </c>
      <c r="H21" s="7"/>
      <c r="I21" s="8"/>
      <c r="K21" s="7"/>
      <c r="M21" s="8"/>
      <c r="O21" s="7"/>
      <c r="Q21" s="8"/>
      <c r="S21" s="7"/>
      <c r="T21" s="8"/>
    </row>
    <row r="22" spans="2:20" x14ac:dyDescent="0.3">
      <c r="B22" s="7">
        <v>242</v>
      </c>
      <c r="C22" s="5">
        <v>245</v>
      </c>
      <c r="D22" s="5">
        <f t="shared" si="3"/>
        <v>4</v>
      </c>
      <c r="E22" s="5">
        <f t="shared" si="1"/>
        <v>1</v>
      </c>
      <c r="F22" s="8">
        <v>1</v>
      </c>
      <c r="H22" s="7"/>
      <c r="I22" s="8"/>
      <c r="K22" s="7"/>
      <c r="M22" s="8"/>
      <c r="O22" s="7"/>
      <c r="Q22" s="8"/>
      <c r="S22" s="7"/>
      <c r="T22" s="8"/>
    </row>
    <row r="23" spans="2:20" x14ac:dyDescent="0.3">
      <c r="B23" s="7">
        <v>248</v>
      </c>
      <c r="C23" s="5">
        <v>249</v>
      </c>
      <c r="D23" s="5">
        <f t="shared" si="3"/>
        <v>2</v>
      </c>
      <c r="E23" s="5">
        <f t="shared" si="1"/>
        <v>21</v>
      </c>
      <c r="F23" s="8">
        <v>1</v>
      </c>
      <c r="H23" s="7"/>
      <c r="I23" s="8"/>
      <c r="K23" s="7"/>
      <c r="M23" s="8"/>
      <c r="O23" s="7"/>
      <c r="Q23" s="8"/>
      <c r="S23" s="7"/>
      <c r="T23" s="8"/>
    </row>
    <row r="24" spans="2:20" x14ac:dyDescent="0.3">
      <c r="B24" s="7">
        <v>292</v>
      </c>
      <c r="C24" s="5">
        <v>300</v>
      </c>
      <c r="D24" s="5">
        <f t="shared" si="3"/>
        <v>9</v>
      </c>
      <c r="E24" s="5">
        <f t="shared" si="1"/>
        <v>5</v>
      </c>
      <c r="F24" s="8">
        <v>1</v>
      </c>
      <c r="H24" s="7"/>
      <c r="I24" s="8"/>
      <c r="K24" s="7"/>
      <c r="M24" s="8"/>
      <c r="O24" s="7"/>
      <c r="Q24" s="8"/>
      <c r="S24" s="7"/>
      <c r="T24" s="8"/>
    </row>
    <row r="25" spans="2:20" x14ac:dyDescent="0.3">
      <c r="B25" s="7">
        <v>311</v>
      </c>
      <c r="C25" s="5">
        <v>313</v>
      </c>
      <c r="D25" s="5">
        <f t="shared" si="3"/>
        <v>3</v>
      </c>
      <c r="E25" s="5">
        <f t="shared" si="1"/>
        <v>8</v>
      </c>
      <c r="F25" s="8">
        <v>1</v>
      </c>
      <c r="H25" s="7"/>
      <c r="I25" s="8"/>
      <c r="K25" s="7"/>
      <c r="M25" s="8"/>
      <c r="O25" s="7"/>
      <c r="Q25" s="8"/>
      <c r="S25" s="7"/>
      <c r="T25" s="8"/>
    </row>
    <row r="26" spans="2:20" x14ac:dyDescent="0.3">
      <c r="B26" s="7">
        <v>330</v>
      </c>
      <c r="C26" s="5">
        <v>331</v>
      </c>
      <c r="D26" s="5">
        <f t="shared" si="3"/>
        <v>2</v>
      </c>
      <c r="E26" s="5">
        <f t="shared" si="1"/>
        <v>1.5</v>
      </c>
      <c r="F26" s="8">
        <v>1</v>
      </c>
      <c r="H26" s="7"/>
      <c r="I26" s="8"/>
      <c r="K26" s="7"/>
      <c r="M26" s="8"/>
      <c r="O26" s="7"/>
      <c r="Q26" s="8"/>
      <c r="S26" s="7"/>
      <c r="T26" s="8"/>
    </row>
    <row r="27" spans="2:20" x14ac:dyDescent="0.3">
      <c r="B27" s="7">
        <v>335</v>
      </c>
      <c r="C27" s="5">
        <v>336</v>
      </c>
      <c r="D27" s="5">
        <f t="shared" si="3"/>
        <v>2</v>
      </c>
      <c r="E27" s="5">
        <f t="shared" si="1"/>
        <v>6</v>
      </c>
      <c r="F27" s="8">
        <v>1</v>
      </c>
      <c r="H27" s="7"/>
      <c r="I27" s="8"/>
      <c r="K27" s="7"/>
      <c r="M27" s="8"/>
      <c r="O27" s="7"/>
      <c r="Q27" s="8"/>
      <c r="S27" s="7"/>
      <c r="T27" s="8"/>
    </row>
    <row r="28" spans="2:20" x14ac:dyDescent="0.3">
      <c r="B28" s="7">
        <v>349</v>
      </c>
      <c r="C28" s="5">
        <v>349</v>
      </c>
      <c r="D28" s="5">
        <f t="shared" si="3"/>
        <v>1</v>
      </c>
      <c r="E28" s="5">
        <f t="shared" si="1"/>
        <v>1</v>
      </c>
      <c r="F28" s="8">
        <v>1</v>
      </c>
      <c r="H28" s="7"/>
      <c r="I28" s="8"/>
      <c r="K28" s="7"/>
      <c r="M28" s="8"/>
      <c r="O28" s="7"/>
      <c r="Q28" s="8"/>
      <c r="S28" s="7"/>
      <c r="T28" s="8"/>
    </row>
    <row r="29" spans="2:20" x14ac:dyDescent="0.3">
      <c r="B29" s="7">
        <v>352</v>
      </c>
      <c r="C29" s="5">
        <v>352</v>
      </c>
      <c r="D29" s="5">
        <f t="shared" si="3"/>
        <v>1</v>
      </c>
      <c r="E29" s="5">
        <f t="shared" si="1"/>
        <v>2</v>
      </c>
      <c r="F29" s="8">
        <v>1</v>
      </c>
      <c r="H29" s="7"/>
      <c r="I29" s="8"/>
      <c r="K29" s="7"/>
      <c r="M29" s="8"/>
      <c r="O29" s="7"/>
      <c r="Q29" s="8"/>
      <c r="S29" s="7"/>
      <c r="T29" s="8"/>
    </row>
    <row r="30" spans="2:20" x14ac:dyDescent="0.3">
      <c r="B30" s="7">
        <v>357</v>
      </c>
      <c r="C30" s="5">
        <v>358</v>
      </c>
      <c r="D30" s="5">
        <f t="shared" si="3"/>
        <v>2</v>
      </c>
      <c r="E30" s="5">
        <f t="shared" si="1"/>
        <v>0.5</v>
      </c>
      <c r="F30" s="8">
        <v>1</v>
      </c>
      <c r="H30" s="7"/>
      <c r="I30" s="8"/>
      <c r="K30" s="7"/>
      <c r="M30" s="8"/>
      <c r="O30" s="7"/>
      <c r="Q30" s="8"/>
      <c r="S30" s="7"/>
      <c r="T30" s="8"/>
    </row>
    <row r="31" spans="2:20" x14ac:dyDescent="0.3">
      <c r="B31" s="7">
        <v>360</v>
      </c>
      <c r="C31" s="5">
        <v>361</v>
      </c>
      <c r="D31" s="5">
        <f t="shared" si="3"/>
        <v>2</v>
      </c>
      <c r="E31" s="5">
        <f t="shared" si="1"/>
        <v>3</v>
      </c>
      <c r="F31" s="8">
        <v>1</v>
      </c>
      <c r="H31" s="7"/>
      <c r="I31" s="8"/>
      <c r="K31" s="7"/>
      <c r="M31" s="8"/>
      <c r="O31" s="7"/>
      <c r="Q31" s="8"/>
      <c r="S31" s="7"/>
      <c r="T31" s="8"/>
    </row>
    <row r="32" spans="2:20" x14ac:dyDescent="0.3">
      <c r="B32" s="7">
        <v>368</v>
      </c>
      <c r="C32" s="5">
        <v>369</v>
      </c>
      <c r="D32" s="5">
        <f t="shared" si="3"/>
        <v>2</v>
      </c>
      <c r="E32" s="5">
        <f t="shared" si="1"/>
        <v>4.5</v>
      </c>
      <c r="F32" s="8">
        <v>1</v>
      </c>
      <c r="H32" s="7"/>
      <c r="I32" s="8"/>
      <c r="K32" s="7"/>
      <c r="M32" s="8"/>
      <c r="O32" s="7"/>
      <c r="Q32" s="8"/>
      <c r="S32" s="7"/>
      <c r="T32" s="8"/>
    </row>
    <row r="33" spans="2:20" x14ac:dyDescent="0.3">
      <c r="B33" s="7">
        <v>379</v>
      </c>
      <c r="C33" s="5">
        <v>381</v>
      </c>
      <c r="D33" s="5">
        <f t="shared" si="3"/>
        <v>3</v>
      </c>
      <c r="E33" s="5">
        <f t="shared" si="1"/>
        <v>1</v>
      </c>
      <c r="F33" s="8">
        <v>1</v>
      </c>
      <c r="H33" s="7"/>
      <c r="I33" s="8"/>
      <c r="K33" s="7"/>
      <c r="M33" s="8"/>
      <c r="O33" s="7"/>
      <c r="Q33" s="8"/>
      <c r="S33" s="7"/>
      <c r="T33" s="8"/>
    </row>
    <row r="34" spans="2:20" x14ac:dyDescent="0.3">
      <c r="B34" s="7">
        <v>384</v>
      </c>
      <c r="C34" s="5">
        <v>386</v>
      </c>
      <c r="D34" s="5">
        <f t="shared" si="3"/>
        <v>3</v>
      </c>
      <c r="E34" s="5">
        <f t="shared" si="1"/>
        <v>1.5</v>
      </c>
      <c r="F34" s="8">
        <v>1</v>
      </c>
      <c r="H34" s="7"/>
      <c r="I34" s="8"/>
      <c r="K34" s="7"/>
      <c r="M34" s="8"/>
      <c r="O34" s="7"/>
      <c r="Q34" s="8"/>
      <c r="S34" s="7"/>
      <c r="T34" s="8"/>
    </row>
    <row r="35" spans="2:20" x14ac:dyDescent="0.3">
      <c r="B35" s="7">
        <v>390</v>
      </c>
      <c r="C35" s="5">
        <v>394</v>
      </c>
      <c r="D35" s="5">
        <f t="shared" si="3"/>
        <v>5</v>
      </c>
      <c r="E35" s="5">
        <f t="shared" si="1"/>
        <v>5.5</v>
      </c>
      <c r="F35" s="8">
        <v>1</v>
      </c>
      <c r="H35" s="7"/>
      <c r="I35" s="8"/>
      <c r="K35" s="7"/>
      <c r="M35" s="8"/>
      <c r="O35" s="7"/>
      <c r="Q35" s="8"/>
      <c r="S35" s="7"/>
      <c r="T35" s="8"/>
    </row>
    <row r="36" spans="2:20" x14ac:dyDescent="0.3">
      <c r="B36" s="7">
        <v>406</v>
      </c>
      <c r="C36" s="5">
        <v>407</v>
      </c>
      <c r="D36" s="5">
        <f t="shared" si="3"/>
        <v>2</v>
      </c>
      <c r="E36" s="5">
        <f t="shared" si="1"/>
        <v>0.5</v>
      </c>
      <c r="F36" s="8">
        <v>1</v>
      </c>
      <c r="H36" s="7"/>
      <c r="I36" s="8"/>
      <c r="K36" s="7"/>
      <c r="M36" s="8"/>
      <c r="O36" s="7"/>
      <c r="Q36" s="8"/>
      <c r="S36" s="7"/>
      <c r="T36" s="8"/>
    </row>
    <row r="37" spans="2:20" x14ac:dyDescent="0.3">
      <c r="B37" s="7">
        <v>409</v>
      </c>
      <c r="C37" s="5">
        <v>409</v>
      </c>
      <c r="D37" s="5">
        <f t="shared" si="3"/>
        <v>1</v>
      </c>
      <c r="E37" s="5">
        <f t="shared" si="1"/>
        <v>1</v>
      </c>
      <c r="F37" s="8">
        <v>1</v>
      </c>
      <c r="H37" s="7"/>
      <c r="I37" s="8"/>
      <c r="K37" s="7"/>
      <c r="M37" s="8"/>
      <c r="O37" s="7"/>
      <c r="Q37" s="8"/>
      <c r="S37" s="7"/>
      <c r="T37" s="8"/>
    </row>
    <row r="38" spans="2:20" x14ac:dyDescent="0.3">
      <c r="B38" s="7">
        <v>412</v>
      </c>
      <c r="C38" s="5">
        <v>412</v>
      </c>
      <c r="D38" s="5">
        <f t="shared" si="3"/>
        <v>1</v>
      </c>
      <c r="E38" s="5">
        <f t="shared" si="1"/>
        <v>0.5</v>
      </c>
      <c r="F38" s="8">
        <v>1</v>
      </c>
      <c r="H38" s="7"/>
      <c r="I38" s="8"/>
      <c r="K38" s="7"/>
      <c r="M38" s="8"/>
      <c r="O38" s="7"/>
      <c r="Q38" s="8"/>
      <c r="S38" s="7"/>
      <c r="T38" s="8"/>
    </row>
    <row r="39" spans="2:20" x14ac:dyDescent="0.3">
      <c r="B39" s="7">
        <v>414</v>
      </c>
      <c r="C39" s="5">
        <v>418</v>
      </c>
      <c r="D39" s="5">
        <f t="shared" si="3"/>
        <v>5</v>
      </c>
      <c r="E39" s="5">
        <f t="shared" si="1"/>
        <v>0</v>
      </c>
      <c r="F39" s="8">
        <v>1</v>
      </c>
      <c r="H39" s="7"/>
      <c r="I39" s="8"/>
      <c r="K39" s="7"/>
      <c r="M39" s="8"/>
      <c r="O39" s="7"/>
      <c r="Q39" s="8"/>
      <c r="S39" s="7"/>
      <c r="T39" s="8"/>
    </row>
    <row r="40" spans="2:20" x14ac:dyDescent="0.3">
      <c r="B40" s="7">
        <v>419</v>
      </c>
      <c r="C40" s="5">
        <v>426</v>
      </c>
      <c r="D40" s="5">
        <f t="shared" si="3"/>
        <v>8</v>
      </c>
      <c r="E40" s="5">
        <f t="shared" si="1"/>
        <v>4.5</v>
      </c>
      <c r="F40" s="8">
        <v>1</v>
      </c>
      <c r="H40" s="7"/>
      <c r="I40" s="8"/>
      <c r="K40" s="7"/>
      <c r="M40" s="8"/>
      <c r="O40" s="7"/>
      <c r="Q40" s="8"/>
      <c r="S40" s="7"/>
      <c r="T40" s="8"/>
    </row>
    <row r="41" spans="2:20" x14ac:dyDescent="0.3">
      <c r="B41" s="7">
        <v>436</v>
      </c>
      <c r="C41" s="5">
        <v>439</v>
      </c>
      <c r="D41" s="5">
        <f t="shared" si="3"/>
        <v>4</v>
      </c>
      <c r="E41" s="5">
        <f t="shared" si="1"/>
        <v>0.5</v>
      </c>
      <c r="F41" s="8">
        <v>1</v>
      </c>
      <c r="H41" s="7"/>
      <c r="I41" s="8"/>
      <c r="K41" s="7"/>
      <c r="M41" s="8"/>
      <c r="O41" s="7"/>
      <c r="Q41" s="8"/>
      <c r="S41" s="7"/>
      <c r="T41" s="8"/>
    </row>
    <row r="42" spans="2:20" x14ac:dyDescent="0.3">
      <c r="B42" s="7">
        <v>441</v>
      </c>
      <c r="C42" s="5">
        <v>443</v>
      </c>
      <c r="D42" s="5">
        <f t="shared" si="3"/>
        <v>3</v>
      </c>
      <c r="E42" s="5">
        <f t="shared" si="1"/>
        <v>2.5</v>
      </c>
      <c r="F42" s="8">
        <v>1</v>
      </c>
      <c r="H42" s="7"/>
      <c r="I42" s="8"/>
      <c r="K42" s="7"/>
      <c r="M42" s="8"/>
      <c r="O42" s="7"/>
      <c r="Q42" s="8"/>
      <c r="S42" s="7"/>
      <c r="T42" s="8"/>
    </row>
    <row r="43" spans="2:20" x14ac:dyDescent="0.3">
      <c r="B43" s="7">
        <v>449</v>
      </c>
      <c r="C43" s="5">
        <v>449</v>
      </c>
      <c r="D43" s="5">
        <f t="shared" si="3"/>
        <v>1</v>
      </c>
      <c r="E43" s="5">
        <f t="shared" si="1"/>
        <v>3.5</v>
      </c>
      <c r="F43" s="8">
        <v>1</v>
      </c>
      <c r="H43" s="7"/>
      <c r="I43" s="8"/>
      <c r="K43" s="7"/>
      <c r="M43" s="8"/>
      <c r="O43" s="7"/>
      <c r="Q43" s="8"/>
      <c r="S43" s="7"/>
      <c r="T43" s="8"/>
    </row>
    <row r="44" spans="2:20" x14ac:dyDescent="0.3">
      <c r="B44" s="7">
        <v>457</v>
      </c>
      <c r="C44" s="5">
        <v>470</v>
      </c>
      <c r="D44" s="5">
        <f t="shared" si="3"/>
        <v>14</v>
      </c>
      <c r="E44" s="5">
        <f t="shared" si="1"/>
        <v>13.5</v>
      </c>
      <c r="F44" s="8">
        <v>1</v>
      </c>
      <c r="H44" s="7"/>
      <c r="I44" s="8"/>
      <c r="K44" s="7"/>
      <c r="M44" s="8"/>
      <c r="O44" s="7"/>
      <c r="Q44" s="8"/>
      <c r="S44" s="7"/>
      <c r="T44" s="8"/>
    </row>
    <row r="45" spans="2:20" x14ac:dyDescent="0.3">
      <c r="B45" s="7">
        <v>498</v>
      </c>
      <c r="C45" s="5">
        <v>499</v>
      </c>
      <c r="D45" s="5">
        <f t="shared" ref="D45:D75" si="4">(C45-B45)+1</f>
        <v>2</v>
      </c>
      <c r="E45" s="5">
        <f t="shared" si="1"/>
        <v>2.5</v>
      </c>
      <c r="F45" s="8">
        <v>1</v>
      </c>
      <c r="H45" s="7"/>
      <c r="I45" s="8"/>
      <c r="K45" s="7"/>
      <c r="M45" s="8"/>
      <c r="O45" s="7"/>
      <c r="Q45" s="8"/>
      <c r="S45" s="7"/>
      <c r="T45" s="8"/>
    </row>
    <row r="46" spans="2:20" x14ac:dyDescent="0.3">
      <c r="B46" s="7">
        <v>505</v>
      </c>
      <c r="C46" s="5">
        <v>505</v>
      </c>
      <c r="D46" s="5">
        <f t="shared" si="4"/>
        <v>1</v>
      </c>
      <c r="E46" s="5">
        <f t="shared" si="1"/>
        <v>2.5</v>
      </c>
      <c r="F46" s="8">
        <v>1</v>
      </c>
      <c r="H46" s="7"/>
      <c r="I46" s="8"/>
      <c r="K46" s="7"/>
      <c r="M46" s="8"/>
      <c r="O46" s="7"/>
      <c r="Q46" s="8"/>
      <c r="S46" s="7"/>
      <c r="T46" s="8"/>
    </row>
    <row r="47" spans="2:20" x14ac:dyDescent="0.3">
      <c r="B47" s="7">
        <v>511</v>
      </c>
      <c r="C47" s="5">
        <v>514</v>
      </c>
      <c r="D47" s="5">
        <f t="shared" si="4"/>
        <v>4</v>
      </c>
      <c r="E47" s="5">
        <f t="shared" si="1"/>
        <v>2.5</v>
      </c>
      <c r="F47" s="8">
        <v>1</v>
      </c>
      <c r="H47" s="7"/>
      <c r="I47" s="8"/>
      <c r="K47" s="7"/>
      <c r="M47" s="8"/>
      <c r="O47" s="7"/>
      <c r="Q47" s="8"/>
      <c r="S47" s="7"/>
      <c r="T47" s="8"/>
    </row>
    <row r="48" spans="2:20" x14ac:dyDescent="0.3">
      <c r="B48" s="7">
        <v>520</v>
      </c>
      <c r="C48" s="5">
        <v>524</v>
      </c>
      <c r="D48" s="5">
        <f t="shared" si="4"/>
        <v>5</v>
      </c>
      <c r="E48" s="5">
        <f t="shared" si="1"/>
        <v>6.5</v>
      </c>
      <c r="F48" s="8">
        <v>1</v>
      </c>
      <c r="H48" s="7"/>
      <c r="I48" s="8"/>
      <c r="K48" s="7"/>
      <c r="M48" s="8"/>
      <c r="O48" s="7"/>
      <c r="Q48" s="8"/>
      <c r="S48" s="7"/>
      <c r="T48" s="8"/>
    </row>
    <row r="49" spans="2:20" x14ac:dyDescent="0.3">
      <c r="B49" s="7">
        <v>538</v>
      </c>
      <c r="C49" s="5">
        <v>556</v>
      </c>
      <c r="D49" s="5">
        <f t="shared" si="4"/>
        <v>19</v>
      </c>
      <c r="E49" s="5">
        <f t="shared" si="1"/>
        <v>19</v>
      </c>
      <c r="F49" s="8">
        <v>1</v>
      </c>
      <c r="H49" s="7"/>
      <c r="I49" s="8"/>
      <c r="K49" s="7"/>
      <c r="M49" s="8"/>
      <c r="O49" s="7"/>
      <c r="Q49" s="8"/>
      <c r="S49" s="7"/>
      <c r="T49" s="8"/>
    </row>
    <row r="50" spans="2:20" x14ac:dyDescent="0.3">
      <c r="B50" s="7">
        <v>595</v>
      </c>
      <c r="C50" s="5">
        <v>608</v>
      </c>
      <c r="D50" s="5">
        <f t="shared" si="4"/>
        <v>14</v>
      </c>
      <c r="E50" s="5">
        <f t="shared" si="1"/>
        <v>0.5</v>
      </c>
      <c r="F50" s="8">
        <v>1</v>
      </c>
      <c r="H50" s="7"/>
      <c r="I50" s="8"/>
      <c r="K50" s="7"/>
      <c r="M50" s="8"/>
      <c r="O50" s="7"/>
      <c r="Q50" s="8"/>
      <c r="S50" s="7"/>
      <c r="T50" s="8"/>
    </row>
    <row r="51" spans="2:20" x14ac:dyDescent="0.3">
      <c r="B51" s="7">
        <v>610</v>
      </c>
      <c r="C51" s="5">
        <v>611</v>
      </c>
      <c r="D51" s="5">
        <f t="shared" si="4"/>
        <v>2</v>
      </c>
      <c r="E51" s="5">
        <f t="shared" si="1"/>
        <v>3.5</v>
      </c>
      <c r="F51" s="8">
        <v>1</v>
      </c>
      <c r="H51" s="7"/>
      <c r="I51" s="8"/>
      <c r="K51" s="7"/>
      <c r="M51" s="8"/>
      <c r="O51" s="7"/>
      <c r="Q51" s="8"/>
      <c r="S51" s="7"/>
      <c r="T51" s="8"/>
    </row>
    <row r="52" spans="2:20" x14ac:dyDescent="0.3">
      <c r="B52" s="7">
        <v>619</v>
      </c>
      <c r="C52" s="5">
        <v>620</v>
      </c>
      <c r="D52" s="5">
        <f t="shared" si="4"/>
        <v>2</v>
      </c>
      <c r="E52" s="5">
        <f t="shared" si="1"/>
        <v>4</v>
      </c>
      <c r="F52" s="8">
        <v>1</v>
      </c>
      <c r="H52" s="7"/>
      <c r="I52" s="8"/>
      <c r="K52" s="7"/>
      <c r="M52" s="8"/>
      <c r="O52" s="7"/>
      <c r="Q52" s="8"/>
      <c r="S52" s="7"/>
      <c r="T52" s="8"/>
    </row>
    <row r="53" spans="2:20" x14ac:dyDescent="0.3">
      <c r="B53" s="7">
        <v>629</v>
      </c>
      <c r="C53" s="5">
        <v>629</v>
      </c>
      <c r="D53" s="5">
        <f t="shared" si="4"/>
        <v>1</v>
      </c>
      <c r="E53" s="5">
        <f t="shared" si="1"/>
        <v>11</v>
      </c>
      <c r="F53" s="8">
        <v>1</v>
      </c>
      <c r="H53" s="7"/>
      <c r="I53" s="8"/>
      <c r="K53" s="7"/>
      <c r="M53" s="8"/>
      <c r="O53" s="7"/>
      <c r="Q53" s="8"/>
      <c r="S53" s="7"/>
      <c r="T53" s="8"/>
    </row>
    <row r="54" spans="2:20" x14ac:dyDescent="0.3">
      <c r="B54" s="7">
        <v>652</v>
      </c>
      <c r="C54" s="5">
        <v>652</v>
      </c>
      <c r="D54" s="5">
        <f t="shared" si="4"/>
        <v>1</v>
      </c>
      <c r="E54" s="5">
        <f t="shared" si="1"/>
        <v>6</v>
      </c>
      <c r="F54" s="8">
        <v>1</v>
      </c>
      <c r="H54" s="7"/>
      <c r="I54" s="8"/>
      <c r="K54" s="7"/>
      <c r="M54" s="8"/>
      <c r="O54" s="7"/>
      <c r="Q54" s="8"/>
      <c r="S54" s="7"/>
      <c r="T54" s="8"/>
    </row>
    <row r="55" spans="2:20" x14ac:dyDescent="0.3">
      <c r="B55" s="7">
        <v>665</v>
      </c>
      <c r="C55" s="5">
        <v>666</v>
      </c>
      <c r="D55" s="5">
        <f t="shared" si="4"/>
        <v>2</v>
      </c>
      <c r="E55" s="5">
        <f t="shared" si="1"/>
        <v>10</v>
      </c>
      <c r="F55" s="8">
        <v>1</v>
      </c>
      <c r="H55" s="7"/>
      <c r="I55" s="8"/>
      <c r="K55" s="7"/>
      <c r="M55" s="8"/>
      <c r="O55" s="7"/>
      <c r="Q55" s="8"/>
      <c r="S55" s="7"/>
      <c r="T55" s="8"/>
    </row>
    <row r="56" spans="2:20" x14ac:dyDescent="0.3">
      <c r="B56" s="7">
        <v>687</v>
      </c>
      <c r="C56" s="5">
        <v>688</v>
      </c>
      <c r="D56" s="5">
        <f t="shared" si="4"/>
        <v>2</v>
      </c>
      <c r="E56" s="5">
        <f t="shared" si="1"/>
        <v>11</v>
      </c>
      <c r="F56" s="8">
        <v>1</v>
      </c>
      <c r="H56" s="7"/>
      <c r="I56" s="8"/>
      <c r="K56" s="7"/>
      <c r="M56" s="8"/>
      <c r="O56" s="7"/>
      <c r="Q56" s="8"/>
      <c r="S56" s="7"/>
      <c r="T56" s="8"/>
    </row>
    <row r="57" spans="2:20" x14ac:dyDescent="0.3">
      <c r="B57" s="7">
        <v>711</v>
      </c>
      <c r="C57" s="5">
        <v>713</v>
      </c>
      <c r="D57" s="5">
        <f t="shared" si="4"/>
        <v>3</v>
      </c>
      <c r="E57" s="5">
        <f t="shared" si="1"/>
        <v>1.5</v>
      </c>
      <c r="F57" s="8">
        <v>1</v>
      </c>
      <c r="H57" s="7"/>
      <c r="I57" s="8"/>
      <c r="K57" s="7"/>
      <c r="M57" s="8"/>
      <c r="O57" s="7"/>
      <c r="Q57" s="8"/>
      <c r="S57" s="7"/>
      <c r="T57" s="8"/>
    </row>
    <row r="58" spans="2:20" x14ac:dyDescent="0.3">
      <c r="B58" s="7">
        <v>717</v>
      </c>
      <c r="C58" s="5">
        <v>718</v>
      </c>
      <c r="D58" s="5">
        <f t="shared" si="4"/>
        <v>2</v>
      </c>
      <c r="E58" s="5">
        <f t="shared" si="1"/>
        <v>4</v>
      </c>
      <c r="F58" s="8">
        <v>1</v>
      </c>
      <c r="H58" s="7"/>
      <c r="I58" s="8"/>
      <c r="K58" s="7"/>
      <c r="M58" s="8"/>
      <c r="O58" s="7"/>
      <c r="Q58" s="8"/>
      <c r="S58" s="7"/>
      <c r="T58" s="8"/>
    </row>
    <row r="59" spans="2:20" x14ac:dyDescent="0.3">
      <c r="B59" s="7">
        <v>727</v>
      </c>
      <c r="C59" s="5">
        <v>732</v>
      </c>
      <c r="D59" s="5">
        <f t="shared" si="4"/>
        <v>6</v>
      </c>
      <c r="E59" s="5">
        <f t="shared" si="1"/>
        <v>6.5</v>
      </c>
      <c r="F59" s="8">
        <v>1</v>
      </c>
      <c r="H59" s="7"/>
      <c r="I59" s="8"/>
      <c r="K59" s="7"/>
      <c r="M59" s="8"/>
      <c r="O59" s="7"/>
      <c r="Q59" s="8"/>
      <c r="S59" s="7"/>
      <c r="T59" s="8"/>
    </row>
    <row r="60" spans="2:20" x14ac:dyDescent="0.3">
      <c r="B60" s="7">
        <v>746</v>
      </c>
      <c r="C60" s="5">
        <v>746</v>
      </c>
      <c r="D60" s="5">
        <f t="shared" si="4"/>
        <v>1</v>
      </c>
      <c r="E60" s="5">
        <f t="shared" si="1"/>
        <v>0.5</v>
      </c>
      <c r="F60" s="8">
        <v>1</v>
      </c>
      <c r="H60" s="7"/>
      <c r="I60" s="8"/>
      <c r="K60" s="7"/>
      <c r="M60" s="8"/>
      <c r="O60" s="7"/>
      <c r="Q60" s="8"/>
      <c r="S60" s="7"/>
      <c r="T60" s="8"/>
    </row>
    <row r="61" spans="2:20" x14ac:dyDescent="0.3">
      <c r="B61" s="7">
        <v>748</v>
      </c>
      <c r="C61" s="5">
        <v>750</v>
      </c>
      <c r="D61" s="5">
        <f t="shared" si="4"/>
        <v>3</v>
      </c>
      <c r="E61" s="5">
        <f t="shared" si="1"/>
        <v>5</v>
      </c>
      <c r="F61" s="8">
        <v>1</v>
      </c>
      <c r="H61" s="7"/>
      <c r="I61" s="8"/>
      <c r="K61" s="7"/>
      <c r="M61" s="8"/>
      <c r="O61" s="7"/>
      <c r="Q61" s="8"/>
      <c r="S61" s="7"/>
      <c r="T61" s="8"/>
    </row>
    <row r="62" spans="2:20" x14ac:dyDescent="0.3">
      <c r="B62" s="7">
        <v>761</v>
      </c>
      <c r="C62" s="5">
        <v>765</v>
      </c>
      <c r="D62" s="5">
        <f t="shared" si="4"/>
        <v>5</v>
      </c>
      <c r="E62" s="5">
        <f t="shared" si="1"/>
        <v>1.5</v>
      </c>
      <c r="F62" s="8">
        <v>1</v>
      </c>
      <c r="H62" s="7"/>
      <c r="I62" s="8"/>
      <c r="K62" s="7"/>
      <c r="M62" s="8"/>
      <c r="O62" s="7"/>
      <c r="Q62" s="8"/>
      <c r="S62" s="7"/>
      <c r="T62" s="8"/>
    </row>
    <row r="63" spans="2:20" x14ac:dyDescent="0.3">
      <c r="B63" s="7">
        <v>769</v>
      </c>
      <c r="C63" s="5">
        <v>769</v>
      </c>
      <c r="D63" s="5">
        <f t="shared" si="4"/>
        <v>1</v>
      </c>
      <c r="E63" s="5">
        <f t="shared" si="1"/>
        <v>0.5</v>
      </c>
      <c r="F63" s="8">
        <v>1</v>
      </c>
      <c r="H63" s="7"/>
      <c r="I63" s="8"/>
      <c r="K63" s="7"/>
      <c r="M63" s="8"/>
      <c r="O63" s="7"/>
      <c r="Q63" s="8"/>
      <c r="S63" s="7"/>
      <c r="T63" s="8"/>
    </row>
    <row r="64" spans="2:20" x14ac:dyDescent="0.3">
      <c r="B64" s="7">
        <v>771</v>
      </c>
      <c r="C64" s="5">
        <v>771</v>
      </c>
      <c r="D64" s="5">
        <f t="shared" si="4"/>
        <v>1</v>
      </c>
      <c r="E64" s="5">
        <f t="shared" si="1"/>
        <v>3.5</v>
      </c>
      <c r="F64" s="8">
        <v>1</v>
      </c>
      <c r="H64" s="7"/>
      <c r="I64" s="8"/>
      <c r="K64" s="7"/>
      <c r="M64" s="8"/>
      <c r="O64" s="7"/>
      <c r="Q64" s="8"/>
      <c r="S64" s="7"/>
      <c r="T64" s="8"/>
    </row>
    <row r="65" spans="2:20" x14ac:dyDescent="0.3">
      <c r="B65" s="7">
        <v>779</v>
      </c>
      <c r="C65" s="5">
        <v>780</v>
      </c>
      <c r="D65" s="5">
        <f t="shared" si="4"/>
        <v>2</v>
      </c>
      <c r="E65" s="5">
        <f t="shared" si="1"/>
        <v>8</v>
      </c>
      <c r="F65" s="8">
        <v>1</v>
      </c>
      <c r="H65" s="7"/>
      <c r="I65" s="8"/>
      <c r="K65" s="7"/>
      <c r="M65" s="8"/>
      <c r="O65" s="7"/>
      <c r="Q65" s="8"/>
      <c r="S65" s="7"/>
      <c r="T65" s="8"/>
    </row>
    <row r="66" spans="2:20" x14ac:dyDescent="0.3">
      <c r="B66" s="7">
        <v>797</v>
      </c>
      <c r="C66" s="5">
        <v>797</v>
      </c>
      <c r="D66" s="5">
        <f t="shared" si="4"/>
        <v>1</v>
      </c>
      <c r="E66" s="5">
        <f t="shared" si="1"/>
        <v>6</v>
      </c>
      <c r="F66" s="8">
        <v>1</v>
      </c>
      <c r="H66" s="7"/>
      <c r="I66" s="8"/>
      <c r="K66" s="7"/>
      <c r="M66" s="8"/>
      <c r="O66" s="7"/>
      <c r="Q66" s="8"/>
      <c r="S66" s="7"/>
      <c r="T66" s="8"/>
    </row>
    <row r="67" spans="2:20" x14ac:dyDescent="0.3">
      <c r="B67" s="7">
        <v>810</v>
      </c>
      <c r="C67" s="5">
        <v>811</v>
      </c>
      <c r="D67" s="5">
        <f t="shared" si="4"/>
        <v>2</v>
      </c>
      <c r="E67" s="5">
        <f t="shared" si="1"/>
        <v>0</v>
      </c>
      <c r="F67" s="8">
        <v>1</v>
      </c>
      <c r="H67" s="7"/>
      <c r="I67" s="8"/>
      <c r="K67" s="7"/>
      <c r="M67" s="8"/>
      <c r="O67" s="7"/>
      <c r="Q67" s="8"/>
      <c r="S67" s="7"/>
      <c r="T67" s="8"/>
    </row>
    <row r="68" spans="2:20" x14ac:dyDescent="0.3">
      <c r="B68" s="7">
        <v>812</v>
      </c>
      <c r="C68" s="5">
        <v>812</v>
      </c>
      <c r="D68" s="5">
        <f t="shared" si="4"/>
        <v>1</v>
      </c>
      <c r="E68" s="5">
        <f t="shared" si="1"/>
        <v>32</v>
      </c>
      <c r="F68" s="8">
        <v>1</v>
      </c>
      <c r="H68" s="7"/>
      <c r="I68" s="8"/>
      <c r="K68" s="7"/>
      <c r="M68" s="8"/>
      <c r="O68" s="7"/>
      <c r="Q68" s="8"/>
      <c r="S68" s="7"/>
      <c r="T68" s="8"/>
    </row>
    <row r="69" spans="2:20" x14ac:dyDescent="0.3">
      <c r="B69" s="7">
        <v>877</v>
      </c>
      <c r="C69" s="5">
        <v>877</v>
      </c>
      <c r="D69" s="5">
        <f t="shared" si="4"/>
        <v>1</v>
      </c>
      <c r="E69" s="5">
        <f t="shared" ref="E69:E81" si="5">((B70-C69)-1)*0.5</f>
        <v>5.5</v>
      </c>
      <c r="F69" s="8">
        <v>1</v>
      </c>
      <c r="H69" s="7"/>
      <c r="I69" s="8"/>
      <c r="K69" s="7"/>
      <c r="M69" s="8"/>
      <c r="O69" s="7"/>
      <c r="Q69" s="8"/>
      <c r="S69" s="7"/>
      <c r="T69" s="8"/>
    </row>
    <row r="70" spans="2:20" x14ac:dyDescent="0.3">
      <c r="B70" s="7">
        <v>889</v>
      </c>
      <c r="C70" s="5">
        <v>892</v>
      </c>
      <c r="D70" s="5">
        <f t="shared" si="4"/>
        <v>4</v>
      </c>
      <c r="E70" s="5">
        <f t="shared" si="5"/>
        <v>0.5</v>
      </c>
      <c r="F70" s="8">
        <v>1</v>
      </c>
      <c r="H70" s="7"/>
      <c r="I70" s="8"/>
      <c r="K70" s="7"/>
      <c r="M70" s="8"/>
      <c r="O70" s="7"/>
      <c r="Q70" s="8"/>
      <c r="S70" s="7"/>
      <c r="T70" s="8"/>
    </row>
    <row r="71" spans="2:20" x14ac:dyDescent="0.3">
      <c r="B71" s="7">
        <v>894</v>
      </c>
      <c r="C71" s="5">
        <v>895</v>
      </c>
      <c r="D71" s="5">
        <f t="shared" si="4"/>
        <v>2</v>
      </c>
      <c r="E71" s="5">
        <f t="shared" si="5"/>
        <v>2</v>
      </c>
      <c r="F71" s="8">
        <v>1</v>
      </c>
      <c r="H71" s="7"/>
      <c r="I71" s="8"/>
      <c r="K71" s="7"/>
      <c r="M71" s="8"/>
      <c r="O71" s="7"/>
      <c r="Q71" s="8"/>
      <c r="S71" s="7"/>
      <c r="T71" s="8"/>
    </row>
    <row r="72" spans="2:20" x14ac:dyDescent="0.3">
      <c r="B72" s="7">
        <v>900</v>
      </c>
      <c r="C72" s="5">
        <v>911</v>
      </c>
      <c r="D72" s="5">
        <f t="shared" si="4"/>
        <v>12</v>
      </c>
      <c r="E72" s="5">
        <f t="shared" si="5"/>
        <v>14</v>
      </c>
      <c r="F72" s="8">
        <v>1</v>
      </c>
      <c r="H72" s="7"/>
      <c r="I72" s="8"/>
      <c r="K72" s="7"/>
      <c r="M72" s="8"/>
      <c r="O72" s="7"/>
      <c r="Q72" s="8"/>
      <c r="S72" s="7"/>
      <c r="T72" s="8"/>
    </row>
    <row r="73" spans="2:20" x14ac:dyDescent="0.3">
      <c r="B73" s="7">
        <v>940</v>
      </c>
      <c r="C73" s="5">
        <v>946</v>
      </c>
      <c r="D73" s="5">
        <f t="shared" si="4"/>
        <v>7</v>
      </c>
      <c r="E73" s="5">
        <f t="shared" si="5"/>
        <v>1.5</v>
      </c>
      <c r="F73" s="8">
        <v>1</v>
      </c>
      <c r="H73" s="7"/>
      <c r="I73" s="8"/>
      <c r="K73" s="7"/>
      <c r="M73" s="8"/>
      <c r="O73" s="7"/>
      <c r="Q73" s="8"/>
      <c r="S73" s="7"/>
      <c r="T73" s="8"/>
    </row>
    <row r="74" spans="2:20" x14ac:dyDescent="0.3">
      <c r="B74" s="7">
        <v>950</v>
      </c>
      <c r="C74" s="5">
        <v>953</v>
      </c>
      <c r="D74" s="5">
        <f t="shared" si="4"/>
        <v>4</v>
      </c>
      <c r="E74" s="5">
        <f t="shared" si="5"/>
        <v>3.5</v>
      </c>
      <c r="F74" s="8">
        <v>1</v>
      </c>
      <c r="H74" s="7"/>
      <c r="I74" s="8"/>
      <c r="K74" s="7"/>
      <c r="M74" s="8"/>
      <c r="O74" s="7"/>
      <c r="Q74" s="8"/>
      <c r="S74" s="7"/>
      <c r="T74" s="8"/>
    </row>
    <row r="75" spans="2:20" x14ac:dyDescent="0.3">
      <c r="B75" s="7">
        <v>961</v>
      </c>
      <c r="C75" s="5">
        <v>966</v>
      </c>
      <c r="D75" s="5">
        <f t="shared" si="4"/>
        <v>6</v>
      </c>
      <c r="E75" s="5">
        <f t="shared" si="5"/>
        <v>2</v>
      </c>
      <c r="F75" s="8">
        <v>1</v>
      </c>
      <c r="H75" s="7"/>
      <c r="I75" s="8"/>
      <c r="K75" s="7"/>
      <c r="M75" s="8"/>
      <c r="O75" s="7"/>
      <c r="Q75" s="8"/>
      <c r="S75" s="7"/>
      <c r="T75" s="8"/>
    </row>
    <row r="76" spans="2:20" x14ac:dyDescent="0.3">
      <c r="B76" s="7">
        <v>971</v>
      </c>
      <c r="C76" s="5">
        <v>973</v>
      </c>
      <c r="D76" s="5">
        <f t="shared" si="3"/>
        <v>3</v>
      </c>
      <c r="E76" s="5">
        <f t="shared" si="5"/>
        <v>3.5</v>
      </c>
      <c r="F76" s="8">
        <v>1</v>
      </c>
      <c r="H76" s="7"/>
      <c r="I76" s="8"/>
      <c r="K76" s="7"/>
      <c r="M76" s="8"/>
      <c r="O76" s="7"/>
      <c r="Q76" s="8"/>
      <c r="S76" s="7"/>
      <c r="T76" s="8"/>
    </row>
    <row r="77" spans="2:20" x14ac:dyDescent="0.3">
      <c r="B77" s="7">
        <v>981</v>
      </c>
      <c r="C77" s="5">
        <v>983</v>
      </c>
      <c r="D77" s="5">
        <f t="shared" si="3"/>
        <v>3</v>
      </c>
      <c r="E77" s="5">
        <f t="shared" si="5"/>
        <v>6</v>
      </c>
      <c r="F77" s="8">
        <v>1</v>
      </c>
      <c r="H77" s="7"/>
      <c r="I77" s="8"/>
      <c r="K77" s="7"/>
      <c r="M77" s="8"/>
      <c r="O77" s="7"/>
      <c r="Q77" s="8"/>
      <c r="S77" s="7"/>
      <c r="T77" s="8"/>
    </row>
    <row r="78" spans="2:20" x14ac:dyDescent="0.3">
      <c r="B78" s="7">
        <v>996</v>
      </c>
      <c r="C78" s="5">
        <v>1007</v>
      </c>
      <c r="D78" s="5">
        <f t="shared" si="3"/>
        <v>12</v>
      </c>
      <c r="E78" s="5">
        <f t="shared" si="5"/>
        <v>7.5</v>
      </c>
      <c r="F78" s="8">
        <v>1</v>
      </c>
      <c r="H78" s="7"/>
      <c r="I78" s="8"/>
      <c r="K78" s="7"/>
      <c r="M78" s="8"/>
      <c r="O78" s="7"/>
      <c r="Q78" s="8"/>
      <c r="S78" s="7"/>
      <c r="T78" s="8"/>
    </row>
    <row r="79" spans="2:20" x14ac:dyDescent="0.3">
      <c r="B79" s="7">
        <v>1023</v>
      </c>
      <c r="C79" s="5">
        <v>1031</v>
      </c>
      <c r="D79" s="5">
        <f t="shared" si="3"/>
        <v>9</v>
      </c>
      <c r="E79" s="5">
        <f t="shared" si="5"/>
        <v>36.5</v>
      </c>
      <c r="F79" s="8">
        <v>1</v>
      </c>
      <c r="H79" s="7"/>
      <c r="I79" s="8"/>
      <c r="K79" s="7"/>
      <c r="M79" s="8"/>
      <c r="O79" s="7"/>
      <c r="Q79" s="8"/>
      <c r="S79" s="7"/>
      <c r="T79" s="8"/>
    </row>
    <row r="80" spans="2:20" x14ac:dyDescent="0.3">
      <c r="B80" s="7">
        <v>1105</v>
      </c>
      <c r="C80" s="5">
        <v>1105</v>
      </c>
      <c r="D80" s="5">
        <f t="shared" si="3"/>
        <v>1</v>
      </c>
      <c r="E80" s="5">
        <f t="shared" si="5"/>
        <v>2.5</v>
      </c>
      <c r="F80" s="8">
        <v>1</v>
      </c>
      <c r="H80" s="7"/>
      <c r="I80" s="8"/>
      <c r="K80" s="7"/>
      <c r="M80" s="8"/>
      <c r="O80" s="7"/>
      <c r="Q80" s="8"/>
      <c r="S80" s="7"/>
      <c r="T80" s="8"/>
    </row>
    <row r="81" spans="2:34" x14ac:dyDescent="0.3">
      <c r="B81" s="7">
        <v>1111</v>
      </c>
      <c r="C81" s="5">
        <v>1113</v>
      </c>
      <c r="D81" s="5">
        <f t="shared" si="3"/>
        <v>3</v>
      </c>
      <c r="E81" s="5">
        <f t="shared" si="5"/>
        <v>5.5</v>
      </c>
      <c r="F81" s="8">
        <v>1</v>
      </c>
      <c r="H81" s="7"/>
      <c r="I81" s="8"/>
      <c r="K81" s="7"/>
      <c r="M81" s="8"/>
      <c r="O81" s="7"/>
      <c r="Q81" s="8"/>
      <c r="S81" s="7"/>
      <c r="T81" s="8"/>
    </row>
    <row r="82" spans="2:34" x14ac:dyDescent="0.3">
      <c r="B82" s="7">
        <v>1125</v>
      </c>
      <c r="C82" s="5">
        <v>1126</v>
      </c>
      <c r="D82" s="5">
        <f t="shared" si="3"/>
        <v>2</v>
      </c>
      <c r="F82" s="8">
        <v>1</v>
      </c>
      <c r="H82" s="7"/>
      <c r="I82" s="8"/>
      <c r="K82" s="7"/>
      <c r="M82" s="8"/>
      <c r="O82" s="7"/>
      <c r="Q82" s="8"/>
      <c r="S82" s="7"/>
      <c r="T82" s="8"/>
    </row>
    <row r="83" spans="2:34" x14ac:dyDescent="0.3">
      <c r="B83" s="9"/>
      <c r="C83" s="10"/>
      <c r="D83" s="10"/>
      <c r="E83" s="10"/>
      <c r="F83" s="11"/>
      <c r="H83" s="9"/>
      <c r="I83" s="11"/>
      <c r="K83" s="9"/>
      <c r="L83" s="10"/>
      <c r="M83" s="11"/>
      <c r="O83" s="9"/>
      <c r="P83" s="10"/>
      <c r="Q83" s="11"/>
      <c r="S83" s="9"/>
      <c r="T83" s="11"/>
    </row>
    <row r="85" spans="2:34" x14ac:dyDescent="0.3">
      <c r="D85" s="5">
        <f>SUM(D4:D83)</f>
        <v>346</v>
      </c>
      <c r="E85" s="5">
        <f>AVERAGE(E4:E82)</f>
        <v>4.9935897435897436</v>
      </c>
      <c r="F85" s="5">
        <f>SUM(F4:F83)</f>
        <v>79</v>
      </c>
      <c r="I85" s="5">
        <f>SUM(I4:I83)</f>
        <v>1</v>
      </c>
      <c r="M85" s="5">
        <f>SUM(M4:M83)</f>
        <v>73</v>
      </c>
      <c r="Q85" s="5">
        <f>SUM(Q4:Q83)</f>
        <v>184</v>
      </c>
      <c r="T85" s="5">
        <f>SUM(T4:T83)</f>
        <v>0</v>
      </c>
      <c r="V85" s="5">
        <f>SUM(V4:V83)</f>
        <v>1200</v>
      </c>
      <c r="W85" s="5">
        <f>V85-(M85+Q85+T85)</f>
        <v>943</v>
      </c>
      <c r="X85" s="6">
        <f>((D85+I85)/W85)*100</f>
        <v>36.797454931071051</v>
      </c>
      <c r="Y85" s="6">
        <f>100-X85</f>
        <v>63.202545068928949</v>
      </c>
      <c r="Z85" s="6">
        <f>B4/120</f>
        <v>1.6666666666666666E-2</v>
      </c>
      <c r="AA85" s="6">
        <f>H4/120</f>
        <v>9.3916666666666675</v>
      </c>
      <c r="AB85" s="6" t="s">
        <v>29</v>
      </c>
      <c r="AC85" s="6">
        <f>((M85+2)/(V85-Q85))*100</f>
        <v>7.3818897637795269</v>
      </c>
      <c r="AD85" s="6">
        <v>10</v>
      </c>
      <c r="AE85" s="6">
        <f>I85</f>
        <v>1</v>
      </c>
      <c r="AF85" s="6">
        <v>0</v>
      </c>
      <c r="AG85" s="6">
        <f>(AF85/AE85)*100</f>
        <v>0</v>
      </c>
      <c r="AH85" s="6">
        <f>AVERAGE((M4+1),(M5+1),(M6+1),(M7+1))/120</f>
        <v>0.16041666666666668</v>
      </c>
    </row>
  </sheetData>
  <mergeCells count="5">
    <mergeCell ref="S2:T2"/>
    <mergeCell ref="B2:F2"/>
    <mergeCell ref="H2:I2"/>
    <mergeCell ref="K2:M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H101"/>
  <sheetViews>
    <sheetView zoomScale="50" workbookViewId="0">
      <selection activeCell="X101" sqref="X101:AH101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5.1640625" style="21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4.1640625" style="5" bestFit="1" customWidth="1"/>
    <col min="35" max="16384" width="8.83203125" style="5"/>
  </cols>
  <sheetData>
    <row r="2" spans="2:34" ht="81" customHeight="1" x14ac:dyDescent="0.3">
      <c r="B2" s="25" t="s">
        <v>0</v>
      </c>
      <c r="C2" s="26"/>
      <c r="D2" s="26"/>
      <c r="E2" s="26"/>
      <c r="F2" s="27"/>
      <c r="G2" s="13"/>
      <c r="H2" s="28" t="s">
        <v>4</v>
      </c>
      <c r="I2" s="29"/>
      <c r="J2" s="13"/>
      <c r="K2" s="30" t="s">
        <v>7</v>
      </c>
      <c r="L2" s="31"/>
      <c r="M2" s="32"/>
      <c r="N2" s="13"/>
      <c r="O2" s="33" t="s">
        <v>20</v>
      </c>
      <c r="P2" s="34"/>
      <c r="Q2" s="35"/>
      <c r="R2" s="13"/>
      <c r="S2" s="23" t="s">
        <v>8</v>
      </c>
      <c r="T2" s="24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20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8</v>
      </c>
      <c r="C4" s="5">
        <v>10</v>
      </c>
      <c r="D4" s="5">
        <f>(C4-B4)+1</f>
        <v>3</v>
      </c>
      <c r="E4" s="21">
        <f>((B5-C4)-1)*0.5</f>
        <v>1</v>
      </c>
      <c r="F4" s="8">
        <v>1</v>
      </c>
      <c r="H4" s="7">
        <v>423</v>
      </c>
      <c r="I4" s="8">
        <v>1</v>
      </c>
      <c r="K4" s="7">
        <v>424</v>
      </c>
      <c r="L4" s="5">
        <v>462</v>
      </c>
      <c r="M4" s="8">
        <f>(L4-K4)+1</f>
        <v>39</v>
      </c>
      <c r="O4" s="7">
        <v>57</v>
      </c>
      <c r="P4" s="5">
        <v>59</v>
      </c>
      <c r="Q4" s="8">
        <f>(P4-O4)+1</f>
        <v>3</v>
      </c>
      <c r="S4" s="7"/>
      <c r="T4" s="8"/>
      <c r="V4" s="5">
        <v>1200</v>
      </c>
    </row>
    <row r="5" spans="2:34" x14ac:dyDescent="0.3">
      <c r="B5" s="7">
        <v>13</v>
      </c>
      <c r="C5" s="5">
        <v>13</v>
      </c>
      <c r="D5" s="5">
        <f t="shared" ref="D5:D67" si="0">(C5-B5)+1</f>
        <v>1</v>
      </c>
      <c r="E5" s="21">
        <f t="shared" ref="E5:E97" si="1">((B6-C5)-1)*0.5</f>
        <v>1</v>
      </c>
      <c r="F5" s="8">
        <v>1</v>
      </c>
      <c r="H5" s="7">
        <v>1161</v>
      </c>
      <c r="I5" s="8">
        <v>1</v>
      </c>
      <c r="K5" s="7">
        <v>468</v>
      </c>
      <c r="L5" s="5">
        <v>575</v>
      </c>
      <c r="M5" s="8">
        <f t="shared" ref="M5:M6" si="2">(L5-K5)+1</f>
        <v>108</v>
      </c>
      <c r="O5" s="7">
        <v>334</v>
      </c>
      <c r="P5" s="5">
        <v>350</v>
      </c>
      <c r="Q5" s="8">
        <f t="shared" ref="Q5:Q10" si="3">(P5-O5)+1</f>
        <v>17</v>
      </c>
      <c r="S5" s="7"/>
      <c r="T5" s="8"/>
    </row>
    <row r="6" spans="2:34" x14ac:dyDescent="0.3">
      <c r="B6" s="7">
        <v>16</v>
      </c>
      <c r="C6" s="5">
        <v>17</v>
      </c>
      <c r="D6" s="5">
        <f t="shared" si="0"/>
        <v>2</v>
      </c>
      <c r="E6" s="21">
        <f t="shared" si="1"/>
        <v>2.5</v>
      </c>
      <c r="F6" s="8">
        <v>1</v>
      </c>
      <c r="H6" s="7"/>
      <c r="I6" s="8"/>
      <c r="K6" s="7">
        <v>1162</v>
      </c>
      <c r="L6" s="5">
        <v>1200</v>
      </c>
      <c r="M6" s="8">
        <f t="shared" si="2"/>
        <v>39</v>
      </c>
      <c r="O6" s="7">
        <v>375</v>
      </c>
      <c r="P6" s="5">
        <v>380</v>
      </c>
      <c r="Q6" s="8">
        <f t="shared" si="3"/>
        <v>6</v>
      </c>
      <c r="S6" s="7"/>
      <c r="T6" s="8"/>
    </row>
    <row r="7" spans="2:34" x14ac:dyDescent="0.3">
      <c r="B7" s="7">
        <v>23</v>
      </c>
      <c r="C7" s="5">
        <v>26</v>
      </c>
      <c r="D7" s="5">
        <f t="shared" si="0"/>
        <v>4</v>
      </c>
      <c r="E7" s="21">
        <f t="shared" si="1"/>
        <v>2</v>
      </c>
      <c r="F7" s="8">
        <v>1</v>
      </c>
      <c r="H7" s="7"/>
      <c r="I7" s="8"/>
      <c r="K7" s="7"/>
      <c r="M7" s="8"/>
      <c r="O7" s="7">
        <v>576</v>
      </c>
      <c r="P7" s="5">
        <v>596</v>
      </c>
      <c r="Q7" s="8">
        <f t="shared" si="3"/>
        <v>21</v>
      </c>
      <c r="S7" s="7"/>
      <c r="T7" s="8"/>
    </row>
    <row r="8" spans="2:34" x14ac:dyDescent="0.3">
      <c r="B8" s="7">
        <v>31</v>
      </c>
      <c r="C8" s="5">
        <v>35</v>
      </c>
      <c r="D8" s="5">
        <f t="shared" si="0"/>
        <v>5</v>
      </c>
      <c r="E8" s="21">
        <f t="shared" si="1"/>
        <v>1.5</v>
      </c>
      <c r="F8" s="8">
        <v>1</v>
      </c>
      <c r="H8" s="7"/>
      <c r="I8" s="8"/>
      <c r="K8" s="7"/>
      <c r="M8" s="8"/>
      <c r="O8" s="7">
        <v>815</v>
      </c>
      <c r="P8" s="5">
        <v>834</v>
      </c>
      <c r="Q8" s="8">
        <f t="shared" si="3"/>
        <v>20</v>
      </c>
      <c r="S8" s="7"/>
      <c r="T8" s="8"/>
    </row>
    <row r="9" spans="2:34" x14ac:dyDescent="0.3">
      <c r="B9" s="7">
        <v>39</v>
      </c>
      <c r="C9" s="5">
        <v>42</v>
      </c>
      <c r="D9" s="5">
        <f t="shared" si="0"/>
        <v>4</v>
      </c>
      <c r="E9" s="21">
        <f t="shared" si="1"/>
        <v>4.5</v>
      </c>
      <c r="F9" s="8">
        <v>1</v>
      </c>
      <c r="H9" s="7"/>
      <c r="I9" s="8"/>
      <c r="K9" s="7"/>
      <c r="M9" s="8"/>
      <c r="O9" s="7">
        <v>1022</v>
      </c>
      <c r="P9" s="5">
        <v>1044</v>
      </c>
      <c r="Q9" s="8">
        <f t="shared" si="3"/>
        <v>23</v>
      </c>
      <c r="S9" s="7"/>
      <c r="T9" s="8"/>
    </row>
    <row r="10" spans="2:34" x14ac:dyDescent="0.3">
      <c r="B10" s="7">
        <v>52</v>
      </c>
      <c r="C10" s="5">
        <v>54</v>
      </c>
      <c r="D10" s="5">
        <f t="shared" si="0"/>
        <v>3</v>
      </c>
      <c r="E10" s="21">
        <f t="shared" si="1"/>
        <v>9</v>
      </c>
      <c r="F10" s="8">
        <v>1</v>
      </c>
      <c r="H10" s="7"/>
      <c r="I10" s="8"/>
      <c r="K10" s="7"/>
      <c r="M10" s="8"/>
      <c r="O10" s="7">
        <v>1138</v>
      </c>
      <c r="P10" s="5">
        <v>1160</v>
      </c>
      <c r="Q10" s="8">
        <f t="shared" si="3"/>
        <v>23</v>
      </c>
      <c r="S10" s="7"/>
      <c r="T10" s="8"/>
    </row>
    <row r="11" spans="2:34" x14ac:dyDescent="0.3">
      <c r="B11" s="7">
        <v>73</v>
      </c>
      <c r="C11" s="5">
        <v>78</v>
      </c>
      <c r="D11" s="5">
        <f t="shared" si="0"/>
        <v>6</v>
      </c>
      <c r="E11" s="21">
        <f t="shared" si="1"/>
        <v>1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81</v>
      </c>
      <c r="C12" s="5">
        <v>87</v>
      </c>
      <c r="D12" s="5">
        <f t="shared" si="0"/>
        <v>7</v>
      </c>
      <c r="E12" s="21">
        <f t="shared" si="1"/>
        <v>2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92</v>
      </c>
      <c r="C13" s="5">
        <v>95</v>
      </c>
      <c r="D13" s="5">
        <f t="shared" si="0"/>
        <v>4</v>
      </c>
      <c r="E13" s="21">
        <f t="shared" si="1"/>
        <v>8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112</v>
      </c>
      <c r="C14" s="5">
        <v>112</v>
      </c>
      <c r="D14" s="5">
        <f t="shared" si="0"/>
        <v>1</v>
      </c>
      <c r="E14" s="21">
        <f t="shared" si="1"/>
        <v>2.5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118</v>
      </c>
      <c r="C15" s="5">
        <v>118</v>
      </c>
      <c r="D15" s="5">
        <f t="shared" si="0"/>
        <v>1</v>
      </c>
      <c r="E15" s="21">
        <f t="shared" si="1"/>
        <v>2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123</v>
      </c>
      <c r="C16" s="5">
        <v>124</v>
      </c>
      <c r="D16" s="5">
        <f t="shared" si="0"/>
        <v>2</v>
      </c>
      <c r="E16" s="21">
        <f t="shared" si="1"/>
        <v>0.5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20" x14ac:dyDescent="0.3">
      <c r="B17" s="7">
        <v>126</v>
      </c>
      <c r="C17" s="5">
        <v>127</v>
      </c>
      <c r="D17" s="5">
        <f t="shared" si="0"/>
        <v>2</v>
      </c>
      <c r="E17" s="21">
        <f t="shared" si="1"/>
        <v>4.5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20" x14ac:dyDescent="0.3">
      <c r="B18" s="7">
        <v>137</v>
      </c>
      <c r="C18" s="5">
        <v>137</v>
      </c>
      <c r="D18" s="5">
        <f t="shared" si="0"/>
        <v>1</v>
      </c>
      <c r="E18" s="21">
        <f t="shared" si="1"/>
        <v>1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20" x14ac:dyDescent="0.3">
      <c r="B19" s="7">
        <v>140</v>
      </c>
      <c r="C19" s="5">
        <v>140</v>
      </c>
      <c r="D19" s="5">
        <f t="shared" si="0"/>
        <v>1</v>
      </c>
      <c r="E19" s="21">
        <f t="shared" si="1"/>
        <v>3.5</v>
      </c>
      <c r="F19" s="8">
        <v>1</v>
      </c>
      <c r="H19" s="7"/>
      <c r="I19" s="8"/>
      <c r="K19" s="7"/>
      <c r="M19" s="8"/>
      <c r="O19" s="7"/>
      <c r="Q19" s="8"/>
      <c r="S19" s="7"/>
      <c r="T19" s="8"/>
    </row>
    <row r="20" spans="2:20" x14ac:dyDescent="0.3">
      <c r="B20" s="7">
        <v>148</v>
      </c>
      <c r="C20" s="5">
        <v>150</v>
      </c>
      <c r="D20" s="5">
        <f t="shared" si="0"/>
        <v>3</v>
      </c>
      <c r="E20" s="21">
        <f t="shared" si="1"/>
        <v>1.5</v>
      </c>
      <c r="F20" s="8">
        <v>1</v>
      </c>
      <c r="H20" s="7"/>
      <c r="I20" s="8"/>
      <c r="K20" s="7"/>
      <c r="M20" s="8"/>
      <c r="O20" s="7"/>
      <c r="Q20" s="8"/>
      <c r="S20" s="7"/>
      <c r="T20" s="8"/>
    </row>
    <row r="21" spans="2:20" x14ac:dyDescent="0.3">
      <c r="B21" s="7">
        <v>154</v>
      </c>
      <c r="C21" s="5">
        <v>155</v>
      </c>
      <c r="D21" s="5">
        <f t="shared" si="0"/>
        <v>2</v>
      </c>
      <c r="E21" s="21">
        <f t="shared" si="1"/>
        <v>1</v>
      </c>
      <c r="F21" s="8">
        <v>1</v>
      </c>
      <c r="H21" s="7"/>
      <c r="I21" s="8"/>
      <c r="K21" s="7"/>
      <c r="M21" s="8"/>
      <c r="O21" s="7"/>
      <c r="Q21" s="8"/>
      <c r="S21" s="7"/>
      <c r="T21" s="8"/>
    </row>
    <row r="22" spans="2:20" x14ac:dyDescent="0.3">
      <c r="B22" s="7">
        <v>158</v>
      </c>
      <c r="C22" s="5">
        <v>162</v>
      </c>
      <c r="D22" s="5">
        <f t="shared" si="0"/>
        <v>5</v>
      </c>
      <c r="E22" s="21">
        <f t="shared" si="1"/>
        <v>2</v>
      </c>
      <c r="F22" s="8">
        <v>1</v>
      </c>
      <c r="H22" s="7"/>
      <c r="I22" s="8"/>
      <c r="K22" s="7"/>
      <c r="M22" s="8"/>
      <c r="O22" s="7"/>
      <c r="Q22" s="8"/>
      <c r="S22" s="7"/>
      <c r="T22" s="8"/>
    </row>
    <row r="23" spans="2:20" x14ac:dyDescent="0.3">
      <c r="B23" s="7">
        <v>167</v>
      </c>
      <c r="C23" s="5">
        <v>167</v>
      </c>
      <c r="D23" s="5">
        <f t="shared" si="0"/>
        <v>1</v>
      </c>
      <c r="E23" s="21">
        <f t="shared" si="1"/>
        <v>1.5</v>
      </c>
      <c r="F23" s="8">
        <v>1</v>
      </c>
      <c r="H23" s="7"/>
      <c r="I23" s="8"/>
      <c r="K23" s="7"/>
      <c r="M23" s="8"/>
      <c r="O23" s="7"/>
      <c r="Q23" s="8"/>
      <c r="S23" s="7"/>
      <c r="T23" s="8"/>
    </row>
    <row r="24" spans="2:20" x14ac:dyDescent="0.3">
      <c r="B24" s="7">
        <v>171</v>
      </c>
      <c r="C24" s="5">
        <v>173</v>
      </c>
      <c r="D24" s="5">
        <f t="shared" si="0"/>
        <v>3</v>
      </c>
      <c r="E24" s="21">
        <f t="shared" si="1"/>
        <v>1.5</v>
      </c>
      <c r="F24" s="8">
        <v>1</v>
      </c>
      <c r="H24" s="7"/>
      <c r="I24" s="8"/>
      <c r="K24" s="7"/>
      <c r="M24" s="8"/>
      <c r="O24" s="7"/>
      <c r="Q24" s="8"/>
      <c r="S24" s="7"/>
      <c r="T24" s="8"/>
    </row>
    <row r="25" spans="2:20" x14ac:dyDescent="0.3">
      <c r="B25" s="7">
        <v>177</v>
      </c>
      <c r="C25" s="5">
        <v>177</v>
      </c>
      <c r="D25" s="5">
        <f t="shared" si="0"/>
        <v>1</v>
      </c>
      <c r="E25" s="21">
        <f t="shared" si="1"/>
        <v>1</v>
      </c>
      <c r="F25" s="8">
        <v>1</v>
      </c>
      <c r="H25" s="7"/>
      <c r="I25" s="8"/>
      <c r="K25" s="7"/>
      <c r="M25" s="8"/>
      <c r="O25" s="7"/>
      <c r="Q25" s="8"/>
      <c r="S25" s="7"/>
      <c r="T25" s="8"/>
    </row>
    <row r="26" spans="2:20" x14ac:dyDescent="0.3">
      <c r="B26" s="7">
        <v>180</v>
      </c>
      <c r="C26" s="5">
        <v>180</v>
      </c>
      <c r="D26" s="5">
        <f t="shared" si="0"/>
        <v>1</v>
      </c>
      <c r="E26" s="21">
        <f t="shared" si="1"/>
        <v>2.5</v>
      </c>
      <c r="F26" s="8">
        <v>1</v>
      </c>
      <c r="H26" s="7"/>
      <c r="I26" s="8"/>
      <c r="K26" s="7"/>
      <c r="M26" s="8"/>
      <c r="O26" s="7"/>
      <c r="Q26" s="8"/>
      <c r="S26" s="7"/>
      <c r="T26" s="8"/>
    </row>
    <row r="27" spans="2:20" x14ac:dyDescent="0.3">
      <c r="B27" s="7">
        <v>186</v>
      </c>
      <c r="C27" s="5">
        <v>187</v>
      </c>
      <c r="D27" s="5">
        <f t="shared" si="0"/>
        <v>2</v>
      </c>
      <c r="E27" s="21">
        <f t="shared" si="1"/>
        <v>2.5</v>
      </c>
      <c r="F27" s="8">
        <v>1</v>
      </c>
      <c r="H27" s="7"/>
      <c r="I27" s="8"/>
      <c r="K27" s="7"/>
      <c r="M27" s="8"/>
      <c r="O27" s="7"/>
      <c r="Q27" s="8"/>
      <c r="S27" s="7"/>
      <c r="T27" s="8"/>
    </row>
    <row r="28" spans="2:20" x14ac:dyDescent="0.3">
      <c r="B28" s="7">
        <v>193</v>
      </c>
      <c r="C28" s="5">
        <v>194</v>
      </c>
      <c r="D28" s="5">
        <f t="shared" si="0"/>
        <v>2</v>
      </c>
      <c r="E28" s="21">
        <f t="shared" si="1"/>
        <v>1</v>
      </c>
      <c r="F28" s="8">
        <v>1</v>
      </c>
      <c r="H28" s="7"/>
      <c r="I28" s="8"/>
      <c r="K28" s="7"/>
      <c r="M28" s="8"/>
      <c r="O28" s="7"/>
      <c r="Q28" s="8"/>
      <c r="S28" s="7"/>
      <c r="T28" s="8"/>
    </row>
    <row r="29" spans="2:20" x14ac:dyDescent="0.3">
      <c r="B29" s="7">
        <v>197</v>
      </c>
      <c r="C29" s="5">
        <v>197</v>
      </c>
      <c r="D29" s="5">
        <f t="shared" si="0"/>
        <v>1</v>
      </c>
      <c r="E29" s="21">
        <f t="shared" si="1"/>
        <v>5</v>
      </c>
      <c r="F29" s="8">
        <v>1</v>
      </c>
      <c r="H29" s="7"/>
      <c r="I29" s="8"/>
      <c r="K29" s="7"/>
      <c r="M29" s="8"/>
      <c r="O29" s="7"/>
      <c r="Q29" s="8"/>
      <c r="S29" s="7"/>
      <c r="T29" s="8"/>
    </row>
    <row r="30" spans="2:20" x14ac:dyDescent="0.3">
      <c r="B30" s="7">
        <v>208</v>
      </c>
      <c r="C30" s="5">
        <v>215</v>
      </c>
      <c r="D30" s="5">
        <f t="shared" si="0"/>
        <v>8</v>
      </c>
      <c r="E30" s="21">
        <f t="shared" si="1"/>
        <v>1</v>
      </c>
      <c r="F30" s="8">
        <v>1</v>
      </c>
      <c r="H30" s="7"/>
      <c r="I30" s="8"/>
      <c r="K30" s="7"/>
      <c r="M30" s="8"/>
      <c r="O30" s="7"/>
      <c r="Q30" s="8"/>
      <c r="S30" s="7"/>
      <c r="T30" s="8"/>
    </row>
    <row r="31" spans="2:20" x14ac:dyDescent="0.3">
      <c r="B31" s="7">
        <v>218</v>
      </c>
      <c r="C31" s="5">
        <v>218</v>
      </c>
      <c r="D31" s="5">
        <f t="shared" si="0"/>
        <v>1</v>
      </c>
      <c r="E31" s="21">
        <f t="shared" si="1"/>
        <v>3</v>
      </c>
      <c r="F31" s="8">
        <v>1</v>
      </c>
      <c r="H31" s="7"/>
      <c r="I31" s="8"/>
      <c r="K31" s="7"/>
      <c r="M31" s="8"/>
      <c r="O31" s="7"/>
      <c r="Q31" s="8"/>
      <c r="S31" s="7"/>
      <c r="T31" s="8"/>
    </row>
    <row r="32" spans="2:20" x14ac:dyDescent="0.3">
      <c r="B32" s="7">
        <v>225</v>
      </c>
      <c r="C32" s="5">
        <v>226</v>
      </c>
      <c r="D32" s="5">
        <f t="shared" si="0"/>
        <v>2</v>
      </c>
      <c r="E32" s="21">
        <f t="shared" si="1"/>
        <v>7</v>
      </c>
      <c r="F32" s="8">
        <v>1</v>
      </c>
      <c r="H32" s="7"/>
      <c r="I32" s="8"/>
      <c r="K32" s="7"/>
      <c r="M32" s="8"/>
      <c r="O32" s="7"/>
      <c r="Q32" s="8"/>
      <c r="S32" s="7"/>
      <c r="T32" s="8"/>
    </row>
    <row r="33" spans="2:20" x14ac:dyDescent="0.3">
      <c r="B33" s="7">
        <v>241</v>
      </c>
      <c r="C33" s="5">
        <v>242</v>
      </c>
      <c r="D33" s="5">
        <f t="shared" ref="D33:D66" si="4">(C33-B33)+1</f>
        <v>2</v>
      </c>
      <c r="E33" s="21">
        <f t="shared" si="1"/>
        <v>2.5</v>
      </c>
      <c r="F33" s="8">
        <v>1</v>
      </c>
      <c r="H33" s="7"/>
      <c r="I33" s="8"/>
      <c r="K33" s="7"/>
      <c r="M33" s="8"/>
      <c r="O33" s="7"/>
      <c r="Q33" s="8"/>
      <c r="S33" s="7"/>
      <c r="T33" s="8"/>
    </row>
    <row r="34" spans="2:20" x14ac:dyDescent="0.3">
      <c r="B34" s="7">
        <v>248</v>
      </c>
      <c r="C34" s="5">
        <v>248</v>
      </c>
      <c r="D34" s="5">
        <f t="shared" si="4"/>
        <v>1</v>
      </c>
      <c r="E34" s="21">
        <f t="shared" si="1"/>
        <v>3</v>
      </c>
      <c r="F34" s="8">
        <v>1</v>
      </c>
      <c r="H34" s="7"/>
      <c r="I34" s="8"/>
      <c r="K34" s="7"/>
      <c r="M34" s="8"/>
      <c r="O34" s="7"/>
      <c r="Q34" s="8"/>
      <c r="S34" s="7"/>
      <c r="T34" s="8"/>
    </row>
    <row r="35" spans="2:20" x14ac:dyDescent="0.3">
      <c r="B35" s="7">
        <v>255</v>
      </c>
      <c r="C35" s="5">
        <v>255</v>
      </c>
      <c r="D35" s="5">
        <f t="shared" si="4"/>
        <v>1</v>
      </c>
      <c r="E35" s="21">
        <f t="shared" si="1"/>
        <v>0.5</v>
      </c>
      <c r="F35" s="8">
        <v>1</v>
      </c>
      <c r="H35" s="7"/>
      <c r="I35" s="8"/>
      <c r="K35" s="7"/>
      <c r="M35" s="8"/>
      <c r="O35" s="7"/>
      <c r="Q35" s="8"/>
      <c r="S35" s="7"/>
      <c r="T35" s="8"/>
    </row>
    <row r="36" spans="2:20" x14ac:dyDescent="0.3">
      <c r="B36" s="7">
        <v>257</v>
      </c>
      <c r="C36" s="5">
        <v>257</v>
      </c>
      <c r="D36" s="5">
        <f t="shared" si="4"/>
        <v>1</v>
      </c>
      <c r="E36" s="21">
        <f t="shared" si="1"/>
        <v>1</v>
      </c>
      <c r="F36" s="8">
        <v>1</v>
      </c>
      <c r="H36" s="7"/>
      <c r="I36" s="8"/>
      <c r="K36" s="7"/>
      <c r="M36" s="8"/>
      <c r="O36" s="7"/>
      <c r="Q36" s="8"/>
      <c r="S36" s="7"/>
      <c r="T36" s="8"/>
    </row>
    <row r="37" spans="2:20" x14ac:dyDescent="0.3">
      <c r="B37" s="7">
        <v>260</v>
      </c>
      <c r="C37" s="5">
        <v>261</v>
      </c>
      <c r="D37" s="5">
        <f t="shared" si="4"/>
        <v>2</v>
      </c>
      <c r="E37" s="21">
        <f t="shared" si="1"/>
        <v>3.5</v>
      </c>
      <c r="F37" s="8">
        <v>1</v>
      </c>
      <c r="H37" s="7"/>
      <c r="I37" s="8"/>
      <c r="K37" s="7"/>
      <c r="M37" s="8"/>
      <c r="O37" s="7"/>
      <c r="Q37" s="8"/>
      <c r="S37" s="7"/>
      <c r="T37" s="8"/>
    </row>
    <row r="38" spans="2:20" x14ac:dyDescent="0.3">
      <c r="B38" s="7">
        <v>269</v>
      </c>
      <c r="C38" s="5">
        <v>271</v>
      </c>
      <c r="D38" s="5">
        <f t="shared" si="4"/>
        <v>3</v>
      </c>
      <c r="E38" s="21">
        <f t="shared" si="1"/>
        <v>2</v>
      </c>
      <c r="F38" s="8">
        <v>1</v>
      </c>
      <c r="H38" s="7"/>
      <c r="I38" s="8"/>
      <c r="K38" s="7"/>
      <c r="M38" s="8"/>
      <c r="O38" s="7"/>
      <c r="Q38" s="8"/>
      <c r="S38" s="7"/>
      <c r="T38" s="8"/>
    </row>
    <row r="39" spans="2:20" x14ac:dyDescent="0.3">
      <c r="B39" s="7">
        <v>276</v>
      </c>
      <c r="C39" s="5">
        <v>276</v>
      </c>
      <c r="D39" s="5">
        <f t="shared" si="4"/>
        <v>1</v>
      </c>
      <c r="E39" s="21">
        <f t="shared" si="1"/>
        <v>2</v>
      </c>
      <c r="F39" s="8">
        <v>1</v>
      </c>
      <c r="H39" s="7"/>
      <c r="I39" s="8"/>
      <c r="K39" s="7"/>
      <c r="M39" s="8"/>
      <c r="O39" s="7"/>
      <c r="Q39" s="8"/>
      <c r="S39" s="7"/>
      <c r="T39" s="8"/>
    </row>
    <row r="40" spans="2:20" x14ac:dyDescent="0.3">
      <c r="B40" s="7">
        <v>281</v>
      </c>
      <c r="C40" s="5">
        <v>283</v>
      </c>
      <c r="D40" s="5">
        <f t="shared" si="4"/>
        <v>3</v>
      </c>
      <c r="E40" s="21">
        <f t="shared" si="1"/>
        <v>1.5</v>
      </c>
      <c r="F40" s="8">
        <v>1</v>
      </c>
      <c r="H40" s="7"/>
      <c r="I40" s="8"/>
      <c r="K40" s="7"/>
      <c r="M40" s="8"/>
      <c r="O40" s="7"/>
      <c r="Q40" s="8"/>
      <c r="S40" s="7"/>
      <c r="T40" s="8"/>
    </row>
    <row r="41" spans="2:20" x14ac:dyDescent="0.3">
      <c r="B41" s="7">
        <v>287</v>
      </c>
      <c r="C41" s="5">
        <v>299</v>
      </c>
      <c r="D41" s="5">
        <f t="shared" si="4"/>
        <v>13</v>
      </c>
      <c r="E41" s="21">
        <f t="shared" si="1"/>
        <v>0.5</v>
      </c>
      <c r="F41" s="8">
        <v>1</v>
      </c>
      <c r="H41" s="7"/>
      <c r="I41" s="8"/>
      <c r="K41" s="7"/>
      <c r="M41" s="8"/>
      <c r="O41" s="7"/>
      <c r="Q41" s="8"/>
      <c r="S41" s="7"/>
      <c r="T41" s="8"/>
    </row>
    <row r="42" spans="2:20" x14ac:dyDescent="0.3">
      <c r="B42" s="7">
        <v>301</v>
      </c>
      <c r="C42" s="5">
        <v>301</v>
      </c>
      <c r="D42" s="5">
        <f t="shared" si="4"/>
        <v>1</v>
      </c>
      <c r="E42" s="21">
        <f t="shared" si="1"/>
        <v>2</v>
      </c>
      <c r="F42" s="8">
        <v>1</v>
      </c>
      <c r="H42" s="7"/>
      <c r="I42" s="8"/>
      <c r="K42" s="7"/>
      <c r="M42" s="8"/>
      <c r="O42" s="7"/>
      <c r="Q42" s="8"/>
      <c r="S42" s="7"/>
      <c r="T42" s="8"/>
    </row>
    <row r="43" spans="2:20" x14ac:dyDescent="0.3">
      <c r="B43" s="7">
        <v>306</v>
      </c>
      <c r="C43" s="5">
        <v>308</v>
      </c>
      <c r="D43" s="5">
        <f t="shared" si="4"/>
        <v>3</v>
      </c>
      <c r="E43" s="21">
        <f t="shared" si="1"/>
        <v>0</v>
      </c>
      <c r="F43" s="8">
        <v>1</v>
      </c>
      <c r="H43" s="7"/>
      <c r="I43" s="8"/>
      <c r="K43" s="7"/>
      <c r="M43" s="8"/>
      <c r="O43" s="7"/>
      <c r="Q43" s="8"/>
      <c r="S43" s="7"/>
      <c r="T43" s="8"/>
    </row>
    <row r="44" spans="2:20" x14ac:dyDescent="0.3">
      <c r="B44" s="7">
        <v>309</v>
      </c>
      <c r="C44" s="5">
        <v>314</v>
      </c>
      <c r="D44" s="5">
        <f t="shared" si="4"/>
        <v>6</v>
      </c>
      <c r="E44" s="21">
        <f t="shared" si="1"/>
        <v>1.5</v>
      </c>
      <c r="F44" s="8">
        <v>1</v>
      </c>
      <c r="H44" s="7"/>
      <c r="I44" s="8"/>
      <c r="K44" s="7"/>
      <c r="M44" s="8"/>
      <c r="O44" s="7"/>
      <c r="Q44" s="8"/>
      <c r="S44" s="7"/>
      <c r="T44" s="8"/>
    </row>
    <row r="45" spans="2:20" x14ac:dyDescent="0.3">
      <c r="B45" s="7">
        <v>318</v>
      </c>
      <c r="C45" s="5">
        <v>325</v>
      </c>
      <c r="D45" s="5">
        <f t="shared" si="4"/>
        <v>8</v>
      </c>
      <c r="E45" s="21">
        <f t="shared" si="1"/>
        <v>1.5</v>
      </c>
      <c r="F45" s="8">
        <v>1</v>
      </c>
      <c r="H45" s="7"/>
      <c r="I45" s="8"/>
      <c r="K45" s="7"/>
      <c r="M45" s="8"/>
      <c r="O45" s="7"/>
      <c r="Q45" s="8"/>
      <c r="S45" s="7"/>
      <c r="T45" s="8"/>
    </row>
    <row r="46" spans="2:20" x14ac:dyDescent="0.3">
      <c r="B46" s="7">
        <v>329</v>
      </c>
      <c r="C46" s="5">
        <v>333</v>
      </c>
      <c r="D46" s="5">
        <f t="shared" si="4"/>
        <v>5</v>
      </c>
      <c r="E46" s="21">
        <f t="shared" si="1"/>
        <v>13.5</v>
      </c>
      <c r="F46" s="8">
        <v>1</v>
      </c>
      <c r="H46" s="7"/>
      <c r="I46" s="8"/>
      <c r="K46" s="7"/>
      <c r="M46" s="8"/>
      <c r="O46" s="7"/>
      <c r="Q46" s="8"/>
      <c r="S46" s="7"/>
      <c r="T46" s="8"/>
    </row>
    <row r="47" spans="2:20" x14ac:dyDescent="0.3">
      <c r="B47" s="7">
        <v>361</v>
      </c>
      <c r="C47" s="5">
        <v>365</v>
      </c>
      <c r="D47" s="5">
        <f t="shared" si="4"/>
        <v>5</v>
      </c>
      <c r="E47" s="21">
        <f t="shared" si="1"/>
        <v>3</v>
      </c>
      <c r="F47" s="8">
        <v>1</v>
      </c>
      <c r="H47" s="7"/>
      <c r="I47" s="8"/>
      <c r="K47" s="7"/>
      <c r="M47" s="8"/>
      <c r="O47" s="7"/>
      <c r="Q47" s="8"/>
      <c r="S47" s="7"/>
      <c r="T47" s="8"/>
    </row>
    <row r="48" spans="2:20" x14ac:dyDescent="0.3">
      <c r="B48" s="7">
        <v>372</v>
      </c>
      <c r="C48" s="5">
        <v>372</v>
      </c>
      <c r="D48" s="5">
        <f t="shared" si="4"/>
        <v>1</v>
      </c>
      <c r="E48" s="21">
        <f t="shared" si="1"/>
        <v>8</v>
      </c>
      <c r="F48" s="8">
        <v>1</v>
      </c>
      <c r="H48" s="7"/>
      <c r="I48" s="8"/>
      <c r="K48" s="7"/>
      <c r="M48" s="8"/>
      <c r="O48" s="7"/>
      <c r="Q48" s="8"/>
      <c r="S48" s="7"/>
      <c r="T48" s="8"/>
    </row>
    <row r="49" spans="2:20" x14ac:dyDescent="0.3">
      <c r="B49" s="7">
        <v>389</v>
      </c>
      <c r="C49" s="5">
        <v>389</v>
      </c>
      <c r="D49" s="5">
        <f t="shared" si="4"/>
        <v>1</v>
      </c>
      <c r="E49" s="21">
        <f t="shared" si="1"/>
        <v>0</v>
      </c>
      <c r="F49" s="8">
        <v>1</v>
      </c>
      <c r="H49" s="7"/>
      <c r="I49" s="8"/>
      <c r="K49" s="7"/>
      <c r="M49" s="8"/>
      <c r="O49" s="7"/>
      <c r="Q49" s="8"/>
      <c r="S49" s="7"/>
      <c r="T49" s="8"/>
    </row>
    <row r="50" spans="2:20" x14ac:dyDescent="0.3">
      <c r="B50" s="7">
        <v>390</v>
      </c>
      <c r="C50" s="5">
        <v>390</v>
      </c>
      <c r="D50" s="5">
        <f t="shared" si="4"/>
        <v>1</v>
      </c>
      <c r="E50" s="21">
        <f t="shared" si="1"/>
        <v>4</v>
      </c>
      <c r="F50" s="8">
        <v>1</v>
      </c>
      <c r="H50" s="7"/>
      <c r="I50" s="8"/>
      <c r="K50" s="7"/>
      <c r="M50" s="8"/>
      <c r="O50" s="7"/>
      <c r="Q50" s="8"/>
      <c r="S50" s="7"/>
      <c r="T50" s="8"/>
    </row>
    <row r="51" spans="2:20" x14ac:dyDescent="0.3">
      <c r="B51" s="7">
        <v>399</v>
      </c>
      <c r="C51" s="5">
        <v>401</v>
      </c>
      <c r="D51" s="5">
        <f t="shared" si="4"/>
        <v>3</v>
      </c>
      <c r="E51" s="21">
        <f t="shared" si="1"/>
        <v>6</v>
      </c>
      <c r="F51" s="8">
        <v>1</v>
      </c>
      <c r="H51" s="7"/>
      <c r="I51" s="8"/>
      <c r="K51" s="7"/>
      <c r="M51" s="8"/>
      <c r="O51" s="7"/>
      <c r="Q51" s="8"/>
      <c r="S51" s="7"/>
      <c r="T51" s="8"/>
    </row>
    <row r="52" spans="2:20" x14ac:dyDescent="0.3">
      <c r="B52" s="7">
        <v>414</v>
      </c>
      <c r="C52" s="5">
        <v>419</v>
      </c>
      <c r="D52" s="5">
        <f t="shared" si="4"/>
        <v>6</v>
      </c>
      <c r="E52" s="21">
        <f t="shared" si="1"/>
        <v>1</v>
      </c>
      <c r="F52" s="8">
        <v>1</v>
      </c>
      <c r="H52" s="7"/>
      <c r="I52" s="8"/>
      <c r="K52" s="7"/>
      <c r="M52" s="8"/>
      <c r="O52" s="7"/>
      <c r="Q52" s="8"/>
      <c r="S52" s="7"/>
      <c r="T52" s="8"/>
    </row>
    <row r="53" spans="2:20" x14ac:dyDescent="0.3">
      <c r="B53" s="7">
        <v>422</v>
      </c>
      <c r="C53" s="5">
        <v>422</v>
      </c>
      <c r="D53" s="5">
        <f t="shared" si="4"/>
        <v>1</v>
      </c>
      <c r="E53" s="21">
        <f t="shared" si="1"/>
        <v>90</v>
      </c>
      <c r="F53" s="8">
        <v>1</v>
      </c>
      <c r="H53" s="7"/>
      <c r="I53" s="8"/>
      <c r="K53" s="7"/>
      <c r="M53" s="8"/>
      <c r="O53" s="7"/>
      <c r="Q53" s="8"/>
      <c r="S53" s="7"/>
      <c r="T53" s="8"/>
    </row>
    <row r="54" spans="2:20" x14ac:dyDescent="0.3">
      <c r="B54" s="7">
        <v>603</v>
      </c>
      <c r="C54" s="5">
        <v>603</v>
      </c>
      <c r="D54" s="5">
        <f t="shared" si="4"/>
        <v>1</v>
      </c>
      <c r="E54" s="21">
        <f t="shared" si="1"/>
        <v>3</v>
      </c>
      <c r="F54" s="8">
        <v>1</v>
      </c>
      <c r="H54" s="7"/>
      <c r="I54" s="8"/>
      <c r="K54" s="7"/>
      <c r="M54" s="8"/>
      <c r="O54" s="7"/>
      <c r="Q54" s="8"/>
      <c r="S54" s="7"/>
      <c r="T54" s="8"/>
    </row>
    <row r="55" spans="2:20" x14ac:dyDescent="0.3">
      <c r="B55" s="7">
        <v>610</v>
      </c>
      <c r="C55" s="5">
        <v>612</v>
      </c>
      <c r="D55" s="5">
        <f t="shared" si="4"/>
        <v>3</v>
      </c>
      <c r="E55" s="21">
        <f t="shared" si="1"/>
        <v>7.5</v>
      </c>
      <c r="F55" s="8">
        <v>1</v>
      </c>
      <c r="H55" s="7"/>
      <c r="I55" s="8"/>
      <c r="K55" s="7"/>
      <c r="M55" s="8"/>
      <c r="O55" s="7"/>
      <c r="Q55" s="8"/>
      <c r="S55" s="7"/>
      <c r="T55" s="8"/>
    </row>
    <row r="56" spans="2:20" x14ac:dyDescent="0.3">
      <c r="B56" s="7">
        <v>628</v>
      </c>
      <c r="C56" s="5">
        <v>630</v>
      </c>
      <c r="D56" s="5">
        <f t="shared" si="4"/>
        <v>3</v>
      </c>
      <c r="E56" s="21">
        <f t="shared" si="1"/>
        <v>1.5</v>
      </c>
      <c r="F56" s="8">
        <v>1</v>
      </c>
      <c r="H56" s="7"/>
      <c r="I56" s="8"/>
      <c r="K56" s="7"/>
      <c r="M56" s="8"/>
      <c r="O56" s="7"/>
      <c r="Q56" s="8"/>
      <c r="S56" s="7"/>
      <c r="T56" s="8"/>
    </row>
    <row r="57" spans="2:20" x14ac:dyDescent="0.3">
      <c r="B57" s="7">
        <v>634</v>
      </c>
      <c r="C57" s="5">
        <v>634</v>
      </c>
      <c r="D57" s="5">
        <f t="shared" si="4"/>
        <v>1</v>
      </c>
      <c r="E57" s="21">
        <f t="shared" si="1"/>
        <v>4.5</v>
      </c>
      <c r="F57" s="8">
        <v>1</v>
      </c>
      <c r="H57" s="7"/>
      <c r="I57" s="8"/>
      <c r="K57" s="7"/>
      <c r="M57" s="8"/>
      <c r="O57" s="7"/>
      <c r="Q57" s="8"/>
      <c r="S57" s="7"/>
      <c r="T57" s="8"/>
    </row>
    <row r="58" spans="2:20" x14ac:dyDescent="0.3">
      <c r="B58" s="7">
        <v>644</v>
      </c>
      <c r="C58" s="5">
        <v>645</v>
      </c>
      <c r="D58" s="5">
        <f t="shared" si="4"/>
        <v>2</v>
      </c>
      <c r="E58" s="21">
        <f t="shared" si="1"/>
        <v>1.5</v>
      </c>
      <c r="F58" s="8">
        <v>1</v>
      </c>
      <c r="H58" s="7"/>
      <c r="I58" s="8"/>
      <c r="K58" s="7"/>
      <c r="M58" s="8"/>
      <c r="O58" s="7"/>
      <c r="Q58" s="8"/>
      <c r="S58" s="7"/>
      <c r="T58" s="8"/>
    </row>
    <row r="59" spans="2:20" x14ac:dyDescent="0.3">
      <c r="B59" s="7">
        <v>649</v>
      </c>
      <c r="C59" s="5">
        <v>652</v>
      </c>
      <c r="D59" s="5">
        <f t="shared" si="4"/>
        <v>4</v>
      </c>
      <c r="E59" s="21">
        <f t="shared" si="1"/>
        <v>1</v>
      </c>
      <c r="F59" s="8">
        <v>1</v>
      </c>
      <c r="H59" s="7"/>
      <c r="I59" s="8"/>
      <c r="K59" s="7"/>
      <c r="M59" s="8"/>
      <c r="O59" s="7"/>
      <c r="Q59" s="8"/>
      <c r="S59" s="7"/>
      <c r="T59" s="8"/>
    </row>
    <row r="60" spans="2:20" x14ac:dyDescent="0.3">
      <c r="B60" s="7">
        <v>655</v>
      </c>
      <c r="C60" s="5">
        <v>655</v>
      </c>
      <c r="D60" s="5">
        <f t="shared" si="4"/>
        <v>1</v>
      </c>
      <c r="E60" s="21">
        <f t="shared" si="1"/>
        <v>11.5</v>
      </c>
      <c r="F60" s="8">
        <v>1</v>
      </c>
      <c r="H60" s="7"/>
      <c r="I60" s="8"/>
      <c r="K60" s="7"/>
      <c r="M60" s="8"/>
      <c r="O60" s="7"/>
      <c r="Q60" s="8"/>
      <c r="S60" s="7"/>
      <c r="T60" s="8"/>
    </row>
    <row r="61" spans="2:20" x14ac:dyDescent="0.3">
      <c r="B61" s="7">
        <v>679</v>
      </c>
      <c r="C61" s="5">
        <v>682</v>
      </c>
      <c r="D61" s="5">
        <f t="shared" si="4"/>
        <v>4</v>
      </c>
      <c r="E61" s="21">
        <f t="shared" si="1"/>
        <v>1</v>
      </c>
      <c r="F61" s="8">
        <v>1</v>
      </c>
      <c r="H61" s="7"/>
      <c r="I61" s="8"/>
      <c r="K61" s="7"/>
      <c r="M61" s="8"/>
      <c r="O61" s="7"/>
      <c r="Q61" s="8"/>
      <c r="S61" s="7"/>
      <c r="T61" s="8"/>
    </row>
    <row r="62" spans="2:20" x14ac:dyDescent="0.3">
      <c r="B62" s="7">
        <v>685</v>
      </c>
      <c r="C62" s="5">
        <v>685</v>
      </c>
      <c r="D62" s="5">
        <f t="shared" si="4"/>
        <v>1</v>
      </c>
      <c r="E62" s="21">
        <f t="shared" si="1"/>
        <v>7</v>
      </c>
      <c r="F62" s="8">
        <v>1</v>
      </c>
      <c r="H62" s="7"/>
      <c r="I62" s="8"/>
      <c r="K62" s="7"/>
      <c r="M62" s="8"/>
      <c r="O62" s="7"/>
      <c r="Q62" s="8"/>
      <c r="S62" s="7"/>
      <c r="T62" s="8"/>
    </row>
    <row r="63" spans="2:20" x14ac:dyDescent="0.3">
      <c r="B63" s="7">
        <v>700</v>
      </c>
      <c r="C63" s="5">
        <v>701</v>
      </c>
      <c r="D63" s="5">
        <f t="shared" si="4"/>
        <v>2</v>
      </c>
      <c r="E63" s="21">
        <f t="shared" si="1"/>
        <v>2</v>
      </c>
      <c r="F63" s="8">
        <v>1</v>
      </c>
      <c r="H63" s="7"/>
      <c r="I63" s="8"/>
      <c r="K63" s="7"/>
      <c r="M63" s="8"/>
      <c r="O63" s="7"/>
      <c r="Q63" s="8"/>
      <c r="S63" s="7"/>
      <c r="T63" s="8"/>
    </row>
    <row r="64" spans="2:20" x14ac:dyDescent="0.3">
      <c r="B64" s="7">
        <v>706</v>
      </c>
      <c r="C64" s="5">
        <v>706</v>
      </c>
      <c r="D64" s="5">
        <f t="shared" si="4"/>
        <v>1</v>
      </c>
      <c r="E64" s="21">
        <f t="shared" si="1"/>
        <v>3.5</v>
      </c>
      <c r="F64" s="8">
        <v>1</v>
      </c>
      <c r="H64" s="7"/>
      <c r="I64" s="8"/>
      <c r="K64" s="7"/>
      <c r="M64" s="8"/>
      <c r="O64" s="7"/>
      <c r="Q64" s="8"/>
      <c r="S64" s="7"/>
      <c r="T64" s="8"/>
    </row>
    <row r="65" spans="2:20" x14ac:dyDescent="0.3">
      <c r="B65" s="7">
        <v>714</v>
      </c>
      <c r="C65" s="5">
        <v>716</v>
      </c>
      <c r="D65" s="5">
        <f t="shared" si="4"/>
        <v>3</v>
      </c>
      <c r="E65" s="21">
        <f t="shared" si="1"/>
        <v>15</v>
      </c>
      <c r="F65" s="8">
        <v>1</v>
      </c>
      <c r="H65" s="7"/>
      <c r="I65" s="8"/>
      <c r="K65" s="7"/>
      <c r="M65" s="8"/>
      <c r="O65" s="7"/>
      <c r="Q65" s="8"/>
      <c r="S65" s="7"/>
      <c r="T65" s="8"/>
    </row>
    <row r="66" spans="2:20" x14ac:dyDescent="0.3">
      <c r="B66" s="7">
        <v>747</v>
      </c>
      <c r="C66" s="5">
        <v>775</v>
      </c>
      <c r="D66" s="5">
        <f t="shared" si="4"/>
        <v>29</v>
      </c>
      <c r="E66" s="21">
        <f t="shared" si="1"/>
        <v>1.5</v>
      </c>
      <c r="F66" s="8">
        <v>1</v>
      </c>
      <c r="H66" s="7"/>
      <c r="I66" s="8"/>
      <c r="K66" s="7"/>
      <c r="M66" s="8"/>
      <c r="O66" s="7"/>
      <c r="Q66" s="8"/>
      <c r="S66" s="7"/>
      <c r="T66" s="8"/>
    </row>
    <row r="67" spans="2:20" x14ac:dyDescent="0.3">
      <c r="B67" s="7">
        <v>779</v>
      </c>
      <c r="C67" s="5">
        <v>781</v>
      </c>
      <c r="D67" s="5">
        <f t="shared" si="0"/>
        <v>3</v>
      </c>
      <c r="E67" s="21">
        <f t="shared" si="1"/>
        <v>5.5</v>
      </c>
      <c r="F67" s="8">
        <v>1</v>
      </c>
      <c r="H67" s="7"/>
      <c r="I67" s="8"/>
      <c r="K67" s="7"/>
      <c r="M67" s="8"/>
      <c r="O67" s="7"/>
      <c r="Q67" s="8"/>
      <c r="S67" s="7"/>
      <c r="T67" s="8"/>
    </row>
    <row r="68" spans="2:20" x14ac:dyDescent="0.3">
      <c r="B68" s="7">
        <v>793</v>
      </c>
      <c r="C68" s="5">
        <v>797</v>
      </c>
      <c r="D68" s="5">
        <f t="shared" ref="D68:D73" si="5">(C68-B68)+1</f>
        <v>5</v>
      </c>
      <c r="E68" s="21">
        <f t="shared" si="1"/>
        <v>1.5</v>
      </c>
      <c r="F68" s="8">
        <v>1</v>
      </c>
      <c r="H68" s="7"/>
      <c r="I68" s="8"/>
      <c r="K68" s="7"/>
      <c r="M68" s="8"/>
      <c r="O68" s="7"/>
      <c r="Q68" s="8"/>
      <c r="S68" s="7"/>
      <c r="T68" s="8"/>
    </row>
    <row r="69" spans="2:20" x14ac:dyDescent="0.3">
      <c r="B69" s="7">
        <v>801</v>
      </c>
      <c r="C69" s="5">
        <v>814</v>
      </c>
      <c r="D69" s="5">
        <f t="shared" si="5"/>
        <v>14</v>
      </c>
      <c r="E69" s="21">
        <f t="shared" si="1"/>
        <v>12.5</v>
      </c>
      <c r="F69" s="8">
        <v>1</v>
      </c>
      <c r="H69" s="7"/>
      <c r="I69" s="8"/>
      <c r="K69" s="7"/>
      <c r="M69" s="8"/>
      <c r="O69" s="7"/>
      <c r="Q69" s="8"/>
      <c r="S69" s="7"/>
      <c r="T69" s="8"/>
    </row>
    <row r="70" spans="2:20" x14ac:dyDescent="0.3">
      <c r="B70" s="7">
        <v>840</v>
      </c>
      <c r="C70" s="5">
        <v>841</v>
      </c>
      <c r="D70" s="5">
        <f t="shared" si="5"/>
        <v>2</v>
      </c>
      <c r="E70" s="21">
        <f t="shared" si="1"/>
        <v>9</v>
      </c>
      <c r="F70" s="8">
        <v>1</v>
      </c>
      <c r="H70" s="7"/>
      <c r="I70" s="8"/>
      <c r="K70" s="7"/>
      <c r="M70" s="8"/>
      <c r="O70" s="7"/>
      <c r="Q70" s="8"/>
      <c r="S70" s="7"/>
      <c r="T70" s="8"/>
    </row>
    <row r="71" spans="2:20" x14ac:dyDescent="0.3">
      <c r="B71" s="7">
        <v>860</v>
      </c>
      <c r="C71" s="5">
        <v>869</v>
      </c>
      <c r="D71" s="5">
        <f t="shared" si="5"/>
        <v>10</v>
      </c>
      <c r="E71" s="21">
        <f t="shared" si="1"/>
        <v>16.5</v>
      </c>
      <c r="F71" s="8">
        <v>1</v>
      </c>
      <c r="H71" s="7"/>
      <c r="I71" s="8"/>
      <c r="K71" s="7"/>
      <c r="M71" s="8"/>
      <c r="O71" s="7"/>
      <c r="Q71" s="8"/>
      <c r="S71" s="7"/>
      <c r="T71" s="8"/>
    </row>
    <row r="72" spans="2:20" x14ac:dyDescent="0.3">
      <c r="B72" s="7">
        <v>903</v>
      </c>
      <c r="C72" s="5">
        <v>906</v>
      </c>
      <c r="D72" s="5">
        <f t="shared" si="5"/>
        <v>4</v>
      </c>
      <c r="E72" s="21">
        <f t="shared" si="1"/>
        <v>1</v>
      </c>
      <c r="F72" s="8">
        <v>1</v>
      </c>
      <c r="H72" s="7"/>
      <c r="I72" s="8"/>
      <c r="K72" s="7"/>
      <c r="M72" s="8"/>
      <c r="O72" s="7"/>
      <c r="Q72" s="8"/>
      <c r="S72" s="7"/>
      <c r="T72" s="8"/>
    </row>
    <row r="73" spans="2:20" x14ac:dyDescent="0.3">
      <c r="B73" s="7">
        <v>909</v>
      </c>
      <c r="C73" s="5">
        <v>910</v>
      </c>
      <c r="D73" s="5">
        <f t="shared" si="5"/>
        <v>2</v>
      </c>
      <c r="E73" s="21">
        <f t="shared" si="1"/>
        <v>0.5</v>
      </c>
      <c r="F73" s="8">
        <v>1</v>
      </c>
      <c r="H73" s="7"/>
      <c r="I73" s="8"/>
      <c r="K73" s="7"/>
      <c r="M73" s="8"/>
      <c r="O73" s="7"/>
      <c r="Q73" s="8"/>
      <c r="S73" s="7"/>
      <c r="T73" s="8"/>
    </row>
    <row r="74" spans="2:20" x14ac:dyDescent="0.3">
      <c r="B74" s="7">
        <v>912</v>
      </c>
      <c r="C74" s="5">
        <v>914</v>
      </c>
      <c r="D74" s="5">
        <f t="shared" ref="D74:D98" si="6">(C74-B74)+1</f>
        <v>3</v>
      </c>
      <c r="E74" s="21">
        <f t="shared" si="1"/>
        <v>0.5</v>
      </c>
      <c r="F74" s="8">
        <v>1</v>
      </c>
      <c r="H74" s="7"/>
      <c r="I74" s="8"/>
      <c r="K74" s="7"/>
      <c r="M74" s="8"/>
      <c r="O74" s="7"/>
      <c r="Q74" s="8"/>
      <c r="S74" s="7"/>
      <c r="T74" s="8"/>
    </row>
    <row r="75" spans="2:20" x14ac:dyDescent="0.3">
      <c r="B75" s="7">
        <v>916</v>
      </c>
      <c r="C75" s="5">
        <v>917</v>
      </c>
      <c r="D75" s="5">
        <f t="shared" si="6"/>
        <v>2</v>
      </c>
      <c r="E75" s="21">
        <f t="shared" si="1"/>
        <v>1</v>
      </c>
      <c r="F75" s="8">
        <v>1</v>
      </c>
      <c r="H75" s="7"/>
      <c r="I75" s="8"/>
      <c r="K75" s="7"/>
      <c r="M75" s="8"/>
      <c r="O75" s="7"/>
      <c r="Q75" s="8"/>
      <c r="S75" s="7"/>
      <c r="T75" s="8"/>
    </row>
    <row r="76" spans="2:20" x14ac:dyDescent="0.3">
      <c r="B76" s="7">
        <v>920</v>
      </c>
      <c r="C76" s="5">
        <v>925</v>
      </c>
      <c r="D76" s="5">
        <f t="shared" si="6"/>
        <v>6</v>
      </c>
      <c r="E76" s="21">
        <f t="shared" si="1"/>
        <v>1.5</v>
      </c>
      <c r="F76" s="8">
        <v>1</v>
      </c>
      <c r="H76" s="7"/>
      <c r="I76" s="8"/>
      <c r="K76" s="7"/>
      <c r="M76" s="8"/>
      <c r="O76" s="7"/>
      <c r="Q76" s="8"/>
      <c r="S76" s="7"/>
      <c r="T76" s="8"/>
    </row>
    <row r="77" spans="2:20" x14ac:dyDescent="0.3">
      <c r="B77" s="7">
        <v>929</v>
      </c>
      <c r="C77" s="5">
        <v>929</v>
      </c>
      <c r="D77" s="5">
        <f t="shared" si="6"/>
        <v>1</v>
      </c>
      <c r="E77" s="21">
        <f t="shared" si="1"/>
        <v>3</v>
      </c>
      <c r="F77" s="8">
        <v>1</v>
      </c>
      <c r="H77" s="7"/>
      <c r="I77" s="8"/>
      <c r="K77" s="7"/>
      <c r="M77" s="8"/>
      <c r="O77" s="7"/>
      <c r="Q77" s="8"/>
      <c r="S77" s="7"/>
      <c r="T77" s="8"/>
    </row>
    <row r="78" spans="2:20" x14ac:dyDescent="0.3">
      <c r="B78" s="7">
        <v>936</v>
      </c>
      <c r="C78" s="5">
        <v>939</v>
      </c>
      <c r="D78" s="5">
        <f t="shared" si="6"/>
        <v>4</v>
      </c>
      <c r="E78" s="21">
        <f t="shared" si="1"/>
        <v>1</v>
      </c>
      <c r="F78" s="8">
        <v>1</v>
      </c>
      <c r="H78" s="7"/>
      <c r="I78" s="8"/>
      <c r="K78" s="7"/>
      <c r="M78" s="8"/>
      <c r="O78" s="7"/>
      <c r="Q78" s="8"/>
      <c r="S78" s="7"/>
      <c r="T78" s="8"/>
    </row>
    <row r="79" spans="2:20" x14ac:dyDescent="0.3">
      <c r="B79" s="7">
        <v>942</v>
      </c>
      <c r="C79" s="5">
        <v>943</v>
      </c>
      <c r="D79" s="5">
        <f t="shared" si="6"/>
        <v>2</v>
      </c>
      <c r="E79" s="21">
        <f t="shared" si="1"/>
        <v>0.5</v>
      </c>
      <c r="F79" s="8">
        <v>1</v>
      </c>
      <c r="H79" s="7"/>
      <c r="I79" s="8"/>
      <c r="K79" s="7"/>
      <c r="M79" s="8"/>
      <c r="O79" s="7"/>
      <c r="Q79" s="8"/>
      <c r="S79" s="7"/>
      <c r="T79" s="8"/>
    </row>
    <row r="80" spans="2:20" x14ac:dyDescent="0.3">
      <c r="B80" s="7">
        <v>945</v>
      </c>
      <c r="C80" s="5">
        <v>948</v>
      </c>
      <c r="D80" s="5">
        <f t="shared" si="6"/>
        <v>4</v>
      </c>
      <c r="E80" s="21">
        <f t="shared" si="1"/>
        <v>5.5</v>
      </c>
      <c r="F80" s="8">
        <v>1</v>
      </c>
      <c r="H80" s="7"/>
      <c r="I80" s="8"/>
      <c r="K80" s="7"/>
      <c r="M80" s="8"/>
      <c r="O80" s="7"/>
      <c r="Q80" s="8"/>
      <c r="S80" s="7"/>
      <c r="T80" s="8"/>
    </row>
    <row r="81" spans="2:20" x14ac:dyDescent="0.3">
      <c r="B81" s="7">
        <v>960</v>
      </c>
      <c r="C81" s="5">
        <v>963</v>
      </c>
      <c r="D81" s="5">
        <f t="shared" si="6"/>
        <v>4</v>
      </c>
      <c r="E81" s="21">
        <f t="shared" si="1"/>
        <v>3</v>
      </c>
      <c r="F81" s="8">
        <v>1</v>
      </c>
      <c r="H81" s="7"/>
      <c r="I81" s="8"/>
      <c r="K81" s="7"/>
      <c r="M81" s="8"/>
      <c r="O81" s="7"/>
      <c r="Q81" s="8"/>
      <c r="S81" s="7"/>
      <c r="T81" s="8"/>
    </row>
    <row r="82" spans="2:20" x14ac:dyDescent="0.3">
      <c r="B82" s="7">
        <v>970</v>
      </c>
      <c r="C82" s="5">
        <v>971</v>
      </c>
      <c r="D82" s="5">
        <f t="shared" si="6"/>
        <v>2</v>
      </c>
      <c r="E82" s="21">
        <f t="shared" si="1"/>
        <v>3</v>
      </c>
      <c r="F82" s="8">
        <v>1</v>
      </c>
      <c r="H82" s="7"/>
      <c r="I82" s="8"/>
      <c r="K82" s="7"/>
      <c r="M82" s="8"/>
      <c r="O82" s="7"/>
      <c r="Q82" s="8"/>
      <c r="S82" s="7"/>
      <c r="T82" s="8"/>
    </row>
    <row r="83" spans="2:20" x14ac:dyDescent="0.3">
      <c r="B83" s="7">
        <v>978</v>
      </c>
      <c r="C83" s="5">
        <v>978</v>
      </c>
      <c r="D83" s="5">
        <f t="shared" si="6"/>
        <v>1</v>
      </c>
      <c r="E83" s="21">
        <f t="shared" si="1"/>
        <v>1</v>
      </c>
      <c r="F83" s="8">
        <v>1</v>
      </c>
      <c r="H83" s="7"/>
      <c r="I83" s="8"/>
      <c r="K83" s="7"/>
      <c r="M83" s="8"/>
      <c r="O83" s="7"/>
      <c r="Q83" s="8"/>
      <c r="S83" s="7"/>
      <c r="T83" s="8"/>
    </row>
    <row r="84" spans="2:20" x14ac:dyDescent="0.3">
      <c r="B84" s="7">
        <v>981</v>
      </c>
      <c r="C84" s="5">
        <v>982</v>
      </c>
      <c r="D84" s="5">
        <f t="shared" si="6"/>
        <v>2</v>
      </c>
      <c r="E84" s="21">
        <f t="shared" si="1"/>
        <v>1</v>
      </c>
      <c r="F84" s="8">
        <v>1</v>
      </c>
      <c r="H84" s="7"/>
      <c r="I84" s="8"/>
      <c r="K84" s="7"/>
      <c r="M84" s="8"/>
      <c r="O84" s="7"/>
      <c r="Q84" s="8"/>
      <c r="S84" s="7"/>
      <c r="T84" s="8"/>
    </row>
    <row r="85" spans="2:20" x14ac:dyDescent="0.3">
      <c r="B85" s="7">
        <v>985</v>
      </c>
      <c r="C85" s="5">
        <v>985</v>
      </c>
      <c r="D85" s="5">
        <f t="shared" si="6"/>
        <v>1</v>
      </c>
      <c r="E85" s="21">
        <f t="shared" si="1"/>
        <v>1.5</v>
      </c>
      <c r="F85" s="8">
        <v>1</v>
      </c>
      <c r="H85" s="7"/>
      <c r="I85" s="8"/>
      <c r="K85" s="7"/>
      <c r="M85" s="8"/>
      <c r="O85" s="7"/>
      <c r="Q85" s="8"/>
      <c r="S85" s="7"/>
      <c r="T85" s="8"/>
    </row>
    <row r="86" spans="2:20" x14ac:dyDescent="0.3">
      <c r="B86" s="7">
        <v>989</v>
      </c>
      <c r="C86" s="5">
        <v>989</v>
      </c>
      <c r="D86" s="5">
        <f t="shared" si="6"/>
        <v>1</v>
      </c>
      <c r="E86" s="21">
        <f t="shared" si="1"/>
        <v>0.5</v>
      </c>
      <c r="F86" s="8">
        <v>1</v>
      </c>
      <c r="H86" s="7"/>
      <c r="I86" s="8"/>
      <c r="K86" s="7"/>
      <c r="M86" s="8"/>
      <c r="O86" s="7"/>
      <c r="Q86" s="8"/>
      <c r="S86" s="7"/>
      <c r="T86" s="8"/>
    </row>
    <row r="87" spans="2:20" x14ac:dyDescent="0.3">
      <c r="B87" s="7">
        <v>991</v>
      </c>
      <c r="C87" s="5">
        <v>992</v>
      </c>
      <c r="D87" s="5">
        <f t="shared" si="6"/>
        <v>2</v>
      </c>
      <c r="E87" s="21">
        <f t="shared" si="1"/>
        <v>1.5</v>
      </c>
      <c r="F87" s="8">
        <v>1</v>
      </c>
      <c r="H87" s="7"/>
      <c r="I87" s="8"/>
      <c r="K87" s="7"/>
      <c r="M87" s="8"/>
      <c r="O87" s="7"/>
      <c r="Q87" s="8"/>
      <c r="S87" s="7"/>
      <c r="T87" s="8"/>
    </row>
    <row r="88" spans="2:20" x14ac:dyDescent="0.3">
      <c r="B88" s="7">
        <v>996</v>
      </c>
      <c r="C88" s="5">
        <v>998</v>
      </c>
      <c r="D88" s="5">
        <f t="shared" si="6"/>
        <v>3</v>
      </c>
      <c r="E88" s="21">
        <f t="shared" si="1"/>
        <v>3.5</v>
      </c>
      <c r="F88" s="8">
        <v>1</v>
      </c>
      <c r="H88" s="7"/>
      <c r="I88" s="8"/>
      <c r="K88" s="7"/>
      <c r="M88" s="8"/>
      <c r="O88" s="7"/>
      <c r="Q88" s="8"/>
      <c r="S88" s="7"/>
      <c r="T88" s="8"/>
    </row>
    <row r="89" spans="2:20" x14ac:dyDescent="0.3">
      <c r="B89" s="7">
        <v>1006</v>
      </c>
      <c r="C89" s="5">
        <v>1021</v>
      </c>
      <c r="D89" s="5">
        <f t="shared" si="6"/>
        <v>16</v>
      </c>
      <c r="E89" s="21">
        <f t="shared" si="1"/>
        <v>14</v>
      </c>
      <c r="F89" s="8">
        <v>1</v>
      </c>
      <c r="H89" s="7"/>
      <c r="I89" s="8"/>
      <c r="K89" s="7"/>
      <c r="M89" s="8"/>
      <c r="O89" s="7"/>
      <c r="Q89" s="8"/>
      <c r="S89" s="7"/>
      <c r="T89" s="8"/>
    </row>
    <row r="90" spans="2:20" x14ac:dyDescent="0.3">
      <c r="B90" s="7">
        <v>1050</v>
      </c>
      <c r="C90" s="5">
        <v>1050</v>
      </c>
      <c r="D90" s="5">
        <f t="shared" si="6"/>
        <v>1</v>
      </c>
      <c r="E90" s="21">
        <f t="shared" si="1"/>
        <v>1</v>
      </c>
      <c r="F90" s="8">
        <v>1</v>
      </c>
      <c r="H90" s="7"/>
      <c r="I90" s="8"/>
      <c r="K90" s="7"/>
      <c r="M90" s="8"/>
      <c r="O90" s="7"/>
      <c r="Q90" s="8"/>
      <c r="S90" s="7"/>
      <c r="T90" s="8"/>
    </row>
    <row r="91" spans="2:20" x14ac:dyDescent="0.3">
      <c r="B91" s="7">
        <v>1053</v>
      </c>
      <c r="C91" s="5">
        <v>1053</v>
      </c>
      <c r="D91" s="5">
        <f t="shared" si="6"/>
        <v>1</v>
      </c>
      <c r="E91" s="21">
        <f t="shared" si="1"/>
        <v>8.5</v>
      </c>
      <c r="F91" s="8">
        <v>1</v>
      </c>
      <c r="H91" s="7"/>
      <c r="I91" s="8"/>
      <c r="K91" s="7"/>
      <c r="M91" s="8"/>
      <c r="O91" s="7"/>
      <c r="Q91" s="8"/>
      <c r="S91" s="7"/>
      <c r="T91" s="8"/>
    </row>
    <row r="92" spans="2:20" x14ac:dyDescent="0.3">
      <c r="B92" s="7">
        <v>1071</v>
      </c>
      <c r="C92" s="5">
        <v>1071</v>
      </c>
      <c r="D92" s="5">
        <f t="shared" si="6"/>
        <v>1</v>
      </c>
      <c r="E92" s="21">
        <f t="shared" si="1"/>
        <v>2.5</v>
      </c>
      <c r="F92" s="8">
        <v>1</v>
      </c>
      <c r="H92" s="7"/>
      <c r="I92" s="8"/>
      <c r="K92" s="7"/>
      <c r="M92" s="8"/>
      <c r="O92" s="7"/>
      <c r="Q92" s="8"/>
      <c r="S92" s="7"/>
      <c r="T92" s="8"/>
    </row>
    <row r="93" spans="2:20" x14ac:dyDescent="0.3">
      <c r="B93" s="7">
        <v>1077</v>
      </c>
      <c r="C93" s="5">
        <v>1080</v>
      </c>
      <c r="D93" s="5">
        <f t="shared" si="6"/>
        <v>4</v>
      </c>
      <c r="E93" s="21">
        <f t="shared" si="1"/>
        <v>2</v>
      </c>
      <c r="F93" s="8">
        <v>1</v>
      </c>
      <c r="H93" s="7"/>
      <c r="I93" s="8"/>
      <c r="K93" s="7"/>
      <c r="M93" s="8"/>
      <c r="O93" s="7"/>
      <c r="Q93" s="8"/>
      <c r="S93" s="7"/>
      <c r="T93" s="8"/>
    </row>
    <row r="94" spans="2:20" x14ac:dyDescent="0.3">
      <c r="B94" s="7">
        <v>1085</v>
      </c>
      <c r="C94" s="5">
        <v>1085</v>
      </c>
      <c r="D94" s="5">
        <f t="shared" si="6"/>
        <v>1</v>
      </c>
      <c r="E94" s="21">
        <f t="shared" si="1"/>
        <v>3</v>
      </c>
      <c r="F94" s="8">
        <v>1</v>
      </c>
      <c r="H94" s="7"/>
      <c r="I94" s="8"/>
      <c r="K94" s="7"/>
      <c r="M94" s="8"/>
      <c r="O94" s="7"/>
      <c r="Q94" s="8"/>
      <c r="S94" s="7"/>
      <c r="T94" s="8"/>
    </row>
    <row r="95" spans="2:20" x14ac:dyDescent="0.3">
      <c r="B95" s="7">
        <v>1092</v>
      </c>
      <c r="C95" s="5">
        <v>1092</v>
      </c>
      <c r="D95" s="5">
        <f t="shared" si="6"/>
        <v>1</v>
      </c>
      <c r="E95" s="21">
        <f t="shared" si="1"/>
        <v>3.5</v>
      </c>
      <c r="F95" s="8">
        <v>1</v>
      </c>
      <c r="H95" s="7"/>
      <c r="I95" s="8"/>
      <c r="K95" s="7"/>
      <c r="M95" s="8"/>
      <c r="O95" s="7"/>
      <c r="Q95" s="8"/>
      <c r="S95" s="7"/>
      <c r="T95" s="8"/>
    </row>
    <row r="96" spans="2:20" x14ac:dyDescent="0.3">
      <c r="B96" s="7">
        <v>1100</v>
      </c>
      <c r="C96" s="5">
        <v>1100</v>
      </c>
      <c r="D96" s="5">
        <f t="shared" si="6"/>
        <v>1</v>
      </c>
      <c r="E96" s="21">
        <f t="shared" si="1"/>
        <v>4</v>
      </c>
      <c r="F96" s="8">
        <v>1</v>
      </c>
      <c r="H96" s="7"/>
      <c r="I96" s="8"/>
      <c r="K96" s="7"/>
      <c r="M96" s="8"/>
      <c r="O96" s="7"/>
      <c r="Q96" s="8"/>
      <c r="S96" s="7"/>
      <c r="T96" s="8"/>
    </row>
    <row r="97" spans="2:34" x14ac:dyDescent="0.3">
      <c r="B97" s="7">
        <v>1109</v>
      </c>
      <c r="C97" s="5">
        <v>1110</v>
      </c>
      <c r="D97" s="5">
        <f t="shared" si="6"/>
        <v>2</v>
      </c>
      <c r="E97" s="21">
        <f t="shared" si="1"/>
        <v>6.5</v>
      </c>
      <c r="F97" s="8">
        <v>1</v>
      </c>
      <c r="H97" s="7"/>
      <c r="I97" s="8"/>
      <c r="K97" s="7"/>
      <c r="M97" s="8"/>
      <c r="O97" s="7"/>
      <c r="Q97" s="8"/>
      <c r="S97" s="7"/>
      <c r="T97" s="8"/>
    </row>
    <row r="98" spans="2:34" x14ac:dyDescent="0.3">
      <c r="B98" s="7">
        <v>1124</v>
      </c>
      <c r="C98" s="5">
        <v>1137</v>
      </c>
      <c r="D98" s="5">
        <f t="shared" si="6"/>
        <v>14</v>
      </c>
      <c r="F98" s="8">
        <v>1</v>
      </c>
      <c r="H98" s="7"/>
      <c r="I98" s="8"/>
      <c r="K98" s="7"/>
      <c r="M98" s="8"/>
      <c r="O98" s="7"/>
      <c r="Q98" s="8"/>
      <c r="S98" s="7"/>
      <c r="T98" s="8"/>
    </row>
    <row r="99" spans="2:34" x14ac:dyDescent="0.3">
      <c r="B99" s="9"/>
      <c r="C99" s="10"/>
      <c r="D99" s="10"/>
      <c r="E99" s="22"/>
      <c r="F99" s="11"/>
      <c r="H99" s="9"/>
      <c r="I99" s="11"/>
      <c r="K99" s="9"/>
      <c r="L99" s="10"/>
      <c r="M99" s="11"/>
      <c r="O99" s="9"/>
      <c r="P99" s="10"/>
      <c r="Q99" s="11"/>
      <c r="S99" s="9"/>
      <c r="T99" s="11"/>
    </row>
    <row r="101" spans="2:34" x14ac:dyDescent="0.3">
      <c r="D101" s="5">
        <f>SUM(D4:D99)</f>
        <v>322</v>
      </c>
      <c r="E101" s="21">
        <f>AVERAGE(E4:E98)</f>
        <v>4.2978723404255321</v>
      </c>
      <c r="F101" s="5">
        <f>SUM(F4:F99)</f>
        <v>95</v>
      </c>
      <c r="I101" s="5">
        <f>SUM(I4:I99)</f>
        <v>2</v>
      </c>
      <c r="M101" s="5">
        <f>SUM(M4:M99)</f>
        <v>186</v>
      </c>
      <c r="Q101" s="5">
        <f>SUM(Q4:Q99)</f>
        <v>113</v>
      </c>
      <c r="T101" s="5">
        <f>SUM(T4:T99)</f>
        <v>0</v>
      </c>
      <c r="V101" s="5">
        <f>SUM(V4:V99)</f>
        <v>1200</v>
      </c>
      <c r="W101" s="5">
        <f>V101-(M101+Q101+T101)</f>
        <v>901</v>
      </c>
      <c r="X101" s="6">
        <f>((D101+I101)/W101)*100</f>
        <v>35.960044395116533</v>
      </c>
      <c r="Y101" s="6">
        <f>100-X101</f>
        <v>64.03995560488346</v>
      </c>
      <c r="Z101" s="6">
        <f>B4/120</f>
        <v>6.6666666666666666E-2</v>
      </c>
      <c r="AA101" s="6">
        <f>H4/120</f>
        <v>3.5249999999999999</v>
      </c>
      <c r="AB101" s="6" t="s">
        <v>29</v>
      </c>
      <c r="AC101" s="6">
        <f>((M101+2)/(V101-Q101))*100</f>
        <v>17.295308187672493</v>
      </c>
      <c r="AD101" s="6">
        <v>11</v>
      </c>
      <c r="AE101" s="6">
        <f>I101</f>
        <v>2</v>
      </c>
      <c r="AF101" s="6">
        <v>1</v>
      </c>
      <c r="AG101" s="6">
        <f>(AF101/AE101)*100</f>
        <v>50</v>
      </c>
      <c r="AH101" s="6">
        <f>AVERAGE((M4+1),(M5+1),(M6+1),(M7+1))/120</f>
        <v>0.39583333333333331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H25"/>
  <sheetViews>
    <sheetView topLeftCell="H1" zoomScale="56" workbookViewId="0">
      <selection activeCell="X25" sqref="X25:AH25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5.1640625" style="21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4.1640625" style="5" bestFit="1" customWidth="1"/>
    <col min="35" max="16384" width="8.83203125" style="5"/>
  </cols>
  <sheetData>
    <row r="2" spans="2:34" ht="81" customHeight="1" x14ac:dyDescent="0.3">
      <c r="B2" s="25" t="s">
        <v>0</v>
      </c>
      <c r="C2" s="26"/>
      <c r="D2" s="26"/>
      <c r="E2" s="26"/>
      <c r="F2" s="27"/>
      <c r="G2" s="13"/>
      <c r="H2" s="28" t="s">
        <v>4</v>
      </c>
      <c r="I2" s="29"/>
      <c r="J2" s="13"/>
      <c r="K2" s="30" t="s">
        <v>7</v>
      </c>
      <c r="L2" s="31"/>
      <c r="M2" s="32"/>
      <c r="N2" s="13"/>
      <c r="O2" s="33" t="s">
        <v>20</v>
      </c>
      <c r="P2" s="34"/>
      <c r="Q2" s="35"/>
      <c r="R2" s="13"/>
      <c r="S2" s="23" t="s">
        <v>8</v>
      </c>
      <c r="T2" s="24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20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9</v>
      </c>
      <c r="C4" s="5">
        <v>12</v>
      </c>
      <c r="D4" s="5">
        <f>(C4-B4)+1</f>
        <v>4</v>
      </c>
      <c r="E4" s="21">
        <f>((B5-C4)-1)*0.5</f>
        <v>0</v>
      </c>
      <c r="F4" s="8">
        <v>1</v>
      </c>
      <c r="H4" s="7">
        <v>154</v>
      </c>
      <c r="I4" s="8">
        <v>1</v>
      </c>
      <c r="K4" s="7">
        <v>155</v>
      </c>
      <c r="L4" s="5">
        <v>190</v>
      </c>
      <c r="M4" s="8">
        <f>(L4-K4)+1</f>
        <v>36</v>
      </c>
      <c r="O4" s="7">
        <v>53</v>
      </c>
      <c r="P4" s="5">
        <v>61</v>
      </c>
      <c r="Q4" s="8">
        <f>(P4-O4)+1</f>
        <v>9</v>
      </c>
      <c r="S4" s="7">
        <v>339</v>
      </c>
      <c r="T4" s="8">
        <v>1</v>
      </c>
      <c r="V4" s="5">
        <v>339</v>
      </c>
    </row>
    <row r="5" spans="2:34" x14ac:dyDescent="0.3">
      <c r="B5" s="7">
        <v>13</v>
      </c>
      <c r="C5" s="5">
        <v>17</v>
      </c>
      <c r="D5" s="5">
        <f t="shared" ref="D5:D11" si="0">(C5-B5)+1</f>
        <v>5</v>
      </c>
      <c r="E5" s="21">
        <f t="shared" ref="E5:E21" si="1">((B6-C5)-1)*0.5</f>
        <v>1</v>
      </c>
      <c r="F5" s="8">
        <v>1</v>
      </c>
      <c r="H5" s="7">
        <v>275</v>
      </c>
      <c r="I5" s="8">
        <v>1</v>
      </c>
      <c r="K5" s="7">
        <v>276</v>
      </c>
      <c r="L5" s="5">
        <v>338</v>
      </c>
      <c r="M5" s="8">
        <f t="shared" ref="M5" si="2">(L5-K5)+1</f>
        <v>63</v>
      </c>
      <c r="O5" s="7"/>
      <c r="Q5" s="8"/>
      <c r="S5" s="7"/>
      <c r="T5" s="8"/>
    </row>
    <row r="6" spans="2:34" x14ac:dyDescent="0.3">
      <c r="B6" s="7">
        <v>20</v>
      </c>
      <c r="C6" s="5">
        <v>21</v>
      </c>
      <c r="D6" s="5">
        <f t="shared" si="0"/>
        <v>2</v>
      </c>
      <c r="E6" s="21">
        <f t="shared" si="1"/>
        <v>8</v>
      </c>
      <c r="F6" s="8">
        <v>1</v>
      </c>
      <c r="H6" s="7"/>
      <c r="I6" s="8"/>
      <c r="K6" s="7"/>
      <c r="M6" s="8"/>
      <c r="O6" s="7"/>
      <c r="Q6" s="8"/>
      <c r="S6" s="7"/>
      <c r="T6" s="8"/>
    </row>
    <row r="7" spans="2:34" x14ac:dyDescent="0.3">
      <c r="B7" s="7">
        <v>38</v>
      </c>
      <c r="C7" s="5">
        <v>40</v>
      </c>
      <c r="D7" s="5">
        <f t="shared" si="0"/>
        <v>3</v>
      </c>
      <c r="E7" s="21">
        <f t="shared" si="1"/>
        <v>15</v>
      </c>
      <c r="F7" s="8">
        <v>1</v>
      </c>
      <c r="H7" s="7"/>
      <c r="I7" s="8"/>
      <c r="K7" s="7"/>
      <c r="M7" s="8"/>
      <c r="O7" s="7"/>
      <c r="Q7" s="8"/>
      <c r="S7" s="7"/>
      <c r="T7" s="8"/>
    </row>
    <row r="8" spans="2:34" x14ac:dyDescent="0.3">
      <c r="B8" s="7">
        <v>71</v>
      </c>
      <c r="C8" s="5">
        <v>91</v>
      </c>
      <c r="D8" s="5">
        <f t="shared" si="0"/>
        <v>21</v>
      </c>
      <c r="E8" s="21">
        <f t="shared" si="1"/>
        <v>0</v>
      </c>
      <c r="F8" s="8">
        <v>1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92</v>
      </c>
      <c r="C9" s="5">
        <v>96</v>
      </c>
      <c r="D9" s="5">
        <f t="shared" si="0"/>
        <v>5</v>
      </c>
      <c r="E9" s="21">
        <f t="shared" si="1"/>
        <v>1.5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100</v>
      </c>
      <c r="C10" s="5">
        <v>108</v>
      </c>
      <c r="D10" s="5">
        <f t="shared" si="0"/>
        <v>9</v>
      </c>
      <c r="E10" s="21">
        <f t="shared" si="1"/>
        <v>1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111</v>
      </c>
      <c r="C11" s="5">
        <v>125</v>
      </c>
      <c r="D11" s="5">
        <f t="shared" si="0"/>
        <v>15</v>
      </c>
      <c r="E11" s="21">
        <f t="shared" si="1"/>
        <v>2.5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131</v>
      </c>
      <c r="C12" s="5">
        <v>139</v>
      </c>
      <c r="D12" s="5">
        <f t="shared" ref="D12:D22" si="3">(C12-B12)+1</f>
        <v>9</v>
      </c>
      <c r="E12" s="21">
        <f t="shared" si="1"/>
        <v>5.5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151</v>
      </c>
      <c r="C13" s="5">
        <v>153</v>
      </c>
      <c r="D13" s="5">
        <f t="shared" si="3"/>
        <v>3</v>
      </c>
      <c r="E13" s="21">
        <f t="shared" si="1"/>
        <v>21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196</v>
      </c>
      <c r="C14" s="5">
        <v>196</v>
      </c>
      <c r="D14" s="5">
        <f t="shared" si="3"/>
        <v>1</v>
      </c>
      <c r="E14" s="21">
        <f t="shared" si="1"/>
        <v>9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215</v>
      </c>
      <c r="C15" s="5">
        <v>215</v>
      </c>
      <c r="D15" s="5">
        <f t="shared" si="3"/>
        <v>1</v>
      </c>
      <c r="E15" s="21">
        <f t="shared" si="1"/>
        <v>2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220</v>
      </c>
      <c r="C16" s="5">
        <v>222</v>
      </c>
      <c r="D16" s="5">
        <f t="shared" si="3"/>
        <v>3</v>
      </c>
      <c r="E16" s="21">
        <f t="shared" si="1"/>
        <v>2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34" x14ac:dyDescent="0.3">
      <c r="B17" s="7">
        <v>227</v>
      </c>
      <c r="C17" s="5">
        <v>228</v>
      </c>
      <c r="D17" s="5">
        <f t="shared" si="3"/>
        <v>2</v>
      </c>
      <c r="E17" s="21">
        <f t="shared" si="1"/>
        <v>4.5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34" x14ac:dyDescent="0.3">
      <c r="B18" s="7">
        <v>238</v>
      </c>
      <c r="C18" s="5">
        <v>239</v>
      </c>
      <c r="D18" s="5">
        <f t="shared" si="3"/>
        <v>2</v>
      </c>
      <c r="E18" s="21">
        <f t="shared" si="1"/>
        <v>2.5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34" x14ac:dyDescent="0.3">
      <c r="B19" s="7">
        <v>245</v>
      </c>
      <c r="C19" s="5">
        <v>246</v>
      </c>
      <c r="D19" s="5">
        <f t="shared" si="3"/>
        <v>2</v>
      </c>
      <c r="E19" s="21">
        <f t="shared" si="1"/>
        <v>1.5</v>
      </c>
      <c r="F19" s="8">
        <v>1</v>
      </c>
      <c r="H19" s="7"/>
      <c r="I19" s="8"/>
      <c r="K19" s="7"/>
      <c r="M19" s="8"/>
      <c r="O19" s="7"/>
      <c r="Q19" s="8"/>
      <c r="S19" s="7"/>
      <c r="T19" s="8"/>
    </row>
    <row r="20" spans="2:34" x14ac:dyDescent="0.3">
      <c r="B20" s="7">
        <v>250</v>
      </c>
      <c r="C20" s="5">
        <v>250</v>
      </c>
      <c r="D20" s="5">
        <f t="shared" si="3"/>
        <v>1</v>
      </c>
      <c r="E20" s="21">
        <f t="shared" si="1"/>
        <v>1</v>
      </c>
      <c r="F20" s="8">
        <v>1</v>
      </c>
      <c r="H20" s="7"/>
      <c r="I20" s="8"/>
      <c r="K20" s="7"/>
      <c r="M20" s="8"/>
      <c r="O20" s="7"/>
      <c r="Q20" s="8"/>
      <c r="S20" s="7"/>
      <c r="T20" s="8"/>
    </row>
    <row r="21" spans="2:34" x14ac:dyDescent="0.3">
      <c r="B21" s="7">
        <v>253</v>
      </c>
      <c r="C21" s="5">
        <v>253</v>
      </c>
      <c r="D21" s="5">
        <f t="shared" si="3"/>
        <v>1</v>
      </c>
      <c r="E21" s="21">
        <f t="shared" si="1"/>
        <v>2.5</v>
      </c>
      <c r="F21" s="8">
        <v>1</v>
      </c>
      <c r="H21" s="7"/>
      <c r="I21" s="8"/>
      <c r="K21" s="7"/>
      <c r="M21" s="8"/>
      <c r="O21" s="7"/>
      <c r="Q21" s="8"/>
      <c r="S21" s="7"/>
      <c r="T21" s="8"/>
    </row>
    <row r="22" spans="2:34" x14ac:dyDescent="0.3">
      <c r="B22" s="7">
        <v>259</v>
      </c>
      <c r="C22" s="5">
        <v>259</v>
      </c>
      <c r="D22" s="5">
        <f t="shared" si="3"/>
        <v>1</v>
      </c>
      <c r="F22" s="8">
        <v>1</v>
      </c>
      <c r="H22" s="7"/>
      <c r="I22" s="8"/>
      <c r="K22" s="7"/>
      <c r="M22" s="8"/>
      <c r="O22" s="7"/>
      <c r="Q22" s="8"/>
      <c r="S22" s="7"/>
      <c r="T22" s="8"/>
    </row>
    <row r="23" spans="2:34" x14ac:dyDescent="0.3">
      <c r="B23" s="9"/>
      <c r="C23" s="10"/>
      <c r="D23" s="10"/>
      <c r="E23" s="22"/>
      <c r="F23" s="11"/>
      <c r="H23" s="9"/>
      <c r="I23" s="11"/>
      <c r="K23" s="9"/>
      <c r="L23" s="10"/>
      <c r="M23" s="11"/>
      <c r="O23" s="9"/>
      <c r="P23" s="10"/>
      <c r="Q23" s="11"/>
      <c r="S23" s="9"/>
      <c r="T23" s="11"/>
    </row>
    <row r="25" spans="2:34" x14ac:dyDescent="0.3">
      <c r="D25" s="5">
        <f>SUM(D4:D23)</f>
        <v>90</v>
      </c>
      <c r="E25" s="21">
        <f>AVERAGE(E4:E22)</f>
        <v>4.4722222222222223</v>
      </c>
      <c r="F25" s="5">
        <f>SUM(F4:F23)</f>
        <v>19</v>
      </c>
      <c r="I25" s="5">
        <f>SUM(I4:I23)</f>
        <v>2</v>
      </c>
      <c r="M25" s="5">
        <f>SUM(M4:M23)</f>
        <v>99</v>
      </c>
      <c r="Q25" s="5">
        <f>SUM(Q4:Q23)</f>
        <v>9</v>
      </c>
      <c r="T25" s="5">
        <f>SUM(T4:T23)</f>
        <v>1</v>
      </c>
      <c r="V25" s="5">
        <f>SUM(V4:V23)</f>
        <v>339</v>
      </c>
      <c r="W25" s="5">
        <f>V25-(M25+Q25+T25)</f>
        <v>230</v>
      </c>
      <c r="X25" s="6">
        <f>((D25+I25)/W25)*100</f>
        <v>40</v>
      </c>
      <c r="Y25" s="6">
        <f>100-X25</f>
        <v>60</v>
      </c>
      <c r="Z25" s="6">
        <f>B4/120</f>
        <v>7.4999999999999997E-2</v>
      </c>
      <c r="AA25" s="6">
        <f>H4/120</f>
        <v>1.2833333333333334</v>
      </c>
      <c r="AB25" s="6">
        <f>(M5+2)/120</f>
        <v>0.54166666666666663</v>
      </c>
      <c r="AC25" s="6">
        <f>((M25+2)/(V25-Q25))*100</f>
        <v>30.606060606060602</v>
      </c>
      <c r="AD25" s="6">
        <f>S4/120</f>
        <v>2.8250000000000002</v>
      </c>
      <c r="AE25" s="6">
        <f>I25</f>
        <v>2</v>
      </c>
      <c r="AF25" s="6">
        <v>1</v>
      </c>
      <c r="AG25" s="6">
        <f>(AF25/AE25)*100</f>
        <v>50</v>
      </c>
      <c r="AH25" s="6">
        <f>AVERAGE((M4+1),(M5+1),(M6+1),(M7+1))/120</f>
        <v>0.21458333333333332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H11"/>
  <sheetViews>
    <sheetView topLeftCell="B1" zoomScale="56" workbookViewId="0">
      <selection activeCell="X11" sqref="X11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5.1640625" style="21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4.1640625" style="5" bestFit="1" customWidth="1"/>
    <col min="35" max="16384" width="8.83203125" style="5"/>
  </cols>
  <sheetData>
    <row r="2" spans="2:34" ht="81" customHeight="1" x14ac:dyDescent="0.3">
      <c r="B2" s="25" t="s">
        <v>0</v>
      </c>
      <c r="C2" s="26"/>
      <c r="D2" s="26"/>
      <c r="E2" s="26"/>
      <c r="F2" s="27"/>
      <c r="G2" s="13"/>
      <c r="H2" s="28" t="s">
        <v>4</v>
      </c>
      <c r="I2" s="29"/>
      <c r="J2" s="13"/>
      <c r="K2" s="30" t="s">
        <v>7</v>
      </c>
      <c r="L2" s="31"/>
      <c r="M2" s="32"/>
      <c r="N2" s="13"/>
      <c r="O2" s="33" t="s">
        <v>20</v>
      </c>
      <c r="P2" s="34"/>
      <c r="Q2" s="35"/>
      <c r="R2" s="13"/>
      <c r="S2" s="23" t="s">
        <v>8</v>
      </c>
      <c r="T2" s="24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20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6</v>
      </c>
      <c r="C4" s="5">
        <v>18</v>
      </c>
      <c r="D4" s="5">
        <f>(C4-B4)+1</f>
        <v>13</v>
      </c>
      <c r="E4" s="21">
        <f>((B5-C4)-1)*0.5</f>
        <v>1</v>
      </c>
      <c r="F4" s="8">
        <v>1</v>
      </c>
      <c r="H4" s="7">
        <v>76</v>
      </c>
      <c r="I4" s="8">
        <v>1</v>
      </c>
      <c r="K4" s="7">
        <v>77</v>
      </c>
      <c r="L4" s="5">
        <v>312</v>
      </c>
      <c r="M4" s="8">
        <f>(L4-K4)+1</f>
        <v>236</v>
      </c>
      <c r="O4" s="7">
        <v>27</v>
      </c>
      <c r="P4" s="5">
        <v>34</v>
      </c>
      <c r="Q4" s="8">
        <f>(P4-O4)+1</f>
        <v>8</v>
      </c>
      <c r="S4" s="7">
        <v>313</v>
      </c>
      <c r="T4" s="8">
        <v>1</v>
      </c>
      <c r="V4" s="5">
        <v>313</v>
      </c>
    </row>
    <row r="5" spans="2:34" x14ac:dyDescent="0.3">
      <c r="B5" s="7">
        <v>21</v>
      </c>
      <c r="C5" s="5">
        <v>26</v>
      </c>
      <c r="D5" s="5">
        <f t="shared" ref="D5:D8" si="0">(C5-B5)+1</f>
        <v>6</v>
      </c>
      <c r="E5" s="21">
        <f t="shared" ref="E5:E7" si="1">((B6-C5)-1)*0.5</f>
        <v>12</v>
      </c>
      <c r="F5" s="8">
        <v>1</v>
      </c>
      <c r="H5" s="7"/>
      <c r="I5" s="8"/>
      <c r="K5" s="7"/>
      <c r="M5" s="8">
        <f t="shared" ref="M5:M8" si="2">(L5-K5)+1</f>
        <v>1</v>
      </c>
      <c r="O5" s="7"/>
      <c r="Q5" s="8"/>
      <c r="S5" s="7"/>
      <c r="T5" s="8"/>
    </row>
    <row r="6" spans="2:34" x14ac:dyDescent="0.3">
      <c r="B6" s="7">
        <v>51</v>
      </c>
      <c r="C6" s="5">
        <v>64</v>
      </c>
      <c r="D6" s="5">
        <f t="shared" si="0"/>
        <v>14</v>
      </c>
      <c r="E6" s="21">
        <f t="shared" si="1"/>
        <v>1.5</v>
      </c>
      <c r="F6" s="8">
        <v>1</v>
      </c>
      <c r="H6" s="7"/>
      <c r="I6" s="8"/>
      <c r="K6" s="7"/>
      <c r="M6" s="8">
        <f t="shared" si="2"/>
        <v>1</v>
      </c>
      <c r="O6" s="7"/>
      <c r="Q6" s="8"/>
      <c r="S6" s="7"/>
      <c r="T6" s="8"/>
    </row>
    <row r="7" spans="2:34" x14ac:dyDescent="0.3">
      <c r="B7" s="7">
        <v>68</v>
      </c>
      <c r="C7" s="5">
        <v>69</v>
      </c>
      <c r="D7" s="5">
        <f t="shared" si="0"/>
        <v>2</v>
      </c>
      <c r="E7" s="21">
        <f t="shared" si="1"/>
        <v>2</v>
      </c>
      <c r="F7" s="8">
        <v>1</v>
      </c>
      <c r="H7" s="7"/>
      <c r="I7" s="8"/>
      <c r="K7" s="7"/>
      <c r="M7" s="8">
        <f t="shared" si="2"/>
        <v>1</v>
      </c>
      <c r="O7" s="7"/>
      <c r="Q7" s="8"/>
      <c r="S7" s="7"/>
      <c r="T7" s="8"/>
    </row>
    <row r="8" spans="2:34" x14ac:dyDescent="0.3">
      <c r="B8" s="7">
        <v>74</v>
      </c>
      <c r="C8" s="5">
        <v>75</v>
      </c>
      <c r="D8" s="5">
        <f t="shared" si="0"/>
        <v>2</v>
      </c>
      <c r="F8" s="8">
        <v>1</v>
      </c>
      <c r="H8" s="7"/>
      <c r="I8" s="8"/>
      <c r="K8" s="7"/>
      <c r="M8" s="8">
        <f t="shared" si="2"/>
        <v>1</v>
      </c>
      <c r="O8" s="7"/>
      <c r="Q8" s="8"/>
      <c r="S8" s="7"/>
      <c r="T8" s="8"/>
    </row>
    <row r="9" spans="2:34" x14ac:dyDescent="0.3">
      <c r="B9" s="9"/>
      <c r="C9" s="10"/>
      <c r="D9" s="10"/>
      <c r="E9" s="22"/>
      <c r="F9" s="11"/>
      <c r="H9" s="9"/>
      <c r="I9" s="11"/>
      <c r="K9" s="9"/>
      <c r="L9" s="10"/>
      <c r="M9" s="11"/>
      <c r="O9" s="9"/>
      <c r="P9" s="10"/>
      <c r="Q9" s="11"/>
      <c r="S9" s="9"/>
      <c r="T9" s="11"/>
    </row>
    <row r="11" spans="2:34" x14ac:dyDescent="0.3">
      <c r="D11" s="5">
        <f>SUM(D4:D9)</f>
        <v>37</v>
      </c>
      <c r="E11" s="21">
        <f>AVERAGE(E4:E8)</f>
        <v>4.125</v>
      </c>
      <c r="F11" s="5">
        <f>SUM(F4:F9)</f>
        <v>5</v>
      </c>
      <c r="I11" s="5">
        <f>SUM(I4:I9)</f>
        <v>1</v>
      </c>
      <c r="M11" s="5">
        <f>SUM(M4:M9)</f>
        <v>240</v>
      </c>
      <c r="Q11" s="5">
        <f>SUM(Q4:Q9)</f>
        <v>8</v>
      </c>
      <c r="T11" s="5">
        <f>SUM(T4:T9)</f>
        <v>1</v>
      </c>
      <c r="V11" s="5">
        <f>SUM(V4:V9)</f>
        <v>313</v>
      </c>
      <c r="W11" s="5">
        <f>V11-(M11+Q11+T11)</f>
        <v>64</v>
      </c>
      <c r="X11" s="6">
        <f>((D11+I11)/W11)*100</f>
        <v>59.375</v>
      </c>
      <c r="Y11" s="6">
        <f>100-X11</f>
        <v>40.625</v>
      </c>
      <c r="Z11" s="6">
        <f>B4/120</f>
        <v>0.05</v>
      </c>
      <c r="AA11" s="6">
        <f>H4/120</f>
        <v>0.6333333333333333</v>
      </c>
      <c r="AB11" s="6">
        <f>(M4+2)/120</f>
        <v>1.9833333333333334</v>
      </c>
      <c r="AC11" s="6">
        <f>((M11+2)/(V11-Q11))*100</f>
        <v>79.344262295081975</v>
      </c>
      <c r="AD11" s="6">
        <f>S4/120</f>
        <v>2.6083333333333334</v>
      </c>
      <c r="AE11" s="6">
        <f>I11</f>
        <v>1</v>
      </c>
      <c r="AF11" s="6">
        <v>0</v>
      </c>
      <c r="AG11" s="6">
        <f>(AF11/AE11)*100</f>
        <v>0</v>
      </c>
      <c r="AH11" s="6">
        <f>AVERAGE((M4+1),(M5+1),(M6+1),(M7+1))/120</f>
        <v>0.50624999999999998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A07A-A754-7745-BF85-6EB98D09140C}">
  <dimension ref="B2:AH102"/>
  <sheetViews>
    <sheetView tabSelected="1" topLeftCell="A61" zoomScale="43" workbookViewId="0">
      <selection activeCell="V83" sqref="V83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5.1640625" style="21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4.1640625" style="5" bestFit="1" customWidth="1"/>
    <col min="35" max="16384" width="8.83203125" style="5"/>
  </cols>
  <sheetData>
    <row r="2" spans="2:34" ht="81" customHeight="1" x14ac:dyDescent="0.3">
      <c r="B2" s="25" t="s">
        <v>0</v>
      </c>
      <c r="C2" s="26"/>
      <c r="D2" s="26"/>
      <c r="E2" s="26"/>
      <c r="F2" s="27"/>
      <c r="G2" s="13"/>
      <c r="H2" s="28" t="s">
        <v>4</v>
      </c>
      <c r="I2" s="29"/>
      <c r="J2" s="13"/>
      <c r="K2" s="30" t="s">
        <v>7</v>
      </c>
      <c r="L2" s="31"/>
      <c r="M2" s="32"/>
      <c r="N2" s="13"/>
      <c r="O2" s="33" t="s">
        <v>20</v>
      </c>
      <c r="P2" s="34"/>
      <c r="Q2" s="35"/>
      <c r="R2" s="13"/>
      <c r="S2" s="23" t="s">
        <v>8</v>
      </c>
      <c r="T2" s="24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20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13</v>
      </c>
      <c r="C4" s="5">
        <v>13</v>
      </c>
      <c r="D4" s="5">
        <f>(C4-B4)+1</f>
        <v>1</v>
      </c>
      <c r="E4" s="21">
        <f>((B5-C4)-1)*0.5</f>
        <v>4</v>
      </c>
      <c r="F4" s="8">
        <v>1</v>
      </c>
      <c r="H4" s="7">
        <v>88</v>
      </c>
      <c r="I4" s="8">
        <v>1</v>
      </c>
      <c r="K4" s="7">
        <v>89</v>
      </c>
      <c r="L4" s="5">
        <v>98</v>
      </c>
      <c r="M4" s="8">
        <f>(L4-K4)+1</f>
        <v>10</v>
      </c>
      <c r="O4" s="7">
        <v>16</v>
      </c>
      <c r="P4" s="5">
        <v>19</v>
      </c>
      <c r="Q4" s="8">
        <f>(P4-O4)+1</f>
        <v>4</v>
      </c>
      <c r="S4" s="7"/>
      <c r="T4" s="8"/>
      <c r="V4" s="5">
        <v>1200</v>
      </c>
    </row>
    <row r="5" spans="2:34" x14ac:dyDescent="0.3">
      <c r="B5" s="7">
        <v>22</v>
      </c>
      <c r="C5" s="5">
        <v>41</v>
      </c>
      <c r="D5" s="5">
        <f t="shared" ref="D5:D98" si="0">(C5-B5)+1</f>
        <v>20</v>
      </c>
      <c r="E5" s="21">
        <f t="shared" ref="E5:E68" si="1">((B6-C5)-1)*0.5</f>
        <v>3</v>
      </c>
      <c r="F5" s="8">
        <v>1</v>
      </c>
      <c r="H5" s="7">
        <v>365</v>
      </c>
      <c r="I5" s="8">
        <v>1</v>
      </c>
      <c r="K5" s="7">
        <v>366</v>
      </c>
      <c r="L5" s="5">
        <v>414</v>
      </c>
      <c r="M5" s="8">
        <f t="shared" ref="M5:M8" si="2">(L5-K5)+1</f>
        <v>49</v>
      </c>
      <c r="O5" s="7">
        <v>42</v>
      </c>
      <c r="P5" s="5">
        <v>47</v>
      </c>
      <c r="Q5" s="8">
        <f t="shared" ref="Q5:Q11" si="3">(P5-O5)+1</f>
        <v>6</v>
      </c>
      <c r="S5" s="7"/>
      <c r="T5" s="8"/>
    </row>
    <row r="6" spans="2:34" x14ac:dyDescent="0.3">
      <c r="B6" s="7">
        <v>48</v>
      </c>
      <c r="C6" s="5">
        <v>64</v>
      </c>
      <c r="D6" s="5">
        <f t="shared" si="0"/>
        <v>17</v>
      </c>
      <c r="E6" s="21">
        <f t="shared" si="1"/>
        <v>2</v>
      </c>
      <c r="F6" s="8">
        <v>1</v>
      </c>
      <c r="H6" s="7">
        <v>495</v>
      </c>
      <c r="I6" s="8">
        <v>1</v>
      </c>
      <c r="K6" s="7">
        <v>496</v>
      </c>
      <c r="L6" s="5">
        <v>500</v>
      </c>
      <c r="M6" s="8">
        <f t="shared" si="2"/>
        <v>5</v>
      </c>
      <c r="O6" s="7">
        <v>115</v>
      </c>
      <c r="P6" s="5">
        <v>117</v>
      </c>
      <c r="Q6" s="8">
        <f t="shared" si="3"/>
        <v>3</v>
      </c>
      <c r="S6" s="7"/>
      <c r="T6" s="8"/>
    </row>
    <row r="7" spans="2:34" x14ac:dyDescent="0.3">
      <c r="B7" s="7">
        <v>69</v>
      </c>
      <c r="C7" s="5">
        <v>74</v>
      </c>
      <c r="D7" s="5">
        <f t="shared" si="0"/>
        <v>6</v>
      </c>
      <c r="E7" s="21">
        <f t="shared" si="1"/>
        <v>3</v>
      </c>
      <c r="F7" s="8">
        <v>1</v>
      </c>
      <c r="H7" s="7">
        <v>673</v>
      </c>
      <c r="I7" s="8">
        <v>1</v>
      </c>
      <c r="K7" s="7">
        <v>674</v>
      </c>
      <c r="L7" s="5">
        <v>698</v>
      </c>
      <c r="M7" s="8">
        <f t="shared" si="2"/>
        <v>25</v>
      </c>
      <c r="O7" s="7">
        <v>501</v>
      </c>
      <c r="P7" s="5">
        <v>506</v>
      </c>
      <c r="Q7" s="8">
        <f t="shared" si="3"/>
        <v>6</v>
      </c>
      <c r="S7" s="7"/>
      <c r="T7" s="8"/>
    </row>
    <row r="8" spans="2:34" x14ac:dyDescent="0.3">
      <c r="B8" s="7">
        <v>81</v>
      </c>
      <c r="C8" s="5">
        <v>82</v>
      </c>
      <c r="D8" s="5">
        <f t="shared" si="0"/>
        <v>2</v>
      </c>
      <c r="E8" s="21">
        <f t="shared" si="1"/>
        <v>0.5</v>
      </c>
      <c r="F8" s="8">
        <v>1</v>
      </c>
      <c r="H8" s="7">
        <v>1189</v>
      </c>
      <c r="I8" s="8">
        <v>1</v>
      </c>
      <c r="K8" s="7">
        <v>1190</v>
      </c>
      <c r="L8" s="5">
        <v>1199</v>
      </c>
      <c r="M8" s="8">
        <f t="shared" si="2"/>
        <v>10</v>
      </c>
      <c r="O8" s="7">
        <v>799</v>
      </c>
      <c r="P8" s="5">
        <v>802</v>
      </c>
      <c r="Q8" s="8">
        <f t="shared" si="3"/>
        <v>4</v>
      </c>
      <c r="S8" s="7"/>
      <c r="T8" s="8"/>
    </row>
    <row r="9" spans="2:34" x14ac:dyDescent="0.3">
      <c r="B9" s="7">
        <v>84</v>
      </c>
      <c r="C9" s="5">
        <v>87</v>
      </c>
      <c r="D9" s="5">
        <f t="shared" si="0"/>
        <v>4</v>
      </c>
      <c r="E9" s="21">
        <f t="shared" si="1"/>
        <v>8.5</v>
      </c>
      <c r="F9" s="8">
        <v>1</v>
      </c>
      <c r="H9" s="7"/>
      <c r="I9" s="8"/>
      <c r="K9" s="7"/>
      <c r="M9" s="8"/>
      <c r="O9" s="7">
        <v>910</v>
      </c>
      <c r="P9" s="5">
        <v>913</v>
      </c>
      <c r="Q9" s="8">
        <f t="shared" si="3"/>
        <v>4</v>
      </c>
      <c r="S9" s="7"/>
      <c r="T9" s="8"/>
    </row>
    <row r="10" spans="2:34" x14ac:dyDescent="0.3">
      <c r="B10" s="7">
        <v>105</v>
      </c>
      <c r="C10" s="5">
        <v>107</v>
      </c>
      <c r="D10" s="5">
        <f t="shared" si="0"/>
        <v>3</v>
      </c>
      <c r="E10" s="21">
        <f t="shared" si="1"/>
        <v>5.5</v>
      </c>
      <c r="F10" s="8">
        <v>1</v>
      </c>
      <c r="H10" s="7"/>
      <c r="I10" s="8"/>
      <c r="K10" s="7"/>
      <c r="M10" s="8"/>
      <c r="O10" s="7">
        <v>967</v>
      </c>
      <c r="P10" s="5">
        <v>970</v>
      </c>
      <c r="Q10" s="8">
        <f t="shared" si="3"/>
        <v>4</v>
      </c>
      <c r="S10" s="7"/>
      <c r="T10" s="8"/>
    </row>
    <row r="11" spans="2:34" x14ac:dyDescent="0.3">
      <c r="B11" s="7">
        <v>119</v>
      </c>
      <c r="C11" s="5">
        <v>119</v>
      </c>
      <c r="D11" s="5">
        <f t="shared" si="0"/>
        <v>1</v>
      </c>
      <c r="E11" s="21">
        <f t="shared" si="1"/>
        <v>0.5</v>
      </c>
      <c r="F11" s="8">
        <v>1</v>
      </c>
      <c r="H11" s="7"/>
      <c r="I11" s="8"/>
      <c r="K11" s="7"/>
      <c r="M11" s="8"/>
      <c r="O11" s="7">
        <v>1063</v>
      </c>
      <c r="P11" s="5">
        <v>1065</v>
      </c>
      <c r="Q11" s="8">
        <f t="shared" si="3"/>
        <v>3</v>
      </c>
      <c r="S11" s="7"/>
      <c r="T11" s="8"/>
    </row>
    <row r="12" spans="2:34" x14ac:dyDescent="0.3">
      <c r="B12" s="7">
        <v>121</v>
      </c>
      <c r="C12" s="5">
        <v>125</v>
      </c>
      <c r="D12" s="5">
        <f t="shared" si="0"/>
        <v>5</v>
      </c>
      <c r="E12" s="21">
        <f t="shared" si="1"/>
        <v>1.5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129</v>
      </c>
      <c r="C13" s="5">
        <v>132</v>
      </c>
      <c r="D13" s="5">
        <f t="shared" si="0"/>
        <v>4</v>
      </c>
      <c r="E13" s="21">
        <f t="shared" si="1"/>
        <v>3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139</v>
      </c>
      <c r="C14" s="5">
        <v>143</v>
      </c>
      <c r="D14" s="5">
        <f t="shared" si="0"/>
        <v>5</v>
      </c>
      <c r="E14" s="21">
        <f t="shared" si="1"/>
        <v>3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150</v>
      </c>
      <c r="C15" s="5">
        <v>154</v>
      </c>
      <c r="D15" s="5">
        <f t="shared" si="0"/>
        <v>5</v>
      </c>
      <c r="E15" s="21">
        <f t="shared" si="1"/>
        <v>0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155</v>
      </c>
      <c r="C16" s="5">
        <v>159</v>
      </c>
      <c r="D16" s="5">
        <f t="shared" si="0"/>
        <v>5</v>
      </c>
      <c r="E16" s="21">
        <f t="shared" si="1"/>
        <v>2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20" x14ac:dyDescent="0.3">
      <c r="B17" s="7">
        <v>164</v>
      </c>
      <c r="C17" s="5">
        <v>166</v>
      </c>
      <c r="D17" s="5">
        <f t="shared" si="0"/>
        <v>3</v>
      </c>
      <c r="E17" s="21">
        <f t="shared" si="1"/>
        <v>4.5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20" x14ac:dyDescent="0.3">
      <c r="B18" s="7">
        <v>176</v>
      </c>
      <c r="C18" s="5">
        <v>176</v>
      </c>
      <c r="D18" s="5">
        <f t="shared" si="0"/>
        <v>1</v>
      </c>
      <c r="E18" s="21">
        <f t="shared" si="1"/>
        <v>6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20" x14ac:dyDescent="0.3">
      <c r="B19" s="7">
        <v>189</v>
      </c>
      <c r="C19" s="5">
        <v>190</v>
      </c>
      <c r="D19" s="5">
        <f t="shared" si="0"/>
        <v>2</v>
      </c>
      <c r="E19" s="21">
        <f t="shared" si="1"/>
        <v>1</v>
      </c>
      <c r="F19" s="8">
        <v>1</v>
      </c>
      <c r="H19" s="7"/>
      <c r="I19" s="8"/>
      <c r="K19" s="7"/>
      <c r="M19" s="8"/>
      <c r="O19" s="7"/>
      <c r="Q19" s="8"/>
      <c r="S19" s="7"/>
      <c r="T19" s="8"/>
    </row>
    <row r="20" spans="2:20" x14ac:dyDescent="0.3">
      <c r="B20" s="7">
        <v>193</v>
      </c>
      <c r="C20" s="5">
        <v>193</v>
      </c>
      <c r="D20" s="5">
        <f t="shared" si="0"/>
        <v>1</v>
      </c>
      <c r="E20" s="21">
        <f t="shared" si="1"/>
        <v>1.5</v>
      </c>
      <c r="F20" s="8">
        <v>1</v>
      </c>
      <c r="H20" s="7"/>
      <c r="I20" s="8"/>
      <c r="K20" s="7"/>
      <c r="M20" s="8"/>
      <c r="O20" s="7"/>
      <c r="Q20" s="8"/>
      <c r="S20" s="7"/>
      <c r="T20" s="8"/>
    </row>
    <row r="21" spans="2:20" x14ac:dyDescent="0.3">
      <c r="B21" s="7">
        <v>197</v>
      </c>
      <c r="C21" s="5">
        <v>201</v>
      </c>
      <c r="D21" s="5">
        <f t="shared" si="0"/>
        <v>5</v>
      </c>
      <c r="E21" s="21">
        <f t="shared" si="1"/>
        <v>4</v>
      </c>
      <c r="F21" s="8">
        <v>1</v>
      </c>
      <c r="H21" s="7"/>
      <c r="I21" s="8"/>
      <c r="K21" s="7"/>
      <c r="M21" s="8"/>
      <c r="O21" s="7"/>
      <c r="Q21" s="8"/>
      <c r="S21" s="7"/>
      <c r="T21" s="8"/>
    </row>
    <row r="22" spans="2:20" x14ac:dyDescent="0.3">
      <c r="B22" s="7">
        <v>210</v>
      </c>
      <c r="C22" s="5">
        <v>212</v>
      </c>
      <c r="D22" s="5">
        <f t="shared" si="0"/>
        <v>3</v>
      </c>
      <c r="E22" s="21">
        <f t="shared" si="1"/>
        <v>0.5</v>
      </c>
      <c r="F22" s="8">
        <v>1</v>
      </c>
      <c r="H22" s="7"/>
      <c r="I22" s="8"/>
      <c r="K22" s="7"/>
      <c r="M22" s="8"/>
      <c r="O22" s="7"/>
      <c r="Q22" s="8"/>
      <c r="S22" s="7"/>
      <c r="T22" s="8"/>
    </row>
    <row r="23" spans="2:20" x14ac:dyDescent="0.3">
      <c r="B23" s="7">
        <v>214</v>
      </c>
      <c r="C23" s="5">
        <v>215</v>
      </c>
      <c r="D23" s="5">
        <f t="shared" ref="D23:D44" si="4">(C23-B23)+1</f>
        <v>2</v>
      </c>
      <c r="E23" s="21">
        <f t="shared" si="1"/>
        <v>1</v>
      </c>
      <c r="F23" s="8">
        <v>1</v>
      </c>
      <c r="H23" s="7"/>
      <c r="I23" s="8"/>
      <c r="K23" s="7"/>
      <c r="M23" s="8"/>
      <c r="O23" s="7"/>
      <c r="Q23" s="8"/>
      <c r="S23" s="7"/>
      <c r="T23" s="8"/>
    </row>
    <row r="24" spans="2:20" x14ac:dyDescent="0.3">
      <c r="B24" s="7">
        <v>218</v>
      </c>
      <c r="C24" s="5">
        <v>218</v>
      </c>
      <c r="D24" s="5">
        <f t="shared" si="4"/>
        <v>1</v>
      </c>
      <c r="E24" s="21">
        <f t="shared" si="1"/>
        <v>4</v>
      </c>
      <c r="F24" s="8">
        <v>1</v>
      </c>
      <c r="H24" s="7"/>
      <c r="I24" s="8"/>
      <c r="K24" s="7"/>
      <c r="M24" s="8"/>
      <c r="O24" s="7"/>
      <c r="Q24" s="8"/>
      <c r="S24" s="7"/>
      <c r="T24" s="8"/>
    </row>
    <row r="25" spans="2:20" x14ac:dyDescent="0.3">
      <c r="B25" s="7">
        <v>227</v>
      </c>
      <c r="C25" s="5">
        <v>231</v>
      </c>
      <c r="D25" s="5">
        <f t="shared" si="4"/>
        <v>5</v>
      </c>
      <c r="E25" s="21">
        <f t="shared" si="1"/>
        <v>0.5</v>
      </c>
      <c r="F25" s="8">
        <v>1</v>
      </c>
      <c r="H25" s="7"/>
      <c r="I25" s="8"/>
      <c r="K25" s="7"/>
      <c r="M25" s="8"/>
      <c r="O25" s="7"/>
      <c r="Q25" s="8"/>
      <c r="S25" s="7"/>
      <c r="T25" s="8"/>
    </row>
    <row r="26" spans="2:20" x14ac:dyDescent="0.3">
      <c r="B26" s="7">
        <v>233</v>
      </c>
      <c r="C26" s="5">
        <v>237</v>
      </c>
      <c r="D26" s="5">
        <f t="shared" si="4"/>
        <v>5</v>
      </c>
      <c r="E26" s="21">
        <f t="shared" si="1"/>
        <v>1</v>
      </c>
      <c r="F26" s="8">
        <v>1</v>
      </c>
      <c r="H26" s="7"/>
      <c r="I26" s="8"/>
      <c r="K26" s="7"/>
      <c r="M26" s="8"/>
      <c r="O26" s="7"/>
      <c r="Q26" s="8"/>
      <c r="S26" s="7"/>
      <c r="T26" s="8"/>
    </row>
    <row r="27" spans="2:20" x14ac:dyDescent="0.3">
      <c r="B27" s="7">
        <v>240</v>
      </c>
      <c r="C27" s="5">
        <v>240</v>
      </c>
      <c r="D27" s="5">
        <f t="shared" si="4"/>
        <v>1</v>
      </c>
      <c r="E27" s="21">
        <f t="shared" si="1"/>
        <v>0.5</v>
      </c>
      <c r="F27" s="8">
        <v>1</v>
      </c>
      <c r="H27" s="7"/>
      <c r="I27" s="8"/>
      <c r="K27" s="7"/>
      <c r="M27" s="8"/>
      <c r="O27" s="7"/>
      <c r="Q27" s="8"/>
      <c r="S27" s="7"/>
      <c r="T27" s="8"/>
    </row>
    <row r="28" spans="2:20" x14ac:dyDescent="0.3">
      <c r="B28" s="7">
        <v>242</v>
      </c>
      <c r="C28" s="5">
        <v>245</v>
      </c>
      <c r="D28" s="5">
        <f t="shared" si="4"/>
        <v>4</v>
      </c>
      <c r="E28" s="21">
        <f t="shared" si="1"/>
        <v>1.5</v>
      </c>
      <c r="F28" s="8">
        <v>1</v>
      </c>
      <c r="H28" s="7"/>
      <c r="I28" s="8"/>
      <c r="K28" s="7"/>
      <c r="M28" s="8"/>
      <c r="O28" s="7"/>
      <c r="Q28" s="8"/>
      <c r="S28" s="7"/>
      <c r="T28" s="8"/>
    </row>
    <row r="29" spans="2:20" x14ac:dyDescent="0.3">
      <c r="B29" s="7">
        <v>249</v>
      </c>
      <c r="C29" s="5">
        <v>250</v>
      </c>
      <c r="D29" s="5">
        <f t="shared" si="4"/>
        <v>2</v>
      </c>
      <c r="E29" s="21">
        <f t="shared" si="1"/>
        <v>3.5</v>
      </c>
      <c r="F29" s="8">
        <v>1</v>
      </c>
      <c r="H29" s="7"/>
      <c r="I29" s="8"/>
      <c r="K29" s="7"/>
      <c r="M29" s="8"/>
      <c r="O29" s="7"/>
      <c r="Q29" s="8"/>
      <c r="S29" s="7"/>
      <c r="T29" s="8"/>
    </row>
    <row r="30" spans="2:20" x14ac:dyDescent="0.3">
      <c r="B30" s="7">
        <v>258</v>
      </c>
      <c r="C30" s="5">
        <v>259</v>
      </c>
      <c r="D30" s="5">
        <f t="shared" si="4"/>
        <v>2</v>
      </c>
      <c r="E30" s="21">
        <f t="shared" si="1"/>
        <v>0.5</v>
      </c>
      <c r="F30" s="8">
        <v>1</v>
      </c>
      <c r="H30" s="7"/>
      <c r="I30" s="8"/>
      <c r="K30" s="7"/>
      <c r="M30" s="8"/>
      <c r="O30" s="7"/>
      <c r="Q30" s="8"/>
      <c r="S30" s="7"/>
      <c r="T30" s="8"/>
    </row>
    <row r="31" spans="2:20" x14ac:dyDescent="0.3">
      <c r="B31" s="7">
        <v>261</v>
      </c>
      <c r="C31" s="5">
        <v>268</v>
      </c>
      <c r="D31" s="5">
        <f t="shared" si="4"/>
        <v>8</v>
      </c>
      <c r="E31" s="21">
        <f t="shared" si="1"/>
        <v>2.5</v>
      </c>
      <c r="F31" s="8">
        <v>1</v>
      </c>
      <c r="H31" s="7"/>
      <c r="I31" s="8"/>
      <c r="K31" s="7"/>
      <c r="M31" s="8"/>
      <c r="O31" s="7"/>
      <c r="Q31" s="8"/>
      <c r="S31" s="7"/>
      <c r="T31" s="8"/>
    </row>
    <row r="32" spans="2:20" x14ac:dyDescent="0.3">
      <c r="B32" s="7">
        <v>274</v>
      </c>
      <c r="C32" s="5">
        <v>290</v>
      </c>
      <c r="D32" s="5">
        <f t="shared" si="4"/>
        <v>17</v>
      </c>
      <c r="E32" s="21">
        <f t="shared" si="1"/>
        <v>5.5</v>
      </c>
      <c r="F32" s="8">
        <v>1</v>
      </c>
      <c r="H32" s="7"/>
      <c r="I32" s="8"/>
      <c r="K32" s="7"/>
      <c r="M32" s="8"/>
      <c r="O32" s="7"/>
      <c r="Q32" s="8"/>
      <c r="S32" s="7"/>
      <c r="T32" s="8"/>
    </row>
    <row r="33" spans="2:20" x14ac:dyDescent="0.3">
      <c r="B33" s="7">
        <v>302</v>
      </c>
      <c r="C33" s="5">
        <v>302</v>
      </c>
      <c r="D33" s="5">
        <f t="shared" si="4"/>
        <v>1</v>
      </c>
      <c r="E33" s="21">
        <f t="shared" si="1"/>
        <v>4</v>
      </c>
      <c r="F33" s="8">
        <v>1</v>
      </c>
      <c r="H33" s="7"/>
      <c r="I33" s="8"/>
      <c r="K33" s="7"/>
      <c r="M33" s="8"/>
      <c r="O33" s="7"/>
      <c r="Q33" s="8"/>
      <c r="S33" s="7"/>
      <c r="T33" s="8"/>
    </row>
    <row r="34" spans="2:20" x14ac:dyDescent="0.3">
      <c r="B34" s="7">
        <v>311</v>
      </c>
      <c r="C34" s="5">
        <v>312</v>
      </c>
      <c r="D34" s="5">
        <f t="shared" si="4"/>
        <v>2</v>
      </c>
      <c r="E34" s="21">
        <f t="shared" si="1"/>
        <v>4.5</v>
      </c>
      <c r="F34" s="8">
        <v>1</v>
      </c>
      <c r="H34" s="7"/>
      <c r="I34" s="8"/>
      <c r="K34" s="7"/>
      <c r="M34" s="8"/>
      <c r="O34" s="7"/>
      <c r="Q34" s="8"/>
      <c r="S34" s="7"/>
      <c r="T34" s="8"/>
    </row>
    <row r="35" spans="2:20" x14ac:dyDescent="0.3">
      <c r="B35" s="7">
        <v>322</v>
      </c>
      <c r="C35" s="5">
        <v>322</v>
      </c>
      <c r="D35" s="5">
        <f t="shared" si="4"/>
        <v>1</v>
      </c>
      <c r="E35" s="21">
        <f t="shared" si="1"/>
        <v>2.5</v>
      </c>
      <c r="F35" s="8">
        <v>1</v>
      </c>
      <c r="H35" s="7"/>
      <c r="I35" s="8"/>
      <c r="K35" s="7"/>
      <c r="M35" s="8"/>
      <c r="O35" s="7"/>
      <c r="Q35" s="8"/>
      <c r="S35" s="7"/>
      <c r="T35" s="8"/>
    </row>
    <row r="36" spans="2:20" x14ac:dyDescent="0.3">
      <c r="B36" s="7">
        <v>328</v>
      </c>
      <c r="C36" s="5">
        <v>329</v>
      </c>
      <c r="D36" s="5">
        <f t="shared" si="4"/>
        <v>2</v>
      </c>
      <c r="E36" s="21">
        <f t="shared" si="1"/>
        <v>0.5</v>
      </c>
      <c r="F36" s="8">
        <v>1</v>
      </c>
      <c r="H36" s="7"/>
      <c r="I36" s="8"/>
      <c r="K36" s="7"/>
      <c r="M36" s="8"/>
      <c r="O36" s="7"/>
      <c r="Q36" s="8"/>
      <c r="S36" s="7"/>
      <c r="T36" s="8"/>
    </row>
    <row r="37" spans="2:20" x14ac:dyDescent="0.3">
      <c r="B37" s="7">
        <v>331</v>
      </c>
      <c r="C37" s="5">
        <v>332</v>
      </c>
      <c r="D37" s="5">
        <f t="shared" si="4"/>
        <v>2</v>
      </c>
      <c r="E37" s="21">
        <f t="shared" si="1"/>
        <v>2</v>
      </c>
      <c r="F37" s="8">
        <v>1</v>
      </c>
      <c r="H37" s="7"/>
      <c r="I37" s="8"/>
      <c r="K37" s="7"/>
      <c r="M37" s="8"/>
      <c r="O37" s="7"/>
      <c r="Q37" s="8"/>
      <c r="S37" s="7"/>
      <c r="T37" s="8"/>
    </row>
    <row r="38" spans="2:20" x14ac:dyDescent="0.3">
      <c r="B38" s="7">
        <v>337</v>
      </c>
      <c r="C38" s="5">
        <v>338</v>
      </c>
      <c r="D38" s="5">
        <f t="shared" si="4"/>
        <v>2</v>
      </c>
      <c r="E38" s="21">
        <f t="shared" si="1"/>
        <v>3</v>
      </c>
      <c r="F38" s="8">
        <v>1</v>
      </c>
      <c r="H38" s="7"/>
      <c r="I38" s="8"/>
      <c r="K38" s="7"/>
      <c r="M38" s="8"/>
      <c r="O38" s="7"/>
      <c r="Q38" s="8"/>
      <c r="S38" s="7"/>
      <c r="T38" s="8"/>
    </row>
    <row r="39" spans="2:20" x14ac:dyDescent="0.3">
      <c r="B39" s="7">
        <v>345</v>
      </c>
      <c r="C39" s="5">
        <v>345</v>
      </c>
      <c r="D39" s="5">
        <f t="shared" si="4"/>
        <v>1</v>
      </c>
      <c r="E39" s="21">
        <f t="shared" si="1"/>
        <v>1.5</v>
      </c>
      <c r="F39" s="8">
        <v>1</v>
      </c>
      <c r="H39" s="7"/>
      <c r="I39" s="8"/>
      <c r="K39" s="7"/>
      <c r="M39" s="8"/>
      <c r="O39" s="7"/>
      <c r="Q39" s="8"/>
      <c r="S39" s="7"/>
      <c r="T39" s="8"/>
    </row>
    <row r="40" spans="2:20" x14ac:dyDescent="0.3">
      <c r="B40" s="7">
        <v>349</v>
      </c>
      <c r="C40" s="5">
        <v>349</v>
      </c>
      <c r="D40" s="5">
        <f t="shared" si="4"/>
        <v>1</v>
      </c>
      <c r="E40" s="21">
        <f t="shared" si="1"/>
        <v>1</v>
      </c>
      <c r="F40" s="8">
        <v>1</v>
      </c>
      <c r="H40" s="7"/>
      <c r="I40" s="8"/>
      <c r="K40" s="7"/>
      <c r="M40" s="8"/>
      <c r="O40" s="7"/>
      <c r="Q40" s="8"/>
      <c r="S40" s="7"/>
      <c r="T40" s="8"/>
    </row>
    <row r="41" spans="2:20" x14ac:dyDescent="0.3">
      <c r="B41" s="7">
        <v>352</v>
      </c>
      <c r="C41" s="5">
        <v>352</v>
      </c>
      <c r="D41" s="5">
        <f t="shared" si="4"/>
        <v>1</v>
      </c>
      <c r="E41" s="21">
        <f t="shared" si="1"/>
        <v>2</v>
      </c>
      <c r="F41" s="8">
        <v>1</v>
      </c>
      <c r="H41" s="7"/>
      <c r="I41" s="8"/>
      <c r="K41" s="7"/>
      <c r="M41" s="8"/>
      <c r="O41" s="7"/>
      <c r="Q41" s="8"/>
      <c r="S41" s="7"/>
      <c r="T41" s="8"/>
    </row>
    <row r="42" spans="2:20" x14ac:dyDescent="0.3">
      <c r="B42" s="7">
        <v>357</v>
      </c>
      <c r="C42" s="5">
        <v>364</v>
      </c>
      <c r="D42" s="5">
        <f t="shared" si="4"/>
        <v>8</v>
      </c>
      <c r="E42" s="21">
        <f t="shared" si="1"/>
        <v>26.5</v>
      </c>
      <c r="F42" s="8">
        <v>1</v>
      </c>
      <c r="H42" s="7"/>
      <c r="I42" s="8"/>
      <c r="K42" s="7"/>
      <c r="M42" s="8"/>
      <c r="O42" s="7"/>
      <c r="Q42" s="8"/>
      <c r="S42" s="7"/>
      <c r="T42" s="8"/>
    </row>
    <row r="43" spans="2:20" x14ac:dyDescent="0.3">
      <c r="B43" s="7">
        <v>418</v>
      </c>
      <c r="C43" s="5">
        <v>429</v>
      </c>
      <c r="D43" s="5">
        <f t="shared" si="4"/>
        <v>12</v>
      </c>
      <c r="E43" s="21">
        <f t="shared" si="1"/>
        <v>1.5</v>
      </c>
      <c r="F43" s="8">
        <v>1</v>
      </c>
      <c r="H43" s="7"/>
      <c r="I43" s="8"/>
      <c r="K43" s="7"/>
      <c r="M43" s="8"/>
      <c r="O43" s="7"/>
      <c r="Q43" s="8"/>
      <c r="S43" s="7"/>
      <c r="T43" s="8"/>
    </row>
    <row r="44" spans="2:20" x14ac:dyDescent="0.3">
      <c r="B44" s="7">
        <v>433</v>
      </c>
      <c r="C44" s="5">
        <v>433</v>
      </c>
      <c r="D44" s="5">
        <f t="shared" si="4"/>
        <v>1</v>
      </c>
      <c r="E44" s="21">
        <f t="shared" si="1"/>
        <v>1</v>
      </c>
      <c r="F44" s="8">
        <v>1</v>
      </c>
      <c r="H44" s="7"/>
      <c r="I44" s="8"/>
      <c r="K44" s="7"/>
      <c r="M44" s="8"/>
      <c r="O44" s="7"/>
      <c r="Q44" s="8"/>
      <c r="S44" s="7"/>
      <c r="T44" s="8"/>
    </row>
    <row r="45" spans="2:20" x14ac:dyDescent="0.3">
      <c r="B45" s="7">
        <v>436</v>
      </c>
      <c r="C45" s="5">
        <v>436</v>
      </c>
      <c r="D45" s="5">
        <f t="shared" si="0"/>
        <v>1</v>
      </c>
      <c r="E45" s="21">
        <f t="shared" si="1"/>
        <v>0</v>
      </c>
      <c r="F45" s="8">
        <v>1</v>
      </c>
      <c r="H45" s="7"/>
      <c r="I45" s="8"/>
      <c r="K45" s="7"/>
      <c r="M45" s="8"/>
      <c r="O45" s="7"/>
      <c r="Q45" s="8"/>
      <c r="S45" s="7"/>
      <c r="T45" s="8"/>
    </row>
    <row r="46" spans="2:20" x14ac:dyDescent="0.3">
      <c r="B46" s="7">
        <v>437</v>
      </c>
      <c r="C46" s="5">
        <v>463</v>
      </c>
      <c r="D46" s="5">
        <f t="shared" ref="D46:D88" si="5">(C46-B46)+1</f>
        <v>27</v>
      </c>
      <c r="E46" s="21">
        <f t="shared" si="1"/>
        <v>3</v>
      </c>
      <c r="F46" s="8">
        <v>1</v>
      </c>
      <c r="H46" s="7"/>
      <c r="I46" s="8"/>
      <c r="K46" s="7"/>
      <c r="M46" s="8"/>
      <c r="O46" s="7"/>
      <c r="Q46" s="8"/>
      <c r="S46" s="7"/>
      <c r="T46" s="8"/>
    </row>
    <row r="47" spans="2:20" x14ac:dyDescent="0.3">
      <c r="B47" s="7">
        <v>470</v>
      </c>
      <c r="C47" s="5">
        <v>472</v>
      </c>
      <c r="D47" s="5">
        <f t="shared" si="5"/>
        <v>3</v>
      </c>
      <c r="E47" s="21">
        <f t="shared" si="1"/>
        <v>1.5</v>
      </c>
      <c r="F47" s="8">
        <v>1</v>
      </c>
      <c r="H47" s="7"/>
      <c r="I47" s="8"/>
      <c r="K47" s="7"/>
      <c r="M47" s="8"/>
      <c r="O47" s="7"/>
      <c r="Q47" s="8"/>
      <c r="S47" s="7"/>
      <c r="T47" s="8"/>
    </row>
    <row r="48" spans="2:20" x14ac:dyDescent="0.3">
      <c r="B48" s="7">
        <v>476</v>
      </c>
      <c r="C48" s="5">
        <v>476</v>
      </c>
      <c r="D48" s="5">
        <f t="shared" si="5"/>
        <v>1</v>
      </c>
      <c r="E48" s="21">
        <f t="shared" si="1"/>
        <v>3</v>
      </c>
      <c r="F48" s="8">
        <v>1</v>
      </c>
      <c r="H48" s="7"/>
      <c r="I48" s="8"/>
      <c r="K48" s="7"/>
      <c r="M48" s="8"/>
      <c r="O48" s="7"/>
      <c r="Q48" s="8"/>
      <c r="S48" s="7"/>
      <c r="T48" s="8"/>
    </row>
    <row r="49" spans="2:20" x14ac:dyDescent="0.3">
      <c r="B49" s="7">
        <v>483</v>
      </c>
      <c r="C49" s="5">
        <v>483</v>
      </c>
      <c r="D49" s="5">
        <f t="shared" si="5"/>
        <v>1</v>
      </c>
      <c r="E49" s="21">
        <f t="shared" si="1"/>
        <v>2</v>
      </c>
      <c r="F49" s="8">
        <v>1</v>
      </c>
      <c r="H49" s="7"/>
      <c r="I49" s="8"/>
      <c r="K49" s="7"/>
      <c r="M49" s="8"/>
      <c r="O49" s="7"/>
      <c r="Q49" s="8"/>
      <c r="S49" s="7"/>
      <c r="T49" s="8"/>
    </row>
    <row r="50" spans="2:20" x14ac:dyDescent="0.3">
      <c r="B50" s="7">
        <v>488</v>
      </c>
      <c r="C50" s="5">
        <v>494</v>
      </c>
      <c r="D50" s="5">
        <f t="shared" si="5"/>
        <v>7</v>
      </c>
      <c r="E50" s="21">
        <f t="shared" si="1"/>
        <v>16</v>
      </c>
      <c r="F50" s="8">
        <v>1</v>
      </c>
      <c r="H50" s="7"/>
      <c r="I50" s="8"/>
      <c r="K50" s="7"/>
      <c r="M50" s="8"/>
      <c r="O50" s="7"/>
      <c r="Q50" s="8"/>
      <c r="S50" s="7"/>
      <c r="T50" s="8"/>
    </row>
    <row r="51" spans="2:20" x14ac:dyDescent="0.3">
      <c r="B51" s="7">
        <v>527</v>
      </c>
      <c r="C51" s="5">
        <v>533</v>
      </c>
      <c r="D51" s="5">
        <f t="shared" si="5"/>
        <v>7</v>
      </c>
      <c r="E51" s="21">
        <f t="shared" si="1"/>
        <v>0.5</v>
      </c>
      <c r="F51" s="8">
        <v>1</v>
      </c>
      <c r="H51" s="7"/>
      <c r="I51" s="8"/>
      <c r="K51" s="7"/>
      <c r="M51" s="8"/>
      <c r="O51" s="7"/>
      <c r="Q51" s="8"/>
      <c r="S51" s="7"/>
      <c r="T51" s="8"/>
    </row>
    <row r="52" spans="2:20" x14ac:dyDescent="0.3">
      <c r="B52" s="7">
        <v>535</v>
      </c>
      <c r="C52" s="5">
        <v>538</v>
      </c>
      <c r="D52" s="5">
        <f t="shared" si="5"/>
        <v>4</v>
      </c>
      <c r="E52" s="21">
        <f t="shared" si="1"/>
        <v>5.5</v>
      </c>
      <c r="F52" s="8">
        <v>1</v>
      </c>
      <c r="H52" s="7"/>
      <c r="I52" s="8"/>
      <c r="K52" s="7"/>
      <c r="M52" s="8"/>
      <c r="O52" s="7"/>
      <c r="Q52" s="8"/>
      <c r="S52" s="7"/>
      <c r="T52" s="8"/>
    </row>
    <row r="53" spans="2:20" x14ac:dyDescent="0.3">
      <c r="B53" s="7">
        <v>550</v>
      </c>
      <c r="C53" s="5">
        <v>550</v>
      </c>
      <c r="D53" s="5">
        <f t="shared" si="5"/>
        <v>1</v>
      </c>
      <c r="E53" s="21">
        <f t="shared" si="1"/>
        <v>10</v>
      </c>
      <c r="F53" s="8">
        <v>1</v>
      </c>
      <c r="H53" s="7"/>
      <c r="I53" s="8"/>
      <c r="K53" s="7"/>
      <c r="M53" s="8"/>
      <c r="O53" s="7"/>
      <c r="Q53" s="8"/>
      <c r="S53" s="7"/>
      <c r="T53" s="8"/>
    </row>
    <row r="54" spans="2:20" x14ac:dyDescent="0.3">
      <c r="B54" s="7">
        <v>571</v>
      </c>
      <c r="C54" s="5">
        <v>575</v>
      </c>
      <c r="D54" s="5">
        <f t="shared" si="5"/>
        <v>5</v>
      </c>
      <c r="E54" s="21">
        <f t="shared" si="1"/>
        <v>1.5</v>
      </c>
      <c r="F54" s="8">
        <v>1</v>
      </c>
      <c r="H54" s="7"/>
      <c r="I54" s="8"/>
      <c r="K54" s="7"/>
      <c r="M54" s="8"/>
      <c r="O54" s="7"/>
      <c r="Q54" s="8"/>
      <c r="S54" s="7"/>
      <c r="T54" s="8"/>
    </row>
    <row r="55" spans="2:20" x14ac:dyDescent="0.3">
      <c r="B55" s="7">
        <v>579</v>
      </c>
      <c r="C55" s="5">
        <v>579</v>
      </c>
      <c r="D55" s="5">
        <f t="shared" si="5"/>
        <v>1</v>
      </c>
      <c r="E55" s="21">
        <f t="shared" si="1"/>
        <v>13.5</v>
      </c>
      <c r="F55" s="8">
        <v>1</v>
      </c>
      <c r="H55" s="7"/>
      <c r="I55" s="8"/>
      <c r="K55" s="7"/>
      <c r="M55" s="8"/>
      <c r="O55" s="7"/>
      <c r="Q55" s="8"/>
      <c r="S55" s="7"/>
      <c r="T55" s="8"/>
    </row>
    <row r="56" spans="2:20" x14ac:dyDescent="0.3">
      <c r="B56" s="7">
        <v>607</v>
      </c>
      <c r="C56" s="5">
        <v>608</v>
      </c>
      <c r="D56" s="5">
        <f t="shared" si="5"/>
        <v>2</v>
      </c>
      <c r="E56" s="21">
        <f t="shared" si="1"/>
        <v>13.5</v>
      </c>
      <c r="F56" s="8">
        <v>1</v>
      </c>
      <c r="H56" s="7"/>
      <c r="I56" s="8"/>
      <c r="K56" s="7"/>
      <c r="M56" s="8"/>
      <c r="O56" s="7"/>
      <c r="Q56" s="8"/>
      <c r="S56" s="7"/>
      <c r="T56" s="8"/>
    </row>
    <row r="57" spans="2:20" x14ac:dyDescent="0.3">
      <c r="B57" s="7">
        <v>636</v>
      </c>
      <c r="C57" s="5">
        <v>636</v>
      </c>
      <c r="D57" s="5">
        <f t="shared" si="5"/>
        <v>1</v>
      </c>
      <c r="E57" s="21">
        <f t="shared" si="1"/>
        <v>4</v>
      </c>
      <c r="F57" s="8">
        <v>1</v>
      </c>
      <c r="H57" s="7"/>
      <c r="I57" s="8"/>
      <c r="K57" s="7"/>
      <c r="M57" s="8"/>
      <c r="O57" s="7"/>
      <c r="Q57" s="8"/>
      <c r="S57" s="7"/>
      <c r="T57" s="8"/>
    </row>
    <row r="58" spans="2:20" x14ac:dyDescent="0.3">
      <c r="B58" s="7">
        <v>645</v>
      </c>
      <c r="C58" s="5">
        <v>645</v>
      </c>
      <c r="D58" s="5">
        <f t="shared" si="5"/>
        <v>1</v>
      </c>
      <c r="E58" s="21">
        <f t="shared" si="1"/>
        <v>9</v>
      </c>
      <c r="F58" s="8">
        <v>1</v>
      </c>
      <c r="H58" s="7"/>
      <c r="I58" s="8"/>
      <c r="K58" s="7"/>
      <c r="M58" s="8"/>
      <c r="O58" s="7"/>
      <c r="Q58" s="8"/>
      <c r="S58" s="7"/>
      <c r="T58" s="8"/>
    </row>
    <row r="59" spans="2:20" x14ac:dyDescent="0.3">
      <c r="B59" s="7">
        <v>664</v>
      </c>
      <c r="C59" s="5">
        <v>664</v>
      </c>
      <c r="D59" s="5">
        <f t="shared" si="5"/>
        <v>1</v>
      </c>
      <c r="E59" s="21">
        <f t="shared" si="1"/>
        <v>3</v>
      </c>
      <c r="F59" s="8">
        <v>1</v>
      </c>
      <c r="H59" s="7"/>
      <c r="I59" s="8"/>
      <c r="K59" s="7"/>
      <c r="M59" s="8"/>
      <c r="O59" s="7"/>
      <c r="Q59" s="8"/>
      <c r="S59" s="7"/>
      <c r="T59" s="8"/>
    </row>
    <row r="60" spans="2:20" x14ac:dyDescent="0.3">
      <c r="B60" s="7">
        <v>671</v>
      </c>
      <c r="C60" s="5">
        <v>672</v>
      </c>
      <c r="D60" s="5">
        <f t="shared" si="5"/>
        <v>2</v>
      </c>
      <c r="E60" s="21">
        <f t="shared" si="1"/>
        <v>19</v>
      </c>
      <c r="F60" s="8">
        <v>1</v>
      </c>
      <c r="H60" s="7"/>
      <c r="I60" s="8"/>
      <c r="K60" s="7"/>
      <c r="M60" s="8"/>
      <c r="O60" s="7"/>
      <c r="Q60" s="8"/>
      <c r="S60" s="7"/>
      <c r="T60" s="8"/>
    </row>
    <row r="61" spans="2:20" x14ac:dyDescent="0.3">
      <c r="B61" s="7">
        <v>711</v>
      </c>
      <c r="C61" s="5">
        <v>711</v>
      </c>
      <c r="D61" s="5">
        <f t="shared" si="5"/>
        <v>1</v>
      </c>
      <c r="E61" s="21">
        <f t="shared" si="1"/>
        <v>0.5</v>
      </c>
      <c r="F61" s="8">
        <v>1</v>
      </c>
      <c r="H61" s="7"/>
      <c r="I61" s="8"/>
      <c r="K61" s="7"/>
      <c r="M61" s="8"/>
      <c r="O61" s="7"/>
      <c r="Q61" s="8"/>
      <c r="S61" s="7"/>
      <c r="T61" s="8"/>
    </row>
    <row r="62" spans="2:20" x14ac:dyDescent="0.3">
      <c r="B62" s="7">
        <v>713</v>
      </c>
      <c r="C62" s="5">
        <v>713</v>
      </c>
      <c r="D62" s="5">
        <f t="shared" si="5"/>
        <v>1</v>
      </c>
      <c r="E62" s="21">
        <f t="shared" si="1"/>
        <v>1.5</v>
      </c>
      <c r="F62" s="8">
        <v>1</v>
      </c>
      <c r="H62" s="7"/>
      <c r="I62" s="8"/>
      <c r="K62" s="7"/>
      <c r="M62" s="8"/>
      <c r="O62" s="7"/>
      <c r="Q62" s="8"/>
      <c r="S62" s="7"/>
      <c r="T62" s="8"/>
    </row>
    <row r="63" spans="2:20" x14ac:dyDescent="0.3">
      <c r="B63" s="7">
        <v>717</v>
      </c>
      <c r="C63" s="5">
        <v>718</v>
      </c>
      <c r="D63" s="5">
        <f t="shared" si="5"/>
        <v>2</v>
      </c>
      <c r="E63" s="21">
        <f t="shared" si="1"/>
        <v>1.5</v>
      </c>
      <c r="F63" s="8">
        <v>1</v>
      </c>
      <c r="H63" s="7"/>
      <c r="I63" s="8"/>
      <c r="K63" s="7"/>
      <c r="M63" s="8"/>
      <c r="O63" s="7"/>
      <c r="Q63" s="8"/>
      <c r="S63" s="7"/>
      <c r="T63" s="8"/>
    </row>
    <row r="64" spans="2:20" x14ac:dyDescent="0.3">
      <c r="B64" s="7">
        <v>722</v>
      </c>
      <c r="C64" s="5">
        <v>722</v>
      </c>
      <c r="D64" s="5">
        <f t="shared" si="5"/>
        <v>1</v>
      </c>
      <c r="E64" s="21">
        <f t="shared" si="1"/>
        <v>0.5</v>
      </c>
      <c r="F64" s="8">
        <v>1</v>
      </c>
      <c r="H64" s="7"/>
      <c r="I64" s="8"/>
      <c r="K64" s="7"/>
      <c r="M64" s="8"/>
      <c r="O64" s="7"/>
      <c r="Q64" s="8"/>
      <c r="S64" s="7"/>
      <c r="T64" s="8"/>
    </row>
    <row r="65" spans="2:20" x14ac:dyDescent="0.3">
      <c r="B65" s="7">
        <v>724</v>
      </c>
      <c r="C65" s="5">
        <v>726</v>
      </c>
      <c r="D65" s="5">
        <f t="shared" si="5"/>
        <v>3</v>
      </c>
      <c r="E65" s="21">
        <f t="shared" si="1"/>
        <v>8.5</v>
      </c>
      <c r="F65" s="8">
        <v>1</v>
      </c>
      <c r="H65" s="7"/>
      <c r="I65" s="8"/>
      <c r="K65" s="7"/>
      <c r="M65" s="8"/>
      <c r="O65" s="7"/>
      <c r="Q65" s="8"/>
      <c r="S65" s="7"/>
      <c r="T65" s="8"/>
    </row>
    <row r="66" spans="2:20" x14ac:dyDescent="0.3">
      <c r="B66" s="7">
        <v>744</v>
      </c>
      <c r="C66" s="5">
        <v>744</v>
      </c>
      <c r="D66" s="5">
        <f t="shared" si="5"/>
        <v>1</v>
      </c>
      <c r="E66" s="21">
        <f t="shared" si="1"/>
        <v>11.5</v>
      </c>
      <c r="F66" s="8">
        <v>1</v>
      </c>
      <c r="H66" s="7"/>
      <c r="I66" s="8"/>
      <c r="K66" s="7"/>
      <c r="M66" s="8"/>
      <c r="O66" s="7"/>
      <c r="Q66" s="8"/>
      <c r="S66" s="7"/>
      <c r="T66" s="8"/>
    </row>
    <row r="67" spans="2:20" x14ac:dyDescent="0.3">
      <c r="B67" s="7">
        <v>768</v>
      </c>
      <c r="C67" s="5">
        <v>772</v>
      </c>
      <c r="D67" s="5">
        <f t="shared" si="5"/>
        <v>5</v>
      </c>
      <c r="E67" s="21">
        <f t="shared" si="1"/>
        <v>1</v>
      </c>
      <c r="F67" s="8">
        <v>1</v>
      </c>
      <c r="H67" s="7"/>
      <c r="I67" s="8"/>
      <c r="K67" s="7"/>
      <c r="M67" s="8"/>
      <c r="O67" s="7"/>
      <c r="Q67" s="8"/>
      <c r="S67" s="7"/>
      <c r="T67" s="8"/>
    </row>
    <row r="68" spans="2:20" x14ac:dyDescent="0.3">
      <c r="B68" s="7">
        <v>775</v>
      </c>
      <c r="C68" s="5">
        <v>775</v>
      </c>
      <c r="D68" s="5">
        <f t="shared" si="5"/>
        <v>1</v>
      </c>
      <c r="E68" s="21">
        <f t="shared" si="1"/>
        <v>0.5</v>
      </c>
      <c r="F68" s="8">
        <v>1</v>
      </c>
      <c r="H68" s="7"/>
      <c r="I68" s="8"/>
      <c r="K68" s="7"/>
      <c r="M68" s="8"/>
      <c r="O68" s="7"/>
      <c r="Q68" s="8"/>
      <c r="S68" s="7"/>
      <c r="T68" s="8"/>
    </row>
    <row r="69" spans="2:20" x14ac:dyDescent="0.3">
      <c r="B69" s="7">
        <v>777</v>
      </c>
      <c r="C69" s="5">
        <v>794</v>
      </c>
      <c r="D69" s="5">
        <f t="shared" si="5"/>
        <v>18</v>
      </c>
      <c r="E69" s="21">
        <f t="shared" ref="E69:E98" si="6">((B70-C69)-1)*0.5</f>
        <v>4</v>
      </c>
      <c r="F69" s="8">
        <v>1</v>
      </c>
      <c r="H69" s="7"/>
      <c r="I69" s="8"/>
      <c r="K69" s="7"/>
      <c r="M69" s="8"/>
      <c r="O69" s="7"/>
      <c r="Q69" s="8"/>
      <c r="S69" s="7"/>
      <c r="T69" s="8"/>
    </row>
    <row r="70" spans="2:20" x14ac:dyDescent="0.3">
      <c r="B70" s="7">
        <v>803</v>
      </c>
      <c r="C70" s="5">
        <v>805</v>
      </c>
      <c r="D70" s="5">
        <f t="shared" si="5"/>
        <v>3</v>
      </c>
      <c r="E70" s="21">
        <f t="shared" si="6"/>
        <v>1</v>
      </c>
      <c r="F70" s="8">
        <v>1</v>
      </c>
      <c r="H70" s="7"/>
      <c r="I70" s="8"/>
      <c r="K70" s="7"/>
      <c r="M70" s="8"/>
      <c r="O70" s="7"/>
      <c r="Q70" s="8"/>
      <c r="S70" s="7"/>
      <c r="T70" s="8"/>
    </row>
    <row r="71" spans="2:20" x14ac:dyDescent="0.3">
      <c r="B71" s="7">
        <v>808</v>
      </c>
      <c r="C71" s="5">
        <v>808</v>
      </c>
      <c r="D71" s="5">
        <f t="shared" si="5"/>
        <v>1</v>
      </c>
      <c r="E71" s="21">
        <f t="shared" si="6"/>
        <v>0.5</v>
      </c>
      <c r="F71" s="8">
        <v>1</v>
      </c>
      <c r="H71" s="7"/>
      <c r="I71" s="8"/>
      <c r="K71" s="7"/>
      <c r="M71" s="8"/>
      <c r="O71" s="7"/>
      <c r="Q71" s="8"/>
      <c r="S71" s="7"/>
      <c r="T71" s="8"/>
    </row>
    <row r="72" spans="2:20" x14ac:dyDescent="0.3">
      <c r="B72" s="7">
        <v>810</v>
      </c>
      <c r="C72" s="5">
        <v>813</v>
      </c>
      <c r="D72" s="5">
        <f t="shared" si="5"/>
        <v>4</v>
      </c>
      <c r="E72" s="21">
        <f t="shared" si="6"/>
        <v>1</v>
      </c>
      <c r="F72" s="8">
        <v>1</v>
      </c>
      <c r="H72" s="7"/>
      <c r="I72" s="8"/>
      <c r="K72" s="7"/>
      <c r="M72" s="8"/>
      <c r="O72" s="7"/>
      <c r="Q72" s="8"/>
      <c r="S72" s="7"/>
      <c r="T72" s="8"/>
    </row>
    <row r="73" spans="2:20" x14ac:dyDescent="0.3">
      <c r="B73" s="7">
        <v>816</v>
      </c>
      <c r="C73" s="5">
        <v>836</v>
      </c>
      <c r="D73" s="5">
        <f t="shared" si="5"/>
        <v>21</v>
      </c>
      <c r="E73" s="21">
        <f t="shared" si="6"/>
        <v>4</v>
      </c>
      <c r="F73" s="8">
        <v>1</v>
      </c>
      <c r="H73" s="7"/>
      <c r="I73" s="8"/>
      <c r="K73" s="7"/>
      <c r="M73" s="8"/>
      <c r="O73" s="7"/>
      <c r="Q73" s="8"/>
      <c r="S73" s="7"/>
      <c r="T73" s="8"/>
    </row>
    <row r="74" spans="2:20" x14ac:dyDescent="0.3">
      <c r="B74" s="7">
        <v>845</v>
      </c>
      <c r="C74" s="5">
        <v>847</v>
      </c>
      <c r="D74" s="5">
        <f t="shared" si="5"/>
        <v>3</v>
      </c>
      <c r="E74" s="21">
        <f t="shared" si="6"/>
        <v>2</v>
      </c>
      <c r="F74" s="8">
        <v>1</v>
      </c>
      <c r="H74" s="7"/>
      <c r="I74" s="8"/>
      <c r="K74" s="7"/>
      <c r="M74" s="8"/>
      <c r="O74" s="7"/>
      <c r="Q74" s="8"/>
      <c r="S74" s="7"/>
      <c r="T74" s="8"/>
    </row>
    <row r="75" spans="2:20" x14ac:dyDescent="0.3">
      <c r="B75" s="7">
        <v>852</v>
      </c>
      <c r="C75" s="5">
        <v>853</v>
      </c>
      <c r="D75" s="5">
        <f t="shared" si="5"/>
        <v>2</v>
      </c>
      <c r="E75" s="21">
        <f t="shared" si="6"/>
        <v>3.5</v>
      </c>
      <c r="F75" s="8">
        <v>1</v>
      </c>
      <c r="H75" s="7"/>
      <c r="I75" s="8"/>
      <c r="K75" s="7"/>
      <c r="M75" s="8"/>
      <c r="O75" s="7"/>
      <c r="Q75" s="8"/>
      <c r="S75" s="7"/>
      <c r="T75" s="8"/>
    </row>
    <row r="76" spans="2:20" x14ac:dyDescent="0.3">
      <c r="B76" s="7">
        <v>861</v>
      </c>
      <c r="C76" s="5">
        <v>870</v>
      </c>
      <c r="D76" s="5">
        <f t="shared" si="5"/>
        <v>10</v>
      </c>
      <c r="E76" s="21">
        <f t="shared" si="6"/>
        <v>17</v>
      </c>
      <c r="F76" s="8">
        <v>1</v>
      </c>
      <c r="H76" s="7"/>
      <c r="I76" s="8"/>
      <c r="K76" s="7"/>
      <c r="M76" s="8"/>
      <c r="O76" s="7"/>
      <c r="Q76" s="8"/>
      <c r="S76" s="7"/>
      <c r="T76" s="8"/>
    </row>
    <row r="77" spans="2:20" x14ac:dyDescent="0.3">
      <c r="B77" s="7">
        <v>905</v>
      </c>
      <c r="C77" s="5">
        <v>907</v>
      </c>
      <c r="D77" s="5">
        <f t="shared" si="5"/>
        <v>3</v>
      </c>
      <c r="E77" s="21">
        <f t="shared" si="6"/>
        <v>3.5</v>
      </c>
      <c r="F77" s="8">
        <v>1</v>
      </c>
      <c r="H77" s="7"/>
      <c r="I77" s="8"/>
      <c r="K77" s="7"/>
      <c r="M77" s="8"/>
      <c r="O77" s="7"/>
      <c r="Q77" s="8"/>
      <c r="S77" s="7"/>
      <c r="T77" s="8"/>
    </row>
    <row r="78" spans="2:20" x14ac:dyDescent="0.3">
      <c r="B78" s="7">
        <v>915</v>
      </c>
      <c r="C78" s="5">
        <v>915</v>
      </c>
      <c r="D78" s="5">
        <f t="shared" si="5"/>
        <v>1</v>
      </c>
      <c r="E78" s="21">
        <f t="shared" si="6"/>
        <v>1.5</v>
      </c>
      <c r="F78" s="8">
        <v>1</v>
      </c>
      <c r="H78" s="7"/>
      <c r="I78" s="8"/>
      <c r="K78" s="7"/>
      <c r="M78" s="8"/>
      <c r="O78" s="7"/>
      <c r="Q78" s="8"/>
      <c r="S78" s="7"/>
      <c r="T78" s="8"/>
    </row>
    <row r="79" spans="2:20" x14ac:dyDescent="0.3">
      <c r="B79" s="7">
        <v>919</v>
      </c>
      <c r="C79" s="5">
        <v>925</v>
      </c>
      <c r="D79" s="5">
        <f t="shared" si="5"/>
        <v>7</v>
      </c>
      <c r="E79" s="21">
        <f t="shared" si="6"/>
        <v>6</v>
      </c>
      <c r="F79" s="8">
        <v>1</v>
      </c>
      <c r="H79" s="7"/>
      <c r="I79" s="8"/>
      <c r="K79" s="7"/>
      <c r="M79" s="8"/>
      <c r="O79" s="7"/>
      <c r="Q79" s="8"/>
      <c r="S79" s="7"/>
      <c r="T79" s="8"/>
    </row>
    <row r="80" spans="2:20" x14ac:dyDescent="0.3">
      <c r="B80" s="7">
        <v>938</v>
      </c>
      <c r="C80" s="5">
        <v>939</v>
      </c>
      <c r="D80" s="5">
        <f t="shared" si="5"/>
        <v>2</v>
      </c>
      <c r="E80" s="21">
        <f t="shared" si="6"/>
        <v>6.5</v>
      </c>
      <c r="F80" s="8">
        <v>1</v>
      </c>
      <c r="H80" s="7"/>
      <c r="I80" s="8"/>
      <c r="K80" s="7"/>
      <c r="M80" s="8"/>
      <c r="O80" s="7"/>
      <c r="Q80" s="8"/>
      <c r="S80" s="7"/>
      <c r="T80" s="8"/>
    </row>
    <row r="81" spans="2:20" x14ac:dyDescent="0.3">
      <c r="B81" s="7">
        <v>953</v>
      </c>
      <c r="C81" s="5">
        <v>955</v>
      </c>
      <c r="D81" s="5">
        <f t="shared" si="5"/>
        <v>3</v>
      </c>
      <c r="E81" s="21">
        <f t="shared" si="6"/>
        <v>0</v>
      </c>
      <c r="F81" s="8">
        <v>1</v>
      </c>
      <c r="H81" s="7"/>
      <c r="I81" s="8"/>
      <c r="K81" s="7"/>
      <c r="M81" s="8"/>
      <c r="O81" s="7"/>
      <c r="Q81" s="8"/>
      <c r="S81" s="7"/>
      <c r="T81" s="8"/>
    </row>
    <row r="82" spans="2:20" x14ac:dyDescent="0.3">
      <c r="B82" s="7">
        <v>956</v>
      </c>
      <c r="C82" s="5">
        <v>960</v>
      </c>
      <c r="D82" s="5">
        <f t="shared" si="5"/>
        <v>5</v>
      </c>
      <c r="E82" s="21">
        <f t="shared" si="6"/>
        <v>10.5</v>
      </c>
      <c r="F82" s="8">
        <v>1</v>
      </c>
      <c r="H82" s="7"/>
      <c r="I82" s="8"/>
      <c r="K82" s="7"/>
      <c r="M82" s="8"/>
      <c r="O82" s="7"/>
      <c r="Q82" s="8"/>
      <c r="S82" s="7"/>
      <c r="T82" s="8"/>
    </row>
    <row r="83" spans="2:20" x14ac:dyDescent="0.3">
      <c r="B83" s="7">
        <v>982</v>
      </c>
      <c r="C83" s="5">
        <v>984</v>
      </c>
      <c r="D83" s="5">
        <f t="shared" si="5"/>
        <v>3</v>
      </c>
      <c r="E83" s="21">
        <f t="shared" si="6"/>
        <v>5.5</v>
      </c>
      <c r="F83" s="8">
        <v>1</v>
      </c>
      <c r="H83" s="7"/>
      <c r="I83" s="8"/>
      <c r="K83" s="7"/>
      <c r="M83" s="8"/>
      <c r="O83" s="7"/>
      <c r="Q83" s="8"/>
      <c r="S83" s="7"/>
      <c r="T83" s="8"/>
    </row>
    <row r="84" spans="2:20" x14ac:dyDescent="0.3">
      <c r="B84" s="7">
        <v>996</v>
      </c>
      <c r="C84" s="5">
        <v>999</v>
      </c>
      <c r="D84" s="5">
        <f t="shared" si="5"/>
        <v>4</v>
      </c>
      <c r="E84" s="21">
        <f t="shared" si="6"/>
        <v>1</v>
      </c>
      <c r="F84" s="8">
        <v>1</v>
      </c>
      <c r="H84" s="7"/>
      <c r="I84" s="8"/>
      <c r="K84" s="7"/>
      <c r="M84" s="8"/>
      <c r="O84" s="7"/>
      <c r="Q84" s="8"/>
      <c r="S84" s="7"/>
      <c r="T84" s="8"/>
    </row>
    <row r="85" spans="2:20" x14ac:dyDescent="0.3">
      <c r="B85" s="7">
        <v>1002</v>
      </c>
      <c r="C85" s="5">
        <v>1002</v>
      </c>
      <c r="D85" s="5">
        <f t="shared" si="5"/>
        <v>1</v>
      </c>
      <c r="E85" s="21">
        <f t="shared" si="6"/>
        <v>1</v>
      </c>
      <c r="F85" s="8">
        <v>1</v>
      </c>
      <c r="H85" s="7"/>
      <c r="I85" s="8"/>
      <c r="K85" s="7"/>
      <c r="M85" s="8"/>
      <c r="O85" s="7"/>
      <c r="Q85" s="8"/>
      <c r="S85" s="7"/>
      <c r="T85" s="8"/>
    </row>
    <row r="86" spans="2:20" x14ac:dyDescent="0.3">
      <c r="B86" s="7">
        <v>1005</v>
      </c>
      <c r="C86" s="5">
        <v>1007</v>
      </c>
      <c r="D86" s="5">
        <f t="shared" si="5"/>
        <v>3</v>
      </c>
      <c r="E86" s="21">
        <f t="shared" si="6"/>
        <v>1</v>
      </c>
      <c r="F86" s="8">
        <v>1</v>
      </c>
      <c r="H86" s="7"/>
      <c r="I86" s="8"/>
      <c r="K86" s="7"/>
      <c r="M86" s="8"/>
      <c r="O86" s="7"/>
      <c r="Q86" s="8"/>
      <c r="S86" s="7"/>
      <c r="T86" s="8"/>
    </row>
    <row r="87" spans="2:20" x14ac:dyDescent="0.3">
      <c r="B87" s="7">
        <v>1010</v>
      </c>
      <c r="C87" s="5">
        <v>1010</v>
      </c>
      <c r="D87" s="5">
        <f t="shared" si="5"/>
        <v>1</v>
      </c>
      <c r="E87" s="21">
        <f t="shared" si="6"/>
        <v>1.5</v>
      </c>
      <c r="F87" s="8">
        <v>1</v>
      </c>
      <c r="H87" s="7"/>
      <c r="I87" s="8"/>
      <c r="K87" s="7"/>
      <c r="M87" s="8"/>
      <c r="O87" s="7"/>
      <c r="Q87" s="8"/>
      <c r="S87" s="7"/>
      <c r="T87" s="8"/>
    </row>
    <row r="88" spans="2:20" x14ac:dyDescent="0.3">
      <c r="B88" s="7">
        <v>1014</v>
      </c>
      <c r="C88" s="5">
        <v>1014</v>
      </c>
      <c r="D88" s="5">
        <f t="shared" si="5"/>
        <v>1</v>
      </c>
      <c r="E88" s="21">
        <f t="shared" si="6"/>
        <v>9.5</v>
      </c>
      <c r="F88" s="8">
        <v>1</v>
      </c>
      <c r="H88" s="7"/>
      <c r="I88" s="8"/>
      <c r="K88" s="7"/>
      <c r="M88" s="8"/>
      <c r="O88" s="7"/>
      <c r="Q88" s="8"/>
      <c r="S88" s="7"/>
      <c r="T88" s="8"/>
    </row>
    <row r="89" spans="2:20" x14ac:dyDescent="0.3">
      <c r="B89" s="7">
        <v>1034</v>
      </c>
      <c r="C89" s="5">
        <v>1034</v>
      </c>
      <c r="D89" s="5">
        <f t="shared" si="0"/>
        <v>1</v>
      </c>
      <c r="E89" s="21">
        <f t="shared" si="6"/>
        <v>5.5</v>
      </c>
      <c r="F89" s="8">
        <v>1</v>
      </c>
      <c r="H89" s="7"/>
      <c r="I89" s="8"/>
      <c r="K89" s="7"/>
      <c r="M89" s="8"/>
      <c r="O89" s="7"/>
      <c r="Q89" s="8"/>
      <c r="S89" s="7"/>
      <c r="T89" s="8"/>
    </row>
    <row r="90" spans="2:20" x14ac:dyDescent="0.3">
      <c r="B90" s="7">
        <v>1046</v>
      </c>
      <c r="C90" s="5">
        <v>1046</v>
      </c>
      <c r="D90" s="5">
        <f t="shared" si="0"/>
        <v>1</v>
      </c>
      <c r="E90" s="21">
        <f t="shared" si="6"/>
        <v>1.5</v>
      </c>
      <c r="F90" s="8">
        <v>1</v>
      </c>
      <c r="H90" s="7"/>
      <c r="I90" s="8"/>
      <c r="K90" s="7"/>
      <c r="M90" s="8"/>
      <c r="O90" s="7"/>
      <c r="Q90" s="8"/>
      <c r="S90" s="7"/>
      <c r="T90" s="8"/>
    </row>
    <row r="91" spans="2:20" x14ac:dyDescent="0.3">
      <c r="B91" s="7">
        <v>1050</v>
      </c>
      <c r="C91" s="5">
        <v>1050</v>
      </c>
      <c r="D91" s="5">
        <f t="shared" si="0"/>
        <v>1</v>
      </c>
      <c r="E91" s="21">
        <f t="shared" si="6"/>
        <v>0.5</v>
      </c>
      <c r="F91" s="8">
        <v>1</v>
      </c>
      <c r="H91" s="7"/>
      <c r="I91" s="8"/>
      <c r="K91" s="7"/>
      <c r="M91" s="8"/>
      <c r="O91" s="7"/>
      <c r="Q91" s="8"/>
      <c r="S91" s="7"/>
      <c r="T91" s="8"/>
    </row>
    <row r="92" spans="2:20" x14ac:dyDescent="0.3">
      <c r="B92" s="7">
        <v>1052</v>
      </c>
      <c r="C92" s="5">
        <v>1055</v>
      </c>
      <c r="D92" s="5">
        <f t="shared" si="0"/>
        <v>4</v>
      </c>
      <c r="E92" s="21">
        <f t="shared" si="6"/>
        <v>1</v>
      </c>
      <c r="F92" s="8">
        <v>1</v>
      </c>
      <c r="H92" s="7"/>
      <c r="I92" s="8"/>
      <c r="K92" s="7"/>
      <c r="M92" s="8"/>
      <c r="O92" s="7"/>
      <c r="Q92" s="8"/>
      <c r="S92" s="7"/>
      <c r="T92" s="8"/>
    </row>
    <row r="93" spans="2:20" x14ac:dyDescent="0.3">
      <c r="B93" s="7">
        <v>1058</v>
      </c>
      <c r="C93" s="5">
        <v>1058</v>
      </c>
      <c r="D93" s="5">
        <f t="shared" si="0"/>
        <v>1</v>
      </c>
      <c r="E93" s="21">
        <f t="shared" si="6"/>
        <v>25</v>
      </c>
      <c r="F93" s="8">
        <v>1</v>
      </c>
      <c r="H93" s="7"/>
      <c r="I93" s="8"/>
      <c r="K93" s="7"/>
      <c r="M93" s="8"/>
      <c r="O93" s="7"/>
      <c r="Q93" s="8"/>
      <c r="S93" s="7"/>
      <c r="T93" s="8"/>
    </row>
    <row r="94" spans="2:20" x14ac:dyDescent="0.3">
      <c r="B94" s="7">
        <v>1109</v>
      </c>
      <c r="C94" s="5">
        <v>1111</v>
      </c>
      <c r="D94" s="5">
        <f t="shared" si="0"/>
        <v>3</v>
      </c>
      <c r="E94" s="21">
        <f t="shared" si="6"/>
        <v>2.5</v>
      </c>
      <c r="F94" s="8">
        <v>1</v>
      </c>
      <c r="H94" s="7"/>
      <c r="I94" s="8"/>
      <c r="K94" s="7"/>
      <c r="M94" s="8"/>
      <c r="O94" s="7"/>
      <c r="Q94" s="8"/>
      <c r="S94" s="7"/>
      <c r="T94" s="8"/>
    </row>
    <row r="95" spans="2:20" x14ac:dyDescent="0.3">
      <c r="B95" s="7">
        <v>1117</v>
      </c>
      <c r="C95" s="5">
        <v>1118</v>
      </c>
      <c r="D95" s="5">
        <f t="shared" si="0"/>
        <v>2</v>
      </c>
      <c r="E95" s="21">
        <f t="shared" si="6"/>
        <v>13</v>
      </c>
      <c r="F95" s="8">
        <v>1</v>
      </c>
      <c r="H95" s="7"/>
      <c r="I95" s="8"/>
      <c r="K95" s="7"/>
      <c r="M95" s="8"/>
      <c r="O95" s="7"/>
      <c r="Q95" s="8"/>
      <c r="S95" s="7"/>
      <c r="T95" s="8"/>
    </row>
    <row r="96" spans="2:20" x14ac:dyDescent="0.3">
      <c r="B96" s="7">
        <v>1145</v>
      </c>
      <c r="C96" s="5">
        <v>1145</v>
      </c>
      <c r="D96" s="5">
        <f t="shared" si="0"/>
        <v>1</v>
      </c>
      <c r="E96" s="21">
        <f t="shared" si="6"/>
        <v>3</v>
      </c>
      <c r="F96" s="8">
        <v>1</v>
      </c>
      <c r="H96" s="7"/>
      <c r="I96" s="8"/>
      <c r="K96" s="7"/>
      <c r="M96" s="8"/>
      <c r="O96" s="7"/>
      <c r="Q96" s="8"/>
      <c r="S96" s="7"/>
      <c r="T96" s="8"/>
    </row>
    <row r="97" spans="2:34" x14ac:dyDescent="0.3">
      <c r="B97" s="7">
        <v>1152</v>
      </c>
      <c r="C97" s="5">
        <v>1154</v>
      </c>
      <c r="D97" s="5">
        <f t="shared" si="0"/>
        <v>3</v>
      </c>
      <c r="E97" s="21">
        <f t="shared" si="6"/>
        <v>9</v>
      </c>
      <c r="F97" s="8">
        <v>1</v>
      </c>
      <c r="H97" s="7"/>
      <c r="I97" s="8"/>
      <c r="K97" s="7"/>
      <c r="M97" s="8"/>
      <c r="O97" s="7"/>
      <c r="Q97" s="8"/>
      <c r="S97" s="7"/>
      <c r="T97" s="8"/>
    </row>
    <row r="98" spans="2:34" x14ac:dyDescent="0.3">
      <c r="B98" s="7">
        <v>1173</v>
      </c>
      <c r="C98" s="5">
        <v>1173</v>
      </c>
      <c r="D98" s="5">
        <f t="shared" si="0"/>
        <v>1</v>
      </c>
      <c r="E98" s="21">
        <f t="shared" si="6"/>
        <v>4.5</v>
      </c>
      <c r="F98" s="8">
        <v>1</v>
      </c>
      <c r="H98" s="7"/>
      <c r="I98" s="8"/>
      <c r="K98" s="7"/>
      <c r="M98" s="8"/>
      <c r="O98" s="7"/>
      <c r="Q98" s="8"/>
      <c r="S98" s="7"/>
      <c r="T98" s="8"/>
    </row>
    <row r="99" spans="2:34" x14ac:dyDescent="0.3">
      <c r="B99" s="7">
        <v>1183</v>
      </c>
      <c r="C99" s="5">
        <v>1188</v>
      </c>
      <c r="D99" s="5">
        <f t="shared" ref="D99" si="7">(C99-B99)+1</f>
        <v>6</v>
      </c>
      <c r="F99" s="8">
        <v>1</v>
      </c>
      <c r="H99" s="7"/>
      <c r="I99" s="8"/>
      <c r="K99" s="7"/>
      <c r="M99" s="8"/>
      <c r="O99" s="7"/>
      <c r="Q99" s="8"/>
      <c r="S99" s="7"/>
      <c r="T99" s="8"/>
    </row>
    <row r="100" spans="2:34" x14ac:dyDescent="0.3">
      <c r="B100" s="9"/>
      <c r="C100" s="10"/>
      <c r="D100" s="10"/>
      <c r="E100" s="22"/>
      <c r="F100" s="11"/>
      <c r="H100" s="9"/>
      <c r="I100" s="11"/>
      <c r="K100" s="9"/>
      <c r="L100" s="10"/>
      <c r="M100" s="11"/>
      <c r="O100" s="9"/>
      <c r="P100" s="10"/>
      <c r="Q100" s="11"/>
      <c r="S100" s="9"/>
      <c r="T100" s="11"/>
    </row>
    <row r="102" spans="2:34" x14ac:dyDescent="0.3">
      <c r="D102" s="5">
        <f>SUM(D4:D100)</f>
        <v>374</v>
      </c>
      <c r="E102" s="21">
        <f>AVERAGE(E4:E99)</f>
        <v>4.2210526315789476</v>
      </c>
      <c r="F102" s="5">
        <f>SUM(F4:F100)</f>
        <v>96</v>
      </c>
      <c r="I102" s="5">
        <f>SUM(I4:I100)</f>
        <v>5</v>
      </c>
      <c r="M102" s="5">
        <f>SUM(M4:M100)</f>
        <v>99</v>
      </c>
      <c r="Q102" s="5">
        <f>SUM(Q4:Q100)</f>
        <v>34</v>
      </c>
      <c r="T102" s="5">
        <f>SUM(T4:T100)</f>
        <v>0</v>
      </c>
      <c r="V102" s="5">
        <f>SUM(V4:V100)</f>
        <v>1200</v>
      </c>
      <c r="W102" s="5">
        <f>V102-(M102+Q102+T102)</f>
        <v>1067</v>
      </c>
      <c r="X102" s="6">
        <f>((D102+I102)/W102)*100</f>
        <v>35.520149953139644</v>
      </c>
      <c r="Y102" s="6">
        <f>100-X102</f>
        <v>64.479850046860349</v>
      </c>
      <c r="Z102" s="6">
        <f>B4/120</f>
        <v>0.10833333333333334</v>
      </c>
      <c r="AA102" s="6">
        <f>H4/120</f>
        <v>0.73333333333333328</v>
      </c>
      <c r="AB102" s="6" t="s">
        <v>29</v>
      </c>
      <c r="AC102" s="6">
        <f>((M102+2)/(V102-Q102))*100</f>
        <v>8.6620926243567755</v>
      </c>
      <c r="AD102" s="6">
        <v>11</v>
      </c>
      <c r="AE102" s="6">
        <f>I102</f>
        <v>5</v>
      </c>
      <c r="AF102" s="6">
        <v>5</v>
      </c>
      <c r="AG102" s="6">
        <f>(AF102/AE102)*100</f>
        <v>100</v>
      </c>
      <c r="AH102" s="6">
        <f>AVERAGE((M4+1),(M5+1),(M6+1),(M7+1))/120</f>
        <v>0.19375000000000001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Q7"/>
  <sheetViews>
    <sheetView workbookViewId="0">
      <selection activeCell="C6" sqref="C6"/>
    </sheetView>
  </sheetViews>
  <sheetFormatPr baseColWidth="10" defaultRowHeight="15" x14ac:dyDescent="0.2"/>
  <cols>
    <col min="1" max="1" width="3.33203125" customWidth="1"/>
    <col min="15" max="15" width="12.83203125" customWidth="1"/>
  </cols>
  <sheetData>
    <row r="1" spans="2:17" ht="11" customHeight="1" x14ac:dyDescent="0.2"/>
    <row r="2" spans="2:17" ht="80" x14ac:dyDescent="0.2">
      <c r="B2" s="2" t="s">
        <v>13</v>
      </c>
      <c r="C2" s="1" t="s">
        <v>15</v>
      </c>
      <c r="D2" s="1" t="s">
        <v>16</v>
      </c>
      <c r="E2" s="1" t="s">
        <v>21</v>
      </c>
      <c r="F2" s="1" t="s">
        <v>10</v>
      </c>
      <c r="G2" s="1" t="s">
        <v>22</v>
      </c>
      <c r="H2" s="1" t="s">
        <v>25</v>
      </c>
      <c r="I2" s="1" t="s">
        <v>23</v>
      </c>
      <c r="J2" s="1" t="s">
        <v>11</v>
      </c>
      <c r="K2" s="1" t="s">
        <v>12</v>
      </c>
      <c r="L2" s="1" t="s">
        <v>17</v>
      </c>
      <c r="M2" s="18" t="s">
        <v>27</v>
      </c>
      <c r="N2" s="1"/>
      <c r="O2" s="1"/>
      <c r="P2" s="1"/>
      <c r="Q2" s="1"/>
    </row>
    <row r="3" spans="2:17" x14ac:dyDescent="0.2">
      <c r="B3">
        <v>1</v>
      </c>
      <c r="C3" s="19">
        <v>36.797454931071051</v>
      </c>
      <c r="D3" s="19">
        <v>63.202545068928949</v>
      </c>
      <c r="E3" s="19">
        <v>1.6666666666666666E-2</v>
      </c>
      <c r="F3" s="19">
        <v>9.3916666666666675</v>
      </c>
      <c r="G3" s="19" t="s">
        <v>29</v>
      </c>
      <c r="H3" s="19">
        <v>7.3818897637795269</v>
      </c>
      <c r="I3" s="19">
        <v>11</v>
      </c>
      <c r="J3" s="19">
        <v>1</v>
      </c>
      <c r="K3" s="19">
        <v>0</v>
      </c>
      <c r="L3" s="19">
        <v>0</v>
      </c>
      <c r="M3" s="19">
        <v>0.16041666666666668</v>
      </c>
    </row>
    <row r="4" spans="2:17" x14ac:dyDescent="0.2">
      <c r="B4">
        <v>2</v>
      </c>
      <c r="C4" s="19">
        <v>35.960044395116533</v>
      </c>
      <c r="D4" s="19">
        <v>64.03995560488346</v>
      </c>
      <c r="E4" s="19">
        <v>6.6666666666666666E-2</v>
      </c>
      <c r="F4" s="19">
        <v>3.5249999999999999</v>
      </c>
      <c r="G4" s="19" t="s">
        <v>29</v>
      </c>
      <c r="H4" s="19">
        <v>17.295308187672493</v>
      </c>
      <c r="I4" s="19">
        <v>11</v>
      </c>
      <c r="J4" s="19">
        <v>2</v>
      </c>
      <c r="K4" s="19">
        <v>1</v>
      </c>
      <c r="L4" s="19">
        <v>50</v>
      </c>
      <c r="M4" s="19">
        <v>0.39583333333333331</v>
      </c>
    </row>
    <row r="5" spans="2:17" x14ac:dyDescent="0.2">
      <c r="B5">
        <v>3</v>
      </c>
      <c r="C5" s="19">
        <v>40</v>
      </c>
      <c r="D5" s="19">
        <v>60</v>
      </c>
      <c r="E5" s="19">
        <v>7.4999999999999997E-2</v>
      </c>
      <c r="F5" s="19">
        <v>1.2833333333333334</v>
      </c>
      <c r="G5" s="19">
        <v>0.54166666666666663</v>
      </c>
      <c r="H5" s="19">
        <v>30.606060606060602</v>
      </c>
      <c r="I5" s="19">
        <v>2.8250000000000002</v>
      </c>
      <c r="J5" s="19">
        <v>2</v>
      </c>
      <c r="K5" s="19">
        <v>1</v>
      </c>
      <c r="L5" s="19">
        <v>50</v>
      </c>
      <c r="M5" s="19">
        <v>0.21458333333333332</v>
      </c>
    </row>
    <row r="6" spans="2:17" x14ac:dyDescent="0.2">
      <c r="B6">
        <v>4</v>
      </c>
      <c r="C6" s="19">
        <v>59.375</v>
      </c>
      <c r="D6" s="19">
        <v>36.666666666666671</v>
      </c>
      <c r="E6" s="19">
        <v>0.05</v>
      </c>
      <c r="F6" s="19">
        <v>0.6333333333333333</v>
      </c>
      <c r="G6" s="19">
        <v>1.9833333333333334</v>
      </c>
      <c r="H6" s="19">
        <v>80.398671096345524</v>
      </c>
      <c r="I6" s="19">
        <v>2.6083333333333334</v>
      </c>
      <c r="J6" s="19">
        <v>1</v>
      </c>
      <c r="K6" s="19">
        <v>0</v>
      </c>
      <c r="L6" s="19">
        <v>0</v>
      </c>
      <c r="M6" s="19">
        <v>0.50624999999999998</v>
      </c>
    </row>
    <row r="7" spans="2:17" x14ac:dyDescent="0.2">
      <c r="B7">
        <v>5</v>
      </c>
      <c r="C7" s="19">
        <v>35.520149953139644</v>
      </c>
      <c r="D7" s="19">
        <v>64.479850046860349</v>
      </c>
      <c r="E7" s="19">
        <v>0.10833333333333334</v>
      </c>
      <c r="F7" s="19">
        <v>0.73333333333333328</v>
      </c>
      <c r="G7" s="19" t="s">
        <v>29</v>
      </c>
      <c r="H7" s="19">
        <v>8.6620926243567755</v>
      </c>
      <c r="I7" s="19">
        <v>11</v>
      </c>
      <c r="J7" s="19">
        <v>5</v>
      </c>
      <c r="K7" s="19">
        <v>5</v>
      </c>
      <c r="L7" s="19">
        <v>100</v>
      </c>
      <c r="M7" s="19">
        <v>0.19375000000000001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Worm 1</vt:lpstr>
      <vt:lpstr>Worm 2</vt:lpstr>
      <vt:lpstr>Worm 3</vt:lpstr>
      <vt:lpstr>Worm 4</vt:lpstr>
      <vt:lpstr>Worm 5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2025-05-23T20:09:08Z</dcterms:modified>
</cp:coreProperties>
</file>