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52023 Ex241/"/>
    </mc:Choice>
  </mc:AlternateContent>
  <xr:revisionPtr revIDLastSave="0" documentId="13_ncr:1_{09440A17-A446-7046-B069-32A26AAE0F93}" xr6:coauthVersionLast="47" xr6:coauthVersionMax="47" xr10:uidLastSave="{00000000-0000-0000-0000-000000000000}"/>
  <bookViews>
    <workbookView xWindow="740" yWindow="9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I47" i="1"/>
  <c r="Q47" i="1" s="1"/>
  <c r="P42" i="1"/>
  <c r="I42" i="1"/>
  <c r="Q42" i="1" s="1"/>
  <c r="D42" i="1"/>
  <c r="P37" i="1"/>
  <c r="I37" i="1"/>
  <c r="M37" i="1" s="1"/>
  <c r="D37" i="1"/>
  <c r="P32" i="1"/>
  <c r="I32" i="1"/>
  <c r="Q32" i="1" s="1"/>
  <c r="P27" i="1"/>
  <c r="L27" i="1"/>
  <c r="K27" i="1"/>
  <c r="F27" i="1"/>
  <c r="I21" i="1"/>
  <c r="Q27" i="1" s="1"/>
  <c r="D22" i="1"/>
  <c r="D23" i="1"/>
  <c r="D24" i="1"/>
  <c r="D25" i="1"/>
  <c r="D26" i="1"/>
  <c r="D21" i="1"/>
  <c r="P16" i="1"/>
  <c r="I16" i="1"/>
  <c r="Q16" i="1" s="1"/>
  <c r="D16" i="1"/>
  <c r="P10" i="1"/>
  <c r="D10" i="1"/>
  <c r="I10" i="1"/>
  <c r="M10" i="1" s="1"/>
  <c r="P5" i="1"/>
  <c r="N37" i="1" l="1"/>
  <c r="O37" i="1" s="1"/>
  <c r="M47" i="1"/>
  <c r="N47" i="1" s="1"/>
  <c r="O47" i="1" s="1"/>
  <c r="Q37" i="1"/>
  <c r="M42" i="1"/>
  <c r="N42" i="1" s="1"/>
  <c r="O42" i="1" s="1"/>
  <c r="M32" i="1"/>
  <c r="N32" i="1" s="1"/>
  <c r="O32" i="1" s="1"/>
  <c r="D27" i="1"/>
  <c r="I27" i="1"/>
  <c r="M27" i="1" s="1"/>
  <c r="N27" i="1" s="1"/>
  <c r="O27" i="1" s="1"/>
  <c r="M16" i="1"/>
  <c r="N16" i="1" s="1"/>
  <c r="O16" i="1" s="1"/>
  <c r="N10" i="1"/>
  <c r="O10" i="1" s="1"/>
  <c r="Q10" i="1"/>
  <c r="I5" i="1" l="1"/>
  <c r="Q5" i="1" l="1"/>
  <c r="M5" i="1"/>
  <c r="N5" i="1" s="1"/>
  <c r="O5" i="1" s="1"/>
</calcChain>
</file>

<file path=xl/sharedStrings.xml><?xml version="1.0" encoding="utf-8"?>
<sst xmlns="http://schemas.openxmlformats.org/spreadsheetml/2006/main" count="180" uniqueCount="24">
  <si>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</si>
  <si>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</si>
  <si>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</si>
  <si>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</si>
  <si>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</si>
  <si>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</si>
  <si>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</si>
  <si>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</si>
  <si>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</si>
  <si>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</si>
  <si>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</si>
  <si>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</si>
  <si>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</si>
  <si>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</si>
  <si>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</si>
  <si>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</si>
  <si>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</si>
  <si>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</si>
  <si>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</si>
  <si>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</si>
  <si>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</si>
  <si>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</si>
  <si>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Time to first puncture</t>
  </si>
  <si>
    <t>Time to successful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</si>
</sst>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49"/>
  <sheetViews>
    <sheetView tabSelected="1" topLeftCell="H1" zoomScale="59" workbookViewId="0">
      <selection activeCell="W1" sqref="W1:Y104857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14.1640625" style="5" customWidth="1"/>
    <col min="17" max="17" width="14.33203125" style="5" customWidth="1"/>
    <col min="19" max="19" width="11.6640625" customWidth="1"/>
    <col min="20" max="20" width="11.33203125" customWidth="1"/>
    <col min="22" max="22" width="14.5" customWidth="1"/>
  </cols>
  <sheetData>
    <row r="1" spans="2:22" ht="6" customHeight="1" x14ac:dyDescent="0.2"/>
    <row r="2" spans="2:22" s="1" customFormat="1" x14ac:dyDescent="0.2">
      <c r="B2" s="3" t="s">
        <v>14</v>
      </c>
      <c r="O2" s="7"/>
      <c r="P2" s="7"/>
      <c r="Q2" s="7"/>
    </row>
    <row r="3" spans="2:22" ht="96" x14ac:dyDescent="0.2">
      <c r="B3" s="8" t="s">
        <v>0</v>
      </c>
      <c r="C3" s="8"/>
      <c r="D3" s="8"/>
      <c r="E3" s="8" t="s">
        <v>4</v>
      </c>
      <c r="F3" s="8"/>
      <c r="G3" s="8" t="s">
        <v>7</v>
      </c>
      <c r="H3" s="8"/>
      <c r="I3" s="8"/>
      <c r="J3" s="8" t="s">
        <v>8</v>
      </c>
      <c r="K3" s="8"/>
      <c r="L3" s="4" t="s">
        <v>12</v>
      </c>
      <c r="M3" s="4" t="s">
        <v>10</v>
      </c>
      <c r="N3" s="6" t="s">
        <v>11</v>
      </c>
      <c r="O3" s="6" t="s">
        <v>13</v>
      </c>
      <c r="P3" s="6" t="s">
        <v>22</v>
      </c>
      <c r="Q3" s="6" t="s">
        <v>23</v>
      </c>
      <c r="S3" s="6" t="s">
        <v>11</v>
      </c>
      <c r="T3" s="6" t="s">
        <v>13</v>
      </c>
      <c r="U3" s="6" t="s">
        <v>22</v>
      </c>
      <c r="V3" s="6" t="s">
        <v>23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100</v>
      </c>
      <c r="T4" s="5">
        <v>0</v>
      </c>
      <c r="U4" s="5">
        <v>8.3333333333333332E-3</v>
      </c>
      <c r="V4" s="5">
        <v>0.5</v>
      </c>
    </row>
    <row r="5" spans="2:22" x14ac:dyDescent="0.2">
      <c r="E5">
        <v>1</v>
      </c>
      <c r="F5">
        <v>1</v>
      </c>
      <c r="G5">
        <v>2</v>
      </c>
      <c r="H5">
        <v>61</v>
      </c>
      <c r="I5">
        <f>(H5-G5)+1</f>
        <v>60</v>
      </c>
      <c r="J5">
        <v>62</v>
      </c>
      <c r="K5">
        <v>1</v>
      </c>
      <c r="L5">
        <v>62</v>
      </c>
      <c r="M5">
        <f>L5-(I5+K5)</f>
        <v>1</v>
      </c>
      <c r="N5" s="5">
        <f>((D5+F5)/M5)*100</f>
        <v>100</v>
      </c>
      <c r="O5" s="5">
        <f>100-N5</f>
        <v>0</v>
      </c>
      <c r="P5" s="5">
        <f>E5/120</f>
        <v>8.3333333333333332E-3</v>
      </c>
      <c r="Q5" s="5">
        <f>I5/120</f>
        <v>0.5</v>
      </c>
      <c r="S5" s="5">
        <v>10</v>
      </c>
      <c r="T5" s="5">
        <v>90</v>
      </c>
      <c r="U5" s="5">
        <v>0.16666666666666666</v>
      </c>
      <c r="V5" s="5">
        <v>0.26666666666666666</v>
      </c>
    </row>
    <row r="6" spans="2:22" x14ac:dyDescent="0.2">
      <c r="S6" s="5">
        <v>100</v>
      </c>
      <c r="T6" s="5">
        <v>0</v>
      </c>
      <c r="U6" s="5">
        <v>0.18333333333333332</v>
      </c>
      <c r="V6" s="5">
        <v>0.93333333333333335</v>
      </c>
    </row>
    <row r="7" spans="2:22" s="1" customFormat="1" x14ac:dyDescent="0.2">
      <c r="B7" s="3" t="s">
        <v>15</v>
      </c>
      <c r="O7" s="7"/>
      <c r="P7" s="7"/>
      <c r="Q7" s="7"/>
      <c r="S7" s="7">
        <v>23.076923076923077</v>
      </c>
      <c r="T7" s="7">
        <v>76.92307692307692</v>
      </c>
      <c r="U7" s="7">
        <v>0.54166666666666663</v>
      </c>
      <c r="V7" s="7">
        <v>0.34166666666666667</v>
      </c>
    </row>
    <row r="8" spans="2:22" ht="48" x14ac:dyDescent="0.2">
      <c r="B8" s="8" t="s">
        <v>0</v>
      </c>
      <c r="C8" s="8"/>
      <c r="D8" s="8"/>
      <c r="E8" s="8" t="s">
        <v>4</v>
      </c>
      <c r="F8" s="8"/>
      <c r="G8" s="8" t="s">
        <v>7</v>
      </c>
      <c r="H8" s="8"/>
      <c r="I8" s="8"/>
      <c r="J8" s="8" t="s">
        <v>8</v>
      </c>
      <c r="K8" s="8"/>
      <c r="L8" s="4" t="s">
        <v>12</v>
      </c>
      <c r="M8" s="4" t="s">
        <v>10</v>
      </c>
      <c r="N8" s="6" t="s">
        <v>11</v>
      </c>
      <c r="O8" s="6" t="s">
        <v>13</v>
      </c>
      <c r="P8" s="6" t="s">
        <v>22</v>
      </c>
      <c r="Q8" s="6" t="s">
        <v>23</v>
      </c>
      <c r="S8" s="5">
        <v>100</v>
      </c>
      <c r="T8" s="5">
        <v>0</v>
      </c>
      <c r="U8" s="5">
        <v>8.3333333333333332E-3</v>
      </c>
      <c r="V8" s="5">
        <v>0.41666666666666669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5">
        <v>53.333333333333336</v>
      </c>
      <c r="T9" s="5">
        <v>46.666666666666664</v>
      </c>
      <c r="U9" s="5">
        <v>0.25</v>
      </c>
      <c r="V9" s="5">
        <v>0.53333333333333333</v>
      </c>
    </row>
    <row r="10" spans="2:22" x14ac:dyDescent="0.2">
      <c r="B10">
        <v>19</v>
      </c>
      <c r="C10">
        <v>19</v>
      </c>
      <c r="D10">
        <f>(C10-B10)+1</f>
        <v>1</v>
      </c>
      <c r="E10">
        <v>20</v>
      </c>
      <c r="F10">
        <v>1</v>
      </c>
      <c r="G10">
        <v>21</v>
      </c>
      <c r="H10">
        <v>52</v>
      </c>
      <c r="I10">
        <f>(H10-G10)+1</f>
        <v>32</v>
      </c>
      <c r="J10">
        <v>53</v>
      </c>
      <c r="K10">
        <v>1</v>
      </c>
      <c r="L10">
        <v>53</v>
      </c>
      <c r="M10">
        <f>L10-(I10+K10)</f>
        <v>20</v>
      </c>
      <c r="N10" s="5">
        <f>((D10+F10)/M10)*100</f>
        <v>10</v>
      </c>
      <c r="O10" s="5">
        <f>100-N10</f>
        <v>90</v>
      </c>
      <c r="P10" s="5">
        <f>E10/120</f>
        <v>0.16666666666666666</v>
      </c>
      <c r="Q10" s="5">
        <f>I10/120</f>
        <v>0.26666666666666666</v>
      </c>
      <c r="S10" s="5">
        <v>4.8780487804878048</v>
      </c>
      <c r="T10" s="5">
        <v>95.121951219512198</v>
      </c>
      <c r="U10" s="5">
        <v>0.34166666666666667</v>
      </c>
      <c r="V10" s="5">
        <v>0.16666666666666666</v>
      </c>
    </row>
    <row r="11" spans="2:22" x14ac:dyDescent="0.2">
      <c r="S11" s="5">
        <v>100</v>
      </c>
      <c r="T11" s="5">
        <v>0</v>
      </c>
      <c r="U11" s="5">
        <v>8.3333333333333332E-3</v>
      </c>
      <c r="V11" s="5">
        <v>0.26666666666666666</v>
      </c>
    </row>
    <row r="13" spans="2:22" s="1" customFormat="1" x14ac:dyDescent="0.2">
      <c r="B13" s="3" t="s">
        <v>16</v>
      </c>
      <c r="O13" s="7"/>
      <c r="P13" s="7"/>
      <c r="Q13" s="7"/>
    </row>
    <row r="14" spans="2:22" ht="48" x14ac:dyDescent="0.2">
      <c r="B14" s="8" t="s">
        <v>0</v>
      </c>
      <c r="C14" s="8"/>
      <c r="D14" s="8"/>
      <c r="E14" s="8" t="s">
        <v>4</v>
      </c>
      <c r="F14" s="8"/>
      <c r="G14" s="8" t="s">
        <v>7</v>
      </c>
      <c r="H14" s="8"/>
      <c r="I14" s="8"/>
      <c r="J14" s="8" t="s">
        <v>8</v>
      </c>
      <c r="K14" s="8"/>
      <c r="L14" s="4" t="s">
        <v>12</v>
      </c>
      <c r="M14" s="4" t="s">
        <v>10</v>
      </c>
      <c r="N14" s="6" t="s">
        <v>11</v>
      </c>
      <c r="O14" s="6" t="s">
        <v>13</v>
      </c>
      <c r="P14" s="6" t="s">
        <v>22</v>
      </c>
      <c r="Q14" s="6" t="s">
        <v>23</v>
      </c>
    </row>
    <row r="15" spans="2:22" x14ac:dyDescent="0.2">
      <c r="B15" s="2" t="s">
        <v>1</v>
      </c>
      <c r="C15" s="2" t="s">
        <v>2</v>
      </c>
      <c r="D15" s="2" t="s">
        <v>3</v>
      </c>
      <c r="E15" s="2" t="s">
        <v>5</v>
      </c>
      <c r="F15" s="2" t="s">
        <v>6</v>
      </c>
      <c r="G15" s="2" t="s">
        <v>1</v>
      </c>
      <c r="H15" s="2" t="s">
        <v>2</v>
      </c>
      <c r="I15" s="2" t="s">
        <v>3</v>
      </c>
      <c r="J15" s="2" t="s">
        <v>5</v>
      </c>
      <c r="K15" s="2" t="s">
        <v>6</v>
      </c>
      <c r="L15" s="2" t="s">
        <v>9</v>
      </c>
    </row>
    <row r="16" spans="2:22" x14ac:dyDescent="0.2">
      <c r="B16">
        <v>1</v>
      </c>
      <c r="C16">
        <v>21</v>
      </c>
      <c r="D16">
        <f>(C16-B16)+1</f>
        <v>21</v>
      </c>
      <c r="E16">
        <v>22</v>
      </c>
      <c r="F16">
        <v>1</v>
      </c>
      <c r="G16">
        <v>23</v>
      </c>
      <c r="H16">
        <v>134</v>
      </c>
      <c r="I16">
        <f>(H16-G16)+1</f>
        <v>112</v>
      </c>
      <c r="J16">
        <v>135</v>
      </c>
      <c r="K16">
        <v>1</v>
      </c>
      <c r="L16">
        <v>135</v>
      </c>
      <c r="M16">
        <f>L16-(I16+K16)</f>
        <v>22</v>
      </c>
      <c r="N16" s="5">
        <f>((D16+F16)/M16)*100</f>
        <v>100</v>
      </c>
      <c r="O16" s="5">
        <f>100-N16</f>
        <v>0</v>
      </c>
      <c r="P16" s="5">
        <f>E16/120</f>
        <v>0.18333333333333332</v>
      </c>
      <c r="Q16" s="5">
        <f>I16/120</f>
        <v>0.93333333333333335</v>
      </c>
    </row>
    <row r="18" spans="2:17" s="1" customFormat="1" x14ac:dyDescent="0.2">
      <c r="B18" s="3" t="s">
        <v>17</v>
      </c>
      <c r="O18" s="7"/>
      <c r="P18" s="7"/>
      <c r="Q18" s="7"/>
    </row>
    <row r="19" spans="2:17" ht="48" x14ac:dyDescent="0.2">
      <c r="B19" s="8" t="s">
        <v>0</v>
      </c>
      <c r="C19" s="8"/>
      <c r="D19" s="8"/>
      <c r="E19" s="8" t="s">
        <v>4</v>
      </c>
      <c r="F19" s="8"/>
      <c r="G19" s="8" t="s">
        <v>7</v>
      </c>
      <c r="H19" s="8"/>
      <c r="I19" s="8"/>
      <c r="J19" s="8" t="s">
        <v>8</v>
      </c>
      <c r="K19" s="8"/>
      <c r="L19" s="4" t="s">
        <v>12</v>
      </c>
      <c r="M19" s="4" t="s">
        <v>10</v>
      </c>
      <c r="N19" s="6" t="s">
        <v>11</v>
      </c>
      <c r="O19" s="6" t="s">
        <v>13</v>
      </c>
      <c r="P19" s="6" t="s">
        <v>22</v>
      </c>
      <c r="Q19" s="6" t="s">
        <v>23</v>
      </c>
    </row>
    <row r="20" spans="2:17" x14ac:dyDescent="0.2">
      <c r="B20" s="2" t="s">
        <v>1</v>
      </c>
      <c r="C20" s="2" t="s">
        <v>2</v>
      </c>
      <c r="D20" s="2" t="s">
        <v>3</v>
      </c>
      <c r="E20" s="2" t="s">
        <v>5</v>
      </c>
      <c r="F20" s="2" t="s">
        <v>6</v>
      </c>
      <c r="G20" s="2" t="s">
        <v>1</v>
      </c>
      <c r="H20" s="2" t="s">
        <v>2</v>
      </c>
      <c r="I20" s="2" t="s">
        <v>3</v>
      </c>
      <c r="J20" s="2" t="s">
        <v>5</v>
      </c>
      <c r="K20" s="2" t="s">
        <v>6</v>
      </c>
      <c r="L20" s="2" t="s">
        <v>9</v>
      </c>
    </row>
    <row r="21" spans="2:17" x14ac:dyDescent="0.2">
      <c r="B21">
        <v>4</v>
      </c>
      <c r="C21">
        <v>6</v>
      </c>
      <c r="D21">
        <f>(C21-B21)+1</f>
        <v>3</v>
      </c>
      <c r="E21">
        <v>65</v>
      </c>
      <c r="F21">
        <v>1</v>
      </c>
      <c r="G21">
        <v>66</v>
      </c>
      <c r="H21">
        <v>106</v>
      </c>
      <c r="I21">
        <f>(H21-G21)+1</f>
        <v>41</v>
      </c>
      <c r="J21">
        <v>107</v>
      </c>
      <c r="K21">
        <v>1</v>
      </c>
      <c r="L21">
        <v>107</v>
      </c>
    </row>
    <row r="22" spans="2:17" x14ac:dyDescent="0.2">
      <c r="B22">
        <v>13</v>
      </c>
      <c r="C22">
        <v>16</v>
      </c>
      <c r="D22">
        <f t="shared" ref="D22:D26" si="0">(C22-B22)+1</f>
        <v>4</v>
      </c>
    </row>
    <row r="23" spans="2:17" x14ac:dyDescent="0.2">
      <c r="B23">
        <v>36</v>
      </c>
      <c r="C23">
        <v>36</v>
      </c>
      <c r="D23">
        <f t="shared" si="0"/>
        <v>1</v>
      </c>
    </row>
    <row r="24" spans="2:17" x14ac:dyDescent="0.2">
      <c r="B24">
        <v>44</v>
      </c>
      <c r="C24">
        <v>45</v>
      </c>
      <c r="D24">
        <f t="shared" si="0"/>
        <v>2</v>
      </c>
    </row>
    <row r="25" spans="2:17" x14ac:dyDescent="0.2">
      <c r="B25">
        <v>54</v>
      </c>
      <c r="C25">
        <v>56</v>
      </c>
      <c r="D25">
        <f t="shared" si="0"/>
        <v>3</v>
      </c>
    </row>
    <row r="26" spans="2:17" x14ac:dyDescent="0.2">
      <c r="B26">
        <v>64</v>
      </c>
      <c r="C26">
        <v>64</v>
      </c>
      <c r="D26">
        <f t="shared" si="0"/>
        <v>1</v>
      </c>
    </row>
    <row r="27" spans="2:17" x14ac:dyDescent="0.2">
      <c r="D27">
        <f>SUM(D21:D26)</f>
        <v>14</v>
      </c>
      <c r="F27">
        <f>SUM(F21:F26)</f>
        <v>1</v>
      </c>
      <c r="I27">
        <f>SUM(I21:I26)</f>
        <v>41</v>
      </c>
      <c r="K27">
        <f>SUM(K21:K26)</f>
        <v>1</v>
      </c>
      <c r="L27">
        <f>SUM(L21:L26)</f>
        <v>107</v>
      </c>
      <c r="M27">
        <f>L27-(I27+K27)</f>
        <v>65</v>
      </c>
      <c r="N27" s="5">
        <f>((D27+F27)/M27)*100</f>
        <v>23.076923076923077</v>
      </c>
      <c r="O27" s="5">
        <f>100-N27</f>
        <v>76.92307692307692</v>
      </c>
      <c r="P27" s="5">
        <f>E21/120</f>
        <v>0.54166666666666663</v>
      </c>
      <c r="Q27" s="5">
        <f>I21/120</f>
        <v>0.34166666666666667</v>
      </c>
    </row>
    <row r="29" spans="2:17" s="1" customFormat="1" x14ac:dyDescent="0.2">
      <c r="B29" s="3" t="s">
        <v>18</v>
      </c>
      <c r="O29" s="7"/>
      <c r="P29" s="7"/>
      <c r="Q29" s="7"/>
    </row>
    <row r="30" spans="2:17" ht="48" x14ac:dyDescent="0.2">
      <c r="B30" s="8" t="s">
        <v>0</v>
      </c>
      <c r="C30" s="8"/>
      <c r="D30" s="8"/>
      <c r="E30" s="8" t="s">
        <v>4</v>
      </c>
      <c r="F30" s="8"/>
      <c r="G30" s="8" t="s">
        <v>7</v>
      </c>
      <c r="H30" s="8"/>
      <c r="I30" s="8"/>
      <c r="J30" s="8" t="s">
        <v>8</v>
      </c>
      <c r="K30" s="8"/>
      <c r="L30" s="4" t="s">
        <v>12</v>
      </c>
      <c r="M30" s="4" t="s">
        <v>10</v>
      </c>
      <c r="N30" s="6" t="s">
        <v>11</v>
      </c>
      <c r="O30" s="6" t="s">
        <v>13</v>
      </c>
      <c r="P30" s="6" t="s">
        <v>22</v>
      </c>
      <c r="Q30" s="6" t="s">
        <v>23</v>
      </c>
    </row>
    <row r="31" spans="2:17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7" x14ac:dyDescent="0.2">
      <c r="E32">
        <v>1</v>
      </c>
      <c r="F32">
        <v>1</v>
      </c>
      <c r="G32">
        <v>2</v>
      </c>
      <c r="H32">
        <v>51</v>
      </c>
      <c r="I32">
        <f>(H32-G32)+1</f>
        <v>50</v>
      </c>
      <c r="J32">
        <v>52</v>
      </c>
      <c r="K32">
        <v>1</v>
      </c>
      <c r="L32">
        <v>52</v>
      </c>
      <c r="M32">
        <f>L32-(I32+K32)</f>
        <v>1</v>
      </c>
      <c r="N32" s="5">
        <f>((D32+F32)/M32)*100</f>
        <v>100</v>
      </c>
      <c r="O32" s="5">
        <f>100-N32</f>
        <v>0</v>
      </c>
      <c r="P32" s="5">
        <f>E32/120</f>
        <v>8.3333333333333332E-3</v>
      </c>
      <c r="Q32" s="5">
        <f>I32/120</f>
        <v>0.41666666666666669</v>
      </c>
    </row>
    <row r="34" spans="2:17" s="1" customFormat="1" x14ac:dyDescent="0.2">
      <c r="B34" s="3" t="s">
        <v>19</v>
      </c>
      <c r="O34" s="7"/>
      <c r="P34" s="7"/>
      <c r="Q34" s="7"/>
    </row>
    <row r="35" spans="2:17" ht="48" x14ac:dyDescent="0.2">
      <c r="B35" s="8" t="s">
        <v>0</v>
      </c>
      <c r="C35" s="8"/>
      <c r="D35" s="8"/>
      <c r="E35" s="8" t="s">
        <v>4</v>
      </c>
      <c r="F35" s="8"/>
      <c r="G35" s="8" t="s">
        <v>7</v>
      </c>
      <c r="H35" s="8"/>
      <c r="I35" s="8"/>
      <c r="J35" s="8" t="s">
        <v>8</v>
      </c>
      <c r="K35" s="8"/>
      <c r="L35" s="4" t="s">
        <v>12</v>
      </c>
      <c r="M35" s="4" t="s">
        <v>10</v>
      </c>
      <c r="N35" s="6" t="s">
        <v>11</v>
      </c>
      <c r="O35" s="6" t="s">
        <v>13</v>
      </c>
      <c r="P35" s="6" t="s">
        <v>22</v>
      </c>
      <c r="Q35" s="6" t="s">
        <v>23</v>
      </c>
    </row>
    <row r="36" spans="2:17" x14ac:dyDescent="0.2">
      <c r="B36" s="2" t="s">
        <v>1</v>
      </c>
      <c r="C36" s="2" t="s">
        <v>2</v>
      </c>
      <c r="D36" s="2" t="s">
        <v>3</v>
      </c>
      <c r="E36" s="2" t="s">
        <v>5</v>
      </c>
      <c r="F36" s="2" t="s">
        <v>6</v>
      </c>
      <c r="G36" s="2" t="s">
        <v>1</v>
      </c>
      <c r="H36" s="2" t="s">
        <v>2</v>
      </c>
      <c r="I36" s="2" t="s">
        <v>3</v>
      </c>
      <c r="J36" s="2" t="s">
        <v>5</v>
      </c>
      <c r="K36" s="2" t="s">
        <v>6</v>
      </c>
      <c r="L36" s="2" t="s">
        <v>9</v>
      </c>
    </row>
    <row r="37" spans="2:17" x14ac:dyDescent="0.2">
      <c r="B37">
        <v>15</v>
      </c>
      <c r="C37">
        <v>29</v>
      </c>
      <c r="D37">
        <f>(C37-B37)+1</f>
        <v>15</v>
      </c>
      <c r="E37">
        <v>30</v>
      </c>
      <c r="F37">
        <v>1</v>
      </c>
      <c r="G37">
        <v>31</v>
      </c>
      <c r="H37">
        <v>94</v>
      </c>
      <c r="I37">
        <f>(H37-G37)+1</f>
        <v>64</v>
      </c>
      <c r="J37">
        <v>95</v>
      </c>
      <c r="K37">
        <v>1</v>
      </c>
      <c r="L37">
        <v>95</v>
      </c>
      <c r="M37">
        <f>L37-(I37+K37)</f>
        <v>30</v>
      </c>
      <c r="N37" s="5">
        <f>((D37+F37)/M37)*100</f>
        <v>53.333333333333336</v>
      </c>
      <c r="O37" s="5">
        <f>100-N37</f>
        <v>46.666666666666664</v>
      </c>
      <c r="P37" s="5">
        <f>E37/120</f>
        <v>0.25</v>
      </c>
      <c r="Q37" s="5">
        <f>I37/120</f>
        <v>0.53333333333333333</v>
      </c>
    </row>
    <row r="39" spans="2:17" s="1" customFormat="1" x14ac:dyDescent="0.2">
      <c r="B39" s="3" t="s">
        <v>20</v>
      </c>
      <c r="O39" s="7"/>
      <c r="P39" s="7"/>
      <c r="Q39" s="7"/>
    </row>
    <row r="40" spans="2:17" ht="48" x14ac:dyDescent="0.2">
      <c r="B40" s="8" t="s">
        <v>0</v>
      </c>
      <c r="C40" s="8"/>
      <c r="D40" s="8"/>
      <c r="E40" s="8" t="s">
        <v>4</v>
      </c>
      <c r="F40" s="8"/>
      <c r="G40" s="8" t="s">
        <v>7</v>
      </c>
      <c r="H40" s="8"/>
      <c r="I40" s="8"/>
      <c r="J40" s="8" t="s">
        <v>8</v>
      </c>
      <c r="K40" s="8"/>
      <c r="L40" s="4" t="s">
        <v>12</v>
      </c>
      <c r="M40" s="4" t="s">
        <v>10</v>
      </c>
      <c r="N40" s="6" t="s">
        <v>11</v>
      </c>
      <c r="O40" s="6" t="s">
        <v>13</v>
      </c>
      <c r="P40" s="6" t="s">
        <v>22</v>
      </c>
      <c r="Q40" s="6" t="s">
        <v>23</v>
      </c>
    </row>
    <row r="41" spans="2:17" x14ac:dyDescent="0.2">
      <c r="B41" s="2" t="s">
        <v>1</v>
      </c>
      <c r="C41" s="2" t="s">
        <v>2</v>
      </c>
      <c r="D41" s="2" t="s">
        <v>3</v>
      </c>
      <c r="E41" s="2" t="s">
        <v>5</v>
      </c>
      <c r="F41" s="2" t="s">
        <v>6</v>
      </c>
      <c r="G41" s="2" t="s">
        <v>1</v>
      </c>
      <c r="H41" s="2" t="s">
        <v>2</v>
      </c>
      <c r="I41" s="2" t="s">
        <v>3</v>
      </c>
      <c r="J41" s="2" t="s">
        <v>5</v>
      </c>
      <c r="K41" s="2" t="s">
        <v>6</v>
      </c>
      <c r="L41" s="2" t="s">
        <v>9</v>
      </c>
    </row>
    <row r="42" spans="2:17" x14ac:dyDescent="0.2">
      <c r="B42">
        <v>40</v>
      </c>
      <c r="C42">
        <v>40</v>
      </c>
      <c r="D42">
        <f>(C42-B42)+1</f>
        <v>1</v>
      </c>
      <c r="E42">
        <v>41</v>
      </c>
      <c r="F42">
        <v>1</v>
      </c>
      <c r="G42">
        <v>42</v>
      </c>
      <c r="H42">
        <v>61</v>
      </c>
      <c r="I42">
        <f>(H42-G42)+1</f>
        <v>20</v>
      </c>
      <c r="J42">
        <v>62</v>
      </c>
      <c r="K42">
        <v>1</v>
      </c>
      <c r="L42">
        <v>62</v>
      </c>
      <c r="M42">
        <f>L42-(I42+K42)</f>
        <v>41</v>
      </c>
      <c r="N42" s="5">
        <f>((D42+F42)/M42)*100</f>
        <v>4.8780487804878048</v>
      </c>
      <c r="O42" s="5">
        <f>100-N42</f>
        <v>95.121951219512198</v>
      </c>
      <c r="P42" s="5">
        <f>E42/120</f>
        <v>0.34166666666666667</v>
      </c>
      <c r="Q42" s="5">
        <f>I42/120</f>
        <v>0.16666666666666666</v>
      </c>
    </row>
    <row r="44" spans="2:17" s="1" customFormat="1" x14ac:dyDescent="0.2">
      <c r="B44" s="3" t="s">
        <v>21</v>
      </c>
      <c r="O44" s="7"/>
      <c r="P44" s="7"/>
      <c r="Q44" s="7"/>
    </row>
    <row r="45" spans="2:17" ht="48" x14ac:dyDescent="0.2">
      <c r="B45" s="8" t="s">
        <v>0</v>
      </c>
      <c r="C45" s="8"/>
      <c r="D45" s="8"/>
      <c r="E45" s="8" t="s">
        <v>4</v>
      </c>
      <c r="F45" s="8"/>
      <c r="G45" s="8" t="s">
        <v>7</v>
      </c>
      <c r="H45" s="8"/>
      <c r="I45" s="8"/>
      <c r="J45" s="8" t="s">
        <v>8</v>
      </c>
      <c r="K45" s="8"/>
      <c r="L45" s="4" t="s">
        <v>12</v>
      </c>
      <c r="M45" s="4" t="s">
        <v>10</v>
      </c>
      <c r="N45" s="6" t="s">
        <v>11</v>
      </c>
      <c r="O45" s="6" t="s">
        <v>13</v>
      </c>
      <c r="P45" s="6" t="s">
        <v>22</v>
      </c>
      <c r="Q45" s="6" t="s">
        <v>23</v>
      </c>
    </row>
    <row r="46" spans="2:17" x14ac:dyDescent="0.2">
      <c r="B46" s="2" t="s">
        <v>1</v>
      </c>
      <c r="C46" s="2" t="s">
        <v>2</v>
      </c>
      <c r="D46" s="2" t="s">
        <v>3</v>
      </c>
      <c r="E46" s="2" t="s">
        <v>5</v>
      </c>
      <c r="F46" s="2" t="s">
        <v>6</v>
      </c>
      <c r="G46" s="2" t="s">
        <v>1</v>
      </c>
      <c r="H46" s="2" t="s">
        <v>2</v>
      </c>
      <c r="I46" s="2" t="s">
        <v>3</v>
      </c>
      <c r="J46" s="2" t="s">
        <v>5</v>
      </c>
      <c r="K46" s="2" t="s">
        <v>6</v>
      </c>
      <c r="L46" s="2" t="s">
        <v>9</v>
      </c>
    </row>
    <row r="47" spans="2:17" x14ac:dyDescent="0.2">
      <c r="E47">
        <v>1</v>
      </c>
      <c r="F47">
        <v>1</v>
      </c>
      <c r="G47">
        <v>2</v>
      </c>
      <c r="H47">
        <v>33</v>
      </c>
      <c r="I47">
        <f>(H47-G47)+1</f>
        <v>32</v>
      </c>
      <c r="J47">
        <v>34</v>
      </c>
      <c r="K47">
        <v>1</v>
      </c>
      <c r="L47">
        <v>34</v>
      </c>
      <c r="M47">
        <f>L47-(I47+K47)</f>
        <v>1</v>
      </c>
      <c r="N47" s="5">
        <f>((D47+F47)/M47)*100</f>
        <v>100</v>
      </c>
      <c r="O47" s="5">
        <f>100-N47</f>
        <v>0</v>
      </c>
      <c r="P47" s="5">
        <f>E47/120</f>
        <v>8.3333333333333332E-3</v>
      </c>
      <c r="Q47" s="5">
        <f>I47/120</f>
        <v>0.26666666666666666</v>
      </c>
    </row>
    <row r="49" spans="14:14" x14ac:dyDescent="0.2">
      <c r="N49" s="5"/>
    </row>
  </sheetData>
  <mergeCells count="32">
    <mergeCell ref="B40:D40"/>
    <mergeCell ref="E40:F40"/>
    <mergeCell ref="G40:I40"/>
    <mergeCell ref="J40:K40"/>
    <mergeCell ref="B45:D45"/>
    <mergeCell ref="E45:F45"/>
    <mergeCell ref="G45:I45"/>
    <mergeCell ref="J45:K45"/>
    <mergeCell ref="B30:D30"/>
    <mergeCell ref="E30:F30"/>
    <mergeCell ref="G30:I30"/>
    <mergeCell ref="J30:K30"/>
    <mergeCell ref="B35:D35"/>
    <mergeCell ref="E35:F35"/>
    <mergeCell ref="G35:I35"/>
    <mergeCell ref="J35:K35"/>
    <mergeCell ref="B14:D14"/>
    <mergeCell ref="E14:F14"/>
    <mergeCell ref="G14:I14"/>
    <mergeCell ref="J14:K14"/>
    <mergeCell ref="B19:D19"/>
    <mergeCell ref="E19:F19"/>
    <mergeCell ref="G19:I19"/>
    <mergeCell ref="J19:K19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2024-11-25T16:01:03Z</dcterms:modified>
</cp:coreProperties>
</file>