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3/Behavior Worksheets/09192023 Ex242/"/>
    </mc:Choice>
  </mc:AlternateContent>
  <xr:revisionPtr revIDLastSave="0" documentId="13_ncr:1_{7252730E-5F6A-2443-A152-BE935067BB48}" xr6:coauthVersionLast="47" xr6:coauthVersionMax="47" xr10:uidLastSave="{00000000-0000-0000-0000-000000000000}"/>
  <bookViews>
    <workbookView xWindow="740" yWindow="900" windowWidth="25740" windowHeight="138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9" i="1" l="1"/>
  <c r="I49" i="1"/>
  <c r="M49" i="1" s="1"/>
  <c r="D49" i="1"/>
  <c r="P44" i="1"/>
  <c r="L44" i="1"/>
  <c r="K44" i="1"/>
  <c r="F44" i="1"/>
  <c r="D42" i="1"/>
  <c r="D43" i="1"/>
  <c r="D41" i="1"/>
  <c r="I41" i="1"/>
  <c r="Q44" i="1" s="1"/>
  <c r="P36" i="1"/>
  <c r="I36" i="1"/>
  <c r="Q36" i="1" s="1"/>
  <c r="P31" i="1"/>
  <c r="L31" i="1"/>
  <c r="K31" i="1"/>
  <c r="I25" i="1"/>
  <c r="I31" i="1" s="1"/>
  <c r="F31" i="1"/>
  <c r="D26" i="1"/>
  <c r="D27" i="1"/>
  <c r="D28" i="1"/>
  <c r="D29" i="1"/>
  <c r="D30" i="1"/>
  <c r="D25" i="1"/>
  <c r="P20" i="1"/>
  <c r="L20" i="1"/>
  <c r="K20" i="1"/>
  <c r="F20" i="1"/>
  <c r="I17" i="1"/>
  <c r="Q20" i="1" s="1"/>
  <c r="D18" i="1"/>
  <c r="D19" i="1"/>
  <c r="D17" i="1"/>
  <c r="P12" i="1"/>
  <c r="I12" i="1"/>
  <c r="Q12" i="1" s="1"/>
  <c r="D12" i="1"/>
  <c r="P7" i="1"/>
  <c r="I7" i="1"/>
  <c r="Q7" i="1" s="1"/>
  <c r="D44" i="1" l="1"/>
  <c r="N49" i="1"/>
  <c r="O49" i="1" s="1"/>
  <c r="D31" i="1"/>
  <c r="Q49" i="1"/>
  <c r="I44" i="1"/>
  <c r="M44" i="1" s="1"/>
  <c r="N44" i="1" s="1"/>
  <c r="O44" i="1" s="1"/>
  <c r="M31" i="1"/>
  <c r="N31" i="1" s="1"/>
  <c r="O31" i="1" s="1"/>
  <c r="Q31" i="1"/>
  <c r="M36" i="1"/>
  <c r="N36" i="1" s="1"/>
  <c r="O36" i="1" s="1"/>
  <c r="D20" i="1"/>
  <c r="I20" i="1"/>
  <c r="M20" i="1" s="1"/>
  <c r="M12" i="1"/>
  <c r="N12" i="1" s="1"/>
  <c r="O12" i="1" s="1"/>
  <c r="M7" i="1"/>
  <c r="N7" i="1" s="1"/>
  <c r="O7" i="1" s="1"/>
  <c r="N20" i="1" l="1"/>
  <c r="O20" i="1" s="1"/>
</calcChain>
</file>

<file path=xl/sharedStrings.xml><?xml version="1.0" encoding="utf-8"?>
<sst xmlns="http://schemas.openxmlformats.org/spreadsheetml/2006/main" count="180" uniqueCount="27">
  <si>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</si>
  <si>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</si>
  <si>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</si>
  <si>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</si>
  <si>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</si>
  <si>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</si>
  <si>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</si>
  <si>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</si>
  <si>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</si>
  <si>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</si>
  <si>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</si>
  <si>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</si>
  <si>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</si>
  <si>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</si>
  <si>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2</t>
  </si>
  <si>
    <t>Worm 3</t>
  </si>
  <si>
    <t>Worm 4</t>
  </si>
  <si>
    <t>Worm 5</t>
  </si>
  <si>
    <t>Worm 6</t>
  </si>
  <si>
    <t>Worm 7</t>
  </si>
  <si>
    <t>Worm 8</t>
  </si>
  <si>
    <t>Time to first puncture</t>
  </si>
  <si>
    <t>Time to successful completion</t>
  </si>
  <si>
    <t>Total number of attempts</t>
  </si>
  <si>
    <t>Number of aborted attempts</t>
  </si>
  <si>
    <t>Proportion of aborted attempts</t>
  </si>
  <si>
    <t>Worm 1 - stopped filming because there was a droplet of liquid on the skin and worm kept swimming through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</si>
</sst>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Z53"/>
  <sheetViews>
    <sheetView tabSelected="1" topLeftCell="H1" zoomScale="63" workbookViewId="0">
      <selection activeCell="U15" sqref="U15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style="6" customWidth="1"/>
    <col min="15" max="15" width="20.5" style="6" customWidth="1"/>
    <col min="16" max="16" width="14.1640625" style="6" customWidth="1"/>
    <col min="17" max="17" width="14.33203125" style="6" customWidth="1"/>
    <col min="20" max="20" width="10.1640625" customWidth="1"/>
    <col min="23" max="23" width="13.6640625" customWidth="1"/>
    <col min="24" max="24" width="12.33203125" customWidth="1"/>
    <col min="26" max="26" width="12.83203125" customWidth="1"/>
  </cols>
  <sheetData>
    <row r="1" spans="2:26" ht="6" customHeight="1" x14ac:dyDescent="0.2"/>
    <row r="2" spans="2:26" s="1" customFormat="1" x14ac:dyDescent="0.2">
      <c r="B2" s="3" t="s">
        <v>26</v>
      </c>
      <c r="N2" s="8"/>
      <c r="O2" s="8"/>
      <c r="P2" s="8"/>
      <c r="Q2" s="8"/>
    </row>
    <row r="4" spans="2:26" s="1" customFormat="1" x14ac:dyDescent="0.2">
      <c r="B4" s="3" t="s">
        <v>14</v>
      </c>
      <c r="N4" s="8"/>
      <c r="O4" s="8"/>
      <c r="P4" s="8"/>
      <c r="Q4" s="8"/>
    </row>
    <row r="5" spans="2:26" ht="64" x14ac:dyDescent="0.2">
      <c r="B5" s="11" t="s">
        <v>0</v>
      </c>
      <c r="C5" s="11"/>
      <c r="D5" s="11"/>
      <c r="E5" s="11" t="s">
        <v>4</v>
      </c>
      <c r="F5" s="11"/>
      <c r="G5" s="11" t="s">
        <v>7</v>
      </c>
      <c r="H5" s="11"/>
      <c r="I5" s="11"/>
      <c r="J5" s="11" t="s">
        <v>8</v>
      </c>
      <c r="K5" s="11"/>
      <c r="L5" s="5" t="s">
        <v>12</v>
      </c>
      <c r="M5" s="5" t="s">
        <v>10</v>
      </c>
      <c r="N5" s="7" t="s">
        <v>11</v>
      </c>
      <c r="O5" s="7" t="s">
        <v>13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W5" s="7" t="s">
        <v>11</v>
      </c>
      <c r="X5" s="7" t="s">
        <v>13</v>
      </c>
      <c r="Y5" s="7" t="s">
        <v>21</v>
      </c>
      <c r="Z5" s="7" t="s">
        <v>22</v>
      </c>
    </row>
    <row r="6" spans="2:26" x14ac:dyDescent="0.2">
      <c r="B6" s="2" t="s">
        <v>1</v>
      </c>
      <c r="C6" s="2" t="s">
        <v>2</v>
      </c>
      <c r="D6" s="2" t="s">
        <v>3</v>
      </c>
      <c r="E6" s="2" t="s">
        <v>5</v>
      </c>
      <c r="F6" s="2" t="s">
        <v>6</v>
      </c>
      <c r="G6" s="2" t="s">
        <v>1</v>
      </c>
      <c r="H6" s="2" t="s">
        <v>2</v>
      </c>
      <c r="I6" s="2" t="s">
        <v>3</v>
      </c>
      <c r="J6" s="2" t="s">
        <v>5</v>
      </c>
      <c r="K6" s="2" t="s">
        <v>6</v>
      </c>
      <c r="L6" s="2" t="s">
        <v>9</v>
      </c>
      <c r="W6" s="6">
        <v>100</v>
      </c>
      <c r="X6" s="6">
        <v>0</v>
      </c>
      <c r="Y6" s="6">
        <v>8.3333333333333332E-3</v>
      </c>
      <c r="Z6" s="6">
        <v>0.25</v>
      </c>
    </row>
    <row r="7" spans="2:26" x14ac:dyDescent="0.2">
      <c r="E7">
        <v>1</v>
      </c>
      <c r="F7">
        <v>1</v>
      </c>
      <c r="G7">
        <v>2</v>
      </c>
      <c r="H7">
        <v>31</v>
      </c>
      <c r="I7">
        <f>(H7-G7)+1</f>
        <v>30</v>
      </c>
      <c r="J7">
        <v>32</v>
      </c>
      <c r="K7">
        <v>1</v>
      </c>
      <c r="L7">
        <v>32</v>
      </c>
      <c r="M7">
        <f>L7-(I7+K7)</f>
        <v>1</v>
      </c>
      <c r="N7" s="6">
        <f>((D7+F7)/M7)*100</f>
        <v>100</v>
      </c>
      <c r="O7" s="6">
        <f>100-N7</f>
        <v>0</v>
      </c>
      <c r="P7" s="6">
        <f>E7/120</f>
        <v>8.3333333333333332E-3</v>
      </c>
      <c r="Q7" s="6">
        <f>I7/120</f>
        <v>0.25</v>
      </c>
      <c r="R7">
        <v>1</v>
      </c>
      <c r="S7">
        <v>0</v>
      </c>
      <c r="T7">
        <v>0</v>
      </c>
      <c r="W7" s="6">
        <v>32</v>
      </c>
      <c r="X7" s="6">
        <v>68</v>
      </c>
      <c r="Y7" s="6">
        <v>0.20833333333333334</v>
      </c>
      <c r="Z7" s="6">
        <v>0.42499999999999999</v>
      </c>
    </row>
    <row r="8" spans="2:26" x14ac:dyDescent="0.2">
      <c r="W8" s="6">
        <v>3.3333333333333335</v>
      </c>
      <c r="X8" s="6">
        <v>96.666666666666671</v>
      </c>
      <c r="Y8" s="6">
        <v>1.5</v>
      </c>
      <c r="Z8" s="6">
        <v>0.38333333333333336</v>
      </c>
    </row>
    <row r="9" spans="2:26" s="1" customFormat="1" x14ac:dyDescent="0.2">
      <c r="B9" s="3" t="s">
        <v>15</v>
      </c>
      <c r="N9" s="8"/>
      <c r="O9" s="8"/>
      <c r="P9" s="8"/>
      <c r="Q9" s="8"/>
      <c r="W9" s="8">
        <v>20.422535211267608</v>
      </c>
      <c r="X9" s="8">
        <v>79.577464788732385</v>
      </c>
      <c r="Y9" s="8">
        <v>1.1833333333333333</v>
      </c>
      <c r="Z9" s="8">
        <v>0.17499999999999999</v>
      </c>
    </row>
    <row r="10" spans="2:26" ht="64" x14ac:dyDescent="0.2">
      <c r="B10" s="11" t="s">
        <v>0</v>
      </c>
      <c r="C10" s="11"/>
      <c r="D10" s="11"/>
      <c r="E10" s="11" t="s">
        <v>4</v>
      </c>
      <c r="F10" s="11"/>
      <c r="G10" s="11" t="s">
        <v>7</v>
      </c>
      <c r="H10" s="11"/>
      <c r="I10" s="11"/>
      <c r="J10" s="11" t="s">
        <v>8</v>
      </c>
      <c r="K10" s="11"/>
      <c r="L10" s="5" t="s">
        <v>12</v>
      </c>
      <c r="M10" s="5" t="s">
        <v>10</v>
      </c>
      <c r="N10" s="7" t="s">
        <v>11</v>
      </c>
      <c r="O10" s="7" t="s">
        <v>13</v>
      </c>
      <c r="P10" s="7" t="s">
        <v>21</v>
      </c>
      <c r="Q10" s="7" t="s">
        <v>22</v>
      </c>
      <c r="R10" s="7" t="s">
        <v>23</v>
      </c>
      <c r="S10" s="7" t="s">
        <v>24</v>
      </c>
      <c r="T10" s="7" t="s">
        <v>25</v>
      </c>
      <c r="W10" s="6">
        <v>100</v>
      </c>
      <c r="X10" s="6">
        <v>0</v>
      </c>
      <c r="Y10" s="6">
        <v>8.3333333333333332E-3</v>
      </c>
      <c r="Z10" s="6">
        <v>0.31666666666666665</v>
      </c>
    </row>
    <row r="11" spans="2:26" x14ac:dyDescent="0.2">
      <c r="B11" s="2" t="s">
        <v>1</v>
      </c>
      <c r="C11" s="2" t="s">
        <v>2</v>
      </c>
      <c r="D11" s="2" t="s">
        <v>3</v>
      </c>
      <c r="E11" s="2" t="s">
        <v>5</v>
      </c>
      <c r="F11" s="2" t="s">
        <v>6</v>
      </c>
      <c r="G11" s="2" t="s">
        <v>1</v>
      </c>
      <c r="H11" s="2" t="s">
        <v>2</v>
      </c>
      <c r="I11" s="2" t="s">
        <v>3</v>
      </c>
      <c r="J11" s="2" t="s">
        <v>5</v>
      </c>
      <c r="K11" s="2" t="s">
        <v>6</v>
      </c>
      <c r="L11" s="2" t="s">
        <v>9</v>
      </c>
      <c r="W11" s="6">
        <v>27.27272727272727</v>
      </c>
      <c r="X11" s="6">
        <v>72.727272727272734</v>
      </c>
      <c r="Y11" s="6">
        <v>0.36666666666666664</v>
      </c>
      <c r="Z11" s="6">
        <v>0.6333333333333333</v>
      </c>
    </row>
    <row r="12" spans="2:26" x14ac:dyDescent="0.2">
      <c r="B12">
        <v>18</v>
      </c>
      <c r="C12">
        <v>24</v>
      </c>
      <c r="D12">
        <f>(C12-B12)+1</f>
        <v>7</v>
      </c>
      <c r="E12">
        <v>25</v>
      </c>
      <c r="F12">
        <v>1</v>
      </c>
      <c r="G12">
        <v>26</v>
      </c>
      <c r="H12">
        <v>76</v>
      </c>
      <c r="I12">
        <f>(H12-G12)+1</f>
        <v>51</v>
      </c>
      <c r="J12">
        <v>77</v>
      </c>
      <c r="K12">
        <v>1</v>
      </c>
      <c r="L12">
        <v>77</v>
      </c>
      <c r="M12">
        <f>L12-(I12+K12)</f>
        <v>25</v>
      </c>
      <c r="N12" s="6">
        <f>((D12+F12)/M12)*100</f>
        <v>32</v>
      </c>
      <c r="O12" s="6">
        <f>100-N12</f>
        <v>68</v>
      </c>
      <c r="P12" s="6">
        <f>E12/120</f>
        <v>0.20833333333333334</v>
      </c>
      <c r="Q12" s="6">
        <f>I12/120</f>
        <v>0.42499999999999999</v>
      </c>
      <c r="R12">
        <v>1</v>
      </c>
      <c r="S12">
        <v>0</v>
      </c>
      <c r="T12">
        <v>0</v>
      </c>
      <c r="W12" s="6">
        <v>66.666666666666657</v>
      </c>
      <c r="X12" s="6">
        <v>33.333333333333343</v>
      </c>
      <c r="Y12" s="6">
        <v>0.125</v>
      </c>
      <c r="Z12" s="6">
        <v>0.38333333333333336</v>
      </c>
    </row>
    <row r="14" spans="2:26" s="1" customFormat="1" x14ac:dyDescent="0.2">
      <c r="B14" s="3" t="s">
        <v>16</v>
      </c>
      <c r="N14" s="8"/>
      <c r="O14" s="8"/>
      <c r="P14" s="8"/>
      <c r="Q14" s="8"/>
    </row>
    <row r="15" spans="2:26" ht="64" x14ac:dyDescent="0.2">
      <c r="B15" s="11" t="s">
        <v>0</v>
      </c>
      <c r="C15" s="11"/>
      <c r="D15" s="11"/>
      <c r="E15" s="11" t="s">
        <v>4</v>
      </c>
      <c r="F15" s="11"/>
      <c r="G15" s="11" t="s">
        <v>7</v>
      </c>
      <c r="H15" s="11"/>
      <c r="I15" s="11"/>
      <c r="J15" s="11" t="s">
        <v>8</v>
      </c>
      <c r="K15" s="11"/>
      <c r="L15" s="5" t="s">
        <v>12</v>
      </c>
      <c r="M15" s="5" t="s">
        <v>10</v>
      </c>
      <c r="N15" s="7" t="s">
        <v>11</v>
      </c>
      <c r="O15" s="7" t="s">
        <v>13</v>
      </c>
      <c r="P15" s="7" t="s">
        <v>21</v>
      </c>
      <c r="Q15" s="7" t="s">
        <v>22</v>
      </c>
      <c r="R15" s="7" t="s">
        <v>23</v>
      </c>
      <c r="S15" s="7" t="s">
        <v>24</v>
      </c>
      <c r="T15" s="7" t="s">
        <v>25</v>
      </c>
    </row>
    <row r="16" spans="2:26" x14ac:dyDescent="0.2">
      <c r="B16" s="2" t="s">
        <v>1</v>
      </c>
      <c r="C16" s="2" t="s">
        <v>2</v>
      </c>
      <c r="D16" s="2" t="s">
        <v>3</v>
      </c>
      <c r="E16" s="2" t="s">
        <v>5</v>
      </c>
      <c r="F16" s="2" t="s">
        <v>6</v>
      </c>
      <c r="G16" s="2" t="s">
        <v>1</v>
      </c>
      <c r="H16" s="2" t="s">
        <v>2</v>
      </c>
      <c r="I16" s="2" t="s">
        <v>3</v>
      </c>
      <c r="J16" s="2" t="s">
        <v>5</v>
      </c>
      <c r="K16" s="2" t="s">
        <v>6</v>
      </c>
      <c r="L16" s="2" t="s">
        <v>9</v>
      </c>
    </row>
    <row r="17" spans="2:20" s="9" customFormat="1" x14ac:dyDescent="0.2">
      <c r="B17" s="9">
        <v>115</v>
      </c>
      <c r="C17" s="9">
        <v>115</v>
      </c>
      <c r="D17">
        <f>(C17-B17)+1</f>
        <v>1</v>
      </c>
      <c r="E17" s="9">
        <v>180</v>
      </c>
      <c r="F17" s="9">
        <v>1</v>
      </c>
      <c r="G17" s="9">
        <v>181</v>
      </c>
      <c r="H17" s="9">
        <v>226</v>
      </c>
      <c r="I17">
        <f>(H17-G17)+1</f>
        <v>46</v>
      </c>
      <c r="J17" s="9">
        <v>227</v>
      </c>
      <c r="K17" s="9">
        <v>1</v>
      </c>
      <c r="L17" s="9">
        <v>227</v>
      </c>
      <c r="N17" s="10"/>
      <c r="O17" s="10"/>
      <c r="P17" s="10"/>
      <c r="Q17" s="10"/>
    </row>
    <row r="18" spans="2:20" s="9" customFormat="1" x14ac:dyDescent="0.2">
      <c r="B18" s="9">
        <v>135</v>
      </c>
      <c r="C18" s="9">
        <v>136</v>
      </c>
      <c r="D18">
        <f t="shared" ref="D18:D19" si="0">(C18-B18)+1</f>
        <v>2</v>
      </c>
      <c r="N18" s="10"/>
      <c r="O18" s="10"/>
      <c r="P18" s="10"/>
      <c r="Q18" s="10"/>
    </row>
    <row r="19" spans="2:20" s="9" customFormat="1" x14ac:dyDescent="0.2">
      <c r="B19" s="9">
        <v>178</v>
      </c>
      <c r="C19" s="9">
        <v>179</v>
      </c>
      <c r="D19">
        <f t="shared" si="0"/>
        <v>2</v>
      </c>
      <c r="N19" s="10"/>
      <c r="O19" s="10"/>
      <c r="P19" s="10"/>
      <c r="Q19" s="10"/>
    </row>
    <row r="20" spans="2:20" s="9" customFormat="1" x14ac:dyDescent="0.2">
      <c r="D20" s="9">
        <f>SUM(D17:D19)</f>
        <v>5</v>
      </c>
      <c r="F20" s="9">
        <f>SUM(F17:F19)</f>
        <v>1</v>
      </c>
      <c r="I20" s="9">
        <f>SUM(I17:I19)</f>
        <v>46</v>
      </c>
      <c r="K20" s="9">
        <f>SUM(K17:K19)</f>
        <v>1</v>
      </c>
      <c r="L20" s="9">
        <f>SUM(L17:L19)</f>
        <v>227</v>
      </c>
      <c r="M20">
        <f>L20-(I20+K20)</f>
        <v>180</v>
      </c>
      <c r="N20" s="6">
        <f>((D20+F20)/M20)*100</f>
        <v>3.3333333333333335</v>
      </c>
      <c r="O20" s="6">
        <f>100-N20</f>
        <v>96.666666666666671</v>
      </c>
      <c r="P20" s="10">
        <f>E17/120</f>
        <v>1.5</v>
      </c>
      <c r="Q20" s="10">
        <f>I17/120</f>
        <v>0.38333333333333336</v>
      </c>
      <c r="R20" s="9">
        <v>1</v>
      </c>
      <c r="S20" s="9">
        <v>0</v>
      </c>
      <c r="T20" s="9">
        <v>0</v>
      </c>
    </row>
    <row r="21" spans="2:20" s="9" customFormat="1" x14ac:dyDescent="0.2">
      <c r="N21" s="10"/>
      <c r="O21" s="10"/>
      <c r="P21" s="10"/>
      <c r="Q21" s="10"/>
    </row>
    <row r="22" spans="2:20" s="1" customFormat="1" x14ac:dyDescent="0.2">
      <c r="B22" s="3" t="s">
        <v>17</v>
      </c>
      <c r="N22" s="8"/>
      <c r="O22" s="8"/>
      <c r="P22" s="8"/>
      <c r="Q22" s="8"/>
    </row>
    <row r="23" spans="2:20" ht="64" x14ac:dyDescent="0.2">
      <c r="B23" s="11" t="s">
        <v>0</v>
      </c>
      <c r="C23" s="11"/>
      <c r="D23" s="11"/>
      <c r="E23" s="11" t="s">
        <v>4</v>
      </c>
      <c r="F23" s="11"/>
      <c r="G23" s="11" t="s">
        <v>7</v>
      </c>
      <c r="H23" s="11"/>
      <c r="I23" s="11"/>
      <c r="J23" s="11" t="s">
        <v>8</v>
      </c>
      <c r="K23" s="11"/>
      <c r="L23" s="5" t="s">
        <v>12</v>
      </c>
      <c r="M23" s="5" t="s">
        <v>10</v>
      </c>
      <c r="N23" s="7" t="s">
        <v>11</v>
      </c>
      <c r="O23" s="7" t="s">
        <v>13</v>
      </c>
      <c r="P23" s="7" t="s">
        <v>21</v>
      </c>
      <c r="Q23" s="7" t="s">
        <v>22</v>
      </c>
      <c r="R23" s="7" t="s">
        <v>23</v>
      </c>
      <c r="S23" s="7" t="s">
        <v>24</v>
      </c>
      <c r="T23" s="7" t="s">
        <v>25</v>
      </c>
    </row>
    <row r="24" spans="2:20" x14ac:dyDescent="0.2">
      <c r="B24" s="2" t="s">
        <v>1</v>
      </c>
      <c r="C24" s="2" t="s">
        <v>2</v>
      </c>
      <c r="D24" s="2" t="s">
        <v>3</v>
      </c>
      <c r="E24" s="2" t="s">
        <v>5</v>
      </c>
      <c r="F24" s="2" t="s">
        <v>6</v>
      </c>
      <c r="G24" s="2" t="s">
        <v>1</v>
      </c>
      <c r="H24" s="2" t="s">
        <v>2</v>
      </c>
      <c r="I24" s="2" t="s">
        <v>3</v>
      </c>
      <c r="J24" s="2" t="s">
        <v>5</v>
      </c>
      <c r="K24" s="2" t="s">
        <v>6</v>
      </c>
      <c r="L24" s="2" t="s">
        <v>9</v>
      </c>
    </row>
    <row r="25" spans="2:20" x14ac:dyDescent="0.2">
      <c r="B25">
        <v>27</v>
      </c>
      <c r="C25">
        <v>28</v>
      </c>
      <c r="D25">
        <f>(C25-B25)+1</f>
        <v>2</v>
      </c>
      <c r="E25">
        <v>142</v>
      </c>
      <c r="F25">
        <v>1</v>
      </c>
      <c r="G25">
        <v>143</v>
      </c>
      <c r="H25">
        <v>163</v>
      </c>
      <c r="I25">
        <f>(H25-G25)+1</f>
        <v>21</v>
      </c>
      <c r="J25">
        <v>164</v>
      </c>
      <c r="K25">
        <v>1</v>
      </c>
      <c r="L25">
        <v>164</v>
      </c>
    </row>
    <row r="26" spans="2:20" x14ac:dyDescent="0.2">
      <c r="B26">
        <v>59</v>
      </c>
      <c r="C26">
        <v>62</v>
      </c>
      <c r="D26">
        <f t="shared" ref="D26:D30" si="1">(C26-B26)+1</f>
        <v>4</v>
      </c>
    </row>
    <row r="27" spans="2:20" x14ac:dyDescent="0.2">
      <c r="B27">
        <v>78</v>
      </c>
      <c r="C27">
        <v>81</v>
      </c>
      <c r="D27">
        <f t="shared" si="1"/>
        <v>4</v>
      </c>
    </row>
    <row r="28" spans="2:20" x14ac:dyDescent="0.2">
      <c r="B28">
        <v>85</v>
      </c>
      <c r="C28">
        <v>87</v>
      </c>
      <c r="D28">
        <f t="shared" si="1"/>
        <v>3</v>
      </c>
    </row>
    <row r="29" spans="2:20" x14ac:dyDescent="0.2">
      <c r="B29">
        <v>113</v>
      </c>
      <c r="C29">
        <v>116</v>
      </c>
      <c r="D29">
        <f t="shared" si="1"/>
        <v>4</v>
      </c>
    </row>
    <row r="30" spans="2:20" x14ac:dyDescent="0.2">
      <c r="B30">
        <v>131</v>
      </c>
      <c r="C30">
        <v>141</v>
      </c>
      <c r="D30">
        <f t="shared" si="1"/>
        <v>11</v>
      </c>
    </row>
    <row r="31" spans="2:20" x14ac:dyDescent="0.2">
      <c r="D31">
        <f>SUM(D25:D30)</f>
        <v>28</v>
      </c>
      <c r="F31">
        <f>SUM(F25:F30)</f>
        <v>1</v>
      </c>
      <c r="I31">
        <f>SUM(I25:I30)</f>
        <v>21</v>
      </c>
      <c r="K31">
        <f>SUM(K25:K30)</f>
        <v>1</v>
      </c>
      <c r="L31">
        <f>SUM(L25:L30)</f>
        <v>164</v>
      </c>
      <c r="M31">
        <f>L31-(I31+K31)</f>
        <v>142</v>
      </c>
      <c r="N31" s="6">
        <f>((D31+F31)/M31)*100</f>
        <v>20.422535211267608</v>
      </c>
      <c r="O31" s="6">
        <f>100-N31</f>
        <v>79.577464788732385</v>
      </c>
      <c r="P31" s="6">
        <f>E25/120</f>
        <v>1.1833333333333333</v>
      </c>
      <c r="Q31" s="6">
        <f>I25/120</f>
        <v>0.17499999999999999</v>
      </c>
      <c r="R31">
        <v>1</v>
      </c>
      <c r="S31">
        <v>0</v>
      </c>
      <c r="T31">
        <v>0</v>
      </c>
    </row>
    <row r="33" spans="2:20" s="1" customFormat="1" x14ac:dyDescent="0.2">
      <c r="B33" s="3" t="s">
        <v>18</v>
      </c>
      <c r="N33" s="8"/>
      <c r="O33" s="8"/>
      <c r="P33" s="8"/>
      <c r="Q33" s="8"/>
    </row>
    <row r="34" spans="2:20" ht="64" x14ac:dyDescent="0.2">
      <c r="B34" s="11" t="s">
        <v>0</v>
      </c>
      <c r="C34" s="11"/>
      <c r="D34" s="11"/>
      <c r="E34" s="11" t="s">
        <v>4</v>
      </c>
      <c r="F34" s="11"/>
      <c r="G34" s="11" t="s">
        <v>7</v>
      </c>
      <c r="H34" s="11"/>
      <c r="I34" s="11"/>
      <c r="J34" s="11" t="s">
        <v>8</v>
      </c>
      <c r="K34" s="11"/>
      <c r="L34" s="5" t="s">
        <v>12</v>
      </c>
      <c r="M34" s="5" t="s">
        <v>10</v>
      </c>
      <c r="N34" s="7" t="s">
        <v>11</v>
      </c>
      <c r="O34" s="7" t="s">
        <v>13</v>
      </c>
      <c r="P34" s="7" t="s">
        <v>21</v>
      </c>
      <c r="Q34" s="7" t="s">
        <v>22</v>
      </c>
      <c r="R34" s="7" t="s">
        <v>23</v>
      </c>
      <c r="S34" s="7" t="s">
        <v>24</v>
      </c>
      <c r="T34" s="7" t="s">
        <v>25</v>
      </c>
    </row>
    <row r="35" spans="2:20" x14ac:dyDescent="0.2">
      <c r="B35" s="2" t="s">
        <v>1</v>
      </c>
      <c r="C35" s="2" t="s">
        <v>2</v>
      </c>
      <c r="D35" s="2" t="s">
        <v>3</v>
      </c>
      <c r="E35" s="2" t="s">
        <v>5</v>
      </c>
      <c r="F35" s="2" t="s">
        <v>6</v>
      </c>
      <c r="G35" s="2" t="s">
        <v>1</v>
      </c>
      <c r="H35" s="2" t="s">
        <v>2</v>
      </c>
      <c r="I35" s="2" t="s">
        <v>3</v>
      </c>
      <c r="J35" s="2" t="s">
        <v>5</v>
      </c>
      <c r="K35" s="2" t="s">
        <v>6</v>
      </c>
      <c r="L35" s="2" t="s">
        <v>9</v>
      </c>
    </row>
    <row r="36" spans="2:20" x14ac:dyDescent="0.2">
      <c r="E36">
        <v>1</v>
      </c>
      <c r="F36">
        <v>1</v>
      </c>
      <c r="G36">
        <v>2</v>
      </c>
      <c r="H36">
        <v>39</v>
      </c>
      <c r="I36">
        <f>(H36-G36)+1</f>
        <v>38</v>
      </c>
      <c r="J36">
        <v>40</v>
      </c>
      <c r="K36">
        <v>1</v>
      </c>
      <c r="L36">
        <v>40</v>
      </c>
      <c r="M36">
        <f>L36-(I36+K36)</f>
        <v>1</v>
      </c>
      <c r="N36" s="6">
        <f>((D36+F36)/M36)*100</f>
        <v>100</v>
      </c>
      <c r="O36" s="6">
        <f>100-N36</f>
        <v>0</v>
      </c>
      <c r="P36" s="6">
        <f>E36/120</f>
        <v>8.3333333333333332E-3</v>
      </c>
      <c r="Q36" s="6">
        <f>I36/120</f>
        <v>0.31666666666666665</v>
      </c>
      <c r="R36">
        <v>1</v>
      </c>
      <c r="S36">
        <v>0</v>
      </c>
      <c r="T36">
        <v>0</v>
      </c>
    </row>
    <row r="38" spans="2:20" s="1" customFormat="1" x14ac:dyDescent="0.2">
      <c r="B38" s="3" t="s">
        <v>19</v>
      </c>
      <c r="N38" s="8"/>
      <c r="O38" s="8"/>
      <c r="P38" s="8"/>
      <c r="Q38" s="8"/>
    </row>
    <row r="39" spans="2:20" ht="64" x14ac:dyDescent="0.2">
      <c r="B39" s="11" t="s">
        <v>0</v>
      </c>
      <c r="C39" s="11"/>
      <c r="D39" s="11"/>
      <c r="E39" s="11" t="s">
        <v>4</v>
      </c>
      <c r="F39" s="11"/>
      <c r="G39" s="11" t="s">
        <v>7</v>
      </c>
      <c r="H39" s="11"/>
      <c r="I39" s="11"/>
      <c r="J39" s="11" t="s">
        <v>8</v>
      </c>
      <c r="K39" s="11"/>
      <c r="L39" s="5" t="s">
        <v>12</v>
      </c>
      <c r="M39" s="5" t="s">
        <v>10</v>
      </c>
      <c r="N39" s="7" t="s">
        <v>11</v>
      </c>
      <c r="O39" s="7" t="s">
        <v>13</v>
      </c>
      <c r="P39" s="7" t="s">
        <v>21</v>
      </c>
      <c r="Q39" s="7" t="s">
        <v>22</v>
      </c>
      <c r="R39" s="7" t="s">
        <v>23</v>
      </c>
      <c r="S39" s="7" t="s">
        <v>24</v>
      </c>
      <c r="T39" s="7" t="s">
        <v>25</v>
      </c>
    </row>
    <row r="40" spans="2:20" x14ac:dyDescent="0.2">
      <c r="B40" s="2" t="s">
        <v>1</v>
      </c>
      <c r="C40" s="2" t="s">
        <v>2</v>
      </c>
      <c r="D40" s="2" t="s">
        <v>3</v>
      </c>
      <c r="E40" s="2" t="s">
        <v>5</v>
      </c>
      <c r="F40" s="2" t="s">
        <v>6</v>
      </c>
      <c r="G40" s="2" t="s">
        <v>1</v>
      </c>
      <c r="H40" s="2" t="s">
        <v>2</v>
      </c>
      <c r="I40" s="2" t="s">
        <v>3</v>
      </c>
      <c r="J40" s="2" t="s">
        <v>5</v>
      </c>
      <c r="K40" s="2" t="s">
        <v>6</v>
      </c>
      <c r="L40" s="2" t="s">
        <v>9</v>
      </c>
    </row>
    <row r="41" spans="2:20" x14ac:dyDescent="0.2">
      <c r="B41">
        <v>11</v>
      </c>
      <c r="C41">
        <v>12</v>
      </c>
      <c r="D41">
        <f>(C41-B41)+1</f>
        <v>2</v>
      </c>
      <c r="E41">
        <v>44</v>
      </c>
      <c r="F41">
        <v>1</v>
      </c>
      <c r="G41">
        <v>45</v>
      </c>
      <c r="H41">
        <v>120</v>
      </c>
      <c r="I41">
        <f>(H41-G41)+1</f>
        <v>76</v>
      </c>
      <c r="J41">
        <v>121</v>
      </c>
      <c r="K41">
        <v>1</v>
      </c>
      <c r="L41">
        <v>121</v>
      </c>
    </row>
    <row r="42" spans="2:20" x14ac:dyDescent="0.2">
      <c r="B42">
        <v>17</v>
      </c>
      <c r="C42">
        <v>17</v>
      </c>
      <c r="D42">
        <f t="shared" ref="D42:D43" si="2">(C42-B42)+1</f>
        <v>1</v>
      </c>
    </row>
    <row r="43" spans="2:20" x14ac:dyDescent="0.2">
      <c r="B43">
        <v>36</v>
      </c>
      <c r="C43">
        <v>43</v>
      </c>
      <c r="D43">
        <f t="shared" si="2"/>
        <v>8</v>
      </c>
    </row>
    <row r="44" spans="2:20" x14ac:dyDescent="0.2">
      <c r="D44">
        <f>SUM(D41:D43)</f>
        <v>11</v>
      </c>
      <c r="F44">
        <f>SUM(F41:F43)</f>
        <v>1</v>
      </c>
      <c r="I44">
        <f>SUM(I41:I43)</f>
        <v>76</v>
      </c>
      <c r="K44">
        <f>SUM(K41:K43)</f>
        <v>1</v>
      </c>
      <c r="L44">
        <f>SUM(L41:L43)</f>
        <v>121</v>
      </c>
      <c r="M44">
        <f>L44-(I44+K44)</f>
        <v>44</v>
      </c>
      <c r="N44" s="6">
        <f>((D44+F44)/M44)*100</f>
        <v>27.27272727272727</v>
      </c>
      <c r="O44" s="6">
        <f>100-N44</f>
        <v>72.727272727272734</v>
      </c>
      <c r="P44" s="6">
        <f>E41/120</f>
        <v>0.36666666666666664</v>
      </c>
      <c r="Q44" s="6">
        <f>I41/120</f>
        <v>0.6333333333333333</v>
      </c>
      <c r="R44">
        <v>1</v>
      </c>
      <c r="S44">
        <v>0</v>
      </c>
      <c r="T44">
        <v>0</v>
      </c>
    </row>
    <row r="46" spans="2:20" s="1" customFormat="1" x14ac:dyDescent="0.2">
      <c r="B46" s="3" t="s">
        <v>20</v>
      </c>
      <c r="N46" s="8"/>
      <c r="O46" s="8"/>
      <c r="P46" s="8"/>
      <c r="Q46" s="8"/>
    </row>
    <row r="47" spans="2:20" ht="64" x14ac:dyDescent="0.2">
      <c r="B47" s="11" t="s">
        <v>0</v>
      </c>
      <c r="C47" s="11"/>
      <c r="D47" s="11"/>
      <c r="E47" s="11" t="s">
        <v>4</v>
      </c>
      <c r="F47" s="11"/>
      <c r="G47" s="11" t="s">
        <v>7</v>
      </c>
      <c r="H47" s="11"/>
      <c r="I47" s="11"/>
      <c r="J47" s="11" t="s">
        <v>8</v>
      </c>
      <c r="K47" s="11"/>
      <c r="L47" s="5" t="s">
        <v>12</v>
      </c>
      <c r="M47" s="5" t="s">
        <v>10</v>
      </c>
      <c r="N47" s="7" t="s">
        <v>11</v>
      </c>
      <c r="O47" s="7" t="s">
        <v>13</v>
      </c>
      <c r="P47" s="7" t="s">
        <v>21</v>
      </c>
      <c r="Q47" s="7" t="s">
        <v>22</v>
      </c>
      <c r="R47" s="7" t="s">
        <v>23</v>
      </c>
      <c r="S47" s="7" t="s">
        <v>24</v>
      </c>
      <c r="T47" s="7" t="s">
        <v>25</v>
      </c>
    </row>
    <row r="48" spans="2:20" x14ac:dyDescent="0.2">
      <c r="B48" s="2" t="s">
        <v>1</v>
      </c>
      <c r="C48" s="2" t="s">
        <v>2</v>
      </c>
      <c r="D48" s="2" t="s">
        <v>3</v>
      </c>
      <c r="E48" s="2" t="s">
        <v>5</v>
      </c>
      <c r="F48" s="2" t="s">
        <v>6</v>
      </c>
      <c r="G48" s="2" t="s">
        <v>1</v>
      </c>
      <c r="H48" s="2" t="s">
        <v>2</v>
      </c>
      <c r="I48" s="2" t="s">
        <v>3</v>
      </c>
      <c r="J48" s="2" t="s">
        <v>5</v>
      </c>
      <c r="K48" s="2" t="s">
        <v>6</v>
      </c>
      <c r="L48" s="2" t="s">
        <v>9</v>
      </c>
    </row>
    <row r="49" spans="2:20" x14ac:dyDescent="0.2">
      <c r="B49">
        <v>6</v>
      </c>
      <c r="C49">
        <v>14</v>
      </c>
      <c r="D49">
        <f>(C49-B49)+1</f>
        <v>9</v>
      </c>
      <c r="E49">
        <v>15</v>
      </c>
      <c r="F49">
        <v>1</v>
      </c>
      <c r="G49">
        <v>16</v>
      </c>
      <c r="H49">
        <v>61</v>
      </c>
      <c r="I49">
        <f>(H49-G49)+1</f>
        <v>46</v>
      </c>
      <c r="J49">
        <v>62</v>
      </c>
      <c r="K49">
        <v>1</v>
      </c>
      <c r="L49">
        <v>62</v>
      </c>
      <c r="M49">
        <f>L49-(I49+K49)</f>
        <v>15</v>
      </c>
      <c r="N49" s="6">
        <f>((D49+F49)/M49)*100</f>
        <v>66.666666666666657</v>
      </c>
      <c r="O49" s="6">
        <f>100-N49</f>
        <v>33.333333333333343</v>
      </c>
      <c r="P49" s="6">
        <f>E49/120</f>
        <v>0.125</v>
      </c>
      <c r="Q49" s="6">
        <f>I49/120</f>
        <v>0.38333333333333336</v>
      </c>
      <c r="R49">
        <v>1</v>
      </c>
      <c r="S49">
        <v>0</v>
      </c>
      <c r="T49">
        <v>0</v>
      </c>
    </row>
    <row r="53" spans="2:20" x14ac:dyDescent="0.2">
      <c r="L53" s="4"/>
    </row>
  </sheetData>
  <mergeCells count="28">
    <mergeCell ref="B5:D5"/>
    <mergeCell ref="E5:F5"/>
    <mergeCell ref="G5:I5"/>
    <mergeCell ref="J5:K5"/>
    <mergeCell ref="B10:D10"/>
    <mergeCell ref="E10:F10"/>
    <mergeCell ref="G10:I10"/>
    <mergeCell ref="J10:K10"/>
    <mergeCell ref="B15:D15"/>
    <mergeCell ref="E15:F15"/>
    <mergeCell ref="G15:I15"/>
    <mergeCell ref="J15:K15"/>
    <mergeCell ref="B23:D23"/>
    <mergeCell ref="E23:F23"/>
    <mergeCell ref="G23:I23"/>
    <mergeCell ref="J23:K23"/>
    <mergeCell ref="B34:D34"/>
    <mergeCell ref="E34:F34"/>
    <mergeCell ref="G34:I34"/>
    <mergeCell ref="J34:K34"/>
    <mergeCell ref="B39:D39"/>
    <mergeCell ref="E39:F39"/>
    <mergeCell ref="G39:I39"/>
    <mergeCell ref="J39:K39"/>
    <mergeCell ref="B47:D47"/>
    <mergeCell ref="E47:F47"/>
    <mergeCell ref="G47:I47"/>
    <mergeCell ref="J47:K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2024-11-25T16:08:02Z</dcterms:modified>
</cp:coreProperties>
</file>