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Main Figures/Figure 3/Behavior Worksheets/09192023 Ex242/"/>
    </mc:Choice>
  </mc:AlternateContent>
  <xr:revisionPtr revIDLastSave="0" documentId="13_ncr:1_{095B0237-2435-444F-8C8E-74FD60757432}" xr6:coauthVersionLast="47" xr6:coauthVersionMax="47" xr10:uidLastSave="{00000000-0000-0000-0000-000000000000}"/>
  <bookViews>
    <workbookView xWindow="740" yWindow="900" windowWidth="25740" windowHeight="138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2" i="1" l="1"/>
  <c r="L62" i="1"/>
  <c r="K62" i="1"/>
  <c r="I62" i="1"/>
  <c r="F62" i="1"/>
  <c r="D59" i="1"/>
  <c r="D60" i="1"/>
  <c r="D61" i="1"/>
  <c r="D58" i="1"/>
  <c r="I58" i="1"/>
  <c r="Q62" i="1" s="1"/>
  <c r="P53" i="1"/>
  <c r="L53" i="1"/>
  <c r="K53" i="1"/>
  <c r="F53" i="1"/>
  <c r="I51" i="1"/>
  <c r="I53" i="1" s="1"/>
  <c r="M53" i="1" s="1"/>
  <c r="D52" i="1"/>
  <c r="D51" i="1"/>
  <c r="P46" i="1"/>
  <c r="I46" i="1"/>
  <c r="Q46" i="1" s="1"/>
  <c r="D46" i="1"/>
  <c r="P41" i="1"/>
  <c r="I41" i="1"/>
  <c r="Q41" i="1" s="1"/>
  <c r="P36" i="1"/>
  <c r="I36" i="1"/>
  <c r="Q36" i="1" s="1"/>
  <c r="P31" i="1"/>
  <c r="L31" i="1"/>
  <c r="K31" i="1"/>
  <c r="I22" i="1"/>
  <c r="Q31" i="1" s="1"/>
  <c r="F31" i="1"/>
  <c r="D23" i="1"/>
  <c r="D24" i="1"/>
  <c r="D25" i="1"/>
  <c r="D26" i="1"/>
  <c r="D27" i="1"/>
  <c r="D28" i="1"/>
  <c r="D29" i="1"/>
  <c r="D30" i="1"/>
  <c r="D22" i="1"/>
  <c r="P15" i="1"/>
  <c r="D62" i="1" l="1"/>
  <c r="D53" i="1"/>
  <c r="N53" i="1" s="1"/>
  <c r="O53" i="1" s="1"/>
  <c r="M62" i="1"/>
  <c r="N62" i="1" s="1"/>
  <c r="O62" i="1" s="1"/>
  <c r="Q53" i="1"/>
  <c r="M46" i="1"/>
  <c r="N46" i="1" s="1"/>
  <c r="O46" i="1" s="1"/>
  <c r="M41" i="1"/>
  <c r="N41" i="1" s="1"/>
  <c r="O41" i="1" s="1"/>
  <c r="M36" i="1"/>
  <c r="N36" i="1" s="1"/>
  <c r="O36" i="1" s="1"/>
  <c r="I31" i="1"/>
  <c r="M31" i="1" s="1"/>
  <c r="D31" i="1"/>
  <c r="L15" i="1"/>
  <c r="K15" i="1"/>
  <c r="I5" i="1"/>
  <c r="F15" i="1"/>
  <c r="D6" i="1"/>
  <c r="D7" i="1"/>
  <c r="D8" i="1"/>
  <c r="D9" i="1"/>
  <c r="D10" i="1"/>
  <c r="D11" i="1"/>
  <c r="D12" i="1"/>
  <c r="D13" i="1"/>
  <c r="D14" i="1"/>
  <c r="D5" i="1"/>
  <c r="N31" i="1" l="1"/>
  <c r="O31" i="1" s="1"/>
  <c r="I15" i="1"/>
  <c r="M15" i="1" s="1"/>
  <c r="Q15" i="1"/>
  <c r="D15" i="1"/>
  <c r="N15" i="1" l="1"/>
  <c r="O15" i="1" s="1"/>
</calcChain>
</file>

<file path=xl/sharedStrings.xml><?xml version="1.0" encoding="utf-8"?>
<sst xmlns="http://schemas.openxmlformats.org/spreadsheetml/2006/main" count="159" uniqueCount="24">
  <si>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</si>
  <si>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</si>
  <si>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</si>
  <si>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</si>
  <si>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</si>
  <si>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</si>
  <si>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</si>
  <si>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</si>
  <si>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</si>
  <si>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</si>
  <si>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</si>
  <si>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</si>
  <si>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</si>
  <si>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</si>
  <si>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</si>
  <si>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3</t>
  </si>
  <si>
    <t>Worm 4</t>
  </si>
  <si>
    <t>Worm 5</t>
  </si>
  <si>
    <t>Worm 6</t>
  </si>
  <si>
    <t>Worm 7</t>
  </si>
  <si>
    <t>Worm 8</t>
  </si>
  <si>
    <t>Time to first puncture</t>
  </si>
  <si>
    <t>Time to successful completion</t>
  </si>
  <si>
    <t>Worm 2 - swimming through some liquid at drop-off point; exclude.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</si>
</sst>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W62"/>
  <sheetViews>
    <sheetView tabSelected="1" topLeftCell="N1" workbookViewId="0">
      <selection activeCell="X1" sqref="X1:Z1048576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20.5" style="5" customWidth="1"/>
    <col min="16" max="16" width="14.1640625" style="5" customWidth="1"/>
    <col min="17" max="17" width="14.33203125" style="5" customWidth="1"/>
    <col min="20" max="20" width="15.83203125" customWidth="1"/>
    <col min="21" max="21" width="12.33203125" customWidth="1"/>
    <col min="23" max="23" width="16.83203125" customWidth="1"/>
  </cols>
  <sheetData>
    <row r="1" spans="2:23" ht="6" customHeight="1" x14ac:dyDescent="0.2"/>
    <row r="2" spans="2:23" s="1" customFormat="1" x14ac:dyDescent="0.2">
      <c r="B2" s="3" t="s">
        <v>14</v>
      </c>
      <c r="O2" s="7"/>
      <c r="P2" s="7"/>
      <c r="Q2" s="7"/>
    </row>
    <row r="3" spans="2:23" ht="64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4" t="s">
        <v>12</v>
      </c>
      <c r="M3" s="4" t="s">
        <v>10</v>
      </c>
      <c r="N3" s="6" t="s">
        <v>11</v>
      </c>
      <c r="O3" s="6" t="s">
        <v>13</v>
      </c>
      <c r="P3" s="6" t="s">
        <v>21</v>
      </c>
      <c r="Q3" s="6" t="s">
        <v>22</v>
      </c>
      <c r="T3" s="6" t="s">
        <v>11</v>
      </c>
      <c r="U3" s="6" t="s">
        <v>13</v>
      </c>
      <c r="V3" s="6" t="s">
        <v>21</v>
      </c>
      <c r="W3" s="6" t="s">
        <v>22</v>
      </c>
    </row>
    <row r="4" spans="2:23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5">
        <v>23.963133640552993</v>
      </c>
      <c r="U4" s="5">
        <v>76.036866359447004</v>
      </c>
      <c r="V4" s="5">
        <v>1.8083333333333333</v>
      </c>
      <c r="W4" s="5">
        <v>0.65</v>
      </c>
    </row>
    <row r="5" spans="2:23" x14ac:dyDescent="0.2">
      <c r="B5">
        <v>23</v>
      </c>
      <c r="C5">
        <v>37</v>
      </c>
      <c r="D5">
        <f>(C5-B5)+1</f>
        <v>15</v>
      </c>
      <c r="E5">
        <v>217</v>
      </c>
      <c r="F5">
        <v>1</v>
      </c>
      <c r="G5">
        <v>218</v>
      </c>
      <c r="H5">
        <v>295</v>
      </c>
      <c r="I5">
        <f>(H5-G5)+1</f>
        <v>78</v>
      </c>
      <c r="J5">
        <v>296</v>
      </c>
      <c r="K5">
        <v>1</v>
      </c>
      <c r="L5">
        <v>296</v>
      </c>
      <c r="T5" s="5">
        <v>28.484848484848484</v>
      </c>
      <c r="U5" s="5">
        <v>71.515151515151516</v>
      </c>
      <c r="V5" s="5">
        <v>1.375</v>
      </c>
      <c r="W5" s="5">
        <v>0.52500000000000002</v>
      </c>
    </row>
    <row r="6" spans="2:23" x14ac:dyDescent="0.2">
      <c r="B6">
        <v>90</v>
      </c>
      <c r="C6">
        <v>92</v>
      </c>
      <c r="D6">
        <f t="shared" ref="D6:D14" si="0">(C6-B6)+1</f>
        <v>3</v>
      </c>
      <c r="T6" s="5">
        <v>100</v>
      </c>
      <c r="U6" s="5">
        <v>0</v>
      </c>
      <c r="V6" s="5">
        <v>8.3333333333333332E-3</v>
      </c>
      <c r="W6" s="5">
        <v>0.56666666666666665</v>
      </c>
    </row>
    <row r="7" spans="2:23" x14ac:dyDescent="0.2">
      <c r="B7">
        <v>96</v>
      </c>
      <c r="C7">
        <v>102</v>
      </c>
      <c r="D7">
        <f t="shared" si="0"/>
        <v>7</v>
      </c>
      <c r="T7" s="5">
        <v>100</v>
      </c>
      <c r="U7" s="5">
        <v>0</v>
      </c>
      <c r="V7" s="5">
        <v>8.3333333333333332E-3</v>
      </c>
      <c r="W7" s="5">
        <v>0.68333333333333335</v>
      </c>
    </row>
    <row r="8" spans="2:23" x14ac:dyDescent="0.2">
      <c r="B8">
        <v>116</v>
      </c>
      <c r="C8">
        <v>117</v>
      </c>
      <c r="D8">
        <f t="shared" si="0"/>
        <v>2</v>
      </c>
      <c r="T8" s="5">
        <v>22.727272727272727</v>
      </c>
      <c r="U8" s="5">
        <v>77.27272727272728</v>
      </c>
      <c r="V8" s="5">
        <v>0.18333333333333332</v>
      </c>
      <c r="W8" s="5">
        <v>0.49166666666666664</v>
      </c>
    </row>
    <row r="9" spans="2:23" x14ac:dyDescent="0.2">
      <c r="B9">
        <v>128</v>
      </c>
      <c r="C9">
        <v>130</v>
      </c>
      <c r="D9">
        <f t="shared" si="0"/>
        <v>3</v>
      </c>
      <c r="T9" s="5">
        <v>31.818181818181817</v>
      </c>
      <c r="U9" s="5">
        <v>68.181818181818187</v>
      </c>
      <c r="V9" s="5">
        <v>0.18333333333333332</v>
      </c>
      <c r="W9" s="5">
        <v>0.23333333333333334</v>
      </c>
    </row>
    <row r="10" spans="2:23" x14ac:dyDescent="0.2">
      <c r="B10">
        <v>139</v>
      </c>
      <c r="C10">
        <v>140</v>
      </c>
      <c r="D10">
        <f t="shared" si="0"/>
        <v>2</v>
      </c>
      <c r="T10" s="5">
        <v>37.5</v>
      </c>
      <c r="U10" s="5">
        <v>62.5</v>
      </c>
      <c r="V10" s="5">
        <v>0.33333333333333331</v>
      </c>
      <c r="W10" s="5">
        <v>0.24166666666666667</v>
      </c>
    </row>
    <row r="11" spans="2:23" x14ac:dyDescent="0.2">
      <c r="B11">
        <v>147</v>
      </c>
      <c r="C11">
        <v>149</v>
      </c>
      <c r="D11">
        <f t="shared" si="0"/>
        <v>3</v>
      </c>
    </row>
    <row r="12" spans="2:23" x14ac:dyDescent="0.2">
      <c r="B12">
        <v>163</v>
      </c>
      <c r="C12">
        <v>171</v>
      </c>
      <c r="D12">
        <f t="shared" si="0"/>
        <v>9</v>
      </c>
    </row>
    <row r="13" spans="2:23" x14ac:dyDescent="0.2">
      <c r="B13">
        <v>200</v>
      </c>
      <c r="C13">
        <v>200</v>
      </c>
      <c r="D13">
        <f t="shared" si="0"/>
        <v>1</v>
      </c>
    </row>
    <row r="14" spans="2:23" x14ac:dyDescent="0.2">
      <c r="B14">
        <v>211</v>
      </c>
      <c r="C14">
        <v>216</v>
      </c>
      <c r="D14">
        <f t="shared" si="0"/>
        <v>6</v>
      </c>
    </row>
    <row r="15" spans="2:23" x14ac:dyDescent="0.2">
      <c r="D15">
        <f>SUM(D5:D14)</f>
        <v>51</v>
      </c>
      <c r="F15">
        <f>SUM(F5:F14)</f>
        <v>1</v>
      </c>
      <c r="I15">
        <f>SUM(I5:I14)</f>
        <v>78</v>
      </c>
      <c r="K15">
        <f>SUM(K5:K14)</f>
        <v>1</v>
      </c>
      <c r="L15">
        <f>SUM(L5:L14)</f>
        <v>296</v>
      </c>
      <c r="M15">
        <f>L15-(I15+K15)</f>
        <v>217</v>
      </c>
      <c r="N15" s="5">
        <f>((D15+F15)/M15)*100</f>
        <v>23.963133640552993</v>
      </c>
      <c r="O15" s="5">
        <f>100-N15</f>
        <v>76.036866359447004</v>
      </c>
      <c r="P15" s="5">
        <f>E5/120</f>
        <v>1.8083333333333333</v>
      </c>
      <c r="Q15" s="5">
        <f>I5/120</f>
        <v>0.65</v>
      </c>
    </row>
    <row r="17" spans="2:17" s="1" customFormat="1" x14ac:dyDescent="0.2">
      <c r="B17" s="3" t="s">
        <v>23</v>
      </c>
      <c r="O17" s="7"/>
      <c r="P17" s="7"/>
      <c r="Q17" s="7"/>
    </row>
    <row r="19" spans="2:17" s="1" customFormat="1" x14ac:dyDescent="0.2">
      <c r="B19" s="3" t="s">
        <v>15</v>
      </c>
      <c r="O19" s="7"/>
      <c r="P19" s="7"/>
      <c r="Q19" s="7"/>
    </row>
    <row r="20" spans="2:17" ht="48" x14ac:dyDescent="0.2">
      <c r="B20" s="10" t="s">
        <v>0</v>
      </c>
      <c r="C20" s="10"/>
      <c r="D20" s="10"/>
      <c r="E20" s="10" t="s">
        <v>4</v>
      </c>
      <c r="F20" s="10"/>
      <c r="G20" s="10" t="s">
        <v>7</v>
      </c>
      <c r="H20" s="10"/>
      <c r="I20" s="10"/>
      <c r="J20" s="10" t="s">
        <v>8</v>
      </c>
      <c r="K20" s="10"/>
      <c r="L20" s="4" t="s">
        <v>12</v>
      </c>
      <c r="M20" s="4" t="s">
        <v>10</v>
      </c>
      <c r="N20" s="6" t="s">
        <v>11</v>
      </c>
      <c r="O20" s="6" t="s">
        <v>13</v>
      </c>
      <c r="P20" s="6" t="s">
        <v>21</v>
      </c>
      <c r="Q20" s="6" t="s">
        <v>22</v>
      </c>
    </row>
    <row r="21" spans="2:17" x14ac:dyDescent="0.2">
      <c r="B21" s="2" t="s">
        <v>1</v>
      </c>
      <c r="C21" s="2" t="s">
        <v>2</v>
      </c>
      <c r="D21" s="2" t="s">
        <v>3</v>
      </c>
      <c r="E21" s="2" t="s">
        <v>5</v>
      </c>
      <c r="F21" s="2" t="s">
        <v>6</v>
      </c>
      <c r="G21" s="2" t="s">
        <v>1</v>
      </c>
      <c r="H21" s="2" t="s">
        <v>2</v>
      </c>
      <c r="I21" s="2" t="s">
        <v>3</v>
      </c>
      <c r="J21" s="2" t="s">
        <v>5</v>
      </c>
      <c r="K21" s="2" t="s">
        <v>6</v>
      </c>
      <c r="L21" s="2" t="s">
        <v>9</v>
      </c>
    </row>
    <row r="22" spans="2:17" x14ac:dyDescent="0.2">
      <c r="B22">
        <v>3</v>
      </c>
      <c r="C22">
        <v>5</v>
      </c>
      <c r="D22">
        <f>(C22-B22)+1</f>
        <v>3</v>
      </c>
      <c r="E22">
        <v>165</v>
      </c>
      <c r="F22">
        <v>1</v>
      </c>
      <c r="G22">
        <v>166</v>
      </c>
      <c r="H22">
        <v>228</v>
      </c>
      <c r="I22">
        <f>(H22-G22)+1</f>
        <v>63</v>
      </c>
      <c r="J22">
        <v>229</v>
      </c>
      <c r="K22">
        <v>1</v>
      </c>
      <c r="L22">
        <v>229</v>
      </c>
    </row>
    <row r="23" spans="2:17" x14ac:dyDescent="0.2">
      <c r="B23">
        <v>14</v>
      </c>
      <c r="C23">
        <v>16</v>
      </c>
      <c r="D23">
        <f t="shared" ref="D23:D30" si="1">(C23-B23)+1</f>
        <v>3</v>
      </c>
    </row>
    <row r="24" spans="2:17" x14ac:dyDescent="0.2">
      <c r="B24">
        <v>23</v>
      </c>
      <c r="C24">
        <v>23</v>
      </c>
      <c r="D24">
        <f t="shared" si="1"/>
        <v>1</v>
      </c>
    </row>
    <row r="25" spans="2:17" x14ac:dyDescent="0.2">
      <c r="B25">
        <v>27</v>
      </c>
      <c r="C25">
        <v>46</v>
      </c>
      <c r="D25">
        <f t="shared" si="1"/>
        <v>20</v>
      </c>
    </row>
    <row r="26" spans="2:17" x14ac:dyDescent="0.2">
      <c r="B26">
        <v>55</v>
      </c>
      <c r="C26">
        <v>55</v>
      </c>
      <c r="D26">
        <f t="shared" si="1"/>
        <v>1</v>
      </c>
    </row>
    <row r="27" spans="2:17" x14ac:dyDescent="0.2">
      <c r="B27">
        <v>62</v>
      </c>
      <c r="C27">
        <v>63</v>
      </c>
      <c r="D27">
        <f t="shared" si="1"/>
        <v>2</v>
      </c>
    </row>
    <row r="28" spans="2:17" x14ac:dyDescent="0.2">
      <c r="B28">
        <v>87</v>
      </c>
      <c r="C28">
        <v>93</v>
      </c>
      <c r="D28">
        <f t="shared" si="1"/>
        <v>7</v>
      </c>
    </row>
    <row r="29" spans="2:17" x14ac:dyDescent="0.2">
      <c r="B29">
        <v>125</v>
      </c>
      <c r="C29">
        <v>129</v>
      </c>
      <c r="D29">
        <f t="shared" si="1"/>
        <v>5</v>
      </c>
    </row>
    <row r="30" spans="2:17" x14ac:dyDescent="0.2">
      <c r="B30">
        <v>161</v>
      </c>
      <c r="C30">
        <v>164</v>
      </c>
      <c r="D30">
        <f t="shared" si="1"/>
        <v>4</v>
      </c>
    </row>
    <row r="31" spans="2:17" x14ac:dyDescent="0.2">
      <c r="D31">
        <f>SUM(D22:D30)</f>
        <v>46</v>
      </c>
      <c r="F31">
        <f>SUM(F22:F30)</f>
        <v>1</v>
      </c>
      <c r="I31">
        <f>SUM(I22:I30)</f>
        <v>63</v>
      </c>
      <c r="K31">
        <f>SUM(K22:K30)</f>
        <v>1</v>
      </c>
      <c r="L31">
        <f>SUM(L22:L30)</f>
        <v>229</v>
      </c>
      <c r="M31">
        <f>L31-(I31+K31)</f>
        <v>165</v>
      </c>
      <c r="N31" s="5">
        <f>((D31+F31)/M31)*100</f>
        <v>28.484848484848484</v>
      </c>
      <c r="O31" s="5">
        <f>100-N31</f>
        <v>71.515151515151516</v>
      </c>
      <c r="P31" s="5">
        <f>E22/120</f>
        <v>1.375</v>
      </c>
      <c r="Q31" s="5">
        <f>I22/120</f>
        <v>0.52500000000000002</v>
      </c>
    </row>
    <row r="33" spans="2:17" s="1" customFormat="1" x14ac:dyDescent="0.2">
      <c r="B33" s="3" t="s">
        <v>16</v>
      </c>
      <c r="O33" s="7"/>
      <c r="P33" s="7"/>
      <c r="Q33" s="7"/>
    </row>
    <row r="34" spans="2:17" ht="48" x14ac:dyDescent="0.2">
      <c r="B34" s="10" t="s">
        <v>0</v>
      </c>
      <c r="C34" s="10"/>
      <c r="D34" s="10"/>
      <c r="E34" s="10" t="s">
        <v>4</v>
      </c>
      <c r="F34" s="10"/>
      <c r="G34" s="10" t="s">
        <v>7</v>
      </c>
      <c r="H34" s="10"/>
      <c r="I34" s="10"/>
      <c r="J34" s="10" t="s">
        <v>8</v>
      </c>
      <c r="K34" s="10"/>
      <c r="L34" s="4" t="s">
        <v>12</v>
      </c>
      <c r="M34" s="4" t="s">
        <v>10</v>
      </c>
      <c r="N34" s="6" t="s">
        <v>11</v>
      </c>
      <c r="O34" s="6" t="s">
        <v>13</v>
      </c>
      <c r="P34" s="6" t="s">
        <v>21</v>
      </c>
      <c r="Q34" s="6" t="s">
        <v>22</v>
      </c>
    </row>
    <row r="35" spans="2:17" x14ac:dyDescent="0.2">
      <c r="B35" s="2" t="s">
        <v>1</v>
      </c>
      <c r="C35" s="2" t="s">
        <v>2</v>
      </c>
      <c r="D35" s="2" t="s">
        <v>3</v>
      </c>
      <c r="E35" s="2" t="s">
        <v>5</v>
      </c>
      <c r="F35" s="2" t="s">
        <v>6</v>
      </c>
      <c r="G35" s="2" t="s">
        <v>1</v>
      </c>
      <c r="H35" s="2" t="s">
        <v>2</v>
      </c>
      <c r="I35" s="2" t="s">
        <v>3</v>
      </c>
      <c r="J35" s="2" t="s">
        <v>5</v>
      </c>
      <c r="K35" s="2" t="s">
        <v>6</v>
      </c>
      <c r="L35" s="2" t="s">
        <v>9</v>
      </c>
    </row>
    <row r="36" spans="2:17" s="8" customFormat="1" x14ac:dyDescent="0.2">
      <c r="E36" s="8">
        <v>1</v>
      </c>
      <c r="F36" s="8">
        <v>1</v>
      </c>
      <c r="G36" s="8">
        <v>2</v>
      </c>
      <c r="H36" s="8">
        <v>69</v>
      </c>
      <c r="I36">
        <f>(H36-G36)+1</f>
        <v>68</v>
      </c>
      <c r="J36" s="8">
        <v>70</v>
      </c>
      <c r="K36" s="8">
        <v>1</v>
      </c>
      <c r="L36" s="8">
        <v>70</v>
      </c>
      <c r="M36">
        <f>L36-(I36+K36)</f>
        <v>1</v>
      </c>
      <c r="N36" s="5">
        <f>((D36+F36)/M36)*100</f>
        <v>100</v>
      </c>
      <c r="O36" s="5">
        <f>100-N36</f>
        <v>0</v>
      </c>
      <c r="P36" s="9">
        <f>E36/120</f>
        <v>8.3333333333333332E-3</v>
      </c>
      <c r="Q36" s="9">
        <f>I36/120</f>
        <v>0.56666666666666665</v>
      </c>
    </row>
    <row r="37" spans="2:17" s="8" customFormat="1" x14ac:dyDescent="0.2">
      <c r="O37" s="9"/>
      <c r="P37" s="9"/>
      <c r="Q37" s="9"/>
    </row>
    <row r="38" spans="2:17" s="1" customFormat="1" x14ac:dyDescent="0.2">
      <c r="B38" s="3" t="s">
        <v>17</v>
      </c>
      <c r="O38" s="7"/>
      <c r="P38" s="7"/>
      <c r="Q38" s="7"/>
    </row>
    <row r="39" spans="2:17" ht="48" x14ac:dyDescent="0.2">
      <c r="B39" s="10" t="s">
        <v>0</v>
      </c>
      <c r="C39" s="10"/>
      <c r="D39" s="10"/>
      <c r="E39" s="10" t="s">
        <v>4</v>
      </c>
      <c r="F39" s="10"/>
      <c r="G39" s="10" t="s">
        <v>7</v>
      </c>
      <c r="H39" s="10"/>
      <c r="I39" s="10"/>
      <c r="J39" s="10" t="s">
        <v>8</v>
      </c>
      <c r="K39" s="10"/>
      <c r="L39" s="4" t="s">
        <v>12</v>
      </c>
      <c r="M39" s="4" t="s">
        <v>10</v>
      </c>
      <c r="N39" s="6" t="s">
        <v>11</v>
      </c>
      <c r="O39" s="6" t="s">
        <v>13</v>
      </c>
      <c r="P39" s="6" t="s">
        <v>21</v>
      </c>
      <c r="Q39" s="6" t="s">
        <v>22</v>
      </c>
    </row>
    <row r="40" spans="2:17" x14ac:dyDescent="0.2">
      <c r="B40" s="2" t="s">
        <v>1</v>
      </c>
      <c r="C40" s="2" t="s">
        <v>2</v>
      </c>
      <c r="D40" s="2" t="s">
        <v>3</v>
      </c>
      <c r="E40" s="2" t="s">
        <v>5</v>
      </c>
      <c r="F40" s="2" t="s">
        <v>6</v>
      </c>
      <c r="G40" s="2" t="s">
        <v>1</v>
      </c>
      <c r="H40" s="2" t="s">
        <v>2</v>
      </c>
      <c r="I40" s="2" t="s">
        <v>3</v>
      </c>
      <c r="J40" s="2" t="s">
        <v>5</v>
      </c>
      <c r="K40" s="2" t="s">
        <v>6</v>
      </c>
      <c r="L40" s="2" t="s">
        <v>9</v>
      </c>
    </row>
    <row r="41" spans="2:17" x14ac:dyDescent="0.2">
      <c r="E41">
        <v>1</v>
      </c>
      <c r="F41">
        <v>1</v>
      </c>
      <c r="G41">
        <v>2</v>
      </c>
      <c r="H41">
        <v>83</v>
      </c>
      <c r="I41">
        <f>(H41-G41)+1</f>
        <v>82</v>
      </c>
      <c r="J41">
        <v>84</v>
      </c>
      <c r="K41">
        <v>1</v>
      </c>
      <c r="L41">
        <v>84</v>
      </c>
      <c r="M41">
        <f>L41-(I41+K41)</f>
        <v>1</v>
      </c>
      <c r="N41" s="5">
        <f>((D41+F41)/M41)*100</f>
        <v>100</v>
      </c>
      <c r="O41" s="5">
        <f>100-N41</f>
        <v>0</v>
      </c>
      <c r="P41" s="5">
        <f>E41/120</f>
        <v>8.3333333333333332E-3</v>
      </c>
      <c r="Q41" s="5">
        <f>I41/120</f>
        <v>0.68333333333333335</v>
      </c>
    </row>
    <row r="43" spans="2:17" s="1" customFormat="1" x14ac:dyDescent="0.2">
      <c r="B43" s="3" t="s">
        <v>18</v>
      </c>
      <c r="O43" s="7"/>
      <c r="P43" s="7"/>
      <c r="Q43" s="7"/>
    </row>
    <row r="44" spans="2:17" ht="48" x14ac:dyDescent="0.2">
      <c r="B44" s="10" t="s">
        <v>0</v>
      </c>
      <c r="C44" s="10"/>
      <c r="D44" s="10"/>
      <c r="E44" s="10" t="s">
        <v>4</v>
      </c>
      <c r="F44" s="10"/>
      <c r="G44" s="10" t="s">
        <v>7</v>
      </c>
      <c r="H44" s="10"/>
      <c r="I44" s="10"/>
      <c r="J44" s="10" t="s">
        <v>8</v>
      </c>
      <c r="K44" s="10"/>
      <c r="L44" s="4" t="s">
        <v>12</v>
      </c>
      <c r="M44" s="4" t="s">
        <v>10</v>
      </c>
      <c r="N44" s="6" t="s">
        <v>11</v>
      </c>
      <c r="O44" s="6" t="s">
        <v>13</v>
      </c>
      <c r="P44" s="6" t="s">
        <v>21</v>
      </c>
      <c r="Q44" s="6" t="s">
        <v>22</v>
      </c>
    </row>
    <row r="45" spans="2:17" x14ac:dyDescent="0.2">
      <c r="B45" s="2" t="s">
        <v>1</v>
      </c>
      <c r="C45" s="2" t="s">
        <v>2</v>
      </c>
      <c r="D45" s="2" t="s">
        <v>3</v>
      </c>
      <c r="E45" s="2" t="s">
        <v>5</v>
      </c>
      <c r="F45" s="2" t="s">
        <v>6</v>
      </c>
      <c r="G45" s="2" t="s">
        <v>1</v>
      </c>
      <c r="H45" s="2" t="s">
        <v>2</v>
      </c>
      <c r="I45" s="2" t="s">
        <v>3</v>
      </c>
      <c r="J45" s="2" t="s">
        <v>5</v>
      </c>
      <c r="K45" s="2" t="s">
        <v>6</v>
      </c>
      <c r="L45" s="2" t="s">
        <v>9</v>
      </c>
    </row>
    <row r="46" spans="2:17" x14ac:dyDescent="0.2">
      <c r="B46">
        <v>18</v>
      </c>
      <c r="C46">
        <v>21</v>
      </c>
      <c r="D46">
        <f t="shared" ref="D46" si="2">(C46-B46)+1</f>
        <v>4</v>
      </c>
      <c r="E46">
        <v>22</v>
      </c>
      <c r="F46">
        <v>1</v>
      </c>
      <c r="G46">
        <v>23</v>
      </c>
      <c r="H46">
        <v>81</v>
      </c>
      <c r="I46">
        <f>(H46-G46)+1</f>
        <v>59</v>
      </c>
      <c r="J46">
        <v>82</v>
      </c>
      <c r="K46">
        <v>1</v>
      </c>
      <c r="L46">
        <v>82</v>
      </c>
      <c r="M46">
        <f>L46-(I46+K46)</f>
        <v>22</v>
      </c>
      <c r="N46" s="5">
        <f>((D46+F46)/M46)*100</f>
        <v>22.727272727272727</v>
      </c>
      <c r="O46" s="5">
        <f>100-N46</f>
        <v>77.27272727272728</v>
      </c>
      <c r="P46" s="5">
        <f>E46/120</f>
        <v>0.18333333333333332</v>
      </c>
      <c r="Q46" s="5">
        <f>I46/120</f>
        <v>0.49166666666666664</v>
      </c>
    </row>
    <row r="48" spans="2:17" s="1" customFormat="1" x14ac:dyDescent="0.2">
      <c r="B48" s="3" t="s">
        <v>19</v>
      </c>
      <c r="O48" s="7"/>
      <c r="P48" s="7"/>
      <c r="Q48" s="7"/>
    </row>
    <row r="49" spans="2:17" ht="48" x14ac:dyDescent="0.2">
      <c r="B49" s="10" t="s">
        <v>0</v>
      </c>
      <c r="C49" s="10"/>
      <c r="D49" s="10"/>
      <c r="E49" s="10" t="s">
        <v>4</v>
      </c>
      <c r="F49" s="10"/>
      <c r="G49" s="10" t="s">
        <v>7</v>
      </c>
      <c r="H49" s="10"/>
      <c r="I49" s="10"/>
      <c r="J49" s="10" t="s">
        <v>8</v>
      </c>
      <c r="K49" s="10"/>
      <c r="L49" s="4" t="s">
        <v>12</v>
      </c>
      <c r="M49" s="4" t="s">
        <v>10</v>
      </c>
      <c r="N49" s="6" t="s">
        <v>11</v>
      </c>
      <c r="O49" s="6" t="s">
        <v>13</v>
      </c>
      <c r="P49" s="6" t="s">
        <v>21</v>
      </c>
      <c r="Q49" s="6" t="s">
        <v>22</v>
      </c>
    </row>
    <row r="50" spans="2:17" x14ac:dyDescent="0.2">
      <c r="B50" s="2" t="s">
        <v>1</v>
      </c>
      <c r="C50" s="2" t="s">
        <v>2</v>
      </c>
      <c r="D50" s="2" t="s">
        <v>3</v>
      </c>
      <c r="E50" s="2" t="s">
        <v>5</v>
      </c>
      <c r="F50" s="2" t="s">
        <v>6</v>
      </c>
      <c r="G50" s="2" t="s">
        <v>1</v>
      </c>
      <c r="H50" s="2" t="s">
        <v>2</v>
      </c>
      <c r="I50" s="2" t="s">
        <v>3</v>
      </c>
      <c r="J50" s="2" t="s">
        <v>5</v>
      </c>
      <c r="K50" s="2" t="s">
        <v>6</v>
      </c>
      <c r="L50" s="2" t="s">
        <v>9</v>
      </c>
    </row>
    <row r="51" spans="2:17" x14ac:dyDescent="0.2">
      <c r="B51">
        <v>8</v>
      </c>
      <c r="C51">
        <v>11</v>
      </c>
      <c r="D51">
        <f t="shared" ref="D51:D52" si="3">(C51-B51)+1</f>
        <v>4</v>
      </c>
      <c r="E51">
        <v>22</v>
      </c>
      <c r="F51">
        <v>1</v>
      </c>
      <c r="G51">
        <v>23</v>
      </c>
      <c r="H51">
        <v>50</v>
      </c>
      <c r="I51">
        <f>(H51-G51)+1</f>
        <v>28</v>
      </c>
      <c r="J51">
        <v>51</v>
      </c>
      <c r="K51">
        <v>1</v>
      </c>
      <c r="L51">
        <v>51</v>
      </c>
      <c r="N51" s="5"/>
    </row>
    <row r="52" spans="2:17" x14ac:dyDescent="0.2">
      <c r="B52">
        <v>20</v>
      </c>
      <c r="C52">
        <v>21</v>
      </c>
      <c r="D52">
        <f t="shared" si="3"/>
        <v>2</v>
      </c>
      <c r="N52" s="5"/>
    </row>
    <row r="53" spans="2:17" x14ac:dyDescent="0.2">
      <c r="D53">
        <f>SUM(D51:D52)</f>
        <v>6</v>
      </c>
      <c r="F53">
        <f>SUM(F51:F52)</f>
        <v>1</v>
      </c>
      <c r="I53">
        <f>SUM(I51:I52)</f>
        <v>28</v>
      </c>
      <c r="K53">
        <f>SUM(K51:K52)</f>
        <v>1</v>
      </c>
      <c r="L53">
        <f>SUM(L51:L52)</f>
        <v>51</v>
      </c>
      <c r="M53">
        <f>L53-(I53+K53)</f>
        <v>22</v>
      </c>
      <c r="N53" s="5">
        <f>((D53+F53)/M53)*100</f>
        <v>31.818181818181817</v>
      </c>
      <c r="O53" s="5">
        <f>100-N53</f>
        <v>68.181818181818187</v>
      </c>
      <c r="P53" s="5">
        <f>E51/120</f>
        <v>0.18333333333333332</v>
      </c>
      <c r="Q53" s="5">
        <f>I51/120</f>
        <v>0.23333333333333334</v>
      </c>
    </row>
    <row r="55" spans="2:17" s="1" customFormat="1" x14ac:dyDescent="0.2">
      <c r="B55" s="3" t="s">
        <v>20</v>
      </c>
      <c r="O55" s="7"/>
      <c r="P55" s="7"/>
      <c r="Q55" s="7"/>
    </row>
    <row r="56" spans="2:17" ht="48" x14ac:dyDescent="0.2">
      <c r="B56" s="10" t="s">
        <v>0</v>
      </c>
      <c r="C56" s="10"/>
      <c r="D56" s="10"/>
      <c r="E56" s="10" t="s">
        <v>4</v>
      </c>
      <c r="F56" s="10"/>
      <c r="G56" s="10" t="s">
        <v>7</v>
      </c>
      <c r="H56" s="10"/>
      <c r="I56" s="10"/>
      <c r="J56" s="10" t="s">
        <v>8</v>
      </c>
      <c r="K56" s="10"/>
      <c r="L56" s="4" t="s">
        <v>12</v>
      </c>
      <c r="M56" s="4" t="s">
        <v>10</v>
      </c>
      <c r="N56" s="6" t="s">
        <v>11</v>
      </c>
      <c r="O56" s="6" t="s">
        <v>13</v>
      </c>
      <c r="P56" s="6" t="s">
        <v>21</v>
      </c>
      <c r="Q56" s="6" t="s">
        <v>22</v>
      </c>
    </row>
    <row r="57" spans="2:17" x14ac:dyDescent="0.2">
      <c r="B57" s="2" t="s">
        <v>1</v>
      </c>
      <c r="C57" s="2" t="s">
        <v>2</v>
      </c>
      <c r="D57" s="2" t="s">
        <v>3</v>
      </c>
      <c r="E57" s="2" t="s">
        <v>5</v>
      </c>
      <c r="F57" s="2" t="s">
        <v>6</v>
      </c>
      <c r="G57" s="2" t="s">
        <v>1</v>
      </c>
      <c r="H57" s="2" t="s">
        <v>2</v>
      </c>
      <c r="I57" s="2" t="s">
        <v>3</v>
      </c>
      <c r="J57" s="2" t="s">
        <v>5</v>
      </c>
      <c r="K57" s="2" t="s">
        <v>6</v>
      </c>
      <c r="L57" s="2" t="s">
        <v>9</v>
      </c>
    </row>
    <row r="58" spans="2:17" x14ac:dyDescent="0.2">
      <c r="B58">
        <v>6</v>
      </c>
      <c r="C58">
        <v>7</v>
      </c>
      <c r="D58">
        <f t="shared" ref="D58:D61" si="4">(C58-B58)+1</f>
        <v>2</v>
      </c>
      <c r="E58">
        <v>40</v>
      </c>
      <c r="F58">
        <v>1</v>
      </c>
      <c r="G58">
        <v>41</v>
      </c>
      <c r="H58">
        <v>69</v>
      </c>
      <c r="I58">
        <f>(H58-G58)+1</f>
        <v>29</v>
      </c>
      <c r="J58">
        <v>70</v>
      </c>
      <c r="K58">
        <v>1</v>
      </c>
      <c r="L58">
        <v>70</v>
      </c>
    </row>
    <row r="59" spans="2:17" x14ac:dyDescent="0.2">
      <c r="B59">
        <v>23</v>
      </c>
      <c r="C59">
        <v>29</v>
      </c>
      <c r="D59">
        <f t="shared" si="4"/>
        <v>7</v>
      </c>
    </row>
    <row r="60" spans="2:17" x14ac:dyDescent="0.2">
      <c r="B60">
        <v>30</v>
      </c>
      <c r="C60">
        <v>32</v>
      </c>
      <c r="D60">
        <f t="shared" si="4"/>
        <v>3</v>
      </c>
      <c r="N60" s="5"/>
    </row>
    <row r="61" spans="2:17" x14ac:dyDescent="0.2">
      <c r="B61">
        <v>38</v>
      </c>
      <c r="C61">
        <v>39</v>
      </c>
      <c r="D61">
        <f t="shared" si="4"/>
        <v>2</v>
      </c>
    </row>
    <row r="62" spans="2:17" x14ac:dyDescent="0.2">
      <c r="D62">
        <f>SUM(D58:D61)</f>
        <v>14</v>
      </c>
      <c r="F62">
        <f>SUM(F58:F61)</f>
        <v>1</v>
      </c>
      <c r="I62">
        <f>SUM(I58:I61)</f>
        <v>29</v>
      </c>
      <c r="K62">
        <f>SUM(K58:K61)</f>
        <v>1</v>
      </c>
      <c r="L62">
        <f>SUM(L58:L61)</f>
        <v>70</v>
      </c>
      <c r="M62">
        <f>L62-(I62+K62)</f>
        <v>40</v>
      </c>
      <c r="N62" s="5">
        <f>((D62+F62)/M62)*100</f>
        <v>37.5</v>
      </c>
      <c r="O62" s="5">
        <f>100-N62</f>
        <v>62.5</v>
      </c>
      <c r="P62" s="5">
        <f>E58/120</f>
        <v>0.33333333333333331</v>
      </c>
      <c r="Q62" s="5">
        <f>I58/120</f>
        <v>0.24166666666666667</v>
      </c>
    </row>
  </sheetData>
  <mergeCells count="28">
    <mergeCell ref="B56:D56"/>
    <mergeCell ref="E56:F56"/>
    <mergeCell ref="G56:I56"/>
    <mergeCell ref="J56:K56"/>
    <mergeCell ref="B44:D44"/>
    <mergeCell ref="E44:F44"/>
    <mergeCell ref="G44:I44"/>
    <mergeCell ref="J44:K44"/>
    <mergeCell ref="B49:D49"/>
    <mergeCell ref="E49:F49"/>
    <mergeCell ref="G49:I49"/>
    <mergeCell ref="J49:K49"/>
    <mergeCell ref="B34:D34"/>
    <mergeCell ref="E34:F34"/>
    <mergeCell ref="G34:I34"/>
    <mergeCell ref="J34:K34"/>
    <mergeCell ref="B39:D39"/>
    <mergeCell ref="E39:F39"/>
    <mergeCell ref="G39:I39"/>
    <mergeCell ref="J39:K39"/>
    <mergeCell ref="B3:D3"/>
    <mergeCell ref="E3:F3"/>
    <mergeCell ref="G3:I3"/>
    <mergeCell ref="J3:K3"/>
    <mergeCell ref="B20:D20"/>
    <mergeCell ref="E20:F20"/>
    <mergeCell ref="G20:I20"/>
    <mergeCell ref="J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2024-11-25T16:02:04Z</dcterms:modified>
</cp:coreProperties>
</file>