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Main Figures/Figure 3/Behavior Worksheets/09192023 Ex242/"/>
    </mc:Choice>
  </mc:AlternateContent>
  <xr:revisionPtr revIDLastSave="0" documentId="13_ncr:1_{B08C5B9B-9318-FC4D-B2C7-4E6A702D8D67}" xr6:coauthVersionLast="47" xr6:coauthVersionMax="47" xr10:uidLastSave="{00000000-0000-0000-0000-000000000000}"/>
  <bookViews>
    <workbookView xWindow="740" yWindow="900" windowWidth="25740" windowHeight="1380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1" i="1" l="1"/>
  <c r="L41" i="1"/>
  <c r="K41" i="1"/>
  <c r="F41" i="1"/>
  <c r="D39" i="1"/>
  <c r="P56" i="1"/>
  <c r="D56" i="1"/>
  <c r="I56" i="1"/>
  <c r="M56" i="1" s="1"/>
  <c r="P51" i="1"/>
  <c r="I51" i="1"/>
  <c r="M51" i="1" s="1"/>
  <c r="N51" i="1" s="1"/>
  <c r="O51" i="1" s="1"/>
  <c r="P46" i="1"/>
  <c r="I46" i="1"/>
  <c r="Q46" i="1" s="1"/>
  <c r="D46" i="1"/>
  <c r="D40" i="1"/>
  <c r="I39" i="1"/>
  <c r="Q41" i="1" s="1"/>
  <c r="P34" i="1"/>
  <c r="I34" i="1"/>
  <c r="Q34" i="1" s="1"/>
  <c r="P29" i="1"/>
  <c r="I29" i="1"/>
  <c r="Q29" i="1" s="1"/>
  <c r="D29" i="1"/>
  <c r="P24" i="1"/>
  <c r="L24" i="1"/>
  <c r="K24" i="1"/>
  <c r="F24" i="1"/>
  <c r="D22" i="1"/>
  <c r="D23" i="1"/>
  <c r="I20" i="1"/>
  <c r="Q24" i="1" s="1"/>
  <c r="D21" i="1"/>
  <c r="D20" i="1"/>
  <c r="D41" i="1" l="1"/>
  <c r="I41" i="1"/>
  <c r="N56" i="1"/>
  <c r="O56" i="1" s="1"/>
  <c r="M41" i="1"/>
  <c r="N41" i="1" s="1"/>
  <c r="O41" i="1" s="1"/>
  <c r="Q51" i="1"/>
  <c r="Q56" i="1"/>
  <c r="M46" i="1"/>
  <c r="N46" i="1" s="1"/>
  <c r="O46" i="1" s="1"/>
  <c r="M34" i="1"/>
  <c r="N34" i="1" s="1"/>
  <c r="O34" i="1" s="1"/>
  <c r="M29" i="1"/>
  <c r="N29" i="1" s="1"/>
  <c r="O29" i="1" s="1"/>
  <c r="I24" i="1"/>
  <c r="M24" i="1" s="1"/>
  <c r="D24" i="1"/>
  <c r="P15" i="1"/>
  <c r="N24" i="1" l="1"/>
  <c r="O24" i="1" s="1"/>
  <c r="L15" i="1"/>
  <c r="K15" i="1"/>
  <c r="I5" i="1"/>
  <c r="F15" i="1"/>
  <c r="D6" i="1"/>
  <c r="D7" i="1"/>
  <c r="D8" i="1"/>
  <c r="D9" i="1"/>
  <c r="D10" i="1"/>
  <c r="D11" i="1"/>
  <c r="D12" i="1"/>
  <c r="D13" i="1"/>
  <c r="D14" i="1"/>
  <c r="D5" i="1"/>
  <c r="D15" i="1" l="1"/>
  <c r="I15" i="1"/>
  <c r="M15" i="1" s="1"/>
  <c r="Q15" i="1"/>
  <c r="N15" i="1" l="1"/>
  <c r="O15" i="1" s="1"/>
</calcChain>
</file>

<file path=xl/sharedStrings.xml><?xml version="1.0" encoding="utf-8"?>
<sst xmlns="http://schemas.openxmlformats.org/spreadsheetml/2006/main" count="181" uniqueCount="25">
  <si>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</si>
  <si>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</si>
  <si>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</si>
  <si>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</si>
  <si>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</si>
  <si>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</si>
  <si>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</si>
  <si>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</si>
  <si>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</si>
  <si>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</si>
  <si>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</si>
  <si>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</si>
  <si>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</si>
  <si>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</si>
  <si>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Worm 1</t>
  </si>
  <si>
    <t>Worm 2</t>
  </si>
  <si>
    <t>Worm 3</t>
  </si>
  <si>
    <t>Worm 4</t>
  </si>
  <si>
    <t>Worm 5</t>
  </si>
  <si>
    <t>Worm 6</t>
  </si>
  <si>
    <t>Worm 7</t>
  </si>
  <si>
    <t>Worm 8</t>
  </si>
  <si>
    <t>Time to first puncture</t>
  </si>
  <si>
    <t>Time to successful completion</t>
  </si>
  <si>
    <t>Worm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</si>
</sst>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W56"/>
  <sheetViews>
    <sheetView tabSelected="1" topLeftCell="H1" zoomScale="64" workbookViewId="0">
      <selection activeCell="X1" sqref="X1:Z1048576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style="5" customWidth="1"/>
    <col min="15" max="15" width="20.5" style="5" customWidth="1"/>
    <col min="16" max="16" width="14.1640625" style="5" customWidth="1"/>
    <col min="17" max="17" width="14.33203125" style="5" customWidth="1"/>
    <col min="20" max="20" width="20.5" customWidth="1"/>
    <col min="21" max="21" width="17" customWidth="1"/>
    <col min="23" max="23" width="15.1640625" customWidth="1"/>
  </cols>
  <sheetData>
    <row r="1" spans="2:23" ht="6" customHeight="1" x14ac:dyDescent="0.2"/>
    <row r="2" spans="2:23" s="1" customFormat="1" x14ac:dyDescent="0.2">
      <c r="B2" s="3" t="s">
        <v>14</v>
      </c>
      <c r="N2" s="7"/>
      <c r="O2" s="7"/>
      <c r="P2" s="7"/>
      <c r="Q2" s="7"/>
    </row>
    <row r="3" spans="2:23" ht="64" x14ac:dyDescent="0.2">
      <c r="B3" s="11" t="s">
        <v>0</v>
      </c>
      <c r="C3" s="11"/>
      <c r="D3" s="11"/>
      <c r="E3" s="11" t="s">
        <v>4</v>
      </c>
      <c r="F3" s="11"/>
      <c r="G3" s="11" t="s">
        <v>7</v>
      </c>
      <c r="H3" s="11"/>
      <c r="I3" s="11"/>
      <c r="J3" s="11" t="s">
        <v>8</v>
      </c>
      <c r="K3" s="11"/>
      <c r="L3" s="4" t="s">
        <v>12</v>
      </c>
      <c r="M3" s="4" t="s">
        <v>10</v>
      </c>
      <c r="N3" s="6" t="s">
        <v>11</v>
      </c>
      <c r="O3" s="6" t="s">
        <v>13</v>
      </c>
      <c r="P3" s="6" t="s">
        <v>22</v>
      </c>
      <c r="Q3" s="6" t="s">
        <v>23</v>
      </c>
      <c r="S3" s="6" t="s">
        <v>24</v>
      </c>
      <c r="T3" s="6" t="s">
        <v>11</v>
      </c>
      <c r="U3" s="6" t="s">
        <v>13</v>
      </c>
      <c r="V3" s="6" t="s">
        <v>22</v>
      </c>
      <c r="W3" s="6" t="s">
        <v>23</v>
      </c>
    </row>
    <row r="4" spans="2:23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S4">
        <v>1</v>
      </c>
      <c r="T4" s="5">
        <v>18.487394957983195</v>
      </c>
      <c r="U4" s="5">
        <v>81.512605042016801</v>
      </c>
      <c r="V4" s="5">
        <v>1.9833333333333334</v>
      </c>
      <c r="W4" s="5">
        <v>0.20833333333333334</v>
      </c>
    </row>
    <row r="5" spans="2:23" x14ac:dyDescent="0.2">
      <c r="B5">
        <v>47</v>
      </c>
      <c r="C5">
        <v>51</v>
      </c>
      <c r="D5">
        <f>(C5-B5)+1</f>
        <v>5</v>
      </c>
      <c r="E5">
        <v>238</v>
      </c>
      <c r="F5">
        <v>1</v>
      </c>
      <c r="G5">
        <v>239</v>
      </c>
      <c r="H5">
        <v>263</v>
      </c>
      <c r="I5">
        <f>(H5-G5)+1</f>
        <v>25</v>
      </c>
      <c r="J5">
        <v>264</v>
      </c>
      <c r="K5">
        <v>1</v>
      </c>
      <c r="L5">
        <v>264</v>
      </c>
      <c r="S5">
        <v>2</v>
      </c>
      <c r="T5" s="5">
        <v>25.454545454545453</v>
      </c>
      <c r="U5" s="5">
        <v>74.545454545454547</v>
      </c>
      <c r="V5" s="5">
        <v>0.91666666666666663</v>
      </c>
      <c r="W5" s="5">
        <v>1.0249999999999999</v>
      </c>
    </row>
    <row r="6" spans="2:23" x14ac:dyDescent="0.2">
      <c r="B6">
        <v>57</v>
      </c>
      <c r="C6">
        <v>59</v>
      </c>
      <c r="D6">
        <f t="shared" ref="D6:D14" si="0">(C6-B6)+1</f>
        <v>3</v>
      </c>
      <c r="S6">
        <v>3</v>
      </c>
      <c r="T6" s="5">
        <v>30.612244897959183</v>
      </c>
      <c r="U6" s="5">
        <v>69.387755102040813</v>
      </c>
      <c r="V6" s="5">
        <v>0.40833333333333333</v>
      </c>
      <c r="W6" s="5">
        <v>0.8666666666666667</v>
      </c>
    </row>
    <row r="7" spans="2:23" x14ac:dyDescent="0.2">
      <c r="B7">
        <v>64</v>
      </c>
      <c r="C7">
        <v>65</v>
      </c>
      <c r="D7">
        <f t="shared" si="0"/>
        <v>2</v>
      </c>
      <c r="S7">
        <v>4</v>
      </c>
      <c r="T7" s="5"/>
      <c r="U7" s="5">
        <v>0</v>
      </c>
      <c r="V7" s="5">
        <v>8.3333333333333332E-3</v>
      </c>
      <c r="W7" s="5">
        <v>1.1583333333333334</v>
      </c>
    </row>
    <row r="8" spans="2:23" x14ac:dyDescent="0.2">
      <c r="B8">
        <v>94</v>
      </c>
      <c r="C8">
        <v>97</v>
      </c>
      <c r="D8">
        <f t="shared" si="0"/>
        <v>4</v>
      </c>
      <c r="S8">
        <v>5</v>
      </c>
      <c r="T8" s="5">
        <v>43.18181818181818</v>
      </c>
      <c r="U8" s="5">
        <v>56.81818181818182</v>
      </c>
      <c r="V8" s="5">
        <v>0.36666666666666664</v>
      </c>
      <c r="W8" s="5">
        <v>0.24166666666666667</v>
      </c>
    </row>
    <row r="9" spans="2:23" x14ac:dyDescent="0.2">
      <c r="B9">
        <v>106</v>
      </c>
      <c r="C9">
        <v>108</v>
      </c>
      <c r="D9">
        <f t="shared" si="0"/>
        <v>3</v>
      </c>
      <c r="S9">
        <v>6</v>
      </c>
      <c r="T9" s="5">
        <v>17.391304347826086</v>
      </c>
      <c r="U9" s="5">
        <v>82.608695652173907</v>
      </c>
      <c r="V9" s="5">
        <v>0.19166666666666668</v>
      </c>
      <c r="W9" s="5">
        <v>0.67500000000000004</v>
      </c>
    </row>
    <row r="10" spans="2:23" x14ac:dyDescent="0.2">
      <c r="B10">
        <v>128</v>
      </c>
      <c r="C10">
        <v>129</v>
      </c>
      <c r="D10">
        <f t="shared" si="0"/>
        <v>2</v>
      </c>
      <c r="S10">
        <v>7</v>
      </c>
      <c r="T10" s="5"/>
      <c r="U10" s="5">
        <v>0</v>
      </c>
      <c r="V10" s="5">
        <v>8.3333333333333332E-3</v>
      </c>
      <c r="W10" s="5">
        <v>0.58333333333333337</v>
      </c>
    </row>
    <row r="11" spans="2:23" x14ac:dyDescent="0.2">
      <c r="B11">
        <v>161</v>
      </c>
      <c r="C11">
        <v>167</v>
      </c>
      <c r="D11">
        <f t="shared" si="0"/>
        <v>7</v>
      </c>
      <c r="S11">
        <v>8</v>
      </c>
      <c r="T11" s="5">
        <v>20.930232558139537</v>
      </c>
      <c r="U11" s="5">
        <v>79.069767441860463</v>
      </c>
      <c r="V11" s="5">
        <v>0.35833333333333334</v>
      </c>
      <c r="W11" s="5">
        <v>1.175</v>
      </c>
    </row>
    <row r="12" spans="2:23" x14ac:dyDescent="0.2">
      <c r="B12">
        <v>177</v>
      </c>
      <c r="C12">
        <v>188</v>
      </c>
      <c r="D12">
        <f t="shared" si="0"/>
        <v>12</v>
      </c>
    </row>
    <row r="13" spans="2:23" x14ac:dyDescent="0.2">
      <c r="B13">
        <v>228</v>
      </c>
      <c r="C13">
        <v>230</v>
      </c>
      <c r="D13">
        <f t="shared" si="0"/>
        <v>3</v>
      </c>
    </row>
    <row r="14" spans="2:23" x14ac:dyDescent="0.2">
      <c r="B14">
        <v>236</v>
      </c>
      <c r="C14">
        <v>237</v>
      </c>
      <c r="D14">
        <f t="shared" si="0"/>
        <v>2</v>
      </c>
    </row>
    <row r="15" spans="2:23" x14ac:dyDescent="0.2">
      <c r="D15">
        <f>SUM(D5:D14)</f>
        <v>43</v>
      </c>
      <c r="F15">
        <f>SUM(F5:F14)</f>
        <v>1</v>
      </c>
      <c r="I15">
        <f>SUM(I5:I14)</f>
        <v>25</v>
      </c>
      <c r="K15">
        <f>SUM(K5:K14)</f>
        <v>1</v>
      </c>
      <c r="L15">
        <f>SUM(L5:L14)</f>
        <v>264</v>
      </c>
      <c r="M15">
        <f>L15-(I15+K15)</f>
        <v>238</v>
      </c>
      <c r="N15" s="5">
        <f>((D15+F15)/M15)*100</f>
        <v>18.487394957983195</v>
      </c>
      <c r="O15" s="5">
        <f>100-N15</f>
        <v>81.512605042016801</v>
      </c>
      <c r="P15" s="5">
        <f>E5/120</f>
        <v>1.9833333333333334</v>
      </c>
      <c r="Q15" s="5">
        <f>I5/120</f>
        <v>0.20833333333333334</v>
      </c>
    </row>
    <row r="17" spans="2:17" s="1" customFormat="1" x14ac:dyDescent="0.2">
      <c r="B17" s="3" t="s">
        <v>15</v>
      </c>
      <c r="N17" s="7"/>
      <c r="O17" s="7"/>
      <c r="P17" s="7"/>
      <c r="Q17" s="7"/>
    </row>
    <row r="18" spans="2:17" ht="48" x14ac:dyDescent="0.2">
      <c r="B18" s="11" t="s">
        <v>0</v>
      </c>
      <c r="C18" s="11"/>
      <c r="D18" s="11"/>
      <c r="E18" s="11" t="s">
        <v>4</v>
      </c>
      <c r="F18" s="11"/>
      <c r="G18" s="11" t="s">
        <v>7</v>
      </c>
      <c r="H18" s="11"/>
      <c r="I18" s="11"/>
      <c r="J18" s="11" t="s">
        <v>8</v>
      </c>
      <c r="K18" s="11"/>
      <c r="L18" s="4" t="s">
        <v>12</v>
      </c>
      <c r="M18" s="4" t="s">
        <v>10</v>
      </c>
      <c r="N18" s="6" t="s">
        <v>11</v>
      </c>
      <c r="O18" s="6" t="s">
        <v>13</v>
      </c>
      <c r="P18" s="6" t="s">
        <v>22</v>
      </c>
      <c r="Q18" s="6" t="s">
        <v>23</v>
      </c>
    </row>
    <row r="19" spans="2:17" x14ac:dyDescent="0.2">
      <c r="B19" s="2" t="s">
        <v>1</v>
      </c>
      <c r="C19" s="2" t="s">
        <v>2</v>
      </c>
      <c r="D19" s="2" t="s">
        <v>3</v>
      </c>
      <c r="E19" s="2" t="s">
        <v>5</v>
      </c>
      <c r="F19" s="2" t="s">
        <v>6</v>
      </c>
      <c r="G19" s="2" t="s">
        <v>1</v>
      </c>
      <c r="H19" s="2" t="s">
        <v>2</v>
      </c>
      <c r="I19" s="2" t="s">
        <v>3</v>
      </c>
      <c r="J19" s="2" t="s">
        <v>5</v>
      </c>
      <c r="K19" s="2" t="s">
        <v>6</v>
      </c>
      <c r="L19" s="2" t="s">
        <v>9</v>
      </c>
    </row>
    <row r="20" spans="2:17" x14ac:dyDescent="0.2">
      <c r="B20">
        <v>21</v>
      </c>
      <c r="C20">
        <v>25</v>
      </c>
      <c r="D20">
        <f>(C20-B20)+1</f>
        <v>5</v>
      </c>
      <c r="E20">
        <v>110</v>
      </c>
      <c r="F20">
        <v>1</v>
      </c>
      <c r="G20">
        <v>111</v>
      </c>
      <c r="H20">
        <v>233</v>
      </c>
      <c r="I20">
        <f>(H20-G20)+1</f>
        <v>123</v>
      </c>
      <c r="J20">
        <v>234</v>
      </c>
      <c r="K20">
        <v>1</v>
      </c>
      <c r="L20">
        <v>234</v>
      </c>
    </row>
    <row r="21" spans="2:17" x14ac:dyDescent="0.2">
      <c r="B21">
        <v>27</v>
      </c>
      <c r="C21">
        <v>33</v>
      </c>
      <c r="D21">
        <f>(C21-B21)+1</f>
        <v>7</v>
      </c>
    </row>
    <row r="22" spans="2:17" x14ac:dyDescent="0.2">
      <c r="B22">
        <v>51</v>
      </c>
      <c r="C22">
        <v>55</v>
      </c>
      <c r="D22">
        <f t="shared" ref="D22:D23" si="1">(C22-B22)+1</f>
        <v>5</v>
      </c>
    </row>
    <row r="23" spans="2:17" x14ac:dyDescent="0.2">
      <c r="B23">
        <v>100</v>
      </c>
      <c r="C23">
        <v>109</v>
      </c>
      <c r="D23">
        <f t="shared" si="1"/>
        <v>10</v>
      </c>
    </row>
    <row r="24" spans="2:17" x14ac:dyDescent="0.2">
      <c r="D24">
        <f>SUM(D20:D23)</f>
        <v>27</v>
      </c>
      <c r="F24">
        <f>SUM(F20:F23)</f>
        <v>1</v>
      </c>
      <c r="I24">
        <f>SUM(I20:I23)</f>
        <v>123</v>
      </c>
      <c r="K24">
        <f>SUM(K20:K23)</f>
        <v>1</v>
      </c>
      <c r="L24">
        <f>SUM(L20:L23)</f>
        <v>234</v>
      </c>
      <c r="M24">
        <f>L24-(I24+K24)</f>
        <v>110</v>
      </c>
      <c r="N24" s="5">
        <f>((D24+F24)/M24)*100</f>
        <v>25.454545454545453</v>
      </c>
      <c r="O24" s="5">
        <f>100-N24</f>
        <v>74.545454545454547</v>
      </c>
      <c r="P24" s="5">
        <f>E20/120</f>
        <v>0.91666666666666663</v>
      </c>
      <c r="Q24" s="5">
        <f>I20/120</f>
        <v>1.0249999999999999</v>
      </c>
    </row>
    <row r="26" spans="2:17" s="1" customFormat="1" x14ac:dyDescent="0.2">
      <c r="B26" s="3" t="s">
        <v>16</v>
      </c>
      <c r="N26" s="7"/>
      <c r="O26" s="7"/>
      <c r="P26" s="7"/>
      <c r="Q26" s="7"/>
    </row>
    <row r="27" spans="2:17" ht="48" x14ac:dyDescent="0.2">
      <c r="B27" s="11" t="s">
        <v>0</v>
      </c>
      <c r="C27" s="11"/>
      <c r="D27" s="11"/>
      <c r="E27" s="11" t="s">
        <v>4</v>
      </c>
      <c r="F27" s="11"/>
      <c r="G27" s="11" t="s">
        <v>7</v>
      </c>
      <c r="H27" s="11"/>
      <c r="I27" s="11"/>
      <c r="J27" s="11" t="s">
        <v>8</v>
      </c>
      <c r="K27" s="11"/>
      <c r="L27" s="4" t="s">
        <v>12</v>
      </c>
      <c r="M27" s="4" t="s">
        <v>10</v>
      </c>
      <c r="N27" s="6" t="s">
        <v>11</v>
      </c>
      <c r="O27" s="6" t="s">
        <v>13</v>
      </c>
      <c r="P27" s="6" t="s">
        <v>22</v>
      </c>
      <c r="Q27" s="6" t="s">
        <v>23</v>
      </c>
    </row>
    <row r="28" spans="2:17" x14ac:dyDescent="0.2">
      <c r="B28" s="2" t="s">
        <v>1</v>
      </c>
      <c r="C28" s="2" t="s">
        <v>2</v>
      </c>
      <c r="D28" s="2" t="s">
        <v>3</v>
      </c>
      <c r="E28" s="2" t="s">
        <v>5</v>
      </c>
      <c r="F28" s="2" t="s">
        <v>6</v>
      </c>
      <c r="G28" s="2" t="s">
        <v>1</v>
      </c>
      <c r="H28" s="2" t="s">
        <v>2</v>
      </c>
      <c r="I28" s="2" t="s">
        <v>3</v>
      </c>
      <c r="J28" s="2" t="s">
        <v>5</v>
      </c>
      <c r="K28" s="2" t="s">
        <v>6</v>
      </c>
      <c r="L28" s="2" t="s">
        <v>9</v>
      </c>
    </row>
    <row r="29" spans="2:17" x14ac:dyDescent="0.2">
      <c r="B29">
        <v>35</v>
      </c>
      <c r="C29">
        <v>48</v>
      </c>
      <c r="D29">
        <f>(C29-B29)+1</f>
        <v>14</v>
      </c>
      <c r="E29">
        <v>49</v>
      </c>
      <c r="F29">
        <v>1</v>
      </c>
      <c r="G29">
        <v>50</v>
      </c>
      <c r="H29">
        <v>153</v>
      </c>
      <c r="I29">
        <f>(H29-G29)+1</f>
        <v>104</v>
      </c>
      <c r="J29">
        <v>154</v>
      </c>
      <c r="K29">
        <v>1</v>
      </c>
      <c r="L29">
        <v>154</v>
      </c>
      <c r="M29">
        <f>L29-(I29+K29)</f>
        <v>49</v>
      </c>
      <c r="N29" s="5">
        <f>((D29+F29)/M29)*100</f>
        <v>30.612244897959183</v>
      </c>
      <c r="O29" s="5">
        <f>100-N29</f>
        <v>69.387755102040813</v>
      </c>
      <c r="P29" s="5">
        <f>E29/120</f>
        <v>0.40833333333333333</v>
      </c>
      <c r="Q29" s="5">
        <f>I29/120</f>
        <v>0.8666666666666667</v>
      </c>
    </row>
    <row r="31" spans="2:17" s="1" customFormat="1" x14ac:dyDescent="0.2">
      <c r="B31" s="3" t="s">
        <v>17</v>
      </c>
      <c r="N31" s="7"/>
      <c r="O31" s="7"/>
      <c r="P31" s="7"/>
      <c r="Q31" s="7"/>
    </row>
    <row r="32" spans="2:17" ht="48" x14ac:dyDescent="0.2">
      <c r="B32" s="11" t="s">
        <v>0</v>
      </c>
      <c r="C32" s="11"/>
      <c r="D32" s="11"/>
      <c r="E32" s="11" t="s">
        <v>4</v>
      </c>
      <c r="F32" s="11"/>
      <c r="G32" s="11" t="s">
        <v>7</v>
      </c>
      <c r="H32" s="11"/>
      <c r="I32" s="11"/>
      <c r="J32" s="11" t="s">
        <v>8</v>
      </c>
      <c r="K32" s="11"/>
      <c r="L32" s="4" t="s">
        <v>12</v>
      </c>
      <c r="M32" s="4" t="s">
        <v>10</v>
      </c>
      <c r="N32" s="6" t="s">
        <v>11</v>
      </c>
      <c r="O32" s="6" t="s">
        <v>13</v>
      </c>
      <c r="P32" s="6" t="s">
        <v>22</v>
      </c>
      <c r="Q32" s="6" t="s">
        <v>23</v>
      </c>
    </row>
    <row r="33" spans="2:17" x14ac:dyDescent="0.2">
      <c r="B33" s="2" t="s">
        <v>1</v>
      </c>
      <c r="C33" s="2" t="s">
        <v>2</v>
      </c>
      <c r="D33" s="2" t="s">
        <v>3</v>
      </c>
      <c r="E33" s="2" t="s">
        <v>5</v>
      </c>
      <c r="F33" s="2" t="s">
        <v>6</v>
      </c>
      <c r="G33" s="2" t="s">
        <v>1</v>
      </c>
      <c r="H33" s="2" t="s">
        <v>2</v>
      </c>
      <c r="I33" s="2" t="s">
        <v>3</v>
      </c>
      <c r="J33" s="2" t="s">
        <v>5</v>
      </c>
      <c r="K33" s="2" t="s">
        <v>6</v>
      </c>
      <c r="L33" s="2" t="s">
        <v>9</v>
      </c>
    </row>
    <row r="34" spans="2:17" s="8" customFormat="1" x14ac:dyDescent="0.2">
      <c r="E34" s="8">
        <v>1</v>
      </c>
      <c r="F34" s="8">
        <v>1</v>
      </c>
      <c r="G34" s="8">
        <v>2</v>
      </c>
      <c r="H34" s="8">
        <v>140</v>
      </c>
      <c r="I34">
        <f>(H34-G34)+1</f>
        <v>139</v>
      </c>
      <c r="J34" s="8">
        <v>141</v>
      </c>
      <c r="K34" s="8">
        <v>1</v>
      </c>
      <c r="L34" s="8">
        <v>141</v>
      </c>
      <c r="M34">
        <f>L34-(I34+K34)</f>
        <v>1</v>
      </c>
      <c r="N34" s="5">
        <f>((D34+F34)/M34)*100</f>
        <v>100</v>
      </c>
      <c r="O34" s="5">
        <f>100-N34</f>
        <v>0</v>
      </c>
      <c r="P34" s="9">
        <f>E34/120</f>
        <v>8.3333333333333332E-3</v>
      </c>
      <c r="Q34" s="9">
        <f>I34/120</f>
        <v>1.1583333333333334</v>
      </c>
    </row>
    <row r="35" spans="2:17" s="8" customFormat="1" x14ac:dyDescent="0.2">
      <c r="N35" s="9"/>
      <c r="O35" s="9"/>
      <c r="P35" s="9"/>
      <c r="Q35" s="9"/>
    </row>
    <row r="36" spans="2:17" s="1" customFormat="1" x14ac:dyDescent="0.2">
      <c r="B36" s="3" t="s">
        <v>18</v>
      </c>
      <c r="N36" s="7"/>
      <c r="O36" s="7"/>
      <c r="P36" s="7"/>
      <c r="Q36" s="7"/>
    </row>
    <row r="37" spans="2:17" ht="48" x14ac:dyDescent="0.2">
      <c r="B37" s="11" t="s">
        <v>0</v>
      </c>
      <c r="C37" s="11"/>
      <c r="D37" s="11"/>
      <c r="E37" s="11" t="s">
        <v>4</v>
      </c>
      <c r="F37" s="11"/>
      <c r="G37" s="11" t="s">
        <v>7</v>
      </c>
      <c r="H37" s="11"/>
      <c r="I37" s="11"/>
      <c r="J37" s="11" t="s">
        <v>8</v>
      </c>
      <c r="K37" s="11"/>
      <c r="L37" s="4" t="s">
        <v>12</v>
      </c>
      <c r="M37" s="4" t="s">
        <v>10</v>
      </c>
      <c r="N37" s="6" t="s">
        <v>11</v>
      </c>
      <c r="O37" s="6" t="s">
        <v>13</v>
      </c>
      <c r="P37" s="6" t="s">
        <v>22</v>
      </c>
      <c r="Q37" s="6" t="s">
        <v>23</v>
      </c>
    </row>
    <row r="38" spans="2:17" x14ac:dyDescent="0.2">
      <c r="B38" s="2" t="s">
        <v>1</v>
      </c>
      <c r="C38" s="2" t="s">
        <v>2</v>
      </c>
      <c r="D38" s="2" t="s">
        <v>3</v>
      </c>
      <c r="E38" s="2" t="s">
        <v>5</v>
      </c>
      <c r="F38" s="2" t="s">
        <v>6</v>
      </c>
      <c r="G38" s="2" t="s">
        <v>1</v>
      </c>
      <c r="H38" s="2" t="s">
        <v>2</v>
      </c>
      <c r="I38" s="2" t="s">
        <v>3</v>
      </c>
      <c r="J38" s="2" t="s">
        <v>5</v>
      </c>
      <c r="K38" s="2" t="s">
        <v>6</v>
      </c>
      <c r="L38" s="2" t="s">
        <v>9</v>
      </c>
    </row>
    <row r="39" spans="2:17" s="8" customFormat="1" x14ac:dyDescent="0.2">
      <c r="B39" s="10">
        <v>3</v>
      </c>
      <c r="C39" s="10">
        <v>9</v>
      </c>
      <c r="D39">
        <f>(C39-B39)+1</f>
        <v>7</v>
      </c>
      <c r="E39">
        <v>44</v>
      </c>
      <c r="F39">
        <v>1</v>
      </c>
      <c r="G39">
        <v>45</v>
      </c>
      <c r="H39">
        <v>73</v>
      </c>
      <c r="I39">
        <f>(H39-G39)+1</f>
        <v>29</v>
      </c>
      <c r="J39">
        <v>74</v>
      </c>
      <c r="K39">
        <v>1</v>
      </c>
      <c r="L39">
        <v>74</v>
      </c>
      <c r="M39"/>
      <c r="N39" s="5"/>
      <c r="O39" s="5"/>
      <c r="P39" s="5"/>
      <c r="Q39" s="5"/>
    </row>
    <row r="40" spans="2:17" x14ac:dyDescent="0.2">
      <c r="B40">
        <v>14</v>
      </c>
      <c r="C40">
        <v>24</v>
      </c>
      <c r="D40">
        <f>(C40-B40)+1</f>
        <v>11</v>
      </c>
    </row>
    <row r="41" spans="2:17" x14ac:dyDescent="0.2">
      <c r="D41">
        <f>SUM(D39:D40)</f>
        <v>18</v>
      </c>
      <c r="F41">
        <f>SUM(F39:F40)</f>
        <v>1</v>
      </c>
      <c r="I41">
        <f>SUM(I39:I40)</f>
        <v>29</v>
      </c>
      <c r="K41">
        <f>SUM(K39:K40)</f>
        <v>1</v>
      </c>
      <c r="L41">
        <f>SUM(L39:L40)</f>
        <v>74</v>
      </c>
      <c r="M41">
        <f>L41-(I41+K41)</f>
        <v>44</v>
      </c>
      <c r="N41" s="5">
        <f>((D41+F41)/M41)*100</f>
        <v>43.18181818181818</v>
      </c>
      <c r="O41" s="5">
        <f>100-N41</f>
        <v>56.81818181818182</v>
      </c>
      <c r="P41" s="5">
        <f>E39/120</f>
        <v>0.36666666666666664</v>
      </c>
      <c r="Q41" s="5">
        <f>I39/120</f>
        <v>0.24166666666666667</v>
      </c>
    </row>
    <row r="43" spans="2:17" s="1" customFormat="1" x14ac:dyDescent="0.2">
      <c r="B43" s="3" t="s">
        <v>19</v>
      </c>
      <c r="N43" s="7"/>
      <c r="O43" s="7"/>
      <c r="P43" s="7"/>
      <c r="Q43" s="7"/>
    </row>
    <row r="44" spans="2:17" ht="48" x14ac:dyDescent="0.2">
      <c r="B44" s="11" t="s">
        <v>0</v>
      </c>
      <c r="C44" s="11"/>
      <c r="D44" s="11"/>
      <c r="E44" s="11" t="s">
        <v>4</v>
      </c>
      <c r="F44" s="11"/>
      <c r="G44" s="11" t="s">
        <v>7</v>
      </c>
      <c r="H44" s="11"/>
      <c r="I44" s="11"/>
      <c r="J44" s="11" t="s">
        <v>8</v>
      </c>
      <c r="K44" s="11"/>
      <c r="L44" s="4" t="s">
        <v>12</v>
      </c>
      <c r="M44" s="4" t="s">
        <v>10</v>
      </c>
      <c r="N44" s="6" t="s">
        <v>11</v>
      </c>
      <c r="O44" s="6" t="s">
        <v>13</v>
      </c>
      <c r="P44" s="6" t="s">
        <v>22</v>
      </c>
      <c r="Q44" s="6" t="s">
        <v>23</v>
      </c>
    </row>
    <row r="45" spans="2:17" x14ac:dyDescent="0.2">
      <c r="B45" s="2" t="s">
        <v>1</v>
      </c>
      <c r="C45" s="2" t="s">
        <v>2</v>
      </c>
      <c r="D45" s="2" t="s">
        <v>3</v>
      </c>
      <c r="E45" s="2" t="s">
        <v>5</v>
      </c>
      <c r="F45" s="2" t="s">
        <v>6</v>
      </c>
      <c r="G45" s="2" t="s">
        <v>1</v>
      </c>
      <c r="H45" s="2" t="s">
        <v>2</v>
      </c>
      <c r="I45" s="2" t="s">
        <v>3</v>
      </c>
      <c r="J45" s="2" t="s">
        <v>5</v>
      </c>
      <c r="K45" s="2" t="s">
        <v>6</v>
      </c>
      <c r="L45" s="2" t="s">
        <v>9</v>
      </c>
    </row>
    <row r="46" spans="2:17" s="8" customFormat="1" x14ac:dyDescent="0.2">
      <c r="B46" s="10">
        <v>20</v>
      </c>
      <c r="C46" s="10">
        <v>22</v>
      </c>
      <c r="D46">
        <f>(C46-B46)+1</f>
        <v>3</v>
      </c>
      <c r="E46" s="10">
        <v>23</v>
      </c>
      <c r="F46" s="10">
        <v>1</v>
      </c>
      <c r="G46" s="10">
        <v>24</v>
      </c>
      <c r="H46" s="10">
        <v>104</v>
      </c>
      <c r="I46">
        <f>(H46-G46)+1</f>
        <v>81</v>
      </c>
      <c r="J46" s="10">
        <v>105</v>
      </c>
      <c r="K46" s="10">
        <v>1</v>
      </c>
      <c r="L46" s="10">
        <v>105</v>
      </c>
      <c r="M46">
        <f>L46-(I46+K46)</f>
        <v>23</v>
      </c>
      <c r="N46" s="5">
        <f>((D46+F46)/M46)*100</f>
        <v>17.391304347826086</v>
      </c>
      <c r="O46" s="5">
        <f>100-N46</f>
        <v>82.608695652173907</v>
      </c>
      <c r="P46" s="9">
        <f>E46/120</f>
        <v>0.19166666666666668</v>
      </c>
      <c r="Q46" s="9">
        <f>I46/120</f>
        <v>0.67500000000000004</v>
      </c>
    </row>
    <row r="47" spans="2:17" s="8" customFormat="1" x14ac:dyDescent="0.2">
      <c r="N47" s="9"/>
      <c r="O47" s="9"/>
      <c r="P47" s="9"/>
      <c r="Q47" s="9"/>
    </row>
    <row r="48" spans="2:17" s="1" customFormat="1" x14ac:dyDescent="0.2">
      <c r="B48" s="3" t="s">
        <v>20</v>
      </c>
      <c r="N48" s="7"/>
      <c r="O48" s="7"/>
      <c r="P48" s="7"/>
      <c r="Q48" s="7"/>
    </row>
    <row r="49" spans="2:17" ht="48" x14ac:dyDescent="0.2">
      <c r="B49" s="11" t="s">
        <v>0</v>
      </c>
      <c r="C49" s="11"/>
      <c r="D49" s="11"/>
      <c r="E49" s="11" t="s">
        <v>4</v>
      </c>
      <c r="F49" s="11"/>
      <c r="G49" s="11" t="s">
        <v>7</v>
      </c>
      <c r="H49" s="11"/>
      <c r="I49" s="11"/>
      <c r="J49" s="11" t="s">
        <v>8</v>
      </c>
      <c r="K49" s="11"/>
      <c r="L49" s="4" t="s">
        <v>12</v>
      </c>
      <c r="M49" s="4" t="s">
        <v>10</v>
      </c>
      <c r="N49" s="6" t="s">
        <v>11</v>
      </c>
      <c r="O49" s="6" t="s">
        <v>13</v>
      </c>
      <c r="P49" s="6" t="s">
        <v>22</v>
      </c>
      <c r="Q49" s="6" t="s">
        <v>23</v>
      </c>
    </row>
    <row r="50" spans="2:17" x14ac:dyDescent="0.2">
      <c r="B50" s="2" t="s">
        <v>1</v>
      </c>
      <c r="C50" s="2" t="s">
        <v>2</v>
      </c>
      <c r="D50" s="2" t="s">
        <v>3</v>
      </c>
      <c r="E50" s="2" t="s">
        <v>5</v>
      </c>
      <c r="F50" s="2" t="s">
        <v>6</v>
      </c>
      <c r="G50" s="2" t="s">
        <v>1</v>
      </c>
      <c r="H50" s="2" t="s">
        <v>2</v>
      </c>
      <c r="I50" s="2" t="s">
        <v>3</v>
      </c>
      <c r="J50" s="2" t="s">
        <v>5</v>
      </c>
      <c r="K50" s="2" t="s">
        <v>6</v>
      </c>
      <c r="L50" s="2" t="s">
        <v>9</v>
      </c>
    </row>
    <row r="51" spans="2:17" x14ac:dyDescent="0.2">
      <c r="E51">
        <v>1</v>
      </c>
      <c r="F51">
        <v>1</v>
      </c>
      <c r="G51">
        <v>2</v>
      </c>
      <c r="H51">
        <v>71</v>
      </c>
      <c r="I51">
        <f>(H51-G51)+1</f>
        <v>70</v>
      </c>
      <c r="J51">
        <v>72</v>
      </c>
      <c r="K51">
        <v>1</v>
      </c>
      <c r="L51">
        <v>72</v>
      </c>
      <c r="M51">
        <f>L51-(I51+K51)</f>
        <v>1</v>
      </c>
      <c r="N51" s="5">
        <f>((D51+F51)/M51)*100</f>
        <v>100</v>
      </c>
      <c r="O51" s="5">
        <f>100-N51</f>
        <v>0</v>
      </c>
      <c r="P51" s="5">
        <f>E51/120</f>
        <v>8.3333333333333332E-3</v>
      </c>
      <c r="Q51" s="5">
        <f>I51/120</f>
        <v>0.58333333333333337</v>
      </c>
    </row>
    <row r="53" spans="2:17" s="1" customFormat="1" x14ac:dyDescent="0.2">
      <c r="B53" s="3" t="s">
        <v>21</v>
      </c>
      <c r="N53" s="7"/>
      <c r="O53" s="7"/>
      <c r="P53" s="7"/>
      <c r="Q53" s="7"/>
    </row>
    <row r="54" spans="2:17" ht="48" x14ac:dyDescent="0.2">
      <c r="B54" s="11" t="s">
        <v>0</v>
      </c>
      <c r="C54" s="11"/>
      <c r="D54" s="11"/>
      <c r="E54" s="11" t="s">
        <v>4</v>
      </c>
      <c r="F54" s="11"/>
      <c r="G54" s="11" t="s">
        <v>7</v>
      </c>
      <c r="H54" s="11"/>
      <c r="I54" s="11"/>
      <c r="J54" s="11" t="s">
        <v>8</v>
      </c>
      <c r="K54" s="11"/>
      <c r="L54" s="4" t="s">
        <v>12</v>
      </c>
      <c r="M54" s="4" t="s">
        <v>10</v>
      </c>
      <c r="N54" s="6" t="s">
        <v>11</v>
      </c>
      <c r="O54" s="6" t="s">
        <v>13</v>
      </c>
      <c r="P54" s="6" t="s">
        <v>22</v>
      </c>
      <c r="Q54" s="6" t="s">
        <v>23</v>
      </c>
    </row>
    <row r="55" spans="2:17" x14ac:dyDescent="0.2">
      <c r="B55" s="2" t="s">
        <v>1</v>
      </c>
      <c r="C55" s="2" t="s">
        <v>2</v>
      </c>
      <c r="D55" s="2" t="s">
        <v>3</v>
      </c>
      <c r="E55" s="2" t="s">
        <v>5</v>
      </c>
      <c r="F55" s="2" t="s">
        <v>6</v>
      </c>
      <c r="G55" s="2" t="s">
        <v>1</v>
      </c>
      <c r="H55" s="2" t="s">
        <v>2</v>
      </c>
      <c r="I55" s="2" t="s">
        <v>3</v>
      </c>
      <c r="J55" s="2" t="s">
        <v>5</v>
      </c>
      <c r="K55" s="2" t="s">
        <v>6</v>
      </c>
      <c r="L55" s="2" t="s">
        <v>9</v>
      </c>
    </row>
    <row r="56" spans="2:17" x14ac:dyDescent="0.2">
      <c r="B56">
        <v>35</v>
      </c>
      <c r="C56">
        <v>42</v>
      </c>
      <c r="D56">
        <f>(C56-B56)+1</f>
        <v>8</v>
      </c>
      <c r="E56">
        <v>43</v>
      </c>
      <c r="F56">
        <v>1</v>
      </c>
      <c r="G56">
        <v>44</v>
      </c>
      <c r="H56">
        <v>184</v>
      </c>
      <c r="I56">
        <f>(H56-G56)+1</f>
        <v>141</v>
      </c>
      <c r="J56">
        <v>185</v>
      </c>
      <c r="K56">
        <v>1</v>
      </c>
      <c r="L56">
        <v>185</v>
      </c>
      <c r="M56">
        <f>L56-(I56+K56)</f>
        <v>43</v>
      </c>
      <c r="N56" s="5">
        <f>((D56+F56)/M56)*100</f>
        <v>20.930232558139537</v>
      </c>
      <c r="O56" s="5">
        <f>100-N56</f>
        <v>79.069767441860463</v>
      </c>
      <c r="P56" s="5">
        <f>E56/120</f>
        <v>0.35833333333333334</v>
      </c>
      <c r="Q56" s="5">
        <f>I56/120</f>
        <v>1.175</v>
      </c>
    </row>
  </sheetData>
  <mergeCells count="32">
    <mergeCell ref="B3:D3"/>
    <mergeCell ref="E3:F3"/>
    <mergeCell ref="G3:I3"/>
    <mergeCell ref="J3:K3"/>
    <mergeCell ref="B18:D18"/>
    <mergeCell ref="E18:F18"/>
    <mergeCell ref="G18:I18"/>
    <mergeCell ref="J18:K18"/>
    <mergeCell ref="B27:D27"/>
    <mergeCell ref="E27:F27"/>
    <mergeCell ref="G27:I27"/>
    <mergeCell ref="J27:K27"/>
    <mergeCell ref="B32:D32"/>
    <mergeCell ref="E32:F32"/>
    <mergeCell ref="G32:I32"/>
    <mergeCell ref="J32:K32"/>
    <mergeCell ref="B37:D37"/>
    <mergeCell ref="E37:F37"/>
    <mergeCell ref="G37:I37"/>
    <mergeCell ref="J37:K37"/>
    <mergeCell ref="B44:D44"/>
    <mergeCell ref="E44:F44"/>
    <mergeCell ref="G44:I44"/>
    <mergeCell ref="J44:K44"/>
    <mergeCell ref="B49:D49"/>
    <mergeCell ref="E49:F49"/>
    <mergeCell ref="G49:I49"/>
    <mergeCell ref="J49:K49"/>
    <mergeCell ref="B54:D54"/>
    <mergeCell ref="E54:F54"/>
    <mergeCell ref="G54:I54"/>
    <mergeCell ref="J54:K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2024-11-25T16:01:41Z</dcterms:modified>
</cp:coreProperties>
</file>