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Behavior worksheets 5 min cutoff/09222023 Ex243/"/>
    </mc:Choice>
  </mc:AlternateContent>
  <xr:revisionPtr revIDLastSave="0" documentId="13_ncr:1_{034800E8-E9AB-6D43-8E4A-B0797155D9D7}" xr6:coauthVersionLast="47" xr6:coauthVersionMax="47" xr10:uidLastSave="{00000000-0000-0000-0000-000000000000}"/>
  <bookViews>
    <workbookView xWindow="0" yWindow="500" windowWidth="28800" windowHeight="1634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1" l="1"/>
  <c r="M52" i="1" s="1"/>
  <c r="D49" i="1"/>
  <c r="D50" i="1"/>
  <c r="D51" i="1"/>
  <c r="D48" i="1"/>
  <c r="P43" i="1"/>
  <c r="I43" i="1"/>
  <c r="Q43" i="1" s="1"/>
  <c r="D43" i="1"/>
  <c r="P38" i="1"/>
  <c r="D38" i="1"/>
  <c r="I38" i="1"/>
  <c r="Q38" i="1" s="1"/>
  <c r="P33" i="1"/>
  <c r="I33" i="1"/>
  <c r="Q33" i="1" s="1"/>
  <c r="D33" i="1"/>
  <c r="P28" i="1"/>
  <c r="L28" i="1"/>
  <c r="K28" i="1"/>
  <c r="I26" i="1"/>
  <c r="I28" i="1" s="1"/>
  <c r="F28" i="1"/>
  <c r="D27" i="1"/>
  <c r="D26" i="1"/>
  <c r="L21" i="1"/>
  <c r="D20" i="1"/>
  <c r="L15" i="1"/>
  <c r="M15" i="1" s="1"/>
  <c r="D13" i="1"/>
  <c r="D14" i="1"/>
  <c r="D12" i="1"/>
  <c r="L7" i="1"/>
  <c r="M7" i="1" s="1"/>
  <c r="D6" i="1"/>
  <c r="D5" i="1"/>
  <c r="D52" i="1" l="1"/>
  <c r="N52" i="1" s="1"/>
  <c r="O52" i="1" s="1"/>
  <c r="M43" i="1"/>
  <c r="N43" i="1" s="1"/>
  <c r="O43" i="1" s="1"/>
  <c r="Q28" i="1"/>
  <c r="M38" i="1"/>
  <c r="N38" i="1"/>
  <c r="O38" i="1" s="1"/>
  <c r="D28" i="1"/>
  <c r="M28" i="1"/>
  <c r="N28" i="1" s="1"/>
  <c r="O28" i="1" s="1"/>
  <c r="M33" i="1"/>
  <c r="N33" i="1" s="1"/>
  <c r="O33" i="1" s="1"/>
  <c r="D21" i="1"/>
  <c r="M21" i="1"/>
  <c r="D15" i="1"/>
  <c r="N15" i="1" s="1"/>
  <c r="O15" i="1" s="1"/>
  <c r="D7" i="1"/>
  <c r="N7" i="1" s="1"/>
  <c r="O7" i="1" s="1"/>
  <c r="N21" i="1" l="1"/>
  <c r="O21" i="1" s="1"/>
</calcChain>
</file>

<file path=xl/sharedStrings.xml><?xml version="1.0" encoding="utf-8"?>
<sst xmlns="http://schemas.openxmlformats.org/spreadsheetml/2006/main" count="196" uniqueCount="25">
  <si>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</si>
  <si>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</si>
  <si>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</si>
  <si>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</si>
  <si>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</si>
  <si>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</si>
  <si>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</si>
  <si>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</si>
  <si>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</si>
  <si>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</si>
  <si>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</si>
  <si>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</si>
  <si>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</si>
  <si>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</si>
  <si>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</si>
  <si>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</si>
  <si>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</si>
  <si>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</si>
  <si>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</si>
  <si>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</si>
  <si>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8</t>
  </si>
  <si>
    <t>Time to first puncture</t>
  </si>
  <si>
    <t>Time to successful completion</t>
  </si>
  <si>
    <t>N/A</t>
  </si>
  <si>
    <t>Worm 7 - initial pushes where under a hair, so did not score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</si>
</sst>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52"/>
  <sheetViews>
    <sheetView tabSelected="1" zoomScale="75" workbookViewId="0">
      <selection activeCell="U4" sqref="U4:U11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14.1640625" style="5" customWidth="1"/>
    <col min="17" max="17" width="14.33203125" style="5" customWidth="1"/>
    <col min="19" max="19" width="12.83203125" customWidth="1"/>
    <col min="20" max="20" width="14" customWidth="1"/>
    <col min="22" max="22" width="14.5" customWidth="1"/>
  </cols>
  <sheetData>
    <row r="1" spans="2:22" ht="6" customHeight="1" x14ac:dyDescent="0.2"/>
    <row r="2" spans="2:22" s="1" customFormat="1" x14ac:dyDescent="0.2">
      <c r="B2" s="3" t="s">
        <v>14</v>
      </c>
      <c r="N2" s="7"/>
      <c r="O2" s="7"/>
      <c r="P2" s="7"/>
      <c r="Q2" s="7"/>
    </row>
    <row r="3" spans="2:22" ht="64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4" t="s">
        <v>12</v>
      </c>
      <c r="M3" s="4" t="s">
        <v>10</v>
      </c>
      <c r="N3" s="6" t="s">
        <v>11</v>
      </c>
      <c r="O3" s="6" t="s">
        <v>13</v>
      </c>
      <c r="P3" s="6" t="s">
        <v>21</v>
      </c>
      <c r="Q3" s="6" t="s">
        <v>22</v>
      </c>
      <c r="S3" s="6" t="s">
        <v>11</v>
      </c>
      <c r="T3" s="6" t="s">
        <v>13</v>
      </c>
      <c r="U3" s="6" t="s">
        <v>21</v>
      </c>
      <c r="V3" s="6" t="s">
        <v>22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5">
        <v>3.3333333333333335</v>
      </c>
      <c r="T4" s="5">
        <v>96.666666666666671</v>
      </c>
      <c r="U4" s="5" t="s">
        <v>23</v>
      </c>
      <c r="V4" s="5" t="s">
        <v>23</v>
      </c>
    </row>
    <row r="5" spans="2:22" x14ac:dyDescent="0.2">
      <c r="B5">
        <v>476</v>
      </c>
      <c r="C5">
        <v>490</v>
      </c>
      <c r="D5">
        <f>(C5-B5)+1</f>
        <v>15</v>
      </c>
      <c r="L5">
        <v>600</v>
      </c>
      <c r="S5" s="5">
        <v>4</v>
      </c>
      <c r="T5" s="5">
        <v>96</v>
      </c>
      <c r="U5" s="5" t="s">
        <v>23</v>
      </c>
      <c r="V5" s="5" t="s">
        <v>23</v>
      </c>
    </row>
    <row r="6" spans="2:22" x14ac:dyDescent="0.2">
      <c r="B6">
        <v>596</v>
      </c>
      <c r="C6">
        <v>600</v>
      </c>
      <c r="D6">
        <f t="shared" ref="D6" si="0">(C6-B6)+1</f>
        <v>5</v>
      </c>
      <c r="S6" s="5">
        <v>0.5</v>
      </c>
      <c r="T6" s="5">
        <v>99.5</v>
      </c>
      <c r="U6" s="5" t="s">
        <v>23</v>
      </c>
      <c r="V6" s="5" t="s">
        <v>23</v>
      </c>
    </row>
    <row r="7" spans="2:22" x14ac:dyDescent="0.2">
      <c r="D7">
        <f>SUM(D5:D6)</f>
        <v>20</v>
      </c>
      <c r="L7">
        <f>SUM(L5:L6)</f>
        <v>600</v>
      </c>
      <c r="M7">
        <f>L7-(I7+K7)</f>
        <v>600</v>
      </c>
      <c r="N7" s="5">
        <f>((D7+F7)/M7)*100</f>
        <v>3.3333333333333335</v>
      </c>
      <c r="O7" s="5">
        <f>100-N7</f>
        <v>96.666666666666671</v>
      </c>
      <c r="P7" s="5" t="s">
        <v>23</v>
      </c>
      <c r="Q7" s="5" t="s">
        <v>23</v>
      </c>
      <c r="S7" s="5">
        <v>17.159763313609467</v>
      </c>
      <c r="T7" s="5">
        <v>82.84023668639054</v>
      </c>
      <c r="U7" s="5">
        <v>1.4083333333333334</v>
      </c>
      <c r="V7" s="5">
        <v>0.42499999999999999</v>
      </c>
    </row>
    <row r="8" spans="2:22" x14ac:dyDescent="0.2">
      <c r="S8" s="5">
        <v>2.6143790849673203</v>
      </c>
      <c r="T8" s="5">
        <v>97.385620915032675</v>
      </c>
      <c r="U8" s="5">
        <v>1.2749999999999999</v>
      </c>
      <c r="V8" s="5">
        <v>0.3</v>
      </c>
    </row>
    <row r="9" spans="2:22" s="1" customFormat="1" x14ac:dyDescent="0.2">
      <c r="B9" s="3" t="s">
        <v>15</v>
      </c>
      <c r="N9" s="7"/>
      <c r="O9" s="7"/>
      <c r="P9" s="7"/>
      <c r="Q9" s="7"/>
      <c r="S9" s="7">
        <v>50</v>
      </c>
      <c r="T9" s="7">
        <v>50</v>
      </c>
      <c r="U9" s="7">
        <v>0.05</v>
      </c>
      <c r="V9" s="7">
        <v>0.8</v>
      </c>
    </row>
    <row r="10" spans="2:22" ht="48" x14ac:dyDescent="0.2">
      <c r="B10" s="11" t="s">
        <v>0</v>
      </c>
      <c r="C10" s="11"/>
      <c r="D10" s="11"/>
      <c r="E10" s="11" t="s">
        <v>4</v>
      </c>
      <c r="F10" s="11"/>
      <c r="G10" s="11" t="s">
        <v>7</v>
      </c>
      <c r="H10" s="11"/>
      <c r="I10" s="11"/>
      <c r="J10" s="11" t="s">
        <v>8</v>
      </c>
      <c r="K10" s="11"/>
      <c r="L10" s="4" t="s">
        <v>12</v>
      </c>
      <c r="M10" s="4" t="s">
        <v>10</v>
      </c>
      <c r="N10" s="6" t="s">
        <v>11</v>
      </c>
      <c r="O10" s="6" t="s">
        <v>13</v>
      </c>
      <c r="P10" s="6" t="s">
        <v>21</v>
      </c>
      <c r="Q10" s="6" t="s">
        <v>22</v>
      </c>
      <c r="S10" s="5">
        <v>14.285714285714285</v>
      </c>
      <c r="T10" s="5">
        <v>85.714285714285722</v>
      </c>
      <c r="U10" s="5">
        <v>0.29166666666666669</v>
      </c>
      <c r="V10" s="5">
        <v>0.45</v>
      </c>
    </row>
    <row r="11" spans="2:22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  <c r="S11" s="5">
        <v>3.6666666666666665</v>
      </c>
      <c r="T11" s="5">
        <v>96.333333333333329</v>
      </c>
      <c r="U11" s="5" t="s">
        <v>23</v>
      </c>
      <c r="V11" s="5" t="s">
        <v>23</v>
      </c>
    </row>
    <row r="12" spans="2:22" x14ac:dyDescent="0.2">
      <c r="B12">
        <v>351</v>
      </c>
      <c r="C12">
        <v>352</v>
      </c>
      <c r="D12">
        <f>(C12-B12)+1</f>
        <v>2</v>
      </c>
      <c r="L12">
        <v>600</v>
      </c>
    </row>
    <row r="13" spans="2:22" x14ac:dyDescent="0.2">
      <c r="B13">
        <v>404</v>
      </c>
      <c r="C13">
        <v>406</v>
      </c>
      <c r="D13">
        <f t="shared" ref="D13:D14" si="1">(C13-B13)+1</f>
        <v>3</v>
      </c>
    </row>
    <row r="14" spans="2:22" x14ac:dyDescent="0.2">
      <c r="B14">
        <v>486</v>
      </c>
      <c r="C14">
        <v>504</v>
      </c>
      <c r="D14">
        <f t="shared" si="1"/>
        <v>19</v>
      </c>
    </row>
    <row r="15" spans="2:22" x14ac:dyDescent="0.2">
      <c r="D15">
        <f>SUM(D12:D14)</f>
        <v>24</v>
      </c>
      <c r="L15">
        <f>SUM(L12:L14)</f>
        <v>600</v>
      </c>
      <c r="M15">
        <f>L15-(I15+K15)</f>
        <v>600</v>
      </c>
      <c r="N15" s="5">
        <f>((D15+F15)/M15)*100</f>
        <v>4</v>
      </c>
      <c r="O15" s="5">
        <f>100-N15</f>
        <v>96</v>
      </c>
      <c r="P15" s="5" t="s">
        <v>23</v>
      </c>
      <c r="Q15" s="5" t="s">
        <v>23</v>
      </c>
    </row>
    <row r="17" spans="2:17" s="1" customFormat="1" x14ac:dyDescent="0.2">
      <c r="B17" s="3" t="s">
        <v>16</v>
      </c>
      <c r="N17" s="7"/>
      <c r="O17" s="7"/>
      <c r="P17" s="7"/>
      <c r="Q17" s="7"/>
    </row>
    <row r="18" spans="2:17" ht="48" x14ac:dyDescent="0.2">
      <c r="B18" s="11" t="s">
        <v>0</v>
      </c>
      <c r="C18" s="11"/>
      <c r="D18" s="11"/>
      <c r="E18" s="11" t="s">
        <v>4</v>
      </c>
      <c r="F18" s="11"/>
      <c r="G18" s="11" t="s">
        <v>7</v>
      </c>
      <c r="H18" s="11"/>
      <c r="I18" s="11"/>
      <c r="J18" s="11" t="s">
        <v>8</v>
      </c>
      <c r="K18" s="11"/>
      <c r="L18" s="4" t="s">
        <v>12</v>
      </c>
      <c r="M18" s="4" t="s">
        <v>10</v>
      </c>
      <c r="N18" s="6" t="s">
        <v>11</v>
      </c>
      <c r="O18" s="6" t="s">
        <v>13</v>
      </c>
      <c r="P18" s="6" t="s">
        <v>21</v>
      </c>
      <c r="Q18" s="6" t="s">
        <v>22</v>
      </c>
    </row>
    <row r="19" spans="2:17" x14ac:dyDescent="0.2">
      <c r="B19" s="2" t="s">
        <v>1</v>
      </c>
      <c r="C19" s="2" t="s">
        <v>2</v>
      </c>
      <c r="D19" s="2" t="s">
        <v>3</v>
      </c>
      <c r="E19" s="2" t="s">
        <v>5</v>
      </c>
      <c r="F19" s="2" t="s">
        <v>6</v>
      </c>
      <c r="G19" s="2" t="s">
        <v>1</v>
      </c>
      <c r="H19" s="2" t="s">
        <v>2</v>
      </c>
      <c r="I19" s="2" t="s">
        <v>3</v>
      </c>
      <c r="J19" s="2" t="s">
        <v>5</v>
      </c>
      <c r="K19" s="2" t="s">
        <v>6</v>
      </c>
      <c r="L19" s="2" t="s">
        <v>9</v>
      </c>
    </row>
    <row r="20" spans="2:17" x14ac:dyDescent="0.2">
      <c r="B20">
        <v>468</v>
      </c>
      <c r="C20">
        <v>470</v>
      </c>
      <c r="D20">
        <f>(C20-B20)+1</f>
        <v>3</v>
      </c>
      <c r="L20">
        <v>600</v>
      </c>
    </row>
    <row r="21" spans="2:17" x14ac:dyDescent="0.2">
      <c r="D21">
        <f>SUM(D20:D20)</f>
        <v>3</v>
      </c>
      <c r="L21">
        <f>SUM(L20:L20)</f>
        <v>600</v>
      </c>
      <c r="M21">
        <f>L21-(I21+K21)</f>
        <v>600</v>
      </c>
      <c r="N21" s="5">
        <f>((D21+F21)/M21)*100</f>
        <v>0.5</v>
      </c>
      <c r="O21" s="5">
        <f>100-N21</f>
        <v>99.5</v>
      </c>
      <c r="P21" s="5" t="s">
        <v>23</v>
      </c>
      <c r="Q21" s="5" t="s">
        <v>23</v>
      </c>
    </row>
    <row r="23" spans="2:17" s="1" customFormat="1" x14ac:dyDescent="0.2">
      <c r="B23" s="3" t="s">
        <v>17</v>
      </c>
      <c r="N23" s="7"/>
      <c r="O23" s="7"/>
      <c r="P23" s="7"/>
      <c r="Q23" s="7"/>
    </row>
    <row r="24" spans="2:17" ht="48" x14ac:dyDescent="0.2">
      <c r="B24" s="11" t="s">
        <v>0</v>
      </c>
      <c r="C24" s="11"/>
      <c r="D24" s="11"/>
      <c r="E24" s="11" t="s">
        <v>4</v>
      </c>
      <c r="F24" s="11"/>
      <c r="G24" s="11" t="s">
        <v>7</v>
      </c>
      <c r="H24" s="11"/>
      <c r="I24" s="11"/>
      <c r="J24" s="11" t="s">
        <v>8</v>
      </c>
      <c r="K24" s="11"/>
      <c r="L24" s="4" t="s">
        <v>12</v>
      </c>
      <c r="M24" s="4" t="s">
        <v>10</v>
      </c>
      <c r="N24" s="6" t="s">
        <v>11</v>
      </c>
      <c r="O24" s="6" t="s">
        <v>13</v>
      </c>
      <c r="P24" s="6" t="s">
        <v>21</v>
      </c>
      <c r="Q24" s="6" t="s">
        <v>22</v>
      </c>
    </row>
    <row r="25" spans="2:17" x14ac:dyDescent="0.2">
      <c r="B25" s="2" t="s">
        <v>1</v>
      </c>
      <c r="C25" s="2" t="s">
        <v>2</v>
      </c>
      <c r="D25" s="2" t="s">
        <v>3</v>
      </c>
      <c r="E25" s="2" t="s">
        <v>5</v>
      </c>
      <c r="F25" s="2" t="s">
        <v>6</v>
      </c>
      <c r="G25" s="2" t="s">
        <v>1</v>
      </c>
      <c r="H25" s="2" t="s">
        <v>2</v>
      </c>
      <c r="I25" s="2" t="s">
        <v>3</v>
      </c>
      <c r="J25" s="2" t="s">
        <v>5</v>
      </c>
      <c r="K25" s="2" t="s">
        <v>6</v>
      </c>
      <c r="L25" s="2" t="s">
        <v>9</v>
      </c>
    </row>
    <row r="26" spans="2:17" s="8" customFormat="1" x14ac:dyDescent="0.2">
      <c r="B26" s="8">
        <v>18</v>
      </c>
      <c r="C26" s="8">
        <v>42</v>
      </c>
      <c r="D26">
        <f>(C26-B26)+1</f>
        <v>25</v>
      </c>
      <c r="E26" s="8">
        <v>169</v>
      </c>
      <c r="F26" s="8">
        <v>1</v>
      </c>
      <c r="G26" s="8">
        <v>170</v>
      </c>
      <c r="H26" s="8">
        <v>220</v>
      </c>
      <c r="I26">
        <f>(H26-G26)+1</f>
        <v>51</v>
      </c>
      <c r="J26" s="8">
        <v>221</v>
      </c>
      <c r="K26" s="8">
        <v>1</v>
      </c>
      <c r="L26" s="8">
        <v>221</v>
      </c>
      <c r="N26" s="9"/>
      <c r="O26" s="9"/>
      <c r="P26" s="9"/>
      <c r="Q26" s="9"/>
    </row>
    <row r="27" spans="2:17" s="8" customFormat="1" x14ac:dyDescent="0.2">
      <c r="B27" s="8">
        <v>166</v>
      </c>
      <c r="C27" s="8">
        <v>168</v>
      </c>
      <c r="D27">
        <f>(C27-B27)+1</f>
        <v>3</v>
      </c>
      <c r="N27" s="9"/>
      <c r="O27" s="9"/>
      <c r="P27" s="9"/>
      <c r="Q27" s="9"/>
    </row>
    <row r="28" spans="2:17" s="8" customFormat="1" x14ac:dyDescent="0.2">
      <c r="D28">
        <f>SUM(D26:D27)</f>
        <v>28</v>
      </c>
      <c r="F28">
        <f>SUM(F26:F27)</f>
        <v>1</v>
      </c>
      <c r="I28">
        <f>SUM(I26:I27)</f>
        <v>51</v>
      </c>
      <c r="K28">
        <f>SUM(K26:K27)</f>
        <v>1</v>
      </c>
      <c r="L28">
        <f>SUM(L26:L27)</f>
        <v>221</v>
      </c>
      <c r="M28">
        <f>L28-(I28+K28)</f>
        <v>169</v>
      </c>
      <c r="N28" s="5">
        <f>((D28+F28)/M28)*100</f>
        <v>17.159763313609467</v>
      </c>
      <c r="O28" s="5">
        <f>100-N28</f>
        <v>82.84023668639054</v>
      </c>
      <c r="P28" s="9">
        <f>E26/120</f>
        <v>1.4083333333333334</v>
      </c>
      <c r="Q28" s="9">
        <f>I26/120</f>
        <v>0.42499999999999999</v>
      </c>
    </row>
    <row r="29" spans="2:17" s="8" customFormat="1" x14ac:dyDescent="0.2">
      <c r="N29" s="9"/>
      <c r="O29" s="9"/>
      <c r="P29" s="9"/>
      <c r="Q29" s="9"/>
    </row>
    <row r="30" spans="2:17" s="1" customFormat="1" x14ac:dyDescent="0.2">
      <c r="B30" s="3" t="s">
        <v>18</v>
      </c>
      <c r="N30" s="7"/>
      <c r="O30" s="7"/>
      <c r="P30" s="7"/>
      <c r="Q30" s="7"/>
    </row>
    <row r="31" spans="2:17" ht="48" x14ac:dyDescent="0.2">
      <c r="B31" s="11" t="s">
        <v>0</v>
      </c>
      <c r="C31" s="11"/>
      <c r="D31" s="11"/>
      <c r="E31" s="11" t="s">
        <v>4</v>
      </c>
      <c r="F31" s="11"/>
      <c r="G31" s="11" t="s">
        <v>7</v>
      </c>
      <c r="H31" s="11"/>
      <c r="I31" s="11"/>
      <c r="J31" s="11" t="s">
        <v>8</v>
      </c>
      <c r="K31" s="11"/>
      <c r="L31" s="4" t="s">
        <v>12</v>
      </c>
      <c r="M31" s="4" t="s">
        <v>10</v>
      </c>
      <c r="N31" s="6" t="s">
        <v>11</v>
      </c>
      <c r="O31" s="6" t="s">
        <v>13</v>
      </c>
      <c r="P31" s="6" t="s">
        <v>21</v>
      </c>
      <c r="Q31" s="6" t="s">
        <v>22</v>
      </c>
    </row>
    <row r="32" spans="2:17" x14ac:dyDescent="0.2">
      <c r="B32" s="2" t="s">
        <v>1</v>
      </c>
      <c r="C32" s="2" t="s">
        <v>2</v>
      </c>
      <c r="D32" s="2" t="s">
        <v>3</v>
      </c>
      <c r="E32" s="2" t="s">
        <v>5</v>
      </c>
      <c r="F32" s="2" t="s">
        <v>6</v>
      </c>
      <c r="G32" s="2" t="s">
        <v>1</v>
      </c>
      <c r="H32" s="2" t="s">
        <v>2</v>
      </c>
      <c r="I32" s="2" t="s">
        <v>3</v>
      </c>
      <c r="J32" s="2" t="s">
        <v>5</v>
      </c>
      <c r="K32" s="2" t="s">
        <v>6</v>
      </c>
      <c r="L32" s="2" t="s">
        <v>9</v>
      </c>
    </row>
    <row r="33" spans="2:17" x14ac:dyDescent="0.2">
      <c r="B33">
        <v>150</v>
      </c>
      <c r="C33">
        <v>152</v>
      </c>
      <c r="D33">
        <f>(C33-B33)+1</f>
        <v>3</v>
      </c>
      <c r="E33">
        <v>153</v>
      </c>
      <c r="F33">
        <v>1</v>
      </c>
      <c r="G33">
        <v>154</v>
      </c>
      <c r="H33">
        <v>189</v>
      </c>
      <c r="I33">
        <f>(H33-G33)+1</f>
        <v>36</v>
      </c>
      <c r="J33">
        <v>190</v>
      </c>
      <c r="K33">
        <v>1</v>
      </c>
      <c r="L33">
        <v>190</v>
      </c>
      <c r="M33">
        <f>L33-(I33+K33)</f>
        <v>153</v>
      </c>
      <c r="N33" s="5">
        <f>((D33+F33)/M33)*100</f>
        <v>2.6143790849673203</v>
      </c>
      <c r="O33" s="5">
        <f>100-N33</f>
        <v>97.385620915032675</v>
      </c>
      <c r="P33" s="5">
        <f>E33/120</f>
        <v>1.2749999999999999</v>
      </c>
      <c r="Q33" s="5">
        <f>I33/120</f>
        <v>0.3</v>
      </c>
    </row>
    <row r="35" spans="2:17" s="1" customFormat="1" x14ac:dyDescent="0.2">
      <c r="B35" s="3" t="s">
        <v>19</v>
      </c>
      <c r="N35" s="7"/>
      <c r="O35" s="7"/>
      <c r="P35" s="7"/>
      <c r="Q35" s="7"/>
    </row>
    <row r="36" spans="2:17" ht="48" x14ac:dyDescent="0.2">
      <c r="B36" s="11" t="s">
        <v>0</v>
      </c>
      <c r="C36" s="11"/>
      <c r="D36" s="11"/>
      <c r="E36" s="11" t="s">
        <v>4</v>
      </c>
      <c r="F36" s="11"/>
      <c r="G36" s="11" t="s">
        <v>7</v>
      </c>
      <c r="H36" s="11"/>
      <c r="I36" s="11"/>
      <c r="J36" s="11" t="s">
        <v>8</v>
      </c>
      <c r="K36" s="11"/>
      <c r="L36" s="4" t="s">
        <v>12</v>
      </c>
      <c r="M36" s="4" t="s">
        <v>10</v>
      </c>
      <c r="N36" s="6" t="s">
        <v>11</v>
      </c>
      <c r="O36" s="6" t="s">
        <v>13</v>
      </c>
      <c r="P36" s="6" t="s">
        <v>21</v>
      </c>
      <c r="Q36" s="6" t="s">
        <v>22</v>
      </c>
    </row>
    <row r="37" spans="2:17" x14ac:dyDescent="0.2">
      <c r="B37" s="2" t="s">
        <v>1</v>
      </c>
      <c r="C37" s="2" t="s">
        <v>2</v>
      </c>
      <c r="D37" s="2" t="s">
        <v>3</v>
      </c>
      <c r="E37" s="2" t="s">
        <v>5</v>
      </c>
      <c r="F37" s="2" t="s">
        <v>6</v>
      </c>
      <c r="G37" s="2" t="s">
        <v>1</v>
      </c>
      <c r="H37" s="2" t="s">
        <v>2</v>
      </c>
      <c r="I37" s="2" t="s">
        <v>3</v>
      </c>
      <c r="J37" s="2" t="s">
        <v>5</v>
      </c>
      <c r="K37" s="2" t="s">
        <v>6</v>
      </c>
      <c r="L37" s="2" t="s">
        <v>9</v>
      </c>
    </row>
    <row r="38" spans="2:17" s="8" customFormat="1" x14ac:dyDescent="0.2">
      <c r="B38" s="8">
        <v>4</v>
      </c>
      <c r="C38" s="8">
        <v>5</v>
      </c>
      <c r="D38">
        <f>(C38-B38)+1</f>
        <v>2</v>
      </c>
      <c r="E38" s="8">
        <v>6</v>
      </c>
      <c r="F38" s="8">
        <v>1</v>
      </c>
      <c r="G38" s="8">
        <v>7</v>
      </c>
      <c r="H38" s="8">
        <v>102</v>
      </c>
      <c r="I38">
        <f>(H38-G38)+1</f>
        <v>96</v>
      </c>
      <c r="J38" s="8">
        <v>103</v>
      </c>
      <c r="K38" s="8">
        <v>1</v>
      </c>
      <c r="L38" s="8">
        <v>103</v>
      </c>
      <c r="M38">
        <f>L38-(I38+K38)</f>
        <v>6</v>
      </c>
      <c r="N38" s="5">
        <f>((D38+F38)/M38)*100</f>
        <v>50</v>
      </c>
      <c r="O38" s="5">
        <f>100-N38</f>
        <v>50</v>
      </c>
      <c r="P38" s="9">
        <f>E38/120</f>
        <v>0.05</v>
      </c>
      <c r="Q38" s="9">
        <f>I38/120</f>
        <v>0.8</v>
      </c>
    </row>
    <row r="39" spans="2:17" s="8" customFormat="1" x14ac:dyDescent="0.2">
      <c r="N39" s="9"/>
      <c r="O39" s="9"/>
      <c r="P39" s="9"/>
      <c r="Q39" s="9"/>
    </row>
    <row r="40" spans="2:17" s="1" customFormat="1" x14ac:dyDescent="0.2">
      <c r="B40" s="3" t="s">
        <v>24</v>
      </c>
      <c r="N40" s="7"/>
      <c r="O40" s="7"/>
      <c r="P40" s="7"/>
      <c r="Q40" s="7"/>
    </row>
    <row r="41" spans="2:17" ht="48" x14ac:dyDescent="0.2">
      <c r="B41" s="11" t="s">
        <v>0</v>
      </c>
      <c r="C41" s="11"/>
      <c r="D41" s="11"/>
      <c r="E41" s="11" t="s">
        <v>4</v>
      </c>
      <c r="F41" s="11"/>
      <c r="G41" s="11" t="s">
        <v>7</v>
      </c>
      <c r="H41" s="11"/>
      <c r="I41" s="11"/>
      <c r="J41" s="11" t="s">
        <v>8</v>
      </c>
      <c r="K41" s="11"/>
      <c r="L41" s="4" t="s">
        <v>12</v>
      </c>
      <c r="M41" s="4" t="s">
        <v>10</v>
      </c>
      <c r="N41" s="6" t="s">
        <v>11</v>
      </c>
      <c r="O41" s="6" t="s">
        <v>13</v>
      </c>
      <c r="P41" s="6" t="s">
        <v>21</v>
      </c>
      <c r="Q41" s="6" t="s">
        <v>22</v>
      </c>
    </row>
    <row r="42" spans="2:17" x14ac:dyDescent="0.2">
      <c r="B42" s="2" t="s">
        <v>1</v>
      </c>
      <c r="C42" s="2" t="s">
        <v>2</v>
      </c>
      <c r="D42" s="2" t="s">
        <v>3</v>
      </c>
      <c r="E42" s="2" t="s">
        <v>5</v>
      </c>
      <c r="F42" s="2" t="s">
        <v>6</v>
      </c>
      <c r="G42" s="2" t="s">
        <v>1</v>
      </c>
      <c r="H42" s="2" t="s">
        <v>2</v>
      </c>
      <c r="I42" s="2" t="s">
        <v>3</v>
      </c>
      <c r="J42" s="2" t="s">
        <v>5</v>
      </c>
      <c r="K42" s="2" t="s">
        <v>6</v>
      </c>
      <c r="L42" s="2" t="s">
        <v>9</v>
      </c>
    </row>
    <row r="43" spans="2:17" s="8" customFormat="1" x14ac:dyDescent="0.2">
      <c r="B43" s="10">
        <v>31</v>
      </c>
      <c r="C43" s="10">
        <v>34</v>
      </c>
      <c r="D43">
        <f>(C43-B43)+1</f>
        <v>4</v>
      </c>
      <c r="E43" s="10">
        <v>35</v>
      </c>
      <c r="F43" s="10">
        <v>1</v>
      </c>
      <c r="G43" s="10">
        <v>36</v>
      </c>
      <c r="H43" s="10">
        <v>89</v>
      </c>
      <c r="I43">
        <f>(H43-G43)+1</f>
        <v>54</v>
      </c>
      <c r="J43" s="10">
        <v>90</v>
      </c>
      <c r="K43" s="10">
        <v>1</v>
      </c>
      <c r="L43" s="10">
        <v>90</v>
      </c>
      <c r="M43">
        <f>L43-(I43+K43)</f>
        <v>35</v>
      </c>
      <c r="N43" s="5">
        <f>((D43+F43)/M43)*100</f>
        <v>14.285714285714285</v>
      </c>
      <c r="O43" s="5">
        <f>100-N43</f>
        <v>85.714285714285722</v>
      </c>
      <c r="P43" s="9">
        <f>E43/120</f>
        <v>0.29166666666666669</v>
      </c>
      <c r="Q43" s="9">
        <f>I43/120</f>
        <v>0.45</v>
      </c>
    </row>
    <row r="44" spans="2:17" s="8" customFormat="1" x14ac:dyDescent="0.2">
      <c r="N44" s="9"/>
      <c r="O44" s="9"/>
      <c r="P44" s="9"/>
      <c r="Q44" s="9"/>
    </row>
    <row r="45" spans="2:17" s="1" customFormat="1" x14ac:dyDescent="0.2">
      <c r="B45" s="3" t="s">
        <v>20</v>
      </c>
      <c r="N45" s="7"/>
      <c r="O45" s="7"/>
      <c r="P45" s="7"/>
      <c r="Q45" s="7"/>
    </row>
    <row r="46" spans="2:17" ht="48" x14ac:dyDescent="0.2">
      <c r="B46" s="11" t="s">
        <v>0</v>
      </c>
      <c r="C46" s="11"/>
      <c r="D46" s="11"/>
      <c r="E46" s="11" t="s">
        <v>4</v>
      </c>
      <c r="F46" s="11"/>
      <c r="G46" s="11" t="s">
        <v>7</v>
      </c>
      <c r="H46" s="11"/>
      <c r="I46" s="11"/>
      <c r="J46" s="11" t="s">
        <v>8</v>
      </c>
      <c r="K46" s="11"/>
      <c r="L46" s="4" t="s">
        <v>12</v>
      </c>
      <c r="M46" s="4" t="s">
        <v>10</v>
      </c>
      <c r="N46" s="6" t="s">
        <v>11</v>
      </c>
      <c r="O46" s="6" t="s">
        <v>13</v>
      </c>
      <c r="P46" s="6" t="s">
        <v>21</v>
      </c>
      <c r="Q46" s="6" t="s">
        <v>22</v>
      </c>
    </row>
    <row r="47" spans="2:17" x14ac:dyDescent="0.2">
      <c r="B47" s="2" t="s">
        <v>1</v>
      </c>
      <c r="C47" s="2" t="s">
        <v>2</v>
      </c>
      <c r="D47" s="2" t="s">
        <v>3</v>
      </c>
      <c r="E47" s="2" t="s">
        <v>5</v>
      </c>
      <c r="F47" s="2" t="s">
        <v>6</v>
      </c>
      <c r="G47" s="2" t="s">
        <v>1</v>
      </c>
      <c r="H47" s="2" t="s">
        <v>2</v>
      </c>
      <c r="I47" s="2" t="s">
        <v>3</v>
      </c>
      <c r="J47" s="2" t="s">
        <v>5</v>
      </c>
      <c r="K47" s="2" t="s">
        <v>6</v>
      </c>
      <c r="L47" s="2" t="s">
        <v>9</v>
      </c>
    </row>
    <row r="48" spans="2:17" x14ac:dyDescent="0.2">
      <c r="B48">
        <v>5</v>
      </c>
      <c r="C48">
        <v>7</v>
      </c>
      <c r="D48">
        <f>(C48-B48)+1</f>
        <v>3</v>
      </c>
      <c r="L48">
        <v>600</v>
      </c>
    </row>
    <row r="49" spans="2:17" x14ac:dyDescent="0.2">
      <c r="B49">
        <v>252</v>
      </c>
      <c r="C49">
        <v>256</v>
      </c>
      <c r="D49">
        <f t="shared" ref="D49:D51" si="2">(C49-B49)+1</f>
        <v>5</v>
      </c>
    </row>
    <row r="50" spans="2:17" x14ac:dyDescent="0.2">
      <c r="B50">
        <v>325</v>
      </c>
      <c r="C50">
        <v>332</v>
      </c>
      <c r="D50">
        <f t="shared" si="2"/>
        <v>8</v>
      </c>
    </row>
    <row r="51" spans="2:17" x14ac:dyDescent="0.2">
      <c r="B51">
        <v>548</v>
      </c>
      <c r="C51">
        <v>553</v>
      </c>
      <c r="D51">
        <f t="shared" si="2"/>
        <v>6</v>
      </c>
    </row>
    <row r="52" spans="2:17" x14ac:dyDescent="0.2">
      <c r="D52">
        <f>SUM(D48:D51)</f>
        <v>22</v>
      </c>
      <c r="L52">
        <f>SUM(L48:L51)</f>
        <v>600</v>
      </c>
      <c r="M52">
        <f>L52-(I52+K52)</f>
        <v>600</v>
      </c>
      <c r="N52" s="5">
        <f>((D52+F52)/M52)*100</f>
        <v>3.6666666666666665</v>
      </c>
      <c r="O52" s="5">
        <f>100-N52</f>
        <v>96.333333333333329</v>
      </c>
      <c r="P52" s="5" t="s">
        <v>23</v>
      </c>
      <c r="Q52" s="5" t="s">
        <v>23</v>
      </c>
    </row>
  </sheetData>
  <mergeCells count="32">
    <mergeCell ref="B3:D3"/>
    <mergeCell ref="E3:F3"/>
    <mergeCell ref="G3:I3"/>
    <mergeCell ref="J3:K3"/>
    <mergeCell ref="B10:D10"/>
    <mergeCell ref="E10:F10"/>
    <mergeCell ref="G10:I10"/>
    <mergeCell ref="J10:K10"/>
    <mergeCell ref="B18:D18"/>
    <mergeCell ref="E18:F18"/>
    <mergeCell ref="G18:I18"/>
    <mergeCell ref="J18:K18"/>
    <mergeCell ref="B24:D24"/>
    <mergeCell ref="E24:F24"/>
    <mergeCell ref="G24:I24"/>
    <mergeCell ref="J24:K24"/>
    <mergeCell ref="B31:D31"/>
    <mergeCell ref="E31:F31"/>
    <mergeCell ref="G31:I31"/>
    <mergeCell ref="J31:K31"/>
    <mergeCell ref="B36:D36"/>
    <mergeCell ref="E36:F36"/>
    <mergeCell ref="G36:I36"/>
    <mergeCell ref="J36:K36"/>
    <mergeCell ref="B41:D41"/>
    <mergeCell ref="E41:F41"/>
    <mergeCell ref="G41:I41"/>
    <mergeCell ref="J41:K41"/>
    <mergeCell ref="B46:D46"/>
    <mergeCell ref="E46:F46"/>
    <mergeCell ref="G46:I46"/>
    <mergeCell ref="J46:K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2024-11-21T00:44:06Z</dcterms:modified>
</cp:coreProperties>
</file>