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3/Behavior Worksheets/09222023 Ex243/"/>
    </mc:Choice>
  </mc:AlternateContent>
  <xr:revisionPtr revIDLastSave="0" documentId="13_ncr:1_{5A09B56F-3431-8F4C-96E0-15532EAD0E16}" xr6:coauthVersionLast="47" xr6:coauthVersionMax="47" xr10:uidLastSave="{00000000-0000-0000-0000-000000000000}"/>
  <bookViews>
    <workbookView xWindow="0" yWindow="500" windowWidth="28800" windowHeight="1634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5" i="1" l="1"/>
  <c r="L55" i="1"/>
  <c r="K55" i="1"/>
  <c r="F55" i="1"/>
  <c r="D50" i="1"/>
  <c r="D51" i="1"/>
  <c r="D52" i="1"/>
  <c r="D53" i="1"/>
  <c r="D54" i="1"/>
  <c r="D49" i="1"/>
  <c r="I50" i="1"/>
  <c r="I51" i="1"/>
  <c r="Q55" i="1" s="1"/>
  <c r="I49" i="1"/>
  <c r="P44" i="1"/>
  <c r="I44" i="1"/>
  <c r="M44" i="1" s="1"/>
  <c r="D44" i="1"/>
  <c r="P39" i="1"/>
  <c r="L39" i="1"/>
  <c r="K39" i="1"/>
  <c r="F39" i="1"/>
  <c r="D37" i="1"/>
  <c r="D38" i="1"/>
  <c r="I37" i="1"/>
  <c r="Q39" i="1" s="1"/>
  <c r="I36" i="1"/>
  <c r="D36" i="1"/>
  <c r="P31" i="1"/>
  <c r="I31" i="1"/>
  <c r="Q31" i="1" s="1"/>
  <c r="P26" i="1"/>
  <c r="L26" i="1"/>
  <c r="K26" i="1"/>
  <c r="F26" i="1"/>
  <c r="I25" i="1"/>
  <c r="I24" i="1"/>
  <c r="D25" i="1"/>
  <c r="D24" i="1"/>
  <c r="P17" i="1"/>
  <c r="I17" i="1"/>
  <c r="Q17" i="1" s="1"/>
  <c r="P12" i="1"/>
  <c r="L12" i="1"/>
  <c r="K12" i="1"/>
  <c r="F12" i="1"/>
  <c r="I5" i="1"/>
  <c r="Q12" i="1" s="1"/>
  <c r="D6" i="1"/>
  <c r="D7" i="1"/>
  <c r="D8" i="1"/>
  <c r="D9" i="1"/>
  <c r="D10" i="1"/>
  <c r="D11" i="1"/>
  <c r="D5" i="1"/>
  <c r="N44" i="1" l="1"/>
  <c r="O44" i="1" s="1"/>
  <c r="I55" i="1"/>
  <c r="M55" i="1" s="1"/>
  <c r="N55" i="1" s="1"/>
  <c r="O55" i="1" s="1"/>
  <c r="D55" i="1"/>
  <c r="Q44" i="1"/>
  <c r="D39" i="1"/>
  <c r="I39" i="1"/>
  <c r="M39" i="1"/>
  <c r="N39" i="1" s="1"/>
  <c r="O39" i="1" s="1"/>
  <c r="M31" i="1"/>
  <c r="N31" i="1" s="1"/>
  <c r="O31" i="1" s="1"/>
  <c r="D26" i="1"/>
  <c r="I26" i="1"/>
  <c r="M26" i="1" s="1"/>
  <c r="N26" i="1" s="1"/>
  <c r="O26" i="1" s="1"/>
  <c r="Q26" i="1"/>
  <c r="M17" i="1"/>
  <c r="N17" i="1" s="1"/>
  <c r="O17" i="1" s="1"/>
  <c r="D12" i="1"/>
  <c r="I12" i="1"/>
  <c r="M12" i="1" s="1"/>
  <c r="N12" i="1" l="1"/>
  <c r="O12" i="1" s="1"/>
</calcChain>
</file>

<file path=xl/sharedStrings.xml><?xml version="1.0" encoding="utf-8"?>
<sst xmlns="http://schemas.openxmlformats.org/spreadsheetml/2006/main" count="159" uniqueCount="24">
  <si>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</si>
  <si>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</si>
  <si>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</si>
  <si>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</si>
  <si>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</si>
  <si>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</si>
  <si>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</si>
  <si>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</si>
  <si>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</si>
  <si>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</si>
  <si>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</si>
  <si>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</si>
  <si>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</si>
  <si>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</si>
  <si>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Worm 1</t>
  </si>
  <si>
    <t>Worm 2</t>
  </si>
  <si>
    <t>Worm 4</t>
  </si>
  <si>
    <t>Worm 5</t>
  </si>
  <si>
    <t>Worm 6</t>
  </si>
  <si>
    <t>Worm 7</t>
  </si>
  <si>
    <t>Worm 8</t>
  </si>
  <si>
    <t>Time to first puncture</t>
  </si>
  <si>
    <t>Time to successful completion</t>
  </si>
  <si>
    <t>Worm 3 - penetrated under a hair, could not see when it punctured. Exclude.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</si>
</sst>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V55"/>
  <sheetViews>
    <sheetView tabSelected="1" topLeftCell="N1" workbookViewId="0">
      <selection activeCell="W1" sqref="W1:Y1048576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style="5" customWidth="1"/>
    <col min="15" max="15" width="20.5" style="5" customWidth="1"/>
    <col min="16" max="16" width="14.1640625" style="5" customWidth="1"/>
    <col min="17" max="17" width="14.33203125" style="5" customWidth="1"/>
    <col min="19" max="19" width="13.5" customWidth="1"/>
    <col min="20" max="20" width="12.6640625" customWidth="1"/>
    <col min="22" max="22" width="10.1640625" customWidth="1"/>
  </cols>
  <sheetData>
    <row r="1" spans="2:22" ht="6" customHeight="1" x14ac:dyDescent="0.2"/>
    <row r="2" spans="2:22" s="1" customFormat="1" x14ac:dyDescent="0.2">
      <c r="B2" s="3" t="s">
        <v>14</v>
      </c>
      <c r="N2" s="7"/>
      <c r="O2" s="7"/>
      <c r="P2" s="7"/>
      <c r="Q2" s="7"/>
    </row>
    <row r="3" spans="2:22" ht="64" x14ac:dyDescent="0.2">
      <c r="B3" s="12" t="s">
        <v>0</v>
      </c>
      <c r="C3" s="12"/>
      <c r="D3" s="12"/>
      <c r="E3" s="12" t="s">
        <v>4</v>
      </c>
      <c r="F3" s="12"/>
      <c r="G3" s="12" t="s">
        <v>7</v>
      </c>
      <c r="H3" s="12"/>
      <c r="I3" s="12"/>
      <c r="J3" s="12" t="s">
        <v>8</v>
      </c>
      <c r="K3" s="12"/>
      <c r="L3" s="4" t="s">
        <v>12</v>
      </c>
      <c r="M3" s="4" t="s">
        <v>10</v>
      </c>
      <c r="N3" s="6" t="s">
        <v>11</v>
      </c>
      <c r="O3" s="6" t="s">
        <v>13</v>
      </c>
      <c r="P3" s="6" t="s">
        <v>21</v>
      </c>
      <c r="Q3" s="6" t="s">
        <v>22</v>
      </c>
      <c r="S3" s="6" t="s">
        <v>11</v>
      </c>
      <c r="T3" s="6" t="s">
        <v>13</v>
      </c>
      <c r="U3" s="6" t="s">
        <v>21</v>
      </c>
      <c r="V3" s="6" t="s">
        <v>22</v>
      </c>
    </row>
    <row r="4" spans="2:22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S4" s="5">
        <v>11.708860759493671</v>
      </c>
      <c r="T4" s="5">
        <v>88.291139240506325</v>
      </c>
      <c r="U4" s="5">
        <v>2.6333333333333333</v>
      </c>
      <c r="V4" s="5">
        <v>0.15</v>
      </c>
    </row>
    <row r="5" spans="2:22" x14ac:dyDescent="0.2">
      <c r="B5">
        <v>8</v>
      </c>
      <c r="C5">
        <v>8</v>
      </c>
      <c r="D5">
        <f>(C5-B5)+1</f>
        <v>1</v>
      </c>
      <c r="E5">
        <v>316</v>
      </c>
      <c r="F5">
        <v>1</v>
      </c>
      <c r="G5">
        <v>317</v>
      </c>
      <c r="H5">
        <v>334</v>
      </c>
      <c r="I5">
        <f>(H5-G5)+1</f>
        <v>18</v>
      </c>
      <c r="J5">
        <v>335</v>
      </c>
      <c r="K5">
        <v>1</v>
      </c>
      <c r="L5">
        <v>335</v>
      </c>
      <c r="S5" s="5">
        <v>100</v>
      </c>
      <c r="T5" s="5">
        <v>0</v>
      </c>
      <c r="U5" s="5">
        <v>8.3333333333333332E-3</v>
      </c>
      <c r="V5" s="5">
        <v>1.2833333333333334</v>
      </c>
    </row>
    <row r="6" spans="2:22" x14ac:dyDescent="0.2">
      <c r="B6">
        <v>64</v>
      </c>
      <c r="C6">
        <v>69</v>
      </c>
      <c r="D6">
        <f t="shared" ref="D6:D11" si="0">(C6-B6)+1</f>
        <v>6</v>
      </c>
      <c r="S6" s="5">
        <v>15.723270440251572</v>
      </c>
      <c r="T6" s="5">
        <v>84.276729559748432</v>
      </c>
      <c r="U6" s="5">
        <v>1.1083333333333334</v>
      </c>
      <c r="V6" s="5">
        <v>0.68333333333333335</v>
      </c>
    </row>
    <row r="7" spans="2:22" x14ac:dyDescent="0.2">
      <c r="B7">
        <v>202</v>
      </c>
      <c r="C7">
        <v>204</v>
      </c>
      <c r="D7">
        <f t="shared" si="0"/>
        <v>3</v>
      </c>
      <c r="S7" s="5">
        <v>100</v>
      </c>
      <c r="T7" s="5">
        <v>0</v>
      </c>
      <c r="U7" s="5">
        <v>8.3333333333333332E-3</v>
      </c>
      <c r="V7" s="5">
        <v>0.31666666666666665</v>
      </c>
    </row>
    <row r="8" spans="2:22" x14ac:dyDescent="0.2">
      <c r="B8">
        <v>208</v>
      </c>
      <c r="C8">
        <v>208</v>
      </c>
      <c r="D8">
        <f t="shared" si="0"/>
        <v>1</v>
      </c>
      <c r="S8" s="5">
        <v>42.857142857142854</v>
      </c>
      <c r="T8" s="5">
        <v>57.142857142857146</v>
      </c>
      <c r="U8" s="5">
        <v>0.125</v>
      </c>
      <c r="V8" s="5">
        <v>0.30833333333333335</v>
      </c>
    </row>
    <row r="9" spans="2:22" x14ac:dyDescent="0.2">
      <c r="B9">
        <v>240</v>
      </c>
      <c r="C9">
        <v>240</v>
      </c>
      <c r="D9">
        <f t="shared" si="0"/>
        <v>1</v>
      </c>
      <c r="S9" s="5">
        <v>40</v>
      </c>
      <c r="T9" s="5">
        <v>60</v>
      </c>
      <c r="U9" s="5">
        <v>4.1666666666666664E-2</v>
      </c>
      <c r="V9" s="5">
        <v>1.2916666666666667</v>
      </c>
    </row>
    <row r="10" spans="2:22" x14ac:dyDescent="0.2">
      <c r="B10">
        <v>252</v>
      </c>
      <c r="C10">
        <v>257</v>
      </c>
      <c r="D10">
        <f t="shared" si="0"/>
        <v>6</v>
      </c>
      <c r="S10" s="5">
        <v>7.7868852459016393</v>
      </c>
      <c r="T10" s="5">
        <v>92.213114754098356</v>
      </c>
      <c r="U10" s="5">
        <v>0.19166666666666668</v>
      </c>
      <c r="V10" s="5">
        <v>1.55</v>
      </c>
    </row>
    <row r="11" spans="2:22" x14ac:dyDescent="0.2">
      <c r="B11">
        <v>298</v>
      </c>
      <c r="C11">
        <v>315</v>
      </c>
      <c r="D11">
        <f t="shared" si="0"/>
        <v>18</v>
      </c>
    </row>
    <row r="12" spans="2:22" x14ac:dyDescent="0.2">
      <c r="D12">
        <f>SUM(D5:D11)</f>
        <v>36</v>
      </c>
      <c r="F12">
        <f>SUM(F5:F11)</f>
        <v>1</v>
      </c>
      <c r="I12">
        <f>SUM(I5:I11)</f>
        <v>18</v>
      </c>
      <c r="K12">
        <f>SUM(K5:K11)</f>
        <v>1</v>
      </c>
      <c r="L12">
        <f>SUM(L5:L11)</f>
        <v>335</v>
      </c>
      <c r="M12">
        <f>L12-(I12+K12)</f>
        <v>316</v>
      </c>
      <c r="N12" s="5">
        <f>((D12+F12)/M12)*100</f>
        <v>11.708860759493671</v>
      </c>
      <c r="O12" s="5">
        <f>100-N12</f>
        <v>88.291139240506325</v>
      </c>
      <c r="P12" s="5">
        <f>E5/120</f>
        <v>2.6333333333333333</v>
      </c>
      <c r="Q12" s="5">
        <f>I5/120</f>
        <v>0.15</v>
      </c>
    </row>
    <row r="14" spans="2:22" s="1" customFormat="1" x14ac:dyDescent="0.2">
      <c r="B14" s="3" t="s">
        <v>15</v>
      </c>
      <c r="N14" s="7"/>
      <c r="O14" s="7"/>
      <c r="P14" s="7"/>
      <c r="Q14" s="7"/>
    </row>
    <row r="15" spans="2:22" ht="48" x14ac:dyDescent="0.2">
      <c r="B15" s="12" t="s">
        <v>0</v>
      </c>
      <c r="C15" s="12"/>
      <c r="D15" s="12"/>
      <c r="E15" s="12" t="s">
        <v>4</v>
      </c>
      <c r="F15" s="12"/>
      <c r="G15" s="12" t="s">
        <v>7</v>
      </c>
      <c r="H15" s="12"/>
      <c r="I15" s="12"/>
      <c r="J15" s="12" t="s">
        <v>8</v>
      </c>
      <c r="K15" s="12"/>
      <c r="L15" s="4" t="s">
        <v>12</v>
      </c>
      <c r="M15" s="4" t="s">
        <v>10</v>
      </c>
      <c r="N15" s="6" t="s">
        <v>11</v>
      </c>
      <c r="O15" s="6" t="s">
        <v>13</v>
      </c>
      <c r="P15" s="6" t="s">
        <v>21</v>
      </c>
      <c r="Q15" s="6" t="s">
        <v>22</v>
      </c>
    </row>
    <row r="16" spans="2:22" x14ac:dyDescent="0.2">
      <c r="B16" s="2" t="s">
        <v>1</v>
      </c>
      <c r="C16" s="2" t="s">
        <v>2</v>
      </c>
      <c r="D16" s="2" t="s">
        <v>3</v>
      </c>
      <c r="E16" s="2" t="s">
        <v>5</v>
      </c>
      <c r="F16" s="2" t="s">
        <v>6</v>
      </c>
      <c r="G16" s="2" t="s">
        <v>1</v>
      </c>
      <c r="H16" s="2" t="s">
        <v>2</v>
      </c>
      <c r="I16" s="2" t="s">
        <v>3</v>
      </c>
      <c r="J16" s="2" t="s">
        <v>5</v>
      </c>
      <c r="K16" s="2" t="s">
        <v>6</v>
      </c>
      <c r="L16" s="2" t="s">
        <v>9</v>
      </c>
    </row>
    <row r="17" spans="2:17" x14ac:dyDescent="0.2">
      <c r="E17">
        <v>1</v>
      </c>
      <c r="F17">
        <v>1</v>
      </c>
      <c r="G17">
        <v>2</v>
      </c>
      <c r="H17">
        <v>155</v>
      </c>
      <c r="I17">
        <f>(H17-G17)+1</f>
        <v>154</v>
      </c>
      <c r="J17">
        <v>156</v>
      </c>
      <c r="K17">
        <v>1</v>
      </c>
      <c r="L17">
        <v>156</v>
      </c>
      <c r="M17">
        <f>L17-(I17+K17)</f>
        <v>1</v>
      </c>
      <c r="N17" s="5">
        <f>((D17+F17)/M17)*100</f>
        <v>100</v>
      </c>
      <c r="O17" s="5">
        <f>100-N17</f>
        <v>0</v>
      </c>
      <c r="P17" s="5">
        <f>E17/120</f>
        <v>8.3333333333333332E-3</v>
      </c>
      <c r="Q17" s="5">
        <f>I17/120</f>
        <v>1.2833333333333334</v>
      </c>
    </row>
    <row r="19" spans="2:17" s="1" customFormat="1" x14ac:dyDescent="0.2">
      <c r="B19" s="3" t="s">
        <v>23</v>
      </c>
      <c r="N19" s="7"/>
      <c r="O19" s="7"/>
      <c r="P19" s="7"/>
      <c r="Q19" s="7"/>
    </row>
    <row r="21" spans="2:17" s="1" customFormat="1" x14ac:dyDescent="0.2">
      <c r="B21" s="3" t="s">
        <v>16</v>
      </c>
      <c r="N21" s="7"/>
      <c r="O21" s="7"/>
      <c r="P21" s="7"/>
      <c r="Q21" s="7"/>
    </row>
    <row r="22" spans="2:17" ht="48" x14ac:dyDescent="0.2">
      <c r="B22" s="12" t="s">
        <v>0</v>
      </c>
      <c r="C22" s="12"/>
      <c r="D22" s="12"/>
      <c r="E22" s="12" t="s">
        <v>4</v>
      </c>
      <c r="F22" s="12"/>
      <c r="G22" s="12" t="s">
        <v>7</v>
      </c>
      <c r="H22" s="12"/>
      <c r="I22" s="12"/>
      <c r="J22" s="12" t="s">
        <v>8</v>
      </c>
      <c r="K22" s="12"/>
      <c r="L22" s="4" t="s">
        <v>12</v>
      </c>
      <c r="M22" s="4" t="s">
        <v>10</v>
      </c>
      <c r="N22" s="6" t="s">
        <v>11</v>
      </c>
      <c r="O22" s="6" t="s">
        <v>13</v>
      </c>
      <c r="P22" s="6" t="s">
        <v>21</v>
      </c>
      <c r="Q22" s="6" t="s">
        <v>22</v>
      </c>
    </row>
    <row r="23" spans="2:17" x14ac:dyDescent="0.2">
      <c r="B23" s="2" t="s">
        <v>1</v>
      </c>
      <c r="C23" s="2" t="s">
        <v>2</v>
      </c>
      <c r="D23" s="2" t="s">
        <v>3</v>
      </c>
      <c r="E23" s="2" t="s">
        <v>5</v>
      </c>
      <c r="F23" s="2" t="s">
        <v>6</v>
      </c>
      <c r="G23" s="2" t="s">
        <v>1</v>
      </c>
      <c r="H23" s="2" t="s">
        <v>2</v>
      </c>
      <c r="I23" s="2" t="s">
        <v>3</v>
      </c>
      <c r="J23" s="2" t="s">
        <v>5</v>
      </c>
      <c r="K23" s="2" t="s">
        <v>6</v>
      </c>
      <c r="L23" s="2" t="s">
        <v>9</v>
      </c>
    </row>
    <row r="24" spans="2:17" s="8" customFormat="1" x14ac:dyDescent="0.2">
      <c r="B24" s="8">
        <v>121</v>
      </c>
      <c r="C24" s="8">
        <v>132</v>
      </c>
      <c r="D24">
        <f>(C24-B24)+1</f>
        <v>12</v>
      </c>
      <c r="E24" s="8">
        <v>133</v>
      </c>
      <c r="F24" s="8">
        <v>1</v>
      </c>
      <c r="G24" s="8">
        <v>134</v>
      </c>
      <c r="H24" s="8">
        <v>272</v>
      </c>
      <c r="I24">
        <f>(H24-G24)+1</f>
        <v>139</v>
      </c>
      <c r="J24" s="8">
        <v>381</v>
      </c>
      <c r="K24" s="8">
        <v>1</v>
      </c>
      <c r="L24" s="8">
        <v>381</v>
      </c>
      <c r="N24" s="9"/>
      <c r="O24" s="9"/>
      <c r="P24" s="9"/>
      <c r="Q24" s="9"/>
    </row>
    <row r="25" spans="2:17" s="8" customFormat="1" x14ac:dyDescent="0.2">
      <c r="B25" s="8">
        <v>287</v>
      </c>
      <c r="C25" s="8">
        <v>297</v>
      </c>
      <c r="D25">
        <f>(C25-B25)+1</f>
        <v>11</v>
      </c>
      <c r="E25" s="8">
        <v>298</v>
      </c>
      <c r="F25" s="8">
        <v>1</v>
      </c>
      <c r="G25" s="8">
        <v>299</v>
      </c>
      <c r="H25" s="8">
        <v>380</v>
      </c>
      <c r="I25">
        <f>(H25-G25)+1</f>
        <v>82</v>
      </c>
      <c r="N25" s="9"/>
      <c r="O25" s="9"/>
      <c r="P25" s="9"/>
      <c r="Q25" s="9"/>
    </row>
    <row r="26" spans="2:17" s="8" customFormat="1" x14ac:dyDescent="0.2">
      <c r="D26" s="8">
        <f>SUM(D24:D25)</f>
        <v>23</v>
      </c>
      <c r="F26" s="8">
        <f>SUM(F24:F25)</f>
        <v>2</v>
      </c>
      <c r="I26" s="8">
        <f>SUM(I24:I25)</f>
        <v>221</v>
      </c>
      <c r="K26" s="8">
        <f>SUM(K24:K25)</f>
        <v>1</v>
      </c>
      <c r="L26" s="8">
        <f>SUM(L24:L25)</f>
        <v>381</v>
      </c>
      <c r="M26">
        <f>L26-(I26+K26)</f>
        <v>159</v>
      </c>
      <c r="N26" s="5">
        <f>((D26+F26)/M26)*100</f>
        <v>15.723270440251572</v>
      </c>
      <c r="O26" s="5">
        <f>100-N26</f>
        <v>84.276729559748432</v>
      </c>
      <c r="P26" s="9">
        <f>E24/120</f>
        <v>1.1083333333333334</v>
      </c>
      <c r="Q26" s="9">
        <f>I25/120</f>
        <v>0.68333333333333335</v>
      </c>
    </row>
    <row r="27" spans="2:17" s="8" customFormat="1" x14ac:dyDescent="0.2">
      <c r="N27" s="9"/>
      <c r="O27" s="9"/>
      <c r="P27" s="9"/>
      <c r="Q27" s="9"/>
    </row>
    <row r="28" spans="2:17" s="1" customFormat="1" x14ac:dyDescent="0.2">
      <c r="B28" s="3" t="s">
        <v>17</v>
      </c>
      <c r="N28" s="7"/>
      <c r="O28" s="7"/>
      <c r="P28" s="7"/>
      <c r="Q28" s="7"/>
    </row>
    <row r="29" spans="2:17" ht="48" x14ac:dyDescent="0.2">
      <c r="B29" s="12" t="s">
        <v>0</v>
      </c>
      <c r="C29" s="12"/>
      <c r="D29" s="12"/>
      <c r="E29" s="12" t="s">
        <v>4</v>
      </c>
      <c r="F29" s="12"/>
      <c r="G29" s="12" t="s">
        <v>7</v>
      </c>
      <c r="H29" s="12"/>
      <c r="I29" s="12"/>
      <c r="J29" s="12" t="s">
        <v>8</v>
      </c>
      <c r="K29" s="12"/>
      <c r="L29" s="4" t="s">
        <v>12</v>
      </c>
      <c r="M29" s="4" t="s">
        <v>10</v>
      </c>
      <c r="N29" s="6" t="s">
        <v>11</v>
      </c>
      <c r="O29" s="6" t="s">
        <v>13</v>
      </c>
      <c r="P29" s="6" t="s">
        <v>21</v>
      </c>
      <c r="Q29" s="6" t="s">
        <v>22</v>
      </c>
    </row>
    <row r="30" spans="2:17" x14ac:dyDescent="0.2">
      <c r="B30" s="2" t="s">
        <v>1</v>
      </c>
      <c r="C30" s="2" t="s">
        <v>2</v>
      </c>
      <c r="D30" s="2" t="s">
        <v>3</v>
      </c>
      <c r="E30" s="2" t="s">
        <v>5</v>
      </c>
      <c r="F30" s="2" t="s">
        <v>6</v>
      </c>
      <c r="G30" s="2" t="s">
        <v>1</v>
      </c>
      <c r="H30" s="2" t="s">
        <v>2</v>
      </c>
      <c r="I30" s="2" t="s">
        <v>3</v>
      </c>
      <c r="J30" s="2" t="s">
        <v>5</v>
      </c>
      <c r="K30" s="2" t="s">
        <v>6</v>
      </c>
      <c r="L30" s="2" t="s">
        <v>9</v>
      </c>
    </row>
    <row r="31" spans="2:17" x14ac:dyDescent="0.2">
      <c r="E31">
        <v>1</v>
      </c>
      <c r="F31">
        <v>1</v>
      </c>
      <c r="G31">
        <v>2</v>
      </c>
      <c r="H31">
        <v>39</v>
      </c>
      <c r="I31">
        <f>(H31-G31)+1</f>
        <v>38</v>
      </c>
      <c r="J31">
        <v>40</v>
      </c>
      <c r="K31">
        <v>1</v>
      </c>
      <c r="L31">
        <v>40</v>
      </c>
      <c r="M31">
        <f>L31-(I31+K31)</f>
        <v>1</v>
      </c>
      <c r="N31" s="5">
        <f>((D31+F31)/M31)*100</f>
        <v>100</v>
      </c>
      <c r="O31" s="5">
        <f>100-N31</f>
        <v>0</v>
      </c>
      <c r="P31" s="5">
        <f>E31/120</f>
        <v>8.3333333333333332E-3</v>
      </c>
      <c r="Q31" s="5">
        <f>I31/120</f>
        <v>0.31666666666666665</v>
      </c>
    </row>
    <row r="33" spans="2:17" s="1" customFormat="1" x14ac:dyDescent="0.2">
      <c r="B33" s="3" t="s">
        <v>18</v>
      </c>
      <c r="N33" s="7"/>
      <c r="O33" s="7"/>
      <c r="P33" s="7"/>
      <c r="Q33" s="7"/>
    </row>
    <row r="34" spans="2:17" ht="48" x14ac:dyDescent="0.2">
      <c r="B34" s="12" t="s">
        <v>0</v>
      </c>
      <c r="C34" s="12"/>
      <c r="D34" s="12"/>
      <c r="E34" s="12" t="s">
        <v>4</v>
      </c>
      <c r="F34" s="12"/>
      <c r="G34" s="12" t="s">
        <v>7</v>
      </c>
      <c r="H34" s="12"/>
      <c r="I34" s="12"/>
      <c r="J34" s="12" t="s">
        <v>8</v>
      </c>
      <c r="K34" s="12"/>
      <c r="L34" s="4" t="s">
        <v>12</v>
      </c>
      <c r="M34" s="4" t="s">
        <v>10</v>
      </c>
      <c r="N34" s="6" t="s">
        <v>11</v>
      </c>
      <c r="O34" s="6" t="s">
        <v>13</v>
      </c>
      <c r="P34" s="6" t="s">
        <v>21</v>
      </c>
      <c r="Q34" s="6" t="s">
        <v>22</v>
      </c>
    </row>
    <row r="35" spans="2:17" x14ac:dyDescent="0.2">
      <c r="B35" s="2" t="s">
        <v>1</v>
      </c>
      <c r="C35" s="2" t="s">
        <v>2</v>
      </c>
      <c r="D35" s="2" t="s">
        <v>3</v>
      </c>
      <c r="E35" s="2" t="s">
        <v>5</v>
      </c>
      <c r="F35" s="2" t="s">
        <v>6</v>
      </c>
      <c r="G35" s="2" t="s">
        <v>1</v>
      </c>
      <c r="H35" s="2" t="s">
        <v>2</v>
      </c>
      <c r="I35" s="2" t="s">
        <v>3</v>
      </c>
      <c r="J35" s="2" t="s">
        <v>5</v>
      </c>
      <c r="K35" s="2" t="s">
        <v>6</v>
      </c>
      <c r="L35" s="2" t="s">
        <v>9</v>
      </c>
    </row>
    <row r="36" spans="2:17" s="10" customFormat="1" x14ac:dyDescent="0.2">
      <c r="B36" s="10">
        <v>1</v>
      </c>
      <c r="C36" s="10">
        <v>14</v>
      </c>
      <c r="D36">
        <f>(C36-B36)+1</f>
        <v>14</v>
      </c>
      <c r="E36" s="10">
        <v>15</v>
      </c>
      <c r="F36" s="10">
        <v>1</v>
      </c>
      <c r="G36" s="10">
        <v>16</v>
      </c>
      <c r="H36" s="10">
        <v>71</v>
      </c>
      <c r="I36">
        <f>(H36-G36)+1</f>
        <v>56</v>
      </c>
      <c r="J36" s="10">
        <v>150</v>
      </c>
      <c r="K36" s="10">
        <v>1</v>
      </c>
      <c r="L36" s="10">
        <v>150</v>
      </c>
      <c r="N36" s="11"/>
      <c r="O36" s="11"/>
      <c r="P36" s="11"/>
      <c r="Q36" s="11"/>
    </row>
    <row r="37" spans="2:17" s="10" customFormat="1" x14ac:dyDescent="0.2">
      <c r="B37" s="10">
        <v>80</v>
      </c>
      <c r="C37" s="10">
        <v>83</v>
      </c>
      <c r="D37">
        <f t="shared" ref="D37:D38" si="1">(C37-B37)+1</f>
        <v>4</v>
      </c>
      <c r="E37" s="10">
        <v>112</v>
      </c>
      <c r="F37" s="10">
        <v>1</v>
      </c>
      <c r="G37" s="10">
        <v>113</v>
      </c>
      <c r="H37" s="10">
        <v>149</v>
      </c>
      <c r="I37">
        <f>(H37-G37)+1</f>
        <v>37</v>
      </c>
      <c r="N37" s="11"/>
      <c r="O37" s="11"/>
      <c r="P37" s="11"/>
      <c r="Q37" s="11"/>
    </row>
    <row r="38" spans="2:17" s="10" customFormat="1" x14ac:dyDescent="0.2">
      <c r="B38" s="10">
        <v>108</v>
      </c>
      <c r="C38" s="10">
        <v>111</v>
      </c>
      <c r="D38">
        <f t="shared" si="1"/>
        <v>4</v>
      </c>
      <c r="N38" s="11"/>
      <c r="O38" s="11"/>
      <c r="P38" s="11"/>
      <c r="Q38" s="11"/>
    </row>
    <row r="39" spans="2:17" s="10" customFormat="1" x14ac:dyDescent="0.2">
      <c r="D39">
        <f>SUM(D36:D38)</f>
        <v>22</v>
      </c>
      <c r="F39">
        <f>SUM(F36:F38)</f>
        <v>2</v>
      </c>
      <c r="I39">
        <f>SUM(I36:I38)</f>
        <v>93</v>
      </c>
      <c r="K39">
        <f>SUM(K36:K38)</f>
        <v>1</v>
      </c>
      <c r="L39">
        <f>SUM(L36:L38)</f>
        <v>150</v>
      </c>
      <c r="M39">
        <f>L39-(I39+K39)</f>
        <v>56</v>
      </c>
      <c r="N39" s="5">
        <f>((D39+F39)/M39)*100</f>
        <v>42.857142857142854</v>
      </c>
      <c r="O39" s="5">
        <f>100-N39</f>
        <v>57.142857142857146</v>
      </c>
      <c r="P39" s="11">
        <f>E36/120</f>
        <v>0.125</v>
      </c>
      <c r="Q39" s="11">
        <f>I37/120</f>
        <v>0.30833333333333335</v>
      </c>
    </row>
    <row r="41" spans="2:17" s="1" customFormat="1" x14ac:dyDescent="0.2">
      <c r="B41" s="3" t="s">
        <v>19</v>
      </c>
      <c r="N41" s="7"/>
      <c r="O41" s="7"/>
      <c r="P41" s="7"/>
      <c r="Q41" s="7"/>
    </row>
    <row r="42" spans="2:17" ht="48" x14ac:dyDescent="0.2">
      <c r="B42" s="12" t="s">
        <v>0</v>
      </c>
      <c r="C42" s="12"/>
      <c r="D42" s="12"/>
      <c r="E42" s="12" t="s">
        <v>4</v>
      </c>
      <c r="F42" s="12"/>
      <c r="G42" s="12" t="s">
        <v>7</v>
      </c>
      <c r="H42" s="12"/>
      <c r="I42" s="12"/>
      <c r="J42" s="12" t="s">
        <v>8</v>
      </c>
      <c r="K42" s="12"/>
      <c r="L42" s="4" t="s">
        <v>12</v>
      </c>
      <c r="M42" s="4" t="s">
        <v>10</v>
      </c>
      <c r="N42" s="6" t="s">
        <v>11</v>
      </c>
      <c r="O42" s="6" t="s">
        <v>13</v>
      </c>
      <c r="P42" s="6" t="s">
        <v>21</v>
      </c>
      <c r="Q42" s="6" t="s">
        <v>22</v>
      </c>
    </row>
    <row r="43" spans="2:17" x14ac:dyDescent="0.2">
      <c r="B43" s="2" t="s">
        <v>1</v>
      </c>
      <c r="C43" s="2" t="s">
        <v>2</v>
      </c>
      <c r="D43" s="2" t="s">
        <v>3</v>
      </c>
      <c r="E43" s="2" t="s">
        <v>5</v>
      </c>
      <c r="F43" s="2" t="s">
        <v>6</v>
      </c>
      <c r="G43" s="2" t="s">
        <v>1</v>
      </c>
      <c r="H43" s="2" t="s">
        <v>2</v>
      </c>
      <c r="I43" s="2" t="s">
        <v>3</v>
      </c>
      <c r="J43" s="2" t="s">
        <v>5</v>
      </c>
      <c r="K43" s="2" t="s">
        <v>6</v>
      </c>
      <c r="L43" s="2" t="s">
        <v>9</v>
      </c>
    </row>
    <row r="44" spans="2:17" s="10" customFormat="1" x14ac:dyDescent="0.2">
      <c r="B44" s="10">
        <v>4</v>
      </c>
      <c r="C44" s="10">
        <v>4</v>
      </c>
      <c r="D44">
        <f>(C44-B44)+1</f>
        <v>1</v>
      </c>
      <c r="E44" s="10">
        <v>5</v>
      </c>
      <c r="F44" s="10">
        <v>1</v>
      </c>
      <c r="G44" s="10">
        <v>6</v>
      </c>
      <c r="H44" s="10">
        <v>160</v>
      </c>
      <c r="I44">
        <f>(H44-G44)+1</f>
        <v>155</v>
      </c>
      <c r="J44" s="10">
        <v>161</v>
      </c>
      <c r="K44" s="10">
        <v>1</v>
      </c>
      <c r="L44" s="10">
        <v>161</v>
      </c>
      <c r="M44">
        <f>L44-(I44+K44)</f>
        <v>5</v>
      </c>
      <c r="N44" s="5">
        <f>((D44+F44)/M44)*100</f>
        <v>40</v>
      </c>
      <c r="O44" s="5">
        <f>100-N44</f>
        <v>60</v>
      </c>
      <c r="P44" s="11">
        <f>E44/120</f>
        <v>4.1666666666666664E-2</v>
      </c>
      <c r="Q44" s="11">
        <f>I44/120</f>
        <v>1.2916666666666667</v>
      </c>
    </row>
    <row r="46" spans="2:17" s="1" customFormat="1" x14ac:dyDescent="0.2">
      <c r="B46" s="3" t="s">
        <v>20</v>
      </c>
      <c r="N46" s="7"/>
      <c r="O46" s="7"/>
      <c r="P46" s="7"/>
      <c r="Q46" s="7"/>
    </row>
    <row r="47" spans="2:17" ht="48" x14ac:dyDescent="0.2">
      <c r="B47" s="12" t="s">
        <v>0</v>
      </c>
      <c r="C47" s="12"/>
      <c r="D47" s="12"/>
      <c r="E47" s="12" t="s">
        <v>4</v>
      </c>
      <c r="F47" s="12"/>
      <c r="G47" s="12" t="s">
        <v>7</v>
      </c>
      <c r="H47" s="12"/>
      <c r="I47" s="12"/>
      <c r="J47" s="12" t="s">
        <v>8</v>
      </c>
      <c r="K47" s="12"/>
      <c r="L47" s="4" t="s">
        <v>12</v>
      </c>
      <c r="M47" s="4" t="s">
        <v>10</v>
      </c>
      <c r="N47" s="6" t="s">
        <v>11</v>
      </c>
      <c r="O47" s="6" t="s">
        <v>13</v>
      </c>
      <c r="P47" s="6" t="s">
        <v>21</v>
      </c>
      <c r="Q47" s="6" t="s">
        <v>22</v>
      </c>
    </row>
    <row r="48" spans="2:17" x14ac:dyDescent="0.2">
      <c r="B48" s="2" t="s">
        <v>1</v>
      </c>
      <c r="C48" s="2" t="s">
        <v>2</v>
      </c>
      <c r="D48" s="2" t="s">
        <v>3</v>
      </c>
      <c r="E48" s="2" t="s">
        <v>5</v>
      </c>
      <c r="F48" s="2" t="s">
        <v>6</v>
      </c>
      <c r="G48" s="2" t="s">
        <v>1</v>
      </c>
      <c r="H48" s="2" t="s">
        <v>2</v>
      </c>
      <c r="I48" s="2" t="s">
        <v>3</v>
      </c>
      <c r="J48" s="2" t="s">
        <v>5</v>
      </c>
      <c r="K48" s="2" t="s">
        <v>6</v>
      </c>
      <c r="L48" s="2" t="s">
        <v>9</v>
      </c>
    </row>
    <row r="49" spans="2:17" x14ac:dyDescent="0.2">
      <c r="B49">
        <v>19</v>
      </c>
      <c r="C49">
        <v>22</v>
      </c>
      <c r="D49">
        <f>(C49-B49)+1</f>
        <v>4</v>
      </c>
      <c r="E49">
        <v>23</v>
      </c>
      <c r="F49">
        <v>1</v>
      </c>
      <c r="G49">
        <v>24</v>
      </c>
      <c r="H49">
        <v>28</v>
      </c>
      <c r="I49">
        <f>(H49-G49)+1</f>
        <v>5</v>
      </c>
      <c r="J49">
        <v>448</v>
      </c>
      <c r="K49">
        <v>1</v>
      </c>
      <c r="L49">
        <v>448</v>
      </c>
    </row>
    <row r="50" spans="2:17" x14ac:dyDescent="0.2">
      <c r="B50">
        <v>88</v>
      </c>
      <c r="C50">
        <v>88</v>
      </c>
      <c r="D50">
        <f t="shared" ref="D50:D54" si="2">(C50-B50)+1</f>
        <v>1</v>
      </c>
      <c r="E50">
        <v>146</v>
      </c>
      <c r="F50">
        <v>1</v>
      </c>
      <c r="G50">
        <v>147</v>
      </c>
      <c r="H50">
        <v>158</v>
      </c>
      <c r="I50">
        <f t="shared" ref="I50:I51" si="3">(H50-G50)+1</f>
        <v>12</v>
      </c>
    </row>
    <row r="51" spans="2:17" x14ac:dyDescent="0.2">
      <c r="B51">
        <v>91</v>
      </c>
      <c r="C51">
        <v>93</v>
      </c>
      <c r="D51">
        <f t="shared" si="2"/>
        <v>3</v>
      </c>
      <c r="E51">
        <v>261</v>
      </c>
      <c r="F51">
        <v>1</v>
      </c>
      <c r="G51">
        <v>262</v>
      </c>
      <c r="H51">
        <v>447</v>
      </c>
      <c r="I51">
        <f t="shared" si="3"/>
        <v>186</v>
      </c>
    </row>
    <row r="52" spans="2:17" x14ac:dyDescent="0.2">
      <c r="B52">
        <v>141</v>
      </c>
      <c r="C52">
        <v>145</v>
      </c>
      <c r="D52">
        <f t="shared" si="2"/>
        <v>5</v>
      </c>
    </row>
    <row r="53" spans="2:17" x14ac:dyDescent="0.2">
      <c r="B53">
        <v>224</v>
      </c>
      <c r="C53">
        <v>225</v>
      </c>
      <c r="D53">
        <f t="shared" si="2"/>
        <v>2</v>
      </c>
    </row>
    <row r="54" spans="2:17" x14ac:dyDescent="0.2">
      <c r="B54">
        <v>260</v>
      </c>
      <c r="C54">
        <v>260</v>
      </c>
      <c r="D54">
        <f t="shared" si="2"/>
        <v>1</v>
      </c>
    </row>
    <row r="55" spans="2:17" x14ac:dyDescent="0.2">
      <c r="D55">
        <f>SUM(D49:D54)</f>
        <v>16</v>
      </c>
      <c r="F55">
        <f>SUM(F49:F54)</f>
        <v>3</v>
      </c>
      <c r="I55">
        <f>SUM(I49:I54)</f>
        <v>203</v>
      </c>
      <c r="K55">
        <f>SUM(K49:K54)</f>
        <v>1</v>
      </c>
      <c r="L55">
        <f>SUM(L49:L54)</f>
        <v>448</v>
      </c>
      <c r="M55">
        <f>L55-(I55+K55)</f>
        <v>244</v>
      </c>
      <c r="N55" s="5">
        <f>((D55+F55)/M55)*100</f>
        <v>7.7868852459016393</v>
      </c>
      <c r="O55" s="5">
        <f>100-N55</f>
        <v>92.213114754098356</v>
      </c>
      <c r="P55" s="5">
        <f>E49/120</f>
        <v>0.19166666666666668</v>
      </c>
      <c r="Q55" s="5">
        <f>I51/120</f>
        <v>1.55</v>
      </c>
    </row>
  </sheetData>
  <mergeCells count="28">
    <mergeCell ref="B42:D42"/>
    <mergeCell ref="E42:F42"/>
    <mergeCell ref="G42:I42"/>
    <mergeCell ref="J42:K42"/>
    <mergeCell ref="B47:D47"/>
    <mergeCell ref="E47:F47"/>
    <mergeCell ref="G47:I47"/>
    <mergeCell ref="J47:K47"/>
    <mergeCell ref="B29:D29"/>
    <mergeCell ref="E29:F29"/>
    <mergeCell ref="G29:I29"/>
    <mergeCell ref="J29:K29"/>
    <mergeCell ref="B34:D34"/>
    <mergeCell ref="E34:F34"/>
    <mergeCell ref="G34:I34"/>
    <mergeCell ref="J34:K34"/>
    <mergeCell ref="B22:D22"/>
    <mergeCell ref="E22:F22"/>
    <mergeCell ref="G22:I22"/>
    <mergeCell ref="J22:K22"/>
    <mergeCell ref="B3:D3"/>
    <mergeCell ref="E3:F3"/>
    <mergeCell ref="G3:I3"/>
    <mergeCell ref="J3:K3"/>
    <mergeCell ref="B15:D15"/>
    <mergeCell ref="E15:F15"/>
    <mergeCell ref="G15:I15"/>
    <mergeCell ref="J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2024-11-25T15:30:49Z</dcterms:modified>
</cp:coreProperties>
</file>