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1-23 Ex262/"/>
    </mc:Choice>
  </mc:AlternateContent>
  <xr:revisionPtr revIDLastSave="0" documentId="13_ncr:1_{CB1B5DA6-4FF4-D447-9397-F1F00F8AF7FC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M27" i="1"/>
  <c r="N27" i="1" s="1"/>
  <c r="O27" i="1" s="1"/>
  <c r="I27" i="1"/>
  <c r="D27" i="1"/>
  <c r="Q22" i="1"/>
  <c r="P22" i="1"/>
  <c r="M22" i="1"/>
  <c r="N22" i="1" s="1"/>
  <c r="O22" i="1" s="1"/>
  <c r="L22" i="1"/>
  <c r="I22" i="1"/>
  <c r="F22" i="1"/>
  <c r="D22" i="1"/>
  <c r="I20" i="1"/>
  <c r="I19" i="1"/>
  <c r="I18" i="1"/>
  <c r="D19" i="1"/>
  <c r="D20" i="1"/>
  <c r="D21" i="1"/>
  <c r="D18" i="1"/>
  <c r="Q13" i="1"/>
  <c r="P13" i="1"/>
  <c r="L13" i="1"/>
  <c r="K13" i="1"/>
  <c r="F13" i="1"/>
  <c r="I12" i="1"/>
  <c r="R13" i="1" s="1"/>
  <c r="I11" i="1"/>
  <c r="I13" i="1" s="1"/>
  <c r="M13" i="1" s="1"/>
  <c r="D12" i="1"/>
  <c r="D11" i="1"/>
  <c r="D13" i="1" s="1"/>
  <c r="N13" i="1" l="1"/>
  <c r="O13" i="1" s="1"/>
</calcChain>
</file>

<file path=xl/sharedStrings.xml><?xml version="1.0" encoding="utf-8"?>
<sst xmlns="http://schemas.openxmlformats.org/spreadsheetml/2006/main" count="79" uniqueCount="24">
  <si>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</si>
  <si>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</si>
  <si>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</si>
  <si>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</si>
  <si>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</si>
  <si>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</si>
  <si>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</si>
  <si>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</si>
  <si>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</si>
  <si>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</si>
  <si>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</si>
  <si>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</si>
  <si>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</si>
  <si>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</si>
  <si>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4</t>
  </si>
  <si>
    <t>Worm 5</t>
  </si>
  <si>
    <t>Worm 6</t>
  </si>
  <si>
    <t>Time to first puncture</t>
  </si>
  <si>
    <t>Time to successful completion</t>
  </si>
  <si>
    <t>Worm 1 - crawled out of field of view</t>
  </si>
  <si>
    <t>Worm 2 - stopped filming for some reason</t>
  </si>
  <si>
    <t>Worm 3 - can't see</t>
  </si>
  <si>
    <t>N/A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</si>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</sst>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27"/>
  <sheetViews>
    <sheetView tabSelected="1" zoomScale="75" workbookViewId="0">
      <selection activeCell="P25" sqref="P25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5" customWidth="1"/>
    <col min="21" max="21" width="14.6640625" customWidth="1"/>
    <col min="22" max="22" width="15" customWidth="1"/>
    <col min="23" max="23" width="13.5" customWidth="1"/>
    <col min="24" max="24" width="14.1640625" customWidth="1"/>
  </cols>
  <sheetData>
    <row r="1" spans="2:24" ht="6" customHeight="1" x14ac:dyDescent="0.2"/>
    <row r="2" spans="2:24" s="1" customFormat="1" ht="64" x14ac:dyDescent="0.2">
      <c r="B2" s="3" t="s">
        <v>19</v>
      </c>
      <c r="N2" s="7"/>
      <c r="O2" s="7"/>
      <c r="P2" s="7"/>
      <c r="Q2" s="7"/>
      <c r="R2" s="7"/>
      <c r="T2" s="6" t="s">
        <v>11</v>
      </c>
      <c r="U2" s="6" t="s">
        <v>13</v>
      </c>
      <c r="V2" s="6" t="s">
        <v>23</v>
      </c>
      <c r="W2" s="6" t="s">
        <v>17</v>
      </c>
      <c r="X2" s="6" t="s">
        <v>18</v>
      </c>
    </row>
    <row r="3" spans="2:24" x14ac:dyDescent="0.2">
      <c r="T3" s="5">
        <v>6.0869565217391308</v>
      </c>
      <c r="U3" s="5">
        <v>93.913043478260875</v>
      </c>
      <c r="V3" s="5">
        <v>1.2666666666666666</v>
      </c>
      <c r="W3" s="5">
        <v>2.2999999999999998</v>
      </c>
      <c r="X3" s="5">
        <v>0.6166666666666667</v>
      </c>
    </row>
    <row r="4" spans="2:24" s="1" customFormat="1" x14ac:dyDescent="0.2">
      <c r="B4" s="3" t="s">
        <v>20</v>
      </c>
      <c r="N4" s="7"/>
      <c r="O4" s="7"/>
      <c r="P4" s="7"/>
      <c r="Q4" s="7"/>
      <c r="R4" s="7"/>
      <c r="T4" s="7">
        <v>44</v>
      </c>
      <c r="U4" s="7">
        <v>56</v>
      </c>
      <c r="V4" s="7">
        <v>0.41666666666666669</v>
      </c>
      <c r="W4" s="7">
        <v>0.70833333333333337</v>
      </c>
      <c r="X4" s="7" t="s">
        <v>22</v>
      </c>
    </row>
    <row r="5" spans="2:24" x14ac:dyDescent="0.2">
      <c r="T5" s="5">
        <v>5.384615384615385</v>
      </c>
      <c r="U5" s="5">
        <v>94.615384615384613</v>
      </c>
      <c r="V5" s="5">
        <v>1.0333333333333334</v>
      </c>
      <c r="W5" s="5">
        <v>1.0833333333333333</v>
      </c>
      <c r="X5" s="5">
        <v>1.25</v>
      </c>
    </row>
    <row r="6" spans="2:24" s="1" customFormat="1" x14ac:dyDescent="0.2">
      <c r="B6" s="3" t="s">
        <v>21</v>
      </c>
      <c r="N6" s="7"/>
      <c r="O6" s="7"/>
      <c r="P6" s="7"/>
      <c r="Q6" s="7"/>
      <c r="R6" s="7"/>
    </row>
    <row r="8" spans="2:24" s="1" customFormat="1" x14ac:dyDescent="0.2">
      <c r="B8" s="3" t="s">
        <v>14</v>
      </c>
      <c r="N8" s="7"/>
      <c r="O8" s="7"/>
      <c r="P8" s="7"/>
      <c r="Q8" s="7"/>
      <c r="R8" s="7"/>
    </row>
    <row r="9" spans="2:24" ht="48" x14ac:dyDescent="0.2">
      <c r="B9" s="10" t="s">
        <v>0</v>
      </c>
      <c r="C9" s="10"/>
      <c r="D9" s="10"/>
      <c r="E9" s="10" t="s">
        <v>4</v>
      </c>
      <c r="F9" s="10"/>
      <c r="G9" s="10" t="s">
        <v>7</v>
      </c>
      <c r="H9" s="10"/>
      <c r="I9" s="10"/>
      <c r="J9" s="10" t="s">
        <v>8</v>
      </c>
      <c r="K9" s="10"/>
      <c r="L9" s="4" t="s">
        <v>12</v>
      </c>
      <c r="M9" s="4" t="s">
        <v>10</v>
      </c>
      <c r="N9" s="6" t="s">
        <v>11</v>
      </c>
      <c r="O9" s="6" t="s">
        <v>13</v>
      </c>
      <c r="P9" s="6" t="s">
        <v>23</v>
      </c>
      <c r="Q9" s="6" t="s">
        <v>17</v>
      </c>
      <c r="R9" s="6" t="s">
        <v>18</v>
      </c>
    </row>
    <row r="10" spans="2:24" x14ac:dyDescent="0.2">
      <c r="B10" s="2" t="s">
        <v>1</v>
      </c>
      <c r="C10" s="2" t="s">
        <v>2</v>
      </c>
      <c r="D10" s="2" t="s">
        <v>3</v>
      </c>
      <c r="E10" s="2" t="s">
        <v>5</v>
      </c>
      <c r="F10" s="2" t="s">
        <v>6</v>
      </c>
      <c r="G10" s="2" t="s">
        <v>1</v>
      </c>
      <c r="H10" s="2" t="s">
        <v>2</v>
      </c>
      <c r="I10" s="2" t="s">
        <v>3</v>
      </c>
      <c r="J10" s="2" t="s">
        <v>5</v>
      </c>
      <c r="K10" s="2" t="s">
        <v>6</v>
      </c>
      <c r="L10" s="2" t="s">
        <v>9</v>
      </c>
    </row>
    <row r="11" spans="2:24" s="8" customFormat="1" x14ac:dyDescent="0.2">
      <c r="B11" s="8">
        <v>152</v>
      </c>
      <c r="C11" s="8">
        <v>161</v>
      </c>
      <c r="D11" s="8">
        <f>(C11-B11)+1</f>
        <v>10</v>
      </c>
      <c r="E11" s="8">
        <v>276</v>
      </c>
      <c r="F11" s="8">
        <v>1</v>
      </c>
      <c r="G11" s="8">
        <v>277</v>
      </c>
      <c r="H11" s="8">
        <v>450</v>
      </c>
      <c r="I11" s="8">
        <f>(H11-G11)+1</f>
        <v>174</v>
      </c>
      <c r="J11" s="8">
        <v>594</v>
      </c>
      <c r="K11" s="8">
        <v>1</v>
      </c>
      <c r="L11" s="8">
        <v>594</v>
      </c>
      <c r="N11" s="9"/>
      <c r="O11" s="9"/>
      <c r="P11" s="9"/>
      <c r="Q11" s="9"/>
      <c r="R11" s="9"/>
    </row>
    <row r="12" spans="2:24" s="8" customFormat="1" x14ac:dyDescent="0.2">
      <c r="B12" s="8">
        <v>510</v>
      </c>
      <c r="C12" s="8">
        <v>518</v>
      </c>
      <c r="D12" s="8">
        <f>(C12-B12)+1</f>
        <v>9</v>
      </c>
      <c r="E12" s="8">
        <v>519</v>
      </c>
      <c r="F12" s="8">
        <v>1</v>
      </c>
      <c r="G12" s="8">
        <v>520</v>
      </c>
      <c r="H12" s="8">
        <v>593</v>
      </c>
      <c r="I12" s="8">
        <f>(H12-G12)+1</f>
        <v>74</v>
      </c>
      <c r="N12" s="9"/>
      <c r="O12" s="9"/>
      <c r="P12" s="9"/>
      <c r="Q12" s="9"/>
      <c r="R12" s="9"/>
    </row>
    <row r="13" spans="2:24" s="8" customFormat="1" x14ac:dyDescent="0.2">
      <c r="D13" s="8">
        <f>SUM(D11:D12)</f>
        <v>19</v>
      </c>
      <c r="F13" s="8">
        <f>SUM(F11:F12)</f>
        <v>2</v>
      </c>
      <c r="I13" s="8">
        <f>SUM(I11:I12)</f>
        <v>248</v>
      </c>
      <c r="K13" s="8">
        <f>SUM(K11:K12)</f>
        <v>1</v>
      </c>
      <c r="L13" s="8">
        <f>SUM(L11:L12)</f>
        <v>594</v>
      </c>
      <c r="M13" s="8">
        <f>L13-(I13+K13)</f>
        <v>345</v>
      </c>
      <c r="N13" s="9">
        <f>((D13+F13)/M13)*100</f>
        <v>6.0869565217391308</v>
      </c>
      <c r="O13" s="9">
        <f>100-N13</f>
        <v>93.913043478260875</v>
      </c>
      <c r="P13" s="9">
        <f>B11/120</f>
        <v>1.2666666666666666</v>
      </c>
      <c r="Q13" s="9">
        <f>E11/120</f>
        <v>2.2999999999999998</v>
      </c>
      <c r="R13" s="9">
        <f>I12/120</f>
        <v>0.6166666666666667</v>
      </c>
    </row>
    <row r="14" spans="2:24" s="8" customFormat="1" x14ac:dyDescent="0.2">
      <c r="N14" s="9"/>
      <c r="O14" s="9"/>
      <c r="P14" s="9"/>
      <c r="Q14" s="9"/>
      <c r="R14" s="9"/>
    </row>
    <row r="15" spans="2:24" s="1" customFormat="1" x14ac:dyDescent="0.2">
      <c r="B15" s="3" t="s">
        <v>15</v>
      </c>
      <c r="N15" s="7"/>
      <c r="O15" s="7"/>
      <c r="P15" s="7"/>
      <c r="Q15" s="7"/>
      <c r="R15" s="7"/>
    </row>
    <row r="16" spans="2:24" ht="48" x14ac:dyDescent="0.2">
      <c r="B16" s="10" t="s">
        <v>0</v>
      </c>
      <c r="C16" s="10"/>
      <c r="D16" s="10"/>
      <c r="E16" s="10" t="s">
        <v>4</v>
      </c>
      <c r="F16" s="10"/>
      <c r="G16" s="10" t="s">
        <v>7</v>
      </c>
      <c r="H16" s="10"/>
      <c r="I16" s="10"/>
      <c r="J16" s="10" t="s">
        <v>8</v>
      </c>
      <c r="K16" s="10"/>
      <c r="L16" s="4" t="s">
        <v>12</v>
      </c>
      <c r="M16" s="4" t="s">
        <v>10</v>
      </c>
      <c r="N16" s="6" t="s">
        <v>11</v>
      </c>
      <c r="O16" s="6" t="s">
        <v>13</v>
      </c>
      <c r="P16" s="6" t="s">
        <v>23</v>
      </c>
      <c r="Q16" s="6" t="s">
        <v>17</v>
      </c>
      <c r="R16" s="6" t="s">
        <v>18</v>
      </c>
    </row>
    <row r="17" spans="2:18" x14ac:dyDescent="0.2">
      <c r="B17" s="2" t="s">
        <v>1</v>
      </c>
      <c r="C17" s="2" t="s">
        <v>2</v>
      </c>
      <c r="D17" s="2" t="s">
        <v>3</v>
      </c>
      <c r="E17" s="2" t="s">
        <v>5</v>
      </c>
      <c r="F17" s="2" t="s">
        <v>6</v>
      </c>
      <c r="G17" s="2" t="s">
        <v>1</v>
      </c>
      <c r="H17" s="2" t="s">
        <v>2</v>
      </c>
      <c r="I17" s="2" t="s">
        <v>3</v>
      </c>
      <c r="J17" s="2" t="s">
        <v>5</v>
      </c>
      <c r="K17" s="2" t="s">
        <v>6</v>
      </c>
      <c r="L17" s="2" t="s">
        <v>9</v>
      </c>
    </row>
    <row r="18" spans="2:18" x14ac:dyDescent="0.2">
      <c r="B18">
        <v>50</v>
      </c>
      <c r="C18">
        <v>60</v>
      </c>
      <c r="D18" s="8">
        <f>(C18-B18)+1</f>
        <v>11</v>
      </c>
      <c r="E18">
        <v>85</v>
      </c>
      <c r="F18">
        <v>1</v>
      </c>
      <c r="G18">
        <v>86</v>
      </c>
      <c r="H18">
        <v>186</v>
      </c>
      <c r="I18" s="8">
        <f>(H18-G18)+1</f>
        <v>101</v>
      </c>
      <c r="L18">
        <v>600</v>
      </c>
    </row>
    <row r="19" spans="2:18" x14ac:dyDescent="0.2">
      <c r="B19">
        <v>68</v>
      </c>
      <c r="C19">
        <v>84</v>
      </c>
      <c r="D19" s="8">
        <f t="shared" ref="D19:D21" si="0">(C19-B19)+1</f>
        <v>17</v>
      </c>
      <c r="E19">
        <v>231</v>
      </c>
      <c r="F19">
        <v>1</v>
      </c>
      <c r="G19">
        <v>232</v>
      </c>
      <c r="H19">
        <v>295</v>
      </c>
      <c r="I19" s="8">
        <f>(H19-G19)+1</f>
        <v>64</v>
      </c>
    </row>
    <row r="20" spans="2:18" x14ac:dyDescent="0.2">
      <c r="B20">
        <v>209</v>
      </c>
      <c r="C20">
        <v>230</v>
      </c>
      <c r="D20" s="8">
        <f t="shared" si="0"/>
        <v>22</v>
      </c>
      <c r="E20">
        <v>315</v>
      </c>
      <c r="F20">
        <v>1</v>
      </c>
      <c r="G20">
        <v>316</v>
      </c>
      <c r="H20">
        <v>600</v>
      </c>
      <c r="I20" s="8">
        <f>(H20-G20)+1</f>
        <v>285</v>
      </c>
    </row>
    <row r="21" spans="2:18" x14ac:dyDescent="0.2">
      <c r="B21">
        <v>302</v>
      </c>
      <c r="C21">
        <v>314</v>
      </c>
      <c r="D21" s="8">
        <f t="shared" si="0"/>
        <v>13</v>
      </c>
    </row>
    <row r="22" spans="2:18" x14ac:dyDescent="0.2">
      <c r="D22" s="8">
        <f>SUM(D18:D21)</f>
        <v>63</v>
      </c>
      <c r="F22" s="8">
        <f>SUM(F18:F21)</f>
        <v>3</v>
      </c>
      <c r="I22" s="8">
        <f>SUM(I18:I21)</f>
        <v>450</v>
      </c>
      <c r="L22" s="8">
        <f>SUM(L18:L21)</f>
        <v>600</v>
      </c>
      <c r="M22" s="8">
        <f>L22-(I22+K22)</f>
        <v>150</v>
      </c>
      <c r="N22" s="9">
        <f>((D22+F22)/M22)*100</f>
        <v>44</v>
      </c>
      <c r="O22" s="9">
        <f>100-N22</f>
        <v>56</v>
      </c>
      <c r="P22" s="5">
        <f>B18/120</f>
        <v>0.41666666666666669</v>
      </c>
      <c r="Q22" s="5">
        <f>E18/120</f>
        <v>0.70833333333333337</v>
      </c>
      <c r="R22" s="5" t="s">
        <v>22</v>
      </c>
    </row>
    <row r="24" spans="2:18" s="1" customFormat="1" x14ac:dyDescent="0.2">
      <c r="B24" s="3" t="s">
        <v>16</v>
      </c>
      <c r="N24" s="7"/>
      <c r="O24" s="7"/>
      <c r="P24" s="7"/>
      <c r="Q24" s="7"/>
      <c r="R24" s="7"/>
    </row>
    <row r="25" spans="2:18" ht="48" x14ac:dyDescent="0.2">
      <c r="B25" s="10" t="s">
        <v>0</v>
      </c>
      <c r="C25" s="10"/>
      <c r="D25" s="10"/>
      <c r="E25" s="10" t="s">
        <v>4</v>
      </c>
      <c r="F25" s="10"/>
      <c r="G25" s="10" t="s">
        <v>7</v>
      </c>
      <c r="H25" s="10"/>
      <c r="I25" s="10"/>
      <c r="J25" s="10" t="s">
        <v>8</v>
      </c>
      <c r="K25" s="10"/>
      <c r="L25" s="4" t="s">
        <v>12</v>
      </c>
      <c r="M25" s="4" t="s">
        <v>10</v>
      </c>
      <c r="N25" s="6" t="s">
        <v>11</v>
      </c>
      <c r="O25" s="6" t="s">
        <v>13</v>
      </c>
      <c r="P25" s="6" t="s">
        <v>23</v>
      </c>
      <c r="Q25" s="6" t="s">
        <v>17</v>
      </c>
      <c r="R25" s="6" t="s">
        <v>18</v>
      </c>
    </row>
    <row r="26" spans="2:18" x14ac:dyDescent="0.2">
      <c r="B26" s="2" t="s">
        <v>1</v>
      </c>
      <c r="C26" s="2" t="s">
        <v>2</v>
      </c>
      <c r="D26" s="2" t="s">
        <v>3</v>
      </c>
      <c r="E26" s="2" t="s">
        <v>5</v>
      </c>
      <c r="F26" s="2" t="s">
        <v>6</v>
      </c>
      <c r="G26" s="2" t="s">
        <v>1</v>
      </c>
      <c r="H26" s="2" t="s">
        <v>2</v>
      </c>
      <c r="I26" s="2" t="s">
        <v>3</v>
      </c>
      <c r="J26" s="2" t="s">
        <v>5</v>
      </c>
      <c r="K26" s="2" t="s">
        <v>6</v>
      </c>
      <c r="L26" s="2" t="s">
        <v>9</v>
      </c>
    </row>
    <row r="27" spans="2:18" x14ac:dyDescent="0.2">
      <c r="B27">
        <v>124</v>
      </c>
      <c r="C27">
        <v>129</v>
      </c>
      <c r="D27" s="8">
        <f>(C27-B27)+1</f>
        <v>6</v>
      </c>
      <c r="E27">
        <v>130</v>
      </c>
      <c r="F27">
        <v>1</v>
      </c>
      <c r="G27">
        <v>131</v>
      </c>
      <c r="H27">
        <v>280</v>
      </c>
      <c r="I27" s="8">
        <f>(H27-G27)+1</f>
        <v>150</v>
      </c>
      <c r="J27">
        <v>281</v>
      </c>
      <c r="K27">
        <v>1</v>
      </c>
      <c r="L27">
        <v>281</v>
      </c>
      <c r="M27" s="8">
        <f>L27-(I27+K27)</f>
        <v>130</v>
      </c>
      <c r="N27" s="9">
        <f>((D27+F27)/M27)*100</f>
        <v>5.384615384615385</v>
      </c>
      <c r="O27" s="9">
        <f>100-N27</f>
        <v>94.615384615384613</v>
      </c>
      <c r="P27" s="5">
        <f>B27/120</f>
        <v>1.0333333333333334</v>
      </c>
      <c r="Q27" s="5">
        <f>E27/120</f>
        <v>1.0833333333333333</v>
      </c>
      <c r="R27" s="5">
        <f>I27/120</f>
        <v>1.25</v>
      </c>
    </row>
  </sheetData>
  <mergeCells count="12">
    <mergeCell ref="B25:D25"/>
    <mergeCell ref="E25:F25"/>
    <mergeCell ref="G25:I25"/>
    <mergeCell ref="J25:K25"/>
    <mergeCell ref="B9:D9"/>
    <mergeCell ref="E9:F9"/>
    <mergeCell ref="G9:I9"/>
    <mergeCell ref="J9:K9"/>
    <mergeCell ref="B16:D16"/>
    <mergeCell ref="E16:F16"/>
    <mergeCell ref="G16:I16"/>
    <mergeCell ref="J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2024-10-02T02:54:25Z</dcterms:modified>
</cp:coreProperties>
</file>