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6 Ex264/"/>
    </mc:Choice>
  </mc:AlternateContent>
  <xr:revisionPtr revIDLastSave="0" documentId="13_ncr:1_{4104F42F-0BA3-DC4F-A04E-E2C9D8C2B50F}" xr6:coauthVersionLast="47" xr6:coauthVersionMax="47" xr10:uidLastSave="{00000000-0000-0000-0000-000000000000}"/>
  <bookViews>
    <workbookView xWindow="1840" yWindow="1840" windowWidth="24160" windowHeight="1356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8" i="1"/>
  <c r="R39" i="1"/>
  <c r="Q39" i="1"/>
  <c r="P39" i="1"/>
  <c r="M39" i="1"/>
  <c r="N39" i="1" s="1"/>
  <c r="O39" i="1" s="1"/>
  <c r="L39" i="1"/>
  <c r="K39" i="1"/>
  <c r="I39" i="1"/>
  <c r="F39" i="1"/>
  <c r="D39" i="1"/>
  <c r="D37" i="1"/>
  <c r="D38" i="1"/>
  <c r="D36" i="1"/>
  <c r="I37" i="1"/>
  <c r="I36" i="1"/>
  <c r="Q31" i="1"/>
  <c r="I31" i="1"/>
  <c r="R31" i="1" s="1"/>
  <c r="Q26" i="1"/>
  <c r="Q21" i="1"/>
  <c r="L21" i="1"/>
  <c r="I19" i="1"/>
  <c r="I18" i="1"/>
  <c r="K21" i="1"/>
  <c r="F21" i="1"/>
  <c r="D19" i="1"/>
  <c r="D20" i="1"/>
  <c r="D18" i="1"/>
  <c r="D21" i="1" l="1"/>
  <c r="M31" i="1"/>
  <c r="N31" i="1" s="1"/>
  <c r="O31" i="1" s="1"/>
  <c r="I21" i="1"/>
  <c r="M21" i="1" s="1"/>
  <c r="N21" i="1" s="1"/>
  <c r="O21" i="1" s="1"/>
  <c r="R21" i="1"/>
  <c r="Q13" i="1"/>
  <c r="Q8" i="1" l="1"/>
  <c r="L8" i="1"/>
  <c r="K8" i="1"/>
  <c r="F8" i="1"/>
  <c r="I6" i="1"/>
  <c r="R8" i="1" s="1"/>
  <c r="I5" i="1"/>
  <c r="D6" i="1"/>
  <c r="D7" i="1"/>
  <c r="D5" i="1"/>
  <c r="D8" i="1" l="1"/>
  <c r="I8" i="1"/>
  <c r="M8" i="1" s="1"/>
  <c r="N8" i="1" s="1"/>
  <c r="O8" i="1" s="1"/>
</calcChain>
</file>

<file path=xl/sharedStrings.xml><?xml version="1.0" encoding="utf-8"?>
<sst xmlns="http://schemas.openxmlformats.org/spreadsheetml/2006/main" count="148" uniqueCount="24">
  <si>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</si>
  <si>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</si>
  <si>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</si>
  <si>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</si>
  <si>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</si>
  <si>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</si>
  <si>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</si>
  <si>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</si>
  <si>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</si>
  <si>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</si>
  <si>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</si>
  <si>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</si>
  <si>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</si>
  <si>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</si>
  <si>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</si>
  <si>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3</t>
  </si>
  <si>
    <t>Worm 5</t>
  </si>
  <si>
    <t>Worm 6</t>
  </si>
  <si>
    <t>Time to first puncture</t>
  </si>
  <si>
    <t>Time to successful completion</t>
  </si>
  <si>
    <t>Worm 2 - did not see that the worm did not complete penetration; will still score puncture</t>
  </si>
  <si>
    <t>Worm 4 -  did not see that the worm did not complete penetration; will still score puncture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</si>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</sst>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9"/>
  <sheetViews>
    <sheetView tabSelected="1" topLeftCell="G1" zoomScale="67" workbookViewId="0">
      <selection activeCell="V4" sqref="V4:V9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2.6640625" customWidth="1"/>
    <col min="21" max="21" width="12.33203125" customWidth="1"/>
    <col min="24" max="24" width="11.33203125" customWidth="1"/>
  </cols>
  <sheetData>
    <row r="1" spans="2:24" ht="6" customHeight="1" x14ac:dyDescent="0.2"/>
    <row r="2" spans="2:24" s="1" customFormat="1" x14ac:dyDescent="0.2">
      <c r="B2" s="3" t="s">
        <v>14</v>
      </c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22</v>
      </c>
      <c r="Q3" s="6" t="s">
        <v>18</v>
      </c>
      <c r="R3" s="6" t="s">
        <v>19</v>
      </c>
      <c r="T3" s="6" t="s">
        <v>11</v>
      </c>
      <c r="U3" s="6" t="s">
        <v>13</v>
      </c>
      <c r="V3" s="6" t="s">
        <v>22</v>
      </c>
      <c r="W3" s="6" t="s">
        <v>18</v>
      </c>
      <c r="X3" s="6" t="s">
        <v>19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18.032786885245901</v>
      </c>
      <c r="U4" s="5">
        <v>81.967213114754102</v>
      </c>
      <c r="V4" s="5">
        <v>1.875</v>
      </c>
      <c r="W4" s="5">
        <v>8.3333333333333332E-3</v>
      </c>
      <c r="X4" s="5">
        <v>0.36666666666666664</v>
      </c>
    </row>
    <row r="5" spans="2:24" x14ac:dyDescent="0.2">
      <c r="B5">
        <v>225</v>
      </c>
      <c r="C5">
        <v>237</v>
      </c>
      <c r="D5">
        <f>(C5-B5)+1</f>
        <v>13</v>
      </c>
      <c r="E5">
        <v>1</v>
      </c>
      <c r="F5">
        <v>1</v>
      </c>
      <c r="G5">
        <v>2</v>
      </c>
      <c r="H5">
        <v>119</v>
      </c>
      <c r="I5">
        <f>(H5-G5)+1</f>
        <v>118</v>
      </c>
      <c r="J5">
        <v>346</v>
      </c>
      <c r="K5">
        <v>1</v>
      </c>
      <c r="L5">
        <v>346</v>
      </c>
      <c r="U5" s="5"/>
      <c r="V5" s="5" t="s">
        <v>23</v>
      </c>
      <c r="W5" s="5">
        <v>8.3333333333333332E-3</v>
      </c>
      <c r="X5" s="5"/>
    </row>
    <row r="6" spans="2:24" x14ac:dyDescent="0.2">
      <c r="B6">
        <v>242</v>
      </c>
      <c r="C6">
        <v>249</v>
      </c>
      <c r="D6">
        <f t="shared" ref="D6:D7" si="0">(C6-B6)+1</f>
        <v>8</v>
      </c>
      <c r="E6">
        <v>301</v>
      </c>
      <c r="F6">
        <v>1</v>
      </c>
      <c r="G6">
        <v>302</v>
      </c>
      <c r="H6">
        <v>345</v>
      </c>
      <c r="I6">
        <f>(H6-G6)+1</f>
        <v>44</v>
      </c>
      <c r="T6" s="5">
        <v>15.068493150684931</v>
      </c>
      <c r="U6" s="5">
        <v>84.93150684931507</v>
      </c>
      <c r="V6" s="5">
        <v>0.53333333333333333</v>
      </c>
      <c r="W6" s="5">
        <v>9.166666666666666E-2</v>
      </c>
      <c r="X6" s="5">
        <v>1.3083333333333333</v>
      </c>
    </row>
    <row r="7" spans="2:24" x14ac:dyDescent="0.2">
      <c r="B7">
        <v>290</v>
      </c>
      <c r="C7">
        <v>299</v>
      </c>
      <c r="D7">
        <f t="shared" si="0"/>
        <v>10</v>
      </c>
      <c r="U7" s="5"/>
      <c r="V7" s="5"/>
      <c r="W7" s="5">
        <v>8.3333333333333332E-3</v>
      </c>
      <c r="X7" s="5"/>
    </row>
    <row r="8" spans="2:24" x14ac:dyDescent="0.2">
      <c r="D8">
        <f>SUM(D5:D7)</f>
        <v>31</v>
      </c>
      <c r="F8">
        <f>SUM(F5:F7)</f>
        <v>2</v>
      </c>
      <c r="I8">
        <f>SUM(I5:I7)</f>
        <v>162</v>
      </c>
      <c r="K8">
        <f>SUM(K5:K7)</f>
        <v>1</v>
      </c>
      <c r="L8">
        <f>SUM(L5:L7)</f>
        <v>346</v>
      </c>
      <c r="M8">
        <f>L8-(I8+K8)</f>
        <v>183</v>
      </c>
      <c r="N8" s="5">
        <f>((D8+F8)/M8)*100</f>
        <v>18.032786885245901</v>
      </c>
      <c r="O8" s="5">
        <f>100-N8</f>
        <v>81.967213114754102</v>
      </c>
      <c r="P8" s="5">
        <f>B5/120</f>
        <v>1.875</v>
      </c>
      <c r="Q8" s="5">
        <f>E5/120</f>
        <v>8.3333333333333332E-3</v>
      </c>
      <c r="R8" s="5">
        <f>I6/120</f>
        <v>0.36666666666666664</v>
      </c>
      <c r="T8" s="5"/>
      <c r="U8" s="5"/>
      <c r="V8" s="5" t="s">
        <v>23</v>
      </c>
      <c r="W8" s="5">
        <v>8.3333333333333332E-3</v>
      </c>
      <c r="X8" s="5">
        <v>0.10833333333333334</v>
      </c>
    </row>
    <row r="9" spans="2:24" x14ac:dyDescent="0.2">
      <c r="T9" s="5">
        <v>24</v>
      </c>
      <c r="U9" s="5">
        <v>76</v>
      </c>
      <c r="V9" s="5">
        <v>7.4999999999999997E-2</v>
      </c>
      <c r="W9" s="5">
        <v>0.68333333333333335</v>
      </c>
      <c r="X9" s="5">
        <v>0.17499999999999999</v>
      </c>
    </row>
    <row r="10" spans="2:24" s="1" customFormat="1" x14ac:dyDescent="0.2">
      <c r="B10" s="3" t="s">
        <v>20</v>
      </c>
      <c r="O10" s="7"/>
      <c r="P10" s="7"/>
      <c r="Q10" s="7"/>
      <c r="R10" s="7"/>
    </row>
    <row r="11" spans="2:24" ht="48" x14ac:dyDescent="0.2">
      <c r="B11" s="10" t="s">
        <v>0</v>
      </c>
      <c r="C11" s="10"/>
      <c r="D11" s="10"/>
      <c r="E11" s="10" t="s">
        <v>4</v>
      </c>
      <c r="F11" s="10"/>
      <c r="G11" s="10" t="s">
        <v>7</v>
      </c>
      <c r="H11" s="10"/>
      <c r="I11" s="10"/>
      <c r="J11" s="10" t="s">
        <v>8</v>
      </c>
      <c r="K11" s="10"/>
      <c r="L11" s="4" t="s">
        <v>12</v>
      </c>
      <c r="M11" s="4" t="s">
        <v>10</v>
      </c>
      <c r="N11" s="6" t="s">
        <v>11</v>
      </c>
      <c r="O11" s="6" t="s">
        <v>13</v>
      </c>
      <c r="P11" s="6" t="s">
        <v>22</v>
      </c>
      <c r="Q11" s="6" t="s">
        <v>18</v>
      </c>
      <c r="R11" s="6" t="s">
        <v>19</v>
      </c>
    </row>
    <row r="12" spans="2:24" x14ac:dyDescent="0.2">
      <c r="B12" s="2" t="s">
        <v>1</v>
      </c>
      <c r="C12" s="2" t="s">
        <v>2</v>
      </c>
      <c r="D12" s="2" t="s">
        <v>3</v>
      </c>
      <c r="E12" s="2" t="s">
        <v>5</v>
      </c>
      <c r="F12" s="2" t="s">
        <v>6</v>
      </c>
      <c r="G12" s="2" t="s">
        <v>1</v>
      </c>
      <c r="H12" s="2" t="s">
        <v>2</v>
      </c>
      <c r="I12" s="2" t="s">
        <v>3</v>
      </c>
      <c r="J12" s="2" t="s">
        <v>5</v>
      </c>
      <c r="K12" s="2" t="s">
        <v>6</v>
      </c>
      <c r="L12" s="2" t="s">
        <v>9</v>
      </c>
    </row>
    <row r="13" spans="2:24" x14ac:dyDescent="0.2">
      <c r="E13">
        <v>1</v>
      </c>
      <c r="F13">
        <v>1</v>
      </c>
      <c r="G13">
        <v>2</v>
      </c>
      <c r="H13">
        <v>8</v>
      </c>
      <c r="P13" s="5" t="s">
        <v>23</v>
      </c>
      <c r="Q13" s="5">
        <f>E13/120</f>
        <v>8.3333333333333332E-3</v>
      </c>
    </row>
    <row r="15" spans="2:24" s="1" customFormat="1" x14ac:dyDescent="0.2">
      <c r="B15" s="3" t="s">
        <v>15</v>
      </c>
      <c r="O15" s="7"/>
      <c r="P15" s="7"/>
      <c r="Q15" s="7"/>
      <c r="R15" s="7"/>
    </row>
    <row r="16" spans="2:24" ht="48" x14ac:dyDescent="0.2">
      <c r="B16" s="10" t="s">
        <v>0</v>
      </c>
      <c r="C16" s="10"/>
      <c r="D16" s="10"/>
      <c r="E16" s="10" t="s">
        <v>4</v>
      </c>
      <c r="F16" s="10"/>
      <c r="G16" s="10" t="s">
        <v>7</v>
      </c>
      <c r="H16" s="10"/>
      <c r="I16" s="10"/>
      <c r="J16" s="10" t="s">
        <v>8</v>
      </c>
      <c r="K16" s="10"/>
      <c r="L16" s="4" t="s">
        <v>12</v>
      </c>
      <c r="M16" s="4" t="s">
        <v>10</v>
      </c>
      <c r="N16" s="6" t="s">
        <v>11</v>
      </c>
      <c r="O16" s="6" t="s">
        <v>13</v>
      </c>
      <c r="P16" s="6" t="s">
        <v>22</v>
      </c>
      <c r="Q16" s="6" t="s">
        <v>18</v>
      </c>
      <c r="R16" s="6" t="s">
        <v>19</v>
      </c>
    </row>
    <row r="17" spans="2:18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8" x14ac:dyDescent="0.2">
      <c r="B18">
        <v>64</v>
      </c>
      <c r="C18">
        <v>65</v>
      </c>
      <c r="D18">
        <f>(C18-B18)+1</f>
        <v>2</v>
      </c>
      <c r="E18">
        <v>11</v>
      </c>
      <c r="F18">
        <v>1</v>
      </c>
      <c r="G18">
        <v>12</v>
      </c>
      <c r="H18">
        <v>60</v>
      </c>
      <c r="I18">
        <f>(H18-G18)+1</f>
        <v>49</v>
      </c>
      <c r="J18">
        <v>280</v>
      </c>
      <c r="K18">
        <v>1</v>
      </c>
      <c r="L18">
        <v>280</v>
      </c>
    </row>
    <row r="19" spans="2:18" x14ac:dyDescent="0.2">
      <c r="B19">
        <v>114</v>
      </c>
      <c r="C19">
        <v>114</v>
      </c>
      <c r="D19">
        <f t="shared" ref="D19:D20" si="1">(C19-B19)+1</f>
        <v>1</v>
      </c>
      <c r="E19">
        <v>122</v>
      </c>
      <c r="F19">
        <v>1</v>
      </c>
      <c r="G19">
        <v>123</v>
      </c>
      <c r="H19">
        <v>279</v>
      </c>
      <c r="I19">
        <f>(H19-G19)+1</f>
        <v>157</v>
      </c>
    </row>
    <row r="20" spans="2:18" x14ac:dyDescent="0.2">
      <c r="B20">
        <v>116</v>
      </c>
      <c r="C20">
        <v>121</v>
      </c>
      <c r="D20">
        <f t="shared" si="1"/>
        <v>6</v>
      </c>
    </row>
    <row r="21" spans="2:18" x14ac:dyDescent="0.2">
      <c r="D21">
        <f>SUM(D18:D20)</f>
        <v>9</v>
      </c>
      <c r="F21">
        <f>SUM(F18:F20)</f>
        <v>2</v>
      </c>
      <c r="I21">
        <f>SUM(I18:I20)</f>
        <v>206</v>
      </c>
      <c r="K21">
        <f>SUM(K18:K20)</f>
        <v>1</v>
      </c>
      <c r="L21">
        <f>SUM(L18:L20)</f>
        <v>280</v>
      </c>
      <c r="M21">
        <f>L21-(I21+K21)</f>
        <v>73</v>
      </c>
      <c r="N21" s="5">
        <f>((D21+F21)/M21)*100</f>
        <v>15.068493150684931</v>
      </c>
      <c r="O21" s="5">
        <f>100-N21</f>
        <v>84.93150684931507</v>
      </c>
      <c r="P21" s="5">
        <f>B18/120</f>
        <v>0.53333333333333333</v>
      </c>
      <c r="Q21" s="5">
        <f>E18/120</f>
        <v>9.166666666666666E-2</v>
      </c>
      <c r="R21" s="5">
        <f>I19/120</f>
        <v>1.3083333333333333</v>
      </c>
    </row>
    <row r="23" spans="2:18" s="1" customFormat="1" x14ac:dyDescent="0.2">
      <c r="B23" s="3" t="s">
        <v>21</v>
      </c>
      <c r="O23" s="7"/>
      <c r="P23" s="7"/>
      <c r="Q23" s="7"/>
      <c r="R23" s="7"/>
    </row>
    <row r="24" spans="2:18" ht="48" x14ac:dyDescent="0.2">
      <c r="B24" s="10" t="s">
        <v>0</v>
      </c>
      <c r="C24" s="10"/>
      <c r="D24" s="10"/>
      <c r="E24" s="10" t="s">
        <v>4</v>
      </c>
      <c r="F24" s="10"/>
      <c r="G24" s="10" t="s">
        <v>7</v>
      </c>
      <c r="H24" s="10"/>
      <c r="I24" s="10"/>
      <c r="J24" s="10" t="s">
        <v>8</v>
      </c>
      <c r="K24" s="10"/>
      <c r="L24" s="4" t="s">
        <v>12</v>
      </c>
      <c r="M24" s="4" t="s">
        <v>10</v>
      </c>
      <c r="N24" s="6" t="s">
        <v>11</v>
      </c>
      <c r="O24" s="6" t="s">
        <v>13</v>
      </c>
      <c r="P24" s="6" t="s">
        <v>22</v>
      </c>
      <c r="Q24" s="6" t="s">
        <v>18</v>
      </c>
      <c r="R24" s="6" t="s">
        <v>19</v>
      </c>
    </row>
    <row r="25" spans="2:18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8" s="8" customFormat="1" x14ac:dyDescent="0.2">
      <c r="E26" s="8">
        <v>1</v>
      </c>
      <c r="F26" s="8">
        <v>1</v>
      </c>
      <c r="O26" s="9"/>
      <c r="P26" s="9" t="s">
        <v>23</v>
      </c>
      <c r="Q26" s="9">
        <f>E26/120</f>
        <v>8.3333333333333332E-3</v>
      </c>
      <c r="R26" s="9"/>
    </row>
    <row r="27" spans="2:18" s="8" customFormat="1" x14ac:dyDescent="0.2">
      <c r="O27" s="9"/>
      <c r="P27" s="9"/>
      <c r="Q27" s="9"/>
      <c r="R27" s="9"/>
    </row>
    <row r="28" spans="2:18" s="1" customFormat="1" x14ac:dyDescent="0.2">
      <c r="B28" s="3" t="s">
        <v>16</v>
      </c>
      <c r="O28" s="7"/>
      <c r="P28" s="7"/>
      <c r="Q28" s="7"/>
      <c r="R28" s="7"/>
    </row>
    <row r="29" spans="2:18" ht="48" x14ac:dyDescent="0.2">
      <c r="B29" s="10" t="s">
        <v>0</v>
      </c>
      <c r="C29" s="10"/>
      <c r="D29" s="10"/>
      <c r="E29" s="10" t="s">
        <v>4</v>
      </c>
      <c r="F29" s="10"/>
      <c r="G29" s="10" t="s">
        <v>7</v>
      </c>
      <c r="H29" s="10"/>
      <c r="I29" s="10"/>
      <c r="J29" s="10" t="s">
        <v>8</v>
      </c>
      <c r="K29" s="10"/>
      <c r="L29" s="4" t="s">
        <v>12</v>
      </c>
      <c r="M29" s="4" t="s">
        <v>10</v>
      </c>
      <c r="N29" s="6" t="s">
        <v>11</v>
      </c>
      <c r="O29" s="6" t="s">
        <v>13</v>
      </c>
      <c r="P29" s="6" t="s">
        <v>22</v>
      </c>
      <c r="Q29" s="6" t="s">
        <v>18</v>
      </c>
      <c r="R29" s="6" t="s">
        <v>19</v>
      </c>
    </row>
    <row r="30" spans="2:18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8" x14ac:dyDescent="0.2">
      <c r="E31">
        <v>1</v>
      </c>
      <c r="F31">
        <v>1</v>
      </c>
      <c r="G31">
        <v>2</v>
      </c>
      <c r="H31">
        <v>14</v>
      </c>
      <c r="I31">
        <f>(H31-G31)+1</f>
        <v>13</v>
      </c>
      <c r="J31">
        <v>15</v>
      </c>
      <c r="K31">
        <v>1</v>
      </c>
      <c r="L31">
        <v>15</v>
      </c>
      <c r="M31">
        <f>L31-(I31+K31)</f>
        <v>1</v>
      </c>
      <c r="N31" s="5">
        <f>((D31+F31)/M31)*100</f>
        <v>100</v>
      </c>
      <c r="O31" s="5">
        <f>100-N31</f>
        <v>0</v>
      </c>
      <c r="P31" s="5" t="s">
        <v>23</v>
      </c>
      <c r="Q31" s="5">
        <f>E31/120</f>
        <v>8.3333333333333332E-3</v>
      </c>
      <c r="R31" s="5">
        <f>I31/120</f>
        <v>0.10833333333333334</v>
      </c>
    </row>
    <row r="33" spans="2:18" s="1" customFormat="1" x14ac:dyDescent="0.2">
      <c r="B33" s="3" t="s">
        <v>17</v>
      </c>
      <c r="O33" s="7"/>
      <c r="P33" s="7"/>
      <c r="Q33" s="7"/>
      <c r="R33" s="7"/>
    </row>
    <row r="34" spans="2:18" ht="48" x14ac:dyDescent="0.2">
      <c r="B34" s="10" t="s">
        <v>0</v>
      </c>
      <c r="C34" s="10"/>
      <c r="D34" s="10"/>
      <c r="E34" s="10" t="s">
        <v>4</v>
      </c>
      <c r="F34" s="10"/>
      <c r="G34" s="10" t="s">
        <v>7</v>
      </c>
      <c r="H34" s="10"/>
      <c r="I34" s="10"/>
      <c r="J34" s="10" t="s">
        <v>8</v>
      </c>
      <c r="K34" s="10"/>
      <c r="L34" s="4" t="s">
        <v>12</v>
      </c>
      <c r="M34" s="4" t="s">
        <v>10</v>
      </c>
      <c r="N34" s="6" t="s">
        <v>11</v>
      </c>
      <c r="O34" s="6" t="s">
        <v>13</v>
      </c>
      <c r="P34" s="6" t="s">
        <v>22</v>
      </c>
      <c r="Q34" s="6" t="s">
        <v>18</v>
      </c>
      <c r="R34" s="6" t="s">
        <v>19</v>
      </c>
    </row>
    <row r="35" spans="2:18" x14ac:dyDescent="0.2">
      <c r="B35" s="2" t="s">
        <v>1</v>
      </c>
      <c r="C35" s="2" t="s">
        <v>2</v>
      </c>
      <c r="D35" s="2" t="s">
        <v>3</v>
      </c>
      <c r="E35" s="2" t="s">
        <v>5</v>
      </c>
      <c r="F35" s="2" t="s">
        <v>6</v>
      </c>
      <c r="G35" s="2" t="s">
        <v>1</v>
      </c>
      <c r="H35" s="2" t="s">
        <v>2</v>
      </c>
      <c r="I35" s="2" t="s">
        <v>3</v>
      </c>
      <c r="J35" s="2" t="s">
        <v>5</v>
      </c>
      <c r="K35" s="2" t="s">
        <v>6</v>
      </c>
      <c r="L35" s="2" t="s">
        <v>9</v>
      </c>
    </row>
    <row r="36" spans="2:18" x14ac:dyDescent="0.2">
      <c r="B36">
        <v>9</v>
      </c>
      <c r="C36">
        <v>9</v>
      </c>
      <c r="D36">
        <f>(C36-B36)+1</f>
        <v>1</v>
      </c>
      <c r="E36">
        <v>82</v>
      </c>
      <c r="F36">
        <v>1</v>
      </c>
      <c r="G36">
        <v>83</v>
      </c>
      <c r="H36">
        <v>114</v>
      </c>
      <c r="I36">
        <f>(H36-G36)+1</f>
        <v>32</v>
      </c>
      <c r="J36">
        <v>179</v>
      </c>
      <c r="K36">
        <v>1</v>
      </c>
      <c r="L36">
        <v>179</v>
      </c>
      <c r="N36" s="5"/>
    </row>
    <row r="37" spans="2:18" x14ac:dyDescent="0.2">
      <c r="B37">
        <v>60</v>
      </c>
      <c r="C37">
        <v>71</v>
      </c>
      <c r="D37">
        <f t="shared" ref="D37:D38" si="2">(C37-B37)+1</f>
        <v>12</v>
      </c>
      <c r="E37">
        <v>157</v>
      </c>
      <c r="F37">
        <v>1</v>
      </c>
      <c r="G37">
        <v>158</v>
      </c>
      <c r="H37">
        <v>178</v>
      </c>
      <c r="I37">
        <f>(H37-G37)+1</f>
        <v>21</v>
      </c>
      <c r="N37" s="5"/>
    </row>
    <row r="38" spans="2:18" x14ac:dyDescent="0.2">
      <c r="B38">
        <v>142</v>
      </c>
      <c r="C38">
        <v>156</v>
      </c>
      <c r="D38">
        <f t="shared" si="2"/>
        <v>15</v>
      </c>
      <c r="N38" s="5"/>
    </row>
    <row r="39" spans="2:18" x14ac:dyDescent="0.2">
      <c r="D39">
        <f>SUM(D36:D38)</f>
        <v>28</v>
      </c>
      <c r="F39">
        <f>SUM(F36:F38)</f>
        <v>2</v>
      </c>
      <c r="I39">
        <f>SUM(I36:I38)</f>
        <v>53</v>
      </c>
      <c r="K39">
        <f>SUM(K36:K38)</f>
        <v>1</v>
      </c>
      <c r="L39">
        <f>SUM(L36:L38)</f>
        <v>179</v>
      </c>
      <c r="M39">
        <f>L39-(I39+K39)</f>
        <v>125</v>
      </c>
      <c r="N39" s="5">
        <f>((D39+F39)/M39)*100</f>
        <v>24</v>
      </c>
      <c r="O39" s="5">
        <f>100-N39</f>
        <v>76</v>
      </c>
      <c r="P39" s="5">
        <f>B36/120</f>
        <v>7.4999999999999997E-2</v>
      </c>
      <c r="Q39" s="5">
        <f>E36/120</f>
        <v>0.68333333333333335</v>
      </c>
      <c r="R39" s="5">
        <f>I37/120</f>
        <v>0.17499999999999999</v>
      </c>
    </row>
  </sheetData>
  <mergeCells count="24">
    <mergeCell ref="B3:D3"/>
    <mergeCell ref="E3:F3"/>
    <mergeCell ref="G3:I3"/>
    <mergeCell ref="J3:K3"/>
    <mergeCell ref="B11:D11"/>
    <mergeCell ref="E11:F11"/>
    <mergeCell ref="G11:I11"/>
    <mergeCell ref="J11:K11"/>
    <mergeCell ref="B16:D16"/>
    <mergeCell ref="E16:F16"/>
    <mergeCell ref="G16:I16"/>
    <mergeCell ref="J16:K16"/>
    <mergeCell ref="B24:D24"/>
    <mergeCell ref="E24:F24"/>
    <mergeCell ref="G24:I24"/>
    <mergeCell ref="J24:K24"/>
    <mergeCell ref="B29:D29"/>
    <mergeCell ref="E29:F29"/>
    <mergeCell ref="G29:I29"/>
    <mergeCell ref="J29:K29"/>
    <mergeCell ref="B34:D34"/>
    <mergeCell ref="E34:F34"/>
    <mergeCell ref="G34:I34"/>
    <mergeCell ref="J34:K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2024-10-02T02:59:32Z</dcterms:modified>
</cp:coreProperties>
</file>