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4/Behavior Worksheets/2024-01-26 Ex264/"/>
    </mc:Choice>
  </mc:AlternateContent>
  <xr:revisionPtr revIDLastSave="0" documentId="13_ncr:1_{F63DAB08-3064-684A-979A-0D484F9C180B}" xr6:coauthVersionLast="47" xr6:coauthVersionMax="47" xr10:uidLastSave="{00000000-0000-0000-0000-000000000000}"/>
  <bookViews>
    <workbookView xWindow="1220" yWindow="2260" windowWidth="26340" windowHeight="1454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7" i="1" l="1"/>
  <c r="Q37" i="1"/>
  <c r="P37" i="1"/>
  <c r="L37" i="1"/>
  <c r="I34" i="1"/>
  <c r="K37" i="1"/>
  <c r="I37" i="1"/>
  <c r="F37" i="1"/>
  <c r="D37" i="1"/>
  <c r="D35" i="1"/>
  <c r="D36" i="1"/>
  <c r="D34" i="1"/>
  <c r="Q29" i="1"/>
  <c r="P29" i="1"/>
  <c r="L29" i="1"/>
  <c r="K29" i="1"/>
  <c r="I29" i="1"/>
  <c r="F29" i="1"/>
  <c r="D26" i="1"/>
  <c r="D27" i="1"/>
  <c r="D28" i="1"/>
  <c r="D25" i="1"/>
  <c r="I25" i="1"/>
  <c r="R29" i="1" s="1"/>
  <c r="Q20" i="1"/>
  <c r="P20" i="1"/>
  <c r="D20" i="1"/>
  <c r="I20" i="1"/>
  <c r="R20" i="1" s="1"/>
  <c r="Q15" i="1"/>
  <c r="Q10" i="1"/>
  <c r="P10" i="1"/>
  <c r="I15" i="1"/>
  <c r="R15" i="1" s="1"/>
  <c r="I10" i="1"/>
  <c r="M10" i="1" s="1"/>
  <c r="D10" i="1"/>
  <c r="Q5" i="1"/>
  <c r="P5" i="1"/>
  <c r="I5" i="1"/>
  <c r="M5" i="1" s="1"/>
  <c r="D5" i="1"/>
  <c r="M37" i="1" l="1"/>
  <c r="N37" i="1" s="1"/>
  <c r="O37" i="1" s="1"/>
  <c r="M29" i="1"/>
  <c r="D29" i="1"/>
  <c r="N10" i="1"/>
  <c r="O10" i="1" s="1"/>
  <c r="M20" i="1"/>
  <c r="N20" i="1" s="1"/>
  <c r="O20" i="1" s="1"/>
  <c r="M15" i="1"/>
  <c r="N15" i="1" s="1"/>
  <c r="O15" i="1" s="1"/>
  <c r="R10" i="1"/>
  <c r="N5" i="1"/>
  <c r="O5" i="1" s="1"/>
  <c r="R5" i="1"/>
  <c r="N29" i="1" l="1"/>
  <c r="O29" i="1" s="1"/>
</calcChain>
</file>

<file path=xl/sharedStrings.xml><?xml version="1.0" encoding="utf-8"?>
<sst xmlns="http://schemas.openxmlformats.org/spreadsheetml/2006/main" count="147" uniqueCount="24">
  <si>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</si>
  <si>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</si>
  <si>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</si>
  <si>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</si>
  <si>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</si>
  <si>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</si>
  <si>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</si>
  <si>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</si>
  <si>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</si>
  <si>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</si>
  <si>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</si>
  <si>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</si>
  <si>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</si>
  <si>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</si>
  <si>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</si>
  <si>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</si>
  <si>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</si>
  <si>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</si>
  <si>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</si>
  <si>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Worm 6</t>
  </si>
  <si>
    <t>Time to first puncture</t>
  </si>
  <si>
    <t>Time to successful completion</t>
  </si>
  <si>
    <t>N/A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</si>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</sst>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37"/>
  <sheetViews>
    <sheetView tabSelected="1" topLeftCell="I1" zoomScale="87" workbookViewId="0">
      <selection activeCell="V4" sqref="V4:V9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5" customWidth="1"/>
    <col min="15" max="15" width="20.5" style="5" customWidth="1"/>
    <col min="16" max="16" width="8.83203125" style="5"/>
    <col min="17" max="17" width="14.1640625" style="5" customWidth="1"/>
    <col min="18" max="18" width="14.33203125" style="5" customWidth="1"/>
    <col min="20" max="20" width="13.5" customWidth="1"/>
    <col min="21" max="21" width="13" customWidth="1"/>
    <col min="24" max="24" width="10.33203125" customWidth="1"/>
  </cols>
  <sheetData>
    <row r="1" spans="2:24" ht="6" customHeight="1" x14ac:dyDescent="0.2"/>
    <row r="2" spans="2:24" s="1" customFormat="1" x14ac:dyDescent="0.2">
      <c r="B2" s="3" t="s">
        <v>14</v>
      </c>
      <c r="N2" s="7"/>
      <c r="O2" s="7"/>
      <c r="P2" s="7"/>
      <c r="Q2" s="7"/>
      <c r="R2" s="7"/>
    </row>
    <row r="3" spans="2:24" ht="64" x14ac:dyDescent="0.2">
      <c r="B3" s="10" t="s">
        <v>0</v>
      </c>
      <c r="C3" s="10"/>
      <c r="D3" s="10"/>
      <c r="E3" s="10" t="s">
        <v>4</v>
      </c>
      <c r="F3" s="10"/>
      <c r="G3" s="10" t="s">
        <v>7</v>
      </c>
      <c r="H3" s="10"/>
      <c r="I3" s="10"/>
      <c r="J3" s="10" t="s">
        <v>8</v>
      </c>
      <c r="K3" s="10"/>
      <c r="L3" s="4" t="s">
        <v>12</v>
      </c>
      <c r="M3" s="4" t="s">
        <v>10</v>
      </c>
      <c r="N3" s="6" t="s">
        <v>11</v>
      </c>
      <c r="O3" s="6" t="s">
        <v>13</v>
      </c>
      <c r="P3" s="6" t="s">
        <v>23</v>
      </c>
      <c r="Q3" s="6" t="s">
        <v>20</v>
      </c>
      <c r="R3" s="6" t="s">
        <v>21</v>
      </c>
      <c r="T3" s="6" t="s">
        <v>11</v>
      </c>
      <c r="U3" s="6" t="s">
        <v>13</v>
      </c>
      <c r="V3" s="6" t="s">
        <v>23</v>
      </c>
      <c r="W3" s="6" t="s">
        <v>20</v>
      </c>
      <c r="X3" s="6" t="s">
        <v>21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5">
        <v>50</v>
      </c>
      <c r="U4" s="5">
        <v>50</v>
      </c>
      <c r="V4" s="5">
        <v>4.1666666666666664E-2</v>
      </c>
      <c r="W4" s="5">
        <v>6.6666666666666666E-2</v>
      </c>
      <c r="X4" s="5">
        <v>0.5083333333333333</v>
      </c>
    </row>
    <row r="5" spans="2:24" x14ac:dyDescent="0.2">
      <c r="B5">
        <v>5</v>
      </c>
      <c r="C5">
        <v>7</v>
      </c>
      <c r="D5">
        <f>(C5-B5)+1</f>
        <v>3</v>
      </c>
      <c r="E5">
        <v>8</v>
      </c>
      <c r="F5">
        <v>1</v>
      </c>
      <c r="G5">
        <v>9</v>
      </c>
      <c r="H5">
        <v>69</v>
      </c>
      <c r="I5">
        <f>(H5-G5)+1</f>
        <v>61</v>
      </c>
      <c r="J5">
        <v>70</v>
      </c>
      <c r="K5">
        <v>1</v>
      </c>
      <c r="L5">
        <v>70</v>
      </c>
      <c r="M5">
        <f>L5-(I5+K5)</f>
        <v>8</v>
      </c>
      <c r="N5" s="5">
        <f>((D5+F5)/M5)*100</f>
        <v>50</v>
      </c>
      <c r="O5" s="5">
        <f>100-N5</f>
        <v>50</v>
      </c>
      <c r="P5" s="5">
        <f>B5/120</f>
        <v>4.1666666666666664E-2</v>
      </c>
      <c r="Q5" s="5">
        <f>E5/120</f>
        <v>6.6666666666666666E-2</v>
      </c>
      <c r="R5" s="5">
        <f>I5/120</f>
        <v>0.5083333333333333</v>
      </c>
      <c r="T5" s="5">
        <v>35.593220338983052</v>
      </c>
      <c r="U5" s="5">
        <v>64.406779661016941</v>
      </c>
      <c r="V5" s="5">
        <v>0.32500000000000001</v>
      </c>
      <c r="W5" s="5">
        <v>0.49166666666666664</v>
      </c>
      <c r="X5" s="5">
        <v>0.71666666666666667</v>
      </c>
    </row>
    <row r="6" spans="2:24" x14ac:dyDescent="0.2">
      <c r="T6" s="5" t="s">
        <v>22</v>
      </c>
      <c r="U6" s="5" t="s">
        <v>22</v>
      </c>
      <c r="V6" s="5" t="s">
        <v>22</v>
      </c>
      <c r="W6" s="5">
        <v>8.3333333333333332E-3</v>
      </c>
      <c r="X6" s="5">
        <v>0.65</v>
      </c>
    </row>
    <row r="7" spans="2:24" s="1" customFormat="1" x14ac:dyDescent="0.2">
      <c r="B7" s="3" t="s">
        <v>15</v>
      </c>
      <c r="N7" s="7"/>
      <c r="O7" s="7"/>
      <c r="P7" s="7"/>
      <c r="Q7" s="7"/>
      <c r="R7" s="7"/>
      <c r="T7" s="7">
        <v>8.2840236686390547</v>
      </c>
      <c r="U7" s="7">
        <v>91.715976331360949</v>
      </c>
      <c r="V7" s="7">
        <v>1.1833333333333333</v>
      </c>
      <c r="W7" s="7">
        <v>1.4083333333333334</v>
      </c>
      <c r="X7" s="7">
        <v>0.6166666666666667</v>
      </c>
    </row>
    <row r="8" spans="2:24" ht="48" x14ac:dyDescent="0.2">
      <c r="B8" s="10" t="s">
        <v>0</v>
      </c>
      <c r="C8" s="10"/>
      <c r="D8" s="10"/>
      <c r="E8" s="10" t="s">
        <v>4</v>
      </c>
      <c r="F8" s="10"/>
      <c r="G8" s="10" t="s">
        <v>7</v>
      </c>
      <c r="H8" s="10"/>
      <c r="I8" s="10"/>
      <c r="J8" s="10" t="s">
        <v>8</v>
      </c>
      <c r="K8" s="10"/>
      <c r="L8" s="4" t="s">
        <v>12</v>
      </c>
      <c r="M8" s="4" t="s">
        <v>10</v>
      </c>
      <c r="N8" s="6" t="s">
        <v>11</v>
      </c>
      <c r="O8" s="6" t="s">
        <v>13</v>
      </c>
      <c r="P8" s="6" t="s">
        <v>23</v>
      </c>
      <c r="Q8" s="6" t="s">
        <v>20</v>
      </c>
      <c r="R8" s="6" t="s">
        <v>21</v>
      </c>
      <c r="T8" s="5">
        <v>12.669683257918551</v>
      </c>
      <c r="U8" s="5">
        <v>87.33031674208145</v>
      </c>
      <c r="V8" s="5">
        <v>0.05</v>
      </c>
      <c r="W8" s="5">
        <v>1.8416666666666666</v>
      </c>
      <c r="X8" s="5">
        <v>0.46666666666666667</v>
      </c>
    </row>
    <row r="9" spans="2:24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T9" s="5">
        <v>8.7420042643923246</v>
      </c>
      <c r="U9" s="5">
        <v>91.257995735607679</v>
      </c>
      <c r="V9" s="5">
        <v>6.6666666666666666E-2</v>
      </c>
      <c r="W9" s="5">
        <v>3.9083333333333332</v>
      </c>
      <c r="X9" s="5">
        <v>0.35833333333333334</v>
      </c>
    </row>
    <row r="10" spans="2:24" x14ac:dyDescent="0.2">
      <c r="B10">
        <v>39</v>
      </c>
      <c r="C10">
        <v>58</v>
      </c>
      <c r="D10">
        <f>(C10-B10)+1</f>
        <v>20</v>
      </c>
      <c r="E10">
        <v>59</v>
      </c>
      <c r="F10">
        <v>1</v>
      </c>
      <c r="G10">
        <v>60</v>
      </c>
      <c r="H10">
        <v>145</v>
      </c>
      <c r="I10">
        <f>(H10-G10)+1</f>
        <v>86</v>
      </c>
      <c r="J10">
        <v>146</v>
      </c>
      <c r="K10">
        <v>1</v>
      </c>
      <c r="L10">
        <v>146</v>
      </c>
      <c r="M10">
        <f>L10-(I10+K10)</f>
        <v>59</v>
      </c>
      <c r="N10" s="5">
        <f>((D10+F10)/M10)*100</f>
        <v>35.593220338983052</v>
      </c>
      <c r="O10" s="5">
        <f>100-N10</f>
        <v>64.406779661016941</v>
      </c>
      <c r="P10" s="5">
        <f>B10/120</f>
        <v>0.32500000000000001</v>
      </c>
      <c r="Q10" s="5">
        <f>E10/120</f>
        <v>0.49166666666666664</v>
      </c>
      <c r="R10" s="5">
        <f>I10/120</f>
        <v>0.71666666666666667</v>
      </c>
    </row>
    <row r="12" spans="2:24" s="1" customFormat="1" x14ac:dyDescent="0.2">
      <c r="B12" s="3" t="s">
        <v>16</v>
      </c>
      <c r="N12" s="7"/>
      <c r="O12" s="7"/>
      <c r="P12" s="7"/>
      <c r="Q12" s="7"/>
      <c r="R12" s="7"/>
    </row>
    <row r="13" spans="2:24" ht="48" x14ac:dyDescent="0.2">
      <c r="B13" s="10" t="s">
        <v>0</v>
      </c>
      <c r="C13" s="10"/>
      <c r="D13" s="10"/>
      <c r="E13" s="10" t="s">
        <v>4</v>
      </c>
      <c r="F13" s="10"/>
      <c r="G13" s="10" t="s">
        <v>7</v>
      </c>
      <c r="H13" s="10"/>
      <c r="I13" s="10"/>
      <c r="J13" s="10" t="s">
        <v>8</v>
      </c>
      <c r="K13" s="10"/>
      <c r="L13" s="4" t="s">
        <v>12</v>
      </c>
      <c r="M13" s="4" t="s">
        <v>10</v>
      </c>
      <c r="N13" s="6" t="s">
        <v>11</v>
      </c>
      <c r="O13" s="6" t="s">
        <v>13</v>
      </c>
      <c r="P13" s="6" t="s">
        <v>23</v>
      </c>
      <c r="Q13" s="6" t="s">
        <v>20</v>
      </c>
      <c r="R13" s="6" t="s">
        <v>21</v>
      </c>
    </row>
    <row r="14" spans="2:24" x14ac:dyDescent="0.2"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  <c r="G14" s="2" t="s">
        <v>1</v>
      </c>
      <c r="H14" s="2" t="s">
        <v>2</v>
      </c>
      <c r="I14" s="2" t="s">
        <v>3</v>
      </c>
      <c r="J14" s="2" t="s">
        <v>5</v>
      </c>
      <c r="K14" s="2" t="s">
        <v>6</v>
      </c>
      <c r="L14" s="2" t="s">
        <v>9</v>
      </c>
    </row>
    <row r="15" spans="2:24" x14ac:dyDescent="0.2">
      <c r="E15">
        <v>1</v>
      </c>
      <c r="F15">
        <v>1</v>
      </c>
      <c r="G15">
        <v>2</v>
      </c>
      <c r="H15">
        <v>79</v>
      </c>
      <c r="I15">
        <f>(H15-G15)+1</f>
        <v>78</v>
      </c>
      <c r="J15">
        <v>80</v>
      </c>
      <c r="K15">
        <v>1</v>
      </c>
      <c r="L15">
        <v>80</v>
      </c>
      <c r="M15">
        <f>L15-(I15+K15)</f>
        <v>1</v>
      </c>
      <c r="N15" s="5">
        <f>((D15+F15)/M15)*100</f>
        <v>100</v>
      </c>
      <c r="O15" s="5">
        <f>100-N15</f>
        <v>0</v>
      </c>
      <c r="P15" s="5" t="s">
        <v>22</v>
      </c>
      <c r="Q15" s="5">
        <f>E15/120</f>
        <v>8.3333333333333332E-3</v>
      </c>
      <c r="R15" s="5">
        <f>I15/120</f>
        <v>0.65</v>
      </c>
    </row>
    <row r="17" spans="2:18" s="1" customFormat="1" x14ac:dyDescent="0.2">
      <c r="B17" s="3" t="s">
        <v>17</v>
      </c>
      <c r="N17" s="7"/>
      <c r="O17" s="7"/>
      <c r="P17" s="7"/>
      <c r="Q17" s="7"/>
      <c r="R17" s="7"/>
    </row>
    <row r="18" spans="2:18" ht="48" x14ac:dyDescent="0.2">
      <c r="B18" s="10" t="s">
        <v>0</v>
      </c>
      <c r="C18" s="10"/>
      <c r="D18" s="10"/>
      <c r="E18" s="10" t="s">
        <v>4</v>
      </c>
      <c r="F18" s="10"/>
      <c r="G18" s="10" t="s">
        <v>7</v>
      </c>
      <c r="H18" s="10"/>
      <c r="I18" s="10"/>
      <c r="J18" s="10" t="s">
        <v>8</v>
      </c>
      <c r="K18" s="10"/>
      <c r="L18" s="4" t="s">
        <v>12</v>
      </c>
      <c r="M18" s="4" t="s">
        <v>10</v>
      </c>
      <c r="N18" s="6" t="s">
        <v>11</v>
      </c>
      <c r="O18" s="6" t="s">
        <v>13</v>
      </c>
      <c r="P18" s="6" t="s">
        <v>23</v>
      </c>
      <c r="Q18" s="6" t="s">
        <v>20</v>
      </c>
      <c r="R18" s="6" t="s">
        <v>21</v>
      </c>
    </row>
    <row r="19" spans="2:18" x14ac:dyDescent="0.2">
      <c r="B19" s="2" t="s">
        <v>1</v>
      </c>
      <c r="C19" s="2" t="s">
        <v>2</v>
      </c>
      <c r="D19" s="2" t="s">
        <v>3</v>
      </c>
      <c r="E19" s="2" t="s">
        <v>5</v>
      </c>
      <c r="F19" s="2" t="s">
        <v>6</v>
      </c>
      <c r="G19" s="2" t="s">
        <v>1</v>
      </c>
      <c r="H19" s="2" t="s">
        <v>2</v>
      </c>
      <c r="I19" s="2" t="s">
        <v>3</v>
      </c>
      <c r="J19" s="2" t="s">
        <v>5</v>
      </c>
      <c r="K19" s="2" t="s">
        <v>6</v>
      </c>
      <c r="L19" s="2" t="s">
        <v>9</v>
      </c>
    </row>
    <row r="20" spans="2:18" s="8" customFormat="1" x14ac:dyDescent="0.2">
      <c r="B20" s="8">
        <v>142</v>
      </c>
      <c r="C20" s="8">
        <v>154</v>
      </c>
      <c r="D20">
        <f>(C20-B20)+1</f>
        <v>13</v>
      </c>
      <c r="E20" s="8">
        <v>169</v>
      </c>
      <c r="F20" s="8">
        <v>1</v>
      </c>
      <c r="G20" s="8">
        <v>170</v>
      </c>
      <c r="H20" s="8">
        <v>243</v>
      </c>
      <c r="I20">
        <f>(H20-G20)+1</f>
        <v>74</v>
      </c>
      <c r="J20" s="8">
        <v>244</v>
      </c>
      <c r="K20" s="8">
        <v>1</v>
      </c>
      <c r="L20" s="8">
        <v>244</v>
      </c>
      <c r="M20">
        <f>L20-(I20+K20)</f>
        <v>169</v>
      </c>
      <c r="N20" s="5">
        <f>((D20+F20)/M20)*100</f>
        <v>8.2840236686390547</v>
      </c>
      <c r="O20" s="5">
        <f>100-N20</f>
        <v>91.715976331360949</v>
      </c>
      <c r="P20" s="9">
        <f>B20/120</f>
        <v>1.1833333333333333</v>
      </c>
      <c r="Q20" s="9">
        <f>E20/120</f>
        <v>1.4083333333333334</v>
      </c>
      <c r="R20" s="9">
        <f>I20/120</f>
        <v>0.6166666666666667</v>
      </c>
    </row>
    <row r="21" spans="2:18" s="8" customFormat="1" x14ac:dyDescent="0.2">
      <c r="N21" s="9"/>
      <c r="O21" s="9"/>
      <c r="P21" s="9"/>
      <c r="Q21" s="9"/>
      <c r="R21" s="9"/>
    </row>
    <row r="22" spans="2:18" s="1" customFormat="1" x14ac:dyDescent="0.2">
      <c r="B22" s="3" t="s">
        <v>18</v>
      </c>
      <c r="N22" s="7"/>
      <c r="O22" s="7"/>
      <c r="P22" s="7"/>
      <c r="Q22" s="7"/>
      <c r="R22" s="7"/>
    </row>
    <row r="23" spans="2:18" ht="48" x14ac:dyDescent="0.2">
      <c r="B23" s="10" t="s">
        <v>0</v>
      </c>
      <c r="C23" s="10"/>
      <c r="D23" s="10"/>
      <c r="E23" s="10" t="s">
        <v>4</v>
      </c>
      <c r="F23" s="10"/>
      <c r="G23" s="10" t="s">
        <v>7</v>
      </c>
      <c r="H23" s="10"/>
      <c r="I23" s="10"/>
      <c r="J23" s="10" t="s">
        <v>8</v>
      </c>
      <c r="K23" s="10"/>
      <c r="L23" s="4" t="s">
        <v>12</v>
      </c>
      <c r="M23" s="4" t="s">
        <v>10</v>
      </c>
      <c r="N23" s="6" t="s">
        <v>11</v>
      </c>
      <c r="O23" s="6" t="s">
        <v>13</v>
      </c>
      <c r="P23" s="6" t="s">
        <v>23</v>
      </c>
      <c r="Q23" s="6" t="s">
        <v>20</v>
      </c>
      <c r="R23" s="6" t="s">
        <v>21</v>
      </c>
    </row>
    <row r="24" spans="2:18" x14ac:dyDescent="0.2">
      <c r="B24" s="2" t="s">
        <v>1</v>
      </c>
      <c r="C24" s="2" t="s">
        <v>2</v>
      </c>
      <c r="D24" s="2" t="s">
        <v>3</v>
      </c>
      <c r="E24" s="2" t="s">
        <v>5</v>
      </c>
      <c r="F24" s="2" t="s">
        <v>6</v>
      </c>
      <c r="G24" s="2" t="s">
        <v>1</v>
      </c>
      <c r="H24" s="2" t="s">
        <v>2</v>
      </c>
      <c r="I24" s="2" t="s">
        <v>3</v>
      </c>
      <c r="J24" s="2" t="s">
        <v>5</v>
      </c>
      <c r="K24" s="2" t="s">
        <v>6</v>
      </c>
      <c r="L24" s="2" t="s">
        <v>9</v>
      </c>
    </row>
    <row r="25" spans="2:18" x14ac:dyDescent="0.2">
      <c r="B25">
        <v>6</v>
      </c>
      <c r="C25">
        <v>26</v>
      </c>
      <c r="D25">
        <f>(C25-B25)+1</f>
        <v>21</v>
      </c>
      <c r="E25">
        <v>221</v>
      </c>
      <c r="F25">
        <v>1</v>
      </c>
      <c r="G25">
        <v>222</v>
      </c>
      <c r="H25">
        <v>277</v>
      </c>
      <c r="I25">
        <f>(H25-G25)+1</f>
        <v>56</v>
      </c>
      <c r="J25">
        <v>278</v>
      </c>
      <c r="K25">
        <v>1</v>
      </c>
      <c r="L25">
        <v>278</v>
      </c>
    </row>
    <row r="26" spans="2:18" x14ac:dyDescent="0.2">
      <c r="B26">
        <v>30</v>
      </c>
      <c r="C26">
        <v>30</v>
      </c>
      <c r="D26">
        <f t="shared" ref="D26:D28" si="0">(C26-B26)+1</f>
        <v>1</v>
      </c>
    </row>
    <row r="27" spans="2:18" x14ac:dyDescent="0.2">
      <c r="B27">
        <v>194</v>
      </c>
      <c r="C27">
        <v>194</v>
      </c>
      <c r="D27">
        <f t="shared" si="0"/>
        <v>1</v>
      </c>
    </row>
    <row r="28" spans="2:18" x14ac:dyDescent="0.2">
      <c r="B28">
        <v>217</v>
      </c>
      <c r="C28">
        <v>220</v>
      </c>
      <c r="D28">
        <f t="shared" si="0"/>
        <v>4</v>
      </c>
    </row>
    <row r="29" spans="2:18" x14ac:dyDescent="0.2">
      <c r="D29">
        <f>SUM(D25:D28)</f>
        <v>27</v>
      </c>
      <c r="F29">
        <f>SUM(F25:F28)</f>
        <v>1</v>
      </c>
      <c r="I29">
        <f>SUM(I25:I28)</f>
        <v>56</v>
      </c>
      <c r="K29">
        <f>SUM(K25:K28)</f>
        <v>1</v>
      </c>
      <c r="L29">
        <f>SUM(L25:L28)</f>
        <v>278</v>
      </c>
      <c r="M29">
        <f>L29-(I29+K29)</f>
        <v>221</v>
      </c>
      <c r="N29" s="5">
        <f>((D29+F29)/M29)*100</f>
        <v>12.669683257918551</v>
      </c>
      <c r="O29" s="5">
        <f>100-N29</f>
        <v>87.33031674208145</v>
      </c>
      <c r="P29" s="5">
        <f>B25/120</f>
        <v>0.05</v>
      </c>
      <c r="Q29" s="5">
        <f>E25/120</f>
        <v>1.8416666666666666</v>
      </c>
      <c r="R29" s="5">
        <f>I25/120</f>
        <v>0.46666666666666667</v>
      </c>
    </row>
    <row r="31" spans="2:18" s="1" customFormat="1" x14ac:dyDescent="0.2">
      <c r="B31" s="3" t="s">
        <v>19</v>
      </c>
      <c r="N31" s="7"/>
      <c r="O31" s="7"/>
      <c r="P31" s="7"/>
      <c r="Q31" s="7"/>
      <c r="R31" s="7"/>
    </row>
    <row r="32" spans="2:18" ht="48" x14ac:dyDescent="0.2">
      <c r="B32" s="10" t="s">
        <v>0</v>
      </c>
      <c r="C32" s="10"/>
      <c r="D32" s="10"/>
      <c r="E32" s="10" t="s">
        <v>4</v>
      </c>
      <c r="F32" s="10"/>
      <c r="G32" s="10" t="s">
        <v>7</v>
      </c>
      <c r="H32" s="10"/>
      <c r="I32" s="10"/>
      <c r="J32" s="10" t="s">
        <v>8</v>
      </c>
      <c r="K32" s="10"/>
      <c r="L32" s="4" t="s">
        <v>12</v>
      </c>
      <c r="M32" s="4" t="s">
        <v>10</v>
      </c>
      <c r="N32" s="6" t="s">
        <v>11</v>
      </c>
      <c r="O32" s="6" t="s">
        <v>13</v>
      </c>
      <c r="P32" s="6" t="s">
        <v>23</v>
      </c>
      <c r="Q32" s="6" t="s">
        <v>20</v>
      </c>
      <c r="R32" s="6" t="s">
        <v>21</v>
      </c>
    </row>
    <row r="33" spans="2:18" x14ac:dyDescent="0.2">
      <c r="B33" s="2" t="s">
        <v>1</v>
      </c>
      <c r="C33" s="2" t="s">
        <v>2</v>
      </c>
      <c r="D33" s="2" t="s">
        <v>3</v>
      </c>
      <c r="E33" s="2" t="s">
        <v>5</v>
      </c>
      <c r="F33" s="2" t="s">
        <v>6</v>
      </c>
      <c r="G33" s="2" t="s">
        <v>1</v>
      </c>
      <c r="H33" s="2" t="s">
        <v>2</v>
      </c>
      <c r="I33" s="2" t="s">
        <v>3</v>
      </c>
      <c r="J33" s="2" t="s">
        <v>5</v>
      </c>
      <c r="K33" s="2" t="s">
        <v>6</v>
      </c>
      <c r="L33" s="2" t="s">
        <v>9</v>
      </c>
    </row>
    <row r="34" spans="2:18" x14ac:dyDescent="0.2">
      <c r="B34">
        <v>8</v>
      </c>
      <c r="C34">
        <v>15</v>
      </c>
      <c r="D34">
        <f>(C34-B34)+1</f>
        <v>8</v>
      </c>
      <c r="E34">
        <v>469</v>
      </c>
      <c r="F34">
        <v>1</v>
      </c>
      <c r="G34">
        <v>470</v>
      </c>
      <c r="H34">
        <v>512</v>
      </c>
      <c r="I34">
        <f>(H34-G34)+1</f>
        <v>43</v>
      </c>
      <c r="J34">
        <v>513</v>
      </c>
      <c r="K34">
        <v>1</v>
      </c>
      <c r="L34">
        <v>513</v>
      </c>
    </row>
    <row r="35" spans="2:18" x14ac:dyDescent="0.2">
      <c r="B35">
        <v>419</v>
      </c>
      <c r="C35">
        <v>422</v>
      </c>
      <c r="D35">
        <f t="shared" ref="D35:D36" si="1">(C35-B35)+1</f>
        <v>4</v>
      </c>
    </row>
    <row r="36" spans="2:18" x14ac:dyDescent="0.2">
      <c r="B36">
        <v>441</v>
      </c>
      <c r="C36">
        <v>468</v>
      </c>
      <c r="D36">
        <f t="shared" si="1"/>
        <v>28</v>
      </c>
    </row>
    <row r="37" spans="2:18" x14ac:dyDescent="0.2">
      <c r="D37">
        <f>SUM(D34:D36)</f>
        <v>40</v>
      </c>
      <c r="F37">
        <f>SUM(F34:F36)</f>
        <v>1</v>
      </c>
      <c r="I37">
        <f>SUM(I34:I36)</f>
        <v>43</v>
      </c>
      <c r="K37">
        <f>SUM(K34:K36)</f>
        <v>1</v>
      </c>
      <c r="L37">
        <f>SUM(L34:L36)</f>
        <v>513</v>
      </c>
      <c r="M37">
        <f>L37-(I37+K37)</f>
        <v>469</v>
      </c>
      <c r="N37" s="5">
        <f>((D37+F37)/M37)*100</f>
        <v>8.7420042643923246</v>
      </c>
      <c r="O37" s="5">
        <f>100-N37</f>
        <v>91.257995735607679</v>
      </c>
      <c r="P37" s="5">
        <f>B34/120</f>
        <v>6.6666666666666666E-2</v>
      </c>
      <c r="Q37" s="5">
        <f>E34/120</f>
        <v>3.9083333333333332</v>
      </c>
      <c r="R37" s="5">
        <f>I34/120</f>
        <v>0.35833333333333334</v>
      </c>
    </row>
  </sheetData>
  <mergeCells count="24">
    <mergeCell ref="B23:D23"/>
    <mergeCell ref="E23:F23"/>
    <mergeCell ref="G23:I23"/>
    <mergeCell ref="J23:K23"/>
    <mergeCell ref="B32:D32"/>
    <mergeCell ref="E32:F32"/>
    <mergeCell ref="G32:I32"/>
    <mergeCell ref="J32:K32"/>
    <mergeCell ref="B13:D13"/>
    <mergeCell ref="E13:F13"/>
    <mergeCell ref="G13:I13"/>
    <mergeCell ref="J13:K13"/>
    <mergeCell ref="B18:D18"/>
    <mergeCell ref="E18:F18"/>
    <mergeCell ref="G18:I18"/>
    <mergeCell ref="J18:K18"/>
    <mergeCell ref="B3:D3"/>
    <mergeCell ref="E3:F3"/>
    <mergeCell ref="G3:I3"/>
    <mergeCell ref="J3:K3"/>
    <mergeCell ref="B8:D8"/>
    <mergeCell ref="E8:F8"/>
    <mergeCell ref="G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2024-10-02T02:56:37Z</dcterms:modified>
</cp:coreProperties>
</file>