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31 Ex266/"/>
    </mc:Choice>
  </mc:AlternateContent>
  <xr:revisionPtr revIDLastSave="0" documentId="13_ncr:1_{6D3F4967-E300-334C-8135-8024F767AAD4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" i="1" l="1"/>
  <c r="Q49" i="1"/>
  <c r="P49" i="1"/>
  <c r="M49" i="1"/>
  <c r="N49" i="1" s="1"/>
  <c r="O49" i="1" s="1"/>
  <c r="L49" i="1"/>
  <c r="K49" i="1"/>
  <c r="I49" i="1"/>
  <c r="F49" i="1"/>
  <c r="D49" i="1"/>
  <c r="I43" i="1"/>
  <c r="D44" i="1"/>
  <c r="D45" i="1"/>
  <c r="D46" i="1"/>
  <c r="D47" i="1"/>
  <c r="D48" i="1"/>
  <c r="D43" i="1"/>
  <c r="Q34" i="1"/>
  <c r="I34" i="1"/>
  <c r="R34" i="1" s="1"/>
  <c r="Q29" i="1"/>
  <c r="P29" i="1"/>
  <c r="I29" i="1"/>
  <c r="M29" i="1" s="1"/>
  <c r="D29" i="1"/>
  <c r="Q22" i="1"/>
  <c r="P22" i="1"/>
  <c r="D22" i="1"/>
  <c r="I22" i="1"/>
  <c r="R22" i="1" s="1"/>
  <c r="Q17" i="1"/>
  <c r="I17" i="1"/>
  <c r="R17" i="1" s="1"/>
  <c r="Q12" i="1"/>
  <c r="P12" i="1"/>
  <c r="L12" i="1"/>
  <c r="K12" i="1"/>
  <c r="F12" i="1"/>
  <c r="I10" i="1"/>
  <c r="I12" i="1" s="1"/>
  <c r="D11" i="1"/>
  <c r="D10" i="1"/>
  <c r="Q5" i="1"/>
  <c r="P5" i="1"/>
  <c r="I5" i="1"/>
  <c r="R5" i="1" s="1"/>
  <c r="D5" i="1"/>
  <c r="N29" i="1" l="1"/>
  <c r="O29" i="1" s="1"/>
  <c r="R29" i="1"/>
  <c r="M22" i="1"/>
  <c r="N22" i="1" s="1"/>
  <c r="O22" i="1" s="1"/>
  <c r="M34" i="1"/>
  <c r="N34" i="1" s="1"/>
  <c r="O34" i="1" s="1"/>
  <c r="D12" i="1"/>
  <c r="M17" i="1"/>
  <c r="N17" i="1" s="1"/>
  <c r="O17" i="1" s="1"/>
  <c r="M12" i="1"/>
  <c r="N12" i="1" s="1"/>
  <c r="O12" i="1" s="1"/>
  <c r="R12" i="1"/>
  <c r="M5" i="1"/>
  <c r="N5" i="1" s="1"/>
  <c r="O5" i="1" s="1"/>
</calcChain>
</file>

<file path=xl/sharedStrings.xml><?xml version="1.0" encoding="utf-8"?>
<sst xmlns="http://schemas.openxmlformats.org/spreadsheetml/2006/main" count="173" uniqueCount="29">
  <si>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</si>
  <si>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</si>
  <si>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</si>
  <si>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</si>
  <si>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</si>
  <si>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</si>
  <si>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</si>
  <si>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</si>
  <si>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</si>
  <si>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</si>
  <si>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</si>
  <si>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</si>
  <si>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</si>
  <si>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</si>
  <si>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</si>
  <si>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</si>
  <si>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</si>
  <si>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</si>
  <si>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Worm 4</t>
  </si>
  <si>
    <t>Worm 6</t>
  </si>
  <si>
    <t>Worm 7</t>
  </si>
  <si>
    <t>Worm 10</t>
  </si>
  <si>
    <t>Time to first puncture</t>
  </si>
  <si>
    <t>Time to successful completion</t>
  </si>
  <si>
    <t>Worm 5 - did not finish filming</t>
  </si>
  <si>
    <t>Worm 8 - did not analyze, could not see</t>
  </si>
  <si>
    <t>Worm 9 - did not analyze, could not see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</si>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</sst>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49"/>
  <sheetViews>
    <sheetView tabSelected="1" topLeftCell="G1" zoomScale="75" workbookViewId="0">
      <selection activeCell="V7" sqref="V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4.6640625" customWidth="1"/>
    <col min="21" max="21" width="11.5" customWidth="1"/>
    <col min="24" max="24" width="10.6640625" customWidth="1"/>
  </cols>
  <sheetData>
    <row r="1" spans="2:24" ht="6" customHeight="1" x14ac:dyDescent="0.2"/>
    <row r="2" spans="2:24" s="1" customFormat="1" x14ac:dyDescent="0.2">
      <c r="B2" s="3" t="s">
        <v>15</v>
      </c>
      <c r="O2" s="8"/>
      <c r="P2" s="8"/>
      <c r="Q2" s="8"/>
      <c r="R2" s="8"/>
    </row>
    <row r="3" spans="2:24" ht="80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7" t="s">
        <v>11</v>
      </c>
      <c r="O3" s="7" t="s">
        <v>13</v>
      </c>
      <c r="P3" s="7" t="s">
        <v>27</v>
      </c>
      <c r="Q3" s="7" t="s">
        <v>22</v>
      </c>
      <c r="R3" s="7" t="s">
        <v>23</v>
      </c>
      <c r="T3" s="7" t="s">
        <v>11</v>
      </c>
      <c r="U3" s="7" t="s">
        <v>13</v>
      </c>
      <c r="V3" s="7" t="s">
        <v>14</v>
      </c>
      <c r="W3" s="7" t="s">
        <v>22</v>
      </c>
      <c r="X3" s="7" t="s">
        <v>23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>
        <v>16.129032258064516</v>
      </c>
      <c r="U4" s="6">
        <v>83.870967741935488</v>
      </c>
      <c r="V4" s="6">
        <v>0.22500000000000001</v>
      </c>
      <c r="W4" s="6">
        <v>0.25833333333333336</v>
      </c>
      <c r="X4" s="6">
        <v>0.15</v>
      </c>
    </row>
    <row r="5" spans="2:24" x14ac:dyDescent="0.2">
      <c r="B5">
        <v>27</v>
      </c>
      <c r="C5">
        <v>30</v>
      </c>
      <c r="D5">
        <f>(C5-B5)+1</f>
        <v>4</v>
      </c>
      <c r="E5">
        <v>31</v>
      </c>
      <c r="F5">
        <v>1</v>
      </c>
      <c r="G5">
        <v>32</v>
      </c>
      <c r="H5">
        <v>49</v>
      </c>
      <c r="I5">
        <f>(H5-G5)+1</f>
        <v>18</v>
      </c>
      <c r="J5">
        <v>50</v>
      </c>
      <c r="K5">
        <v>1</v>
      </c>
      <c r="L5">
        <v>50</v>
      </c>
      <c r="M5" s="9">
        <f>L5-(I5+K5)</f>
        <v>31</v>
      </c>
      <c r="N5" s="10">
        <f>((D5+F5)/M5)*100</f>
        <v>16.129032258064516</v>
      </c>
      <c r="O5" s="10">
        <f>100-N5</f>
        <v>83.870967741935488</v>
      </c>
      <c r="P5" s="6">
        <f>B5/120</f>
        <v>0.22500000000000001</v>
      </c>
      <c r="Q5" s="6">
        <f>E5/120</f>
        <v>0.25833333333333336</v>
      </c>
      <c r="R5" s="6">
        <f>I5/120</f>
        <v>0.15</v>
      </c>
      <c r="T5" s="6">
        <v>53.46534653465347</v>
      </c>
      <c r="U5" s="6">
        <v>46.53465346534653</v>
      </c>
      <c r="V5" s="6">
        <v>0.11666666666666667</v>
      </c>
      <c r="W5" s="6">
        <v>0.85</v>
      </c>
      <c r="X5" s="6">
        <v>1.2083333333333333</v>
      </c>
    </row>
    <row r="6" spans="2:24" x14ac:dyDescent="0.2">
      <c r="T6" s="6"/>
      <c r="U6" s="6"/>
      <c r="V6" s="6" t="s">
        <v>28</v>
      </c>
      <c r="W6" s="6">
        <v>8.3333333333333332E-3</v>
      </c>
      <c r="X6" s="6">
        <v>0.95</v>
      </c>
    </row>
    <row r="7" spans="2:24" s="1" customFormat="1" x14ac:dyDescent="0.2">
      <c r="B7" s="3" t="s">
        <v>16</v>
      </c>
      <c r="O7" s="8"/>
      <c r="P7" s="8"/>
      <c r="Q7" s="8"/>
      <c r="R7" s="8"/>
      <c r="T7" s="8">
        <v>44</v>
      </c>
      <c r="U7" s="8">
        <v>56</v>
      </c>
      <c r="V7" s="8">
        <v>0.125</v>
      </c>
      <c r="W7" s="8">
        <v>0.20833333333333334</v>
      </c>
      <c r="X7" s="8">
        <v>0.125</v>
      </c>
    </row>
    <row r="8" spans="2:24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5" t="s">
        <v>12</v>
      </c>
      <c r="M8" s="5" t="s">
        <v>10</v>
      </c>
      <c r="N8" s="7" t="s">
        <v>11</v>
      </c>
      <c r="O8" s="7" t="s">
        <v>13</v>
      </c>
      <c r="P8" s="7" t="s">
        <v>27</v>
      </c>
      <c r="Q8" s="7" t="s">
        <v>22</v>
      </c>
      <c r="R8" s="7" t="s">
        <v>23</v>
      </c>
      <c r="T8" s="6">
        <v>3.2608695652173911</v>
      </c>
      <c r="U8" s="6">
        <v>96.739130434782609</v>
      </c>
      <c r="V8" s="6">
        <v>0.75</v>
      </c>
      <c r="W8" s="6">
        <v>0.76666666666666672</v>
      </c>
      <c r="X8" s="6">
        <v>0.25833333333333336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6"/>
      <c r="U9" s="6">
        <v>0</v>
      </c>
      <c r="V9" s="6" t="s">
        <v>28</v>
      </c>
      <c r="W9" s="6">
        <v>8.3333333333333332E-3</v>
      </c>
      <c r="X9" s="6">
        <v>1.35</v>
      </c>
    </row>
    <row r="10" spans="2:24" x14ac:dyDescent="0.2">
      <c r="B10">
        <v>14</v>
      </c>
      <c r="C10">
        <v>54</v>
      </c>
      <c r="D10">
        <f>(C10-B10)+1</f>
        <v>41</v>
      </c>
      <c r="E10">
        <v>102</v>
      </c>
      <c r="F10">
        <v>1</v>
      </c>
      <c r="G10">
        <v>102</v>
      </c>
      <c r="H10">
        <v>246</v>
      </c>
      <c r="I10">
        <f>(H10-G10)+1</f>
        <v>145</v>
      </c>
      <c r="J10">
        <v>247</v>
      </c>
      <c r="K10">
        <v>1</v>
      </c>
      <c r="L10">
        <v>247</v>
      </c>
      <c r="T10" s="6">
        <v>26.229508196721312</v>
      </c>
      <c r="U10" s="6">
        <v>73.770491803278688</v>
      </c>
      <c r="V10" s="6">
        <v>8.3333333333333332E-3</v>
      </c>
      <c r="W10" s="6">
        <v>1.0166666666666666</v>
      </c>
      <c r="X10" s="6">
        <v>0.15833333333333333</v>
      </c>
    </row>
    <row r="11" spans="2:24" x14ac:dyDescent="0.2">
      <c r="B11">
        <v>90</v>
      </c>
      <c r="C11">
        <v>101</v>
      </c>
      <c r="D11">
        <f>(C11-B11)+1</f>
        <v>12</v>
      </c>
    </row>
    <row r="12" spans="2:24" x14ac:dyDescent="0.2">
      <c r="D12">
        <f>SUM(D10:D11)</f>
        <v>53</v>
      </c>
      <c r="F12">
        <f>SUM(F10:F11)</f>
        <v>1</v>
      </c>
      <c r="I12">
        <f>SUM(I10:I11)</f>
        <v>145</v>
      </c>
      <c r="K12">
        <f>SUM(K10:K11)</f>
        <v>1</v>
      </c>
      <c r="L12">
        <f>SUM(L10:L11)</f>
        <v>247</v>
      </c>
      <c r="M12" s="9">
        <f>L12-(I12+K12)</f>
        <v>101</v>
      </c>
      <c r="N12" s="10">
        <f>((D12+F12)/M12)*100</f>
        <v>53.46534653465347</v>
      </c>
      <c r="O12" s="10">
        <f>100-N12</f>
        <v>46.53465346534653</v>
      </c>
      <c r="P12" s="6">
        <f>B10/120</f>
        <v>0.11666666666666667</v>
      </c>
      <c r="Q12" s="6">
        <f>E10/120</f>
        <v>0.85</v>
      </c>
      <c r="R12" s="6">
        <f>I10/120</f>
        <v>1.2083333333333333</v>
      </c>
    </row>
    <row r="14" spans="2:24" s="1" customFormat="1" x14ac:dyDescent="0.2">
      <c r="B14" s="3" t="s">
        <v>17</v>
      </c>
      <c r="O14" s="8"/>
      <c r="P14" s="8"/>
      <c r="Q14" s="8"/>
      <c r="R14" s="8"/>
    </row>
    <row r="15" spans="2:24" ht="48" x14ac:dyDescent="0.2">
      <c r="B15" s="11" t="s">
        <v>0</v>
      </c>
      <c r="C15" s="11"/>
      <c r="D15" s="11"/>
      <c r="E15" s="11" t="s">
        <v>4</v>
      </c>
      <c r="F15" s="11"/>
      <c r="G15" s="11" t="s">
        <v>7</v>
      </c>
      <c r="H15" s="11"/>
      <c r="I15" s="11"/>
      <c r="J15" s="11" t="s">
        <v>8</v>
      </c>
      <c r="K15" s="11"/>
      <c r="L15" s="5" t="s">
        <v>12</v>
      </c>
      <c r="M15" s="5" t="s">
        <v>10</v>
      </c>
      <c r="N15" s="7" t="s">
        <v>11</v>
      </c>
      <c r="O15" s="7" t="s">
        <v>13</v>
      </c>
      <c r="P15" s="7" t="s">
        <v>27</v>
      </c>
      <c r="Q15" s="7" t="s">
        <v>22</v>
      </c>
      <c r="R15" s="7" t="s">
        <v>23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8" x14ac:dyDescent="0.2">
      <c r="E17">
        <v>1</v>
      </c>
      <c r="F17">
        <v>1</v>
      </c>
      <c r="G17">
        <v>2</v>
      </c>
      <c r="H17">
        <v>115</v>
      </c>
      <c r="I17">
        <f>(H17-G17)+1</f>
        <v>114</v>
      </c>
      <c r="J17">
        <v>116</v>
      </c>
      <c r="K17">
        <v>1</v>
      </c>
      <c r="L17">
        <v>116</v>
      </c>
      <c r="M17" s="9">
        <f>L17-(I17+K17)</f>
        <v>1</v>
      </c>
      <c r="N17" s="10">
        <f>((D17+F17)/M17)*100</f>
        <v>100</v>
      </c>
      <c r="O17" s="10">
        <f>100-N17</f>
        <v>0</v>
      </c>
      <c r="P17" s="6" t="s">
        <v>28</v>
      </c>
      <c r="Q17" s="6">
        <f>E17/120</f>
        <v>8.3333333333333332E-3</v>
      </c>
      <c r="R17" s="6">
        <f>I17/120</f>
        <v>0.95</v>
      </c>
    </row>
    <row r="19" spans="2:18" s="1" customFormat="1" x14ac:dyDescent="0.2">
      <c r="B19" s="3" t="s">
        <v>18</v>
      </c>
      <c r="O19" s="8"/>
      <c r="P19" s="8"/>
      <c r="Q19" s="8"/>
      <c r="R19" s="8"/>
    </row>
    <row r="20" spans="2:18" ht="48" x14ac:dyDescent="0.2">
      <c r="B20" s="11" t="s">
        <v>0</v>
      </c>
      <c r="C20" s="11"/>
      <c r="D20" s="11"/>
      <c r="E20" s="11" t="s">
        <v>4</v>
      </c>
      <c r="F20" s="11"/>
      <c r="G20" s="11" t="s">
        <v>7</v>
      </c>
      <c r="H20" s="11"/>
      <c r="I20" s="11"/>
      <c r="J20" s="11" t="s">
        <v>8</v>
      </c>
      <c r="K20" s="11"/>
      <c r="L20" s="5" t="s">
        <v>12</v>
      </c>
      <c r="M20" s="5" t="s">
        <v>10</v>
      </c>
      <c r="N20" s="7" t="s">
        <v>11</v>
      </c>
      <c r="O20" s="7" t="s">
        <v>13</v>
      </c>
      <c r="P20" s="7" t="s">
        <v>27</v>
      </c>
      <c r="Q20" s="7" t="s">
        <v>22</v>
      </c>
      <c r="R20" s="7" t="s">
        <v>23</v>
      </c>
    </row>
    <row r="21" spans="2:18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18" s="9" customFormat="1" x14ac:dyDescent="0.2">
      <c r="B22" s="9">
        <v>15</v>
      </c>
      <c r="C22" s="9">
        <v>24</v>
      </c>
      <c r="D22">
        <f>(C22-B22)+1</f>
        <v>10</v>
      </c>
      <c r="E22" s="9">
        <v>25</v>
      </c>
      <c r="F22" s="9">
        <v>1</v>
      </c>
      <c r="G22" s="9">
        <v>26</v>
      </c>
      <c r="H22" s="9">
        <v>40</v>
      </c>
      <c r="I22">
        <f>(H22-G22)+1</f>
        <v>15</v>
      </c>
      <c r="J22" s="9">
        <v>41</v>
      </c>
      <c r="K22" s="9">
        <v>1</v>
      </c>
      <c r="L22" s="9">
        <v>41</v>
      </c>
      <c r="M22" s="9">
        <f>L22-(I22+K22)</f>
        <v>25</v>
      </c>
      <c r="N22" s="10">
        <f>((D22+F22)/M22)*100</f>
        <v>44</v>
      </c>
      <c r="O22" s="10">
        <f>100-N22</f>
        <v>56</v>
      </c>
      <c r="P22" s="10">
        <f>B22/120</f>
        <v>0.125</v>
      </c>
      <c r="Q22" s="10">
        <f>E22/120</f>
        <v>0.20833333333333334</v>
      </c>
      <c r="R22" s="10">
        <f>I22/120</f>
        <v>0.125</v>
      </c>
    </row>
    <row r="23" spans="2:18" s="9" customFormat="1" x14ac:dyDescent="0.2">
      <c r="O23" s="10"/>
      <c r="P23" s="10"/>
      <c r="Q23" s="10"/>
      <c r="R23" s="10"/>
    </row>
    <row r="24" spans="2:18" s="1" customFormat="1" x14ac:dyDescent="0.2">
      <c r="B24" s="3" t="s">
        <v>24</v>
      </c>
      <c r="O24" s="8"/>
      <c r="P24" s="8"/>
      <c r="Q24" s="8"/>
      <c r="R24" s="8"/>
    </row>
    <row r="26" spans="2:18" s="1" customFormat="1" x14ac:dyDescent="0.2">
      <c r="B26" s="3" t="s">
        <v>19</v>
      </c>
      <c r="O26" s="8"/>
      <c r="P26" s="8"/>
      <c r="Q26" s="8"/>
      <c r="R26" s="8"/>
    </row>
    <row r="27" spans="2:18" ht="48" x14ac:dyDescent="0.2">
      <c r="B27" s="11" t="s">
        <v>0</v>
      </c>
      <c r="C27" s="11"/>
      <c r="D27" s="11"/>
      <c r="E27" s="11" t="s">
        <v>4</v>
      </c>
      <c r="F27" s="11"/>
      <c r="G27" s="11" t="s">
        <v>7</v>
      </c>
      <c r="H27" s="11"/>
      <c r="I27" s="11"/>
      <c r="J27" s="11" t="s">
        <v>8</v>
      </c>
      <c r="K27" s="11"/>
      <c r="L27" s="5" t="s">
        <v>12</v>
      </c>
      <c r="M27" s="5" t="s">
        <v>10</v>
      </c>
      <c r="N27" s="7" t="s">
        <v>11</v>
      </c>
      <c r="O27" s="7" t="s">
        <v>13</v>
      </c>
      <c r="P27" s="7" t="s">
        <v>27</v>
      </c>
      <c r="Q27" s="7" t="s">
        <v>22</v>
      </c>
      <c r="R27" s="7" t="s">
        <v>23</v>
      </c>
    </row>
    <row r="28" spans="2:18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8" x14ac:dyDescent="0.2">
      <c r="B29">
        <v>90</v>
      </c>
      <c r="C29">
        <v>91</v>
      </c>
      <c r="D29">
        <f>(C29-B29)+1</f>
        <v>2</v>
      </c>
      <c r="E29">
        <v>92</v>
      </c>
      <c r="F29">
        <v>1</v>
      </c>
      <c r="G29">
        <v>93</v>
      </c>
      <c r="H29">
        <v>123</v>
      </c>
      <c r="I29">
        <f>(H29-G29)+1</f>
        <v>31</v>
      </c>
      <c r="J29">
        <v>124</v>
      </c>
      <c r="K29">
        <v>1</v>
      </c>
      <c r="L29">
        <v>124</v>
      </c>
      <c r="M29" s="9">
        <f>L29-(I29+K29)</f>
        <v>92</v>
      </c>
      <c r="N29" s="10">
        <f>((D29+F29)/M29)*100</f>
        <v>3.2608695652173911</v>
      </c>
      <c r="O29" s="10">
        <f>100-N29</f>
        <v>96.739130434782609</v>
      </c>
      <c r="P29" s="6">
        <f>B29/120</f>
        <v>0.75</v>
      </c>
      <c r="Q29" s="6">
        <f>E29/120</f>
        <v>0.76666666666666672</v>
      </c>
      <c r="R29" s="6">
        <f>I29/120</f>
        <v>0.25833333333333336</v>
      </c>
    </row>
    <row r="31" spans="2:18" s="1" customFormat="1" x14ac:dyDescent="0.2">
      <c r="B31" s="3" t="s">
        <v>20</v>
      </c>
      <c r="O31" s="8"/>
      <c r="P31" s="8"/>
      <c r="Q31" s="8"/>
      <c r="R31" s="8"/>
    </row>
    <row r="32" spans="2:18" ht="48" x14ac:dyDescent="0.2">
      <c r="B32" s="11" t="s">
        <v>0</v>
      </c>
      <c r="C32" s="11"/>
      <c r="D32" s="11"/>
      <c r="E32" s="11" t="s">
        <v>4</v>
      </c>
      <c r="F32" s="11"/>
      <c r="G32" s="11" t="s">
        <v>7</v>
      </c>
      <c r="H32" s="11"/>
      <c r="I32" s="11"/>
      <c r="J32" s="11" t="s">
        <v>8</v>
      </c>
      <c r="K32" s="11"/>
      <c r="L32" s="5" t="s">
        <v>12</v>
      </c>
      <c r="M32" s="5" t="s">
        <v>10</v>
      </c>
      <c r="N32" s="7" t="s">
        <v>11</v>
      </c>
      <c r="O32" s="7" t="s">
        <v>13</v>
      </c>
      <c r="P32" s="7" t="s">
        <v>27</v>
      </c>
      <c r="Q32" s="7" t="s">
        <v>22</v>
      </c>
      <c r="R32" s="7" t="s">
        <v>23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x14ac:dyDescent="0.2">
      <c r="E34">
        <v>1</v>
      </c>
      <c r="F34">
        <v>1</v>
      </c>
      <c r="G34">
        <v>2</v>
      </c>
      <c r="H34">
        <v>163</v>
      </c>
      <c r="I34">
        <f>(H34-G34)+1</f>
        <v>162</v>
      </c>
      <c r="J34">
        <v>164</v>
      </c>
      <c r="K34">
        <v>1</v>
      </c>
      <c r="L34">
        <v>164</v>
      </c>
      <c r="M34" s="9">
        <f>L34-(I34+K34)</f>
        <v>1</v>
      </c>
      <c r="N34" s="10">
        <f>((D34+F34)/M34)*100</f>
        <v>100</v>
      </c>
      <c r="O34" s="10">
        <f>100-N34</f>
        <v>0</v>
      </c>
      <c r="P34" s="6" t="s">
        <v>28</v>
      </c>
      <c r="Q34" s="6">
        <f>E34/120</f>
        <v>8.3333333333333332E-3</v>
      </c>
      <c r="R34" s="6">
        <f>I34/120</f>
        <v>1.35</v>
      </c>
    </row>
    <row r="36" spans="2:18" s="1" customFormat="1" x14ac:dyDescent="0.2">
      <c r="B36" s="3" t="s">
        <v>25</v>
      </c>
      <c r="O36" s="8"/>
      <c r="P36" s="8"/>
      <c r="Q36" s="8"/>
      <c r="R36" s="8"/>
    </row>
    <row r="38" spans="2:18" s="1" customFormat="1" x14ac:dyDescent="0.2">
      <c r="B38" s="3" t="s">
        <v>26</v>
      </c>
      <c r="O38" s="8"/>
      <c r="P38" s="8"/>
      <c r="Q38" s="8"/>
      <c r="R38" s="8"/>
    </row>
    <row r="40" spans="2:18" s="1" customFormat="1" x14ac:dyDescent="0.2">
      <c r="B40" s="3" t="s">
        <v>21</v>
      </c>
      <c r="O40" s="8"/>
      <c r="P40" s="8"/>
      <c r="Q40" s="8"/>
      <c r="R40" s="8"/>
    </row>
    <row r="41" spans="2:18" ht="48" x14ac:dyDescent="0.2">
      <c r="B41" s="11" t="s">
        <v>0</v>
      </c>
      <c r="C41" s="11"/>
      <c r="D41" s="11"/>
      <c r="E41" s="11" t="s">
        <v>4</v>
      </c>
      <c r="F41" s="11"/>
      <c r="G41" s="11" t="s">
        <v>7</v>
      </c>
      <c r="H41" s="11"/>
      <c r="I41" s="11"/>
      <c r="J41" s="11" t="s">
        <v>8</v>
      </c>
      <c r="K41" s="11"/>
      <c r="L41" s="5" t="s">
        <v>12</v>
      </c>
      <c r="M41" s="5" t="s">
        <v>10</v>
      </c>
      <c r="N41" s="7" t="s">
        <v>11</v>
      </c>
      <c r="O41" s="7" t="s">
        <v>13</v>
      </c>
      <c r="P41" s="7" t="s">
        <v>27</v>
      </c>
      <c r="Q41" s="7" t="s">
        <v>22</v>
      </c>
      <c r="R41" s="7" t="s">
        <v>23</v>
      </c>
    </row>
    <row r="42" spans="2:18" x14ac:dyDescent="0.2">
      <c r="B42" s="2" t="s">
        <v>1</v>
      </c>
      <c r="C42" s="2" t="s">
        <v>2</v>
      </c>
      <c r="D42" s="2" t="s">
        <v>3</v>
      </c>
      <c r="E42" s="2" t="s">
        <v>5</v>
      </c>
      <c r="F42" s="2" t="s">
        <v>6</v>
      </c>
      <c r="G42" s="2" t="s">
        <v>1</v>
      </c>
      <c r="H42" s="2" t="s">
        <v>2</v>
      </c>
      <c r="I42" s="2" t="s">
        <v>3</v>
      </c>
      <c r="J42" s="2" t="s">
        <v>5</v>
      </c>
      <c r="K42" s="2" t="s">
        <v>6</v>
      </c>
      <c r="L42" s="2" t="s">
        <v>9</v>
      </c>
    </row>
    <row r="43" spans="2:18" x14ac:dyDescent="0.2">
      <c r="B43">
        <v>1</v>
      </c>
      <c r="C43">
        <v>9</v>
      </c>
      <c r="D43">
        <f>(C43-B43)+1</f>
        <v>9</v>
      </c>
      <c r="E43">
        <v>122</v>
      </c>
      <c r="F43">
        <v>1</v>
      </c>
      <c r="G43">
        <v>123</v>
      </c>
      <c r="H43">
        <v>141</v>
      </c>
      <c r="I43">
        <f>(H43-G43)+1</f>
        <v>19</v>
      </c>
      <c r="J43">
        <v>142</v>
      </c>
      <c r="K43">
        <v>1</v>
      </c>
      <c r="L43">
        <v>142</v>
      </c>
      <c r="N43" s="6"/>
    </row>
    <row r="44" spans="2:18" x14ac:dyDescent="0.2">
      <c r="B44">
        <v>60</v>
      </c>
      <c r="C44">
        <v>71</v>
      </c>
      <c r="D44">
        <f t="shared" ref="D44:D48" si="0">(C44-B44)+1</f>
        <v>12</v>
      </c>
    </row>
    <row r="45" spans="2:18" x14ac:dyDescent="0.2">
      <c r="B45">
        <v>86</v>
      </c>
      <c r="C45">
        <v>89</v>
      </c>
      <c r="D45">
        <f t="shared" si="0"/>
        <v>4</v>
      </c>
      <c r="L45" s="4"/>
      <c r="N45" s="6"/>
    </row>
    <row r="46" spans="2:18" x14ac:dyDescent="0.2">
      <c r="B46">
        <v>108</v>
      </c>
      <c r="C46">
        <v>109</v>
      </c>
      <c r="D46">
        <f t="shared" si="0"/>
        <v>2</v>
      </c>
    </row>
    <row r="47" spans="2:18" x14ac:dyDescent="0.2">
      <c r="B47">
        <v>113</v>
      </c>
      <c r="C47">
        <v>113</v>
      </c>
      <c r="D47">
        <f t="shared" si="0"/>
        <v>1</v>
      </c>
    </row>
    <row r="48" spans="2:18" x14ac:dyDescent="0.2">
      <c r="B48">
        <v>119</v>
      </c>
      <c r="C48">
        <v>121</v>
      </c>
      <c r="D48">
        <f t="shared" si="0"/>
        <v>3</v>
      </c>
    </row>
    <row r="49" spans="4:18" x14ac:dyDescent="0.2">
      <c r="D49">
        <f>SUM(D43:D48)</f>
        <v>31</v>
      </c>
      <c r="F49">
        <f>SUM(F43:F48)</f>
        <v>1</v>
      </c>
      <c r="I49">
        <f>SUM(I43:I48)</f>
        <v>19</v>
      </c>
      <c r="K49">
        <f>SUM(K43:K48)</f>
        <v>1</v>
      </c>
      <c r="L49">
        <f>SUM(L43:L48)</f>
        <v>142</v>
      </c>
      <c r="M49" s="9">
        <f>L49-(I49+K49)</f>
        <v>122</v>
      </c>
      <c r="N49" s="10">
        <f>((D49+F49)/M49)*100</f>
        <v>26.229508196721312</v>
      </c>
      <c r="O49" s="10">
        <f>100-N49</f>
        <v>73.770491803278688</v>
      </c>
      <c r="P49" s="6">
        <f>B43/120</f>
        <v>8.3333333333333332E-3</v>
      </c>
      <c r="Q49" s="6">
        <f>E43/120</f>
        <v>1.0166666666666666</v>
      </c>
      <c r="R49" s="6">
        <f>I43/120</f>
        <v>0.15833333333333333</v>
      </c>
    </row>
  </sheetData>
  <mergeCells count="28">
    <mergeCell ref="B41:D41"/>
    <mergeCell ref="E41:F41"/>
    <mergeCell ref="G41:I41"/>
    <mergeCell ref="J41:K41"/>
    <mergeCell ref="B32:D32"/>
    <mergeCell ref="E32:F32"/>
    <mergeCell ref="G32:I32"/>
    <mergeCell ref="J32:K32"/>
    <mergeCell ref="B27:D27"/>
    <mergeCell ref="E27:F27"/>
    <mergeCell ref="G27:I27"/>
    <mergeCell ref="J27:K27"/>
    <mergeCell ref="B15:D15"/>
    <mergeCell ref="E15:F15"/>
    <mergeCell ref="G15:I15"/>
    <mergeCell ref="J15:K15"/>
    <mergeCell ref="B20:D20"/>
    <mergeCell ref="E20:F20"/>
    <mergeCell ref="G20:I20"/>
    <mergeCell ref="J20:K20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2024-10-02T03:03:56Z</dcterms:modified>
</cp:coreProperties>
</file>