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4/Behavior Worksheets/2024-01-31 Ex266/"/>
    </mc:Choice>
  </mc:AlternateContent>
  <xr:revisionPtr revIDLastSave="0" documentId="13_ncr:1_{1624CD00-2F31-244E-BF52-1E40AAF02C46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" i="1" l="1"/>
  <c r="Q32" i="1"/>
  <c r="P32" i="1"/>
  <c r="M32" i="1"/>
  <c r="N32" i="1" s="1"/>
  <c r="O32" i="1" s="1"/>
  <c r="I32" i="1"/>
  <c r="D32" i="1"/>
  <c r="R27" i="1"/>
  <c r="Q27" i="1"/>
  <c r="P27" i="1"/>
  <c r="M27" i="1"/>
  <c r="N27" i="1" s="1"/>
  <c r="O27" i="1" s="1"/>
  <c r="D27" i="1"/>
  <c r="I27" i="1"/>
  <c r="M22" i="1"/>
  <c r="N22" i="1" s="1"/>
  <c r="O22" i="1" s="1"/>
  <c r="Q17" i="1"/>
  <c r="P17" i="1"/>
  <c r="L17" i="1"/>
  <c r="K17" i="1"/>
  <c r="F17" i="1"/>
  <c r="I15" i="1"/>
  <c r="R17" i="1" s="1"/>
  <c r="D16" i="1"/>
  <c r="D15" i="1"/>
  <c r="D17" i="1" s="1"/>
  <c r="P10" i="1"/>
  <c r="M10" i="1"/>
  <c r="D10" i="1"/>
  <c r="R5" i="1"/>
  <c r="Q5" i="1"/>
  <c r="P5" i="1"/>
  <c r="D5" i="1"/>
  <c r="I5" i="1"/>
  <c r="M5" i="1" s="1"/>
  <c r="N5" i="1" s="1"/>
  <c r="O5" i="1" s="1"/>
  <c r="I17" i="1" l="1"/>
  <c r="M17" i="1" s="1"/>
  <c r="N17" i="1" s="1"/>
  <c r="O17" i="1" s="1"/>
  <c r="N10" i="1"/>
  <c r="O10" i="1" s="1"/>
</calcChain>
</file>

<file path=xl/sharedStrings.xml><?xml version="1.0" encoding="utf-8"?>
<sst xmlns="http://schemas.openxmlformats.org/spreadsheetml/2006/main" count="153" uniqueCount="24">
  <si>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</si>
  <si>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</si>
  <si>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</si>
  <si>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</si>
  <si>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</si>
  <si>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</si>
  <si>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</si>
  <si>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</si>
  <si>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</si>
  <si>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</si>
  <si>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</si>
  <si>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</si>
  <si>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</si>
  <si>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</si>
  <si>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</si>
  <si>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</si>
  <si>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</si>
  <si>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</si>
  <si>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</si>
  <si>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Time to first puncture</t>
  </si>
  <si>
    <t>Time to successful completion</t>
  </si>
  <si>
    <t>N/A</t>
  </si>
  <si>
    <t>Worm 6 - went under a piece of upright skin around frame 83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</si>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</sst>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34"/>
  <sheetViews>
    <sheetView tabSelected="1" topLeftCell="B1" zoomScale="75" workbookViewId="0">
      <selection activeCell="V3" sqref="V3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6" customWidth="1"/>
    <col min="16" max="16" width="8.83203125" style="6"/>
    <col min="17" max="17" width="14.1640625" style="6" customWidth="1"/>
    <col min="18" max="18" width="14.33203125" style="6" customWidth="1"/>
    <col min="20" max="20" width="15.5" customWidth="1"/>
    <col min="21" max="21" width="13.33203125" customWidth="1"/>
    <col min="24" max="24" width="11.33203125" customWidth="1"/>
  </cols>
  <sheetData>
    <row r="1" spans="2:24" ht="6" customHeight="1" x14ac:dyDescent="0.2"/>
    <row r="2" spans="2:24" s="1" customFormat="1" x14ac:dyDescent="0.2">
      <c r="B2" s="3" t="s">
        <v>14</v>
      </c>
      <c r="O2" s="8"/>
      <c r="P2" s="8"/>
      <c r="Q2" s="8"/>
      <c r="R2" s="8"/>
    </row>
    <row r="3" spans="2:24" ht="64" x14ac:dyDescent="0.2">
      <c r="B3" s="11" t="s">
        <v>0</v>
      </c>
      <c r="C3" s="11"/>
      <c r="D3" s="11"/>
      <c r="E3" s="11" t="s">
        <v>4</v>
      </c>
      <c r="F3" s="11"/>
      <c r="G3" s="11" t="s">
        <v>7</v>
      </c>
      <c r="H3" s="11"/>
      <c r="I3" s="11"/>
      <c r="J3" s="11" t="s">
        <v>8</v>
      </c>
      <c r="K3" s="11"/>
      <c r="L3" s="5" t="s">
        <v>12</v>
      </c>
      <c r="M3" s="5" t="s">
        <v>10</v>
      </c>
      <c r="N3" s="7" t="s">
        <v>11</v>
      </c>
      <c r="O3" s="7" t="s">
        <v>13</v>
      </c>
      <c r="P3" s="7" t="s">
        <v>23</v>
      </c>
      <c r="Q3" s="7" t="s">
        <v>19</v>
      </c>
      <c r="R3" s="7" t="s">
        <v>20</v>
      </c>
      <c r="T3" s="7" t="s">
        <v>11</v>
      </c>
      <c r="U3" s="7" t="s">
        <v>13</v>
      </c>
      <c r="V3" s="7" t="s">
        <v>23</v>
      </c>
      <c r="W3" s="7" t="s">
        <v>19</v>
      </c>
      <c r="X3" s="7" t="s">
        <v>20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6">
        <v>33.333333333333329</v>
      </c>
      <c r="U4" s="6">
        <v>66.666666666666671</v>
      </c>
      <c r="V4" s="6">
        <v>5.8333333333333334E-2</v>
      </c>
      <c r="W4" s="6">
        <v>7.4999999999999997E-2</v>
      </c>
      <c r="X4" s="6">
        <v>1.0249999999999999</v>
      </c>
    </row>
    <row r="5" spans="2:24" x14ac:dyDescent="0.2">
      <c r="B5">
        <v>7</v>
      </c>
      <c r="C5">
        <v>8</v>
      </c>
      <c r="D5" s="9">
        <f>(C5-B5)+1</f>
        <v>2</v>
      </c>
      <c r="E5">
        <v>9</v>
      </c>
      <c r="F5">
        <v>1</v>
      </c>
      <c r="G5">
        <v>10</v>
      </c>
      <c r="H5">
        <v>132</v>
      </c>
      <c r="I5" s="9">
        <f>(H5-G5)+1</f>
        <v>123</v>
      </c>
      <c r="J5">
        <v>133</v>
      </c>
      <c r="K5">
        <v>1</v>
      </c>
      <c r="L5">
        <v>133</v>
      </c>
      <c r="M5" s="9">
        <f>L5-(I5+K5)</f>
        <v>9</v>
      </c>
      <c r="N5" s="10">
        <f>((D5+F5)/M5)*100</f>
        <v>33.333333333333329</v>
      </c>
      <c r="O5" s="10">
        <f>100-N5</f>
        <v>66.666666666666671</v>
      </c>
      <c r="P5" s="6">
        <f>B5/120</f>
        <v>5.8333333333333334E-2</v>
      </c>
      <c r="Q5" s="6">
        <f>E5/120</f>
        <v>7.4999999999999997E-2</v>
      </c>
      <c r="R5" s="6">
        <f>I5/120</f>
        <v>1.0249999999999999</v>
      </c>
      <c r="T5" s="6">
        <v>0.1669449081803005</v>
      </c>
      <c r="U5" s="6">
        <v>99.833055091819702</v>
      </c>
      <c r="V5" s="6">
        <v>4.1166666666666663</v>
      </c>
      <c r="W5" s="6" t="s">
        <v>21</v>
      </c>
      <c r="X5" s="6" t="s">
        <v>21</v>
      </c>
    </row>
    <row r="6" spans="2:24" x14ac:dyDescent="0.2">
      <c r="T6" s="6">
        <v>21.875</v>
      </c>
      <c r="U6" s="6">
        <v>78.125</v>
      </c>
      <c r="V6" s="6">
        <v>0.24166666666666667</v>
      </c>
      <c r="W6" s="6">
        <v>1.0666666666666667</v>
      </c>
      <c r="X6" s="6">
        <v>1.875</v>
      </c>
    </row>
    <row r="7" spans="2:24" s="1" customFormat="1" x14ac:dyDescent="0.2">
      <c r="B7" s="3" t="s">
        <v>15</v>
      </c>
      <c r="O7" s="8"/>
      <c r="P7" s="8"/>
      <c r="Q7" s="8"/>
      <c r="R7" s="8"/>
      <c r="T7" s="8">
        <v>0</v>
      </c>
      <c r="U7" s="8">
        <v>100</v>
      </c>
      <c r="V7" s="8" t="s">
        <v>21</v>
      </c>
      <c r="W7" s="8" t="s">
        <v>21</v>
      </c>
      <c r="X7" s="8" t="s">
        <v>21</v>
      </c>
    </row>
    <row r="8" spans="2:24" ht="48" x14ac:dyDescent="0.2">
      <c r="B8" s="11" t="s">
        <v>0</v>
      </c>
      <c r="C8" s="11"/>
      <c r="D8" s="11"/>
      <c r="E8" s="11" t="s">
        <v>4</v>
      </c>
      <c r="F8" s="11"/>
      <c r="G8" s="11" t="s">
        <v>7</v>
      </c>
      <c r="H8" s="11"/>
      <c r="I8" s="11"/>
      <c r="J8" s="11" t="s">
        <v>8</v>
      </c>
      <c r="K8" s="11"/>
      <c r="L8" s="5" t="s">
        <v>12</v>
      </c>
      <c r="M8" s="5" t="s">
        <v>10</v>
      </c>
      <c r="N8" s="7" t="s">
        <v>11</v>
      </c>
      <c r="O8" s="7" t="s">
        <v>13</v>
      </c>
      <c r="P8" s="7" t="s">
        <v>23</v>
      </c>
      <c r="Q8" s="7" t="s">
        <v>19</v>
      </c>
      <c r="R8" s="7" t="s">
        <v>20</v>
      </c>
      <c r="T8" s="6">
        <v>24</v>
      </c>
      <c r="U8" s="6">
        <v>76</v>
      </c>
      <c r="V8" s="6">
        <v>0.16666666666666666</v>
      </c>
      <c r="W8" s="6">
        <v>0.20833333333333334</v>
      </c>
      <c r="X8" s="6">
        <v>0.38333333333333336</v>
      </c>
    </row>
    <row r="9" spans="2:24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T9" s="6">
        <v>2.6315789473684208</v>
      </c>
      <c r="U9" s="6">
        <v>97.368421052631575</v>
      </c>
      <c r="V9" s="6">
        <v>3.4</v>
      </c>
      <c r="W9" s="6">
        <v>3.4833333333333334</v>
      </c>
      <c r="X9" s="6">
        <v>0.94166666666666665</v>
      </c>
    </row>
    <row r="10" spans="2:24" x14ac:dyDescent="0.2">
      <c r="B10">
        <v>494</v>
      </c>
      <c r="C10">
        <v>494</v>
      </c>
      <c r="D10" s="9">
        <f>(C10-B10)+1</f>
        <v>1</v>
      </c>
      <c r="J10">
        <v>600</v>
      </c>
      <c r="K10">
        <v>1</v>
      </c>
      <c r="L10">
        <v>600</v>
      </c>
      <c r="M10" s="9">
        <f>L10-(I10+K10)</f>
        <v>599</v>
      </c>
      <c r="N10" s="10">
        <f>((D10+F10)/M10)*100</f>
        <v>0.1669449081803005</v>
      </c>
      <c r="O10" s="10">
        <f>100-N10</f>
        <v>99.833055091819702</v>
      </c>
      <c r="P10" s="6">
        <f>B10/120</f>
        <v>4.1166666666666663</v>
      </c>
      <c r="Q10" s="6" t="s">
        <v>21</v>
      </c>
      <c r="R10" s="6" t="s">
        <v>21</v>
      </c>
    </row>
    <row r="12" spans="2:24" s="1" customFormat="1" x14ac:dyDescent="0.2">
      <c r="B12" s="3" t="s">
        <v>16</v>
      </c>
      <c r="O12" s="8"/>
      <c r="P12" s="8"/>
      <c r="Q12" s="8"/>
      <c r="R12" s="8"/>
    </row>
    <row r="13" spans="2:24" ht="48" x14ac:dyDescent="0.2">
      <c r="B13" s="11" t="s">
        <v>0</v>
      </c>
      <c r="C13" s="11"/>
      <c r="D13" s="11"/>
      <c r="E13" s="11" t="s">
        <v>4</v>
      </c>
      <c r="F13" s="11"/>
      <c r="G13" s="11" t="s">
        <v>7</v>
      </c>
      <c r="H13" s="11"/>
      <c r="I13" s="11"/>
      <c r="J13" s="11" t="s">
        <v>8</v>
      </c>
      <c r="K13" s="11"/>
      <c r="L13" s="5" t="s">
        <v>12</v>
      </c>
      <c r="M13" s="5" t="s">
        <v>10</v>
      </c>
      <c r="N13" s="7" t="s">
        <v>11</v>
      </c>
      <c r="O13" s="7" t="s">
        <v>13</v>
      </c>
      <c r="P13" s="7" t="s">
        <v>23</v>
      </c>
      <c r="Q13" s="7" t="s">
        <v>19</v>
      </c>
      <c r="R13" s="7" t="s">
        <v>20</v>
      </c>
    </row>
    <row r="14" spans="2:24" x14ac:dyDescent="0.2"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  <c r="G14" s="2" t="s">
        <v>1</v>
      </c>
      <c r="H14" s="2" t="s">
        <v>2</v>
      </c>
      <c r="I14" s="2" t="s">
        <v>3</v>
      </c>
      <c r="J14" s="2" t="s">
        <v>5</v>
      </c>
      <c r="K14" s="2" t="s">
        <v>6</v>
      </c>
      <c r="L14" s="2" t="s">
        <v>9</v>
      </c>
    </row>
    <row r="15" spans="2:24" x14ac:dyDescent="0.2">
      <c r="B15">
        <v>29</v>
      </c>
      <c r="C15">
        <v>51</v>
      </c>
      <c r="D15" s="9">
        <f>(C15-B15)+1</f>
        <v>23</v>
      </c>
      <c r="E15">
        <v>128</v>
      </c>
      <c r="F15">
        <v>1</v>
      </c>
      <c r="G15">
        <v>129</v>
      </c>
      <c r="H15">
        <v>353</v>
      </c>
      <c r="I15" s="9">
        <f>(H15-G15)+1</f>
        <v>225</v>
      </c>
      <c r="J15">
        <v>354</v>
      </c>
      <c r="K15">
        <v>1</v>
      </c>
      <c r="L15">
        <v>354</v>
      </c>
    </row>
    <row r="16" spans="2:24" x14ac:dyDescent="0.2">
      <c r="B16">
        <v>124</v>
      </c>
      <c r="C16">
        <v>127</v>
      </c>
      <c r="D16" s="9">
        <f>(C16-B16)+1</f>
        <v>4</v>
      </c>
    </row>
    <row r="17" spans="2:18" x14ac:dyDescent="0.2">
      <c r="D17">
        <f>SUM(D15:D16)</f>
        <v>27</v>
      </c>
      <c r="F17">
        <f>SUM(F15:F16)</f>
        <v>1</v>
      </c>
      <c r="I17">
        <f>SUM(I15:I16)</f>
        <v>225</v>
      </c>
      <c r="K17">
        <f>SUM(K15:K16)</f>
        <v>1</v>
      </c>
      <c r="L17">
        <f>SUM(L15:L16)</f>
        <v>354</v>
      </c>
      <c r="M17" s="9">
        <f>L17-(I17+K17)</f>
        <v>128</v>
      </c>
      <c r="N17" s="10">
        <f>((D17+F17)/M17)*100</f>
        <v>21.875</v>
      </c>
      <c r="O17" s="10">
        <f>100-N17</f>
        <v>78.125</v>
      </c>
      <c r="P17" s="6">
        <f>B15/120</f>
        <v>0.24166666666666667</v>
      </c>
      <c r="Q17" s="6">
        <f>E15/120</f>
        <v>1.0666666666666667</v>
      </c>
      <c r="R17" s="6">
        <f>I15/120</f>
        <v>1.875</v>
      </c>
    </row>
    <row r="19" spans="2:18" s="1" customFormat="1" x14ac:dyDescent="0.2">
      <c r="B19" s="3" t="s">
        <v>17</v>
      </c>
      <c r="O19" s="8"/>
      <c r="P19" s="8"/>
      <c r="Q19" s="8"/>
      <c r="R19" s="8"/>
    </row>
    <row r="20" spans="2:18" ht="48" x14ac:dyDescent="0.2">
      <c r="B20" s="11" t="s">
        <v>0</v>
      </c>
      <c r="C20" s="11"/>
      <c r="D20" s="11"/>
      <c r="E20" s="11" t="s">
        <v>4</v>
      </c>
      <c r="F20" s="11"/>
      <c r="G20" s="11" t="s">
        <v>7</v>
      </c>
      <c r="H20" s="11"/>
      <c r="I20" s="11"/>
      <c r="J20" s="11" t="s">
        <v>8</v>
      </c>
      <c r="K20" s="11"/>
      <c r="L20" s="5" t="s">
        <v>12</v>
      </c>
      <c r="M20" s="5" t="s">
        <v>10</v>
      </c>
      <c r="N20" s="7" t="s">
        <v>11</v>
      </c>
      <c r="O20" s="7" t="s">
        <v>13</v>
      </c>
      <c r="P20" s="7" t="s">
        <v>23</v>
      </c>
      <c r="Q20" s="7" t="s">
        <v>19</v>
      </c>
      <c r="R20" s="7" t="s">
        <v>20</v>
      </c>
    </row>
    <row r="21" spans="2:18" x14ac:dyDescent="0.2">
      <c r="B21" s="2" t="s">
        <v>1</v>
      </c>
      <c r="C21" s="2" t="s">
        <v>2</v>
      </c>
      <c r="D21" s="2" t="s">
        <v>3</v>
      </c>
      <c r="E21" s="2" t="s">
        <v>5</v>
      </c>
      <c r="F21" s="2" t="s">
        <v>6</v>
      </c>
      <c r="G21" s="2" t="s">
        <v>1</v>
      </c>
      <c r="H21" s="2" t="s">
        <v>2</v>
      </c>
      <c r="I21" s="2" t="s">
        <v>3</v>
      </c>
      <c r="J21" s="2" t="s">
        <v>5</v>
      </c>
      <c r="K21" s="2" t="s">
        <v>6</v>
      </c>
      <c r="L21" s="2" t="s">
        <v>9</v>
      </c>
    </row>
    <row r="22" spans="2:18" s="9" customFormat="1" x14ac:dyDescent="0.2">
      <c r="L22" s="9">
        <v>600</v>
      </c>
      <c r="M22" s="9">
        <f>L22-(I22+K22)</f>
        <v>600</v>
      </c>
      <c r="N22" s="10">
        <f>((D22+F22)/M22)*100</f>
        <v>0</v>
      </c>
      <c r="O22" s="10">
        <f>100-N22</f>
        <v>100</v>
      </c>
      <c r="P22" s="10" t="s">
        <v>21</v>
      </c>
      <c r="Q22" s="10" t="s">
        <v>21</v>
      </c>
      <c r="R22" s="10" t="s">
        <v>21</v>
      </c>
    </row>
    <row r="23" spans="2:18" s="9" customFormat="1" x14ac:dyDescent="0.2">
      <c r="O23" s="10"/>
      <c r="P23" s="10"/>
      <c r="Q23" s="10"/>
      <c r="R23" s="10"/>
    </row>
    <row r="24" spans="2:18" s="1" customFormat="1" x14ac:dyDescent="0.2">
      <c r="B24" s="3" t="s">
        <v>18</v>
      </c>
      <c r="O24" s="8"/>
      <c r="P24" s="8"/>
      <c r="Q24" s="8"/>
      <c r="R24" s="8"/>
    </row>
    <row r="25" spans="2:18" ht="48" x14ac:dyDescent="0.2">
      <c r="B25" s="11" t="s">
        <v>0</v>
      </c>
      <c r="C25" s="11"/>
      <c r="D25" s="11"/>
      <c r="E25" s="11" t="s">
        <v>4</v>
      </c>
      <c r="F25" s="11"/>
      <c r="G25" s="11" t="s">
        <v>7</v>
      </c>
      <c r="H25" s="11"/>
      <c r="I25" s="11"/>
      <c r="J25" s="11" t="s">
        <v>8</v>
      </c>
      <c r="K25" s="11"/>
      <c r="L25" s="5" t="s">
        <v>12</v>
      </c>
      <c r="M25" s="5" t="s">
        <v>10</v>
      </c>
      <c r="N25" s="7" t="s">
        <v>11</v>
      </c>
      <c r="O25" s="7" t="s">
        <v>13</v>
      </c>
      <c r="P25" s="7" t="s">
        <v>23</v>
      </c>
      <c r="Q25" s="7" t="s">
        <v>19</v>
      </c>
      <c r="R25" s="7" t="s">
        <v>20</v>
      </c>
    </row>
    <row r="26" spans="2:18" x14ac:dyDescent="0.2">
      <c r="B26" s="2" t="s">
        <v>1</v>
      </c>
      <c r="C26" s="2" t="s">
        <v>2</v>
      </c>
      <c r="D26" s="2" t="s">
        <v>3</v>
      </c>
      <c r="E26" s="2" t="s">
        <v>5</v>
      </c>
      <c r="F26" s="2" t="s">
        <v>6</v>
      </c>
      <c r="G26" s="2" t="s">
        <v>1</v>
      </c>
      <c r="H26" s="2" t="s">
        <v>2</v>
      </c>
      <c r="I26" s="2" t="s">
        <v>3</v>
      </c>
      <c r="J26" s="2" t="s">
        <v>5</v>
      </c>
      <c r="K26" s="2" t="s">
        <v>6</v>
      </c>
      <c r="L26" s="2" t="s">
        <v>9</v>
      </c>
    </row>
    <row r="27" spans="2:18" x14ac:dyDescent="0.2">
      <c r="B27">
        <v>20</v>
      </c>
      <c r="C27">
        <v>24</v>
      </c>
      <c r="D27" s="9">
        <f>(C27-B27)+1</f>
        <v>5</v>
      </c>
      <c r="E27">
        <v>25</v>
      </c>
      <c r="F27">
        <v>1</v>
      </c>
      <c r="G27">
        <v>26</v>
      </c>
      <c r="H27">
        <v>71</v>
      </c>
      <c r="I27" s="9">
        <f>(H27-G27)+1</f>
        <v>46</v>
      </c>
      <c r="J27">
        <v>72</v>
      </c>
      <c r="K27">
        <v>1</v>
      </c>
      <c r="L27">
        <v>72</v>
      </c>
      <c r="M27" s="9">
        <f>L27-(I27+K27)</f>
        <v>25</v>
      </c>
      <c r="N27" s="10">
        <f>((D27+F27)/M27)*100</f>
        <v>24</v>
      </c>
      <c r="O27" s="10">
        <f>100-N27</f>
        <v>76</v>
      </c>
      <c r="P27" s="6">
        <f>B27/120</f>
        <v>0.16666666666666666</v>
      </c>
      <c r="Q27" s="6">
        <f>E27/120</f>
        <v>0.20833333333333334</v>
      </c>
      <c r="R27" s="6">
        <f>I27/120</f>
        <v>0.38333333333333336</v>
      </c>
    </row>
    <row r="29" spans="2:18" s="1" customFormat="1" x14ac:dyDescent="0.2">
      <c r="B29" s="3" t="s">
        <v>22</v>
      </c>
      <c r="O29" s="8"/>
      <c r="P29" s="8"/>
      <c r="Q29" s="8"/>
      <c r="R29" s="8"/>
    </row>
    <row r="30" spans="2:18" ht="48" x14ac:dyDescent="0.2">
      <c r="B30" s="11" t="s">
        <v>0</v>
      </c>
      <c r="C30" s="11"/>
      <c r="D30" s="11"/>
      <c r="E30" s="11" t="s">
        <v>4</v>
      </c>
      <c r="F30" s="11"/>
      <c r="G30" s="11" t="s">
        <v>7</v>
      </c>
      <c r="H30" s="11"/>
      <c r="I30" s="11"/>
      <c r="J30" s="11" t="s">
        <v>8</v>
      </c>
      <c r="K30" s="11"/>
      <c r="L30" s="5" t="s">
        <v>12</v>
      </c>
      <c r="M30" s="5" t="s">
        <v>10</v>
      </c>
      <c r="N30" s="7" t="s">
        <v>11</v>
      </c>
      <c r="O30" s="7" t="s">
        <v>13</v>
      </c>
      <c r="P30" s="7" t="s">
        <v>23</v>
      </c>
      <c r="Q30" s="7" t="s">
        <v>19</v>
      </c>
      <c r="R30" s="7" t="s">
        <v>20</v>
      </c>
    </row>
    <row r="31" spans="2:18" x14ac:dyDescent="0.2">
      <c r="B31" s="2" t="s">
        <v>1</v>
      </c>
      <c r="C31" s="2" t="s">
        <v>2</v>
      </c>
      <c r="D31" s="2" t="s">
        <v>3</v>
      </c>
      <c r="E31" s="2" t="s">
        <v>5</v>
      </c>
      <c r="F31" s="2" t="s">
        <v>6</v>
      </c>
      <c r="G31" s="2" t="s">
        <v>1</v>
      </c>
      <c r="H31" s="2" t="s">
        <v>2</v>
      </c>
      <c r="I31" s="2" t="s">
        <v>3</v>
      </c>
      <c r="J31" s="2" t="s">
        <v>5</v>
      </c>
      <c r="K31" s="2" t="s">
        <v>6</v>
      </c>
      <c r="L31" s="2" t="s">
        <v>9</v>
      </c>
    </row>
    <row r="32" spans="2:18" x14ac:dyDescent="0.2">
      <c r="B32">
        <v>408</v>
      </c>
      <c r="C32">
        <v>417</v>
      </c>
      <c r="D32" s="9">
        <f>(C32-B32)+1</f>
        <v>10</v>
      </c>
      <c r="E32">
        <v>418</v>
      </c>
      <c r="F32">
        <v>1</v>
      </c>
      <c r="G32">
        <v>419</v>
      </c>
      <c r="H32">
        <v>531</v>
      </c>
      <c r="I32" s="9">
        <f>(H32-G32)+1</f>
        <v>113</v>
      </c>
      <c r="J32">
        <v>532</v>
      </c>
      <c r="K32">
        <v>1</v>
      </c>
      <c r="L32">
        <v>532</v>
      </c>
      <c r="M32" s="9">
        <f>L32-(I32+K32)</f>
        <v>418</v>
      </c>
      <c r="N32" s="10">
        <f>((D32+F32)/M32)*100</f>
        <v>2.6315789473684208</v>
      </c>
      <c r="O32" s="10">
        <f>100-N32</f>
        <v>97.368421052631575</v>
      </c>
      <c r="P32" s="6">
        <f>B32/120</f>
        <v>3.4</v>
      </c>
      <c r="Q32" s="6">
        <f>E32/120</f>
        <v>3.4833333333333334</v>
      </c>
      <c r="R32" s="6">
        <f>I32/120</f>
        <v>0.94166666666666665</v>
      </c>
    </row>
    <row r="34" spans="12:14" x14ac:dyDescent="0.2">
      <c r="L34" s="4"/>
      <c r="N34" s="6"/>
    </row>
  </sheetData>
  <mergeCells count="24">
    <mergeCell ref="B3:D3"/>
    <mergeCell ref="E3:F3"/>
    <mergeCell ref="G3:I3"/>
    <mergeCell ref="J3:K3"/>
    <mergeCell ref="B8:D8"/>
    <mergeCell ref="E8:F8"/>
    <mergeCell ref="G8:I8"/>
    <mergeCell ref="J8:K8"/>
    <mergeCell ref="B13:D13"/>
    <mergeCell ref="E13:F13"/>
    <mergeCell ref="G13:I13"/>
    <mergeCell ref="J13:K13"/>
    <mergeCell ref="B20:D20"/>
    <mergeCell ref="E20:F20"/>
    <mergeCell ref="G20:I20"/>
    <mergeCell ref="J20:K20"/>
    <mergeCell ref="B25:D25"/>
    <mergeCell ref="E25:F25"/>
    <mergeCell ref="G25:I25"/>
    <mergeCell ref="J25:K25"/>
    <mergeCell ref="B30:D30"/>
    <mergeCell ref="E30:F30"/>
    <mergeCell ref="G30:I30"/>
    <mergeCell ref="J30:K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2024-10-02T03:01:33Z</dcterms:modified>
</cp:coreProperties>
</file>