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4/Behavior Worksheets/2024-02-03 Ex267/"/>
    </mc:Choice>
  </mc:AlternateContent>
  <xr:revisionPtr revIDLastSave="0" documentId="13_ncr:1_{F6251C0E-C59B-C842-81C0-1FC1D23ECADD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5" i="1" l="1"/>
  <c r="N40" i="1"/>
  <c r="O40" i="1" s="1"/>
  <c r="Q67" i="1"/>
  <c r="P67" i="1"/>
  <c r="M67" i="1"/>
  <c r="N67" i="1" s="1"/>
  <c r="O67" i="1" s="1"/>
  <c r="L67" i="1"/>
  <c r="I67" i="1"/>
  <c r="F67" i="1"/>
  <c r="D67" i="1"/>
  <c r="D66" i="1"/>
  <c r="D65" i="1"/>
  <c r="I65" i="1"/>
  <c r="R60" i="1"/>
  <c r="Q60" i="1"/>
  <c r="M60" i="1"/>
  <c r="N60" i="1" s="1"/>
  <c r="O60" i="1" s="1"/>
  <c r="I60" i="1"/>
  <c r="Q55" i="1"/>
  <c r="L55" i="1"/>
  <c r="F55" i="1"/>
  <c r="D51" i="1"/>
  <c r="D55" i="1" s="1"/>
  <c r="D52" i="1"/>
  <c r="D53" i="1"/>
  <c r="D54" i="1"/>
  <c r="D50" i="1"/>
  <c r="I50" i="1"/>
  <c r="I55" i="1" s="1"/>
  <c r="Q45" i="1"/>
  <c r="P45" i="1"/>
  <c r="I45" i="1"/>
  <c r="R45" i="1" s="1"/>
  <c r="D45" i="1"/>
  <c r="Q40" i="1"/>
  <c r="P40" i="1"/>
  <c r="L40" i="1"/>
  <c r="F40" i="1"/>
  <c r="I35" i="1"/>
  <c r="I36" i="1"/>
  <c r="I34" i="1"/>
  <c r="D35" i="1"/>
  <c r="D36" i="1"/>
  <c r="D37" i="1"/>
  <c r="D38" i="1"/>
  <c r="D39" i="1"/>
  <c r="D34" i="1"/>
  <c r="Q29" i="1"/>
  <c r="P29" i="1"/>
  <c r="I29" i="1"/>
  <c r="R29" i="1" s="1"/>
  <c r="D29" i="1"/>
  <c r="Q24" i="1"/>
  <c r="P24" i="1"/>
  <c r="D24" i="1"/>
  <c r="I24" i="1"/>
  <c r="M24" i="1" s="1"/>
  <c r="Q19" i="1"/>
  <c r="P19" i="1"/>
  <c r="L19" i="1"/>
  <c r="F19" i="1"/>
  <c r="I16" i="1"/>
  <c r="I17" i="1"/>
  <c r="D18" i="1"/>
  <c r="D17" i="1"/>
  <c r="D16" i="1"/>
  <c r="I15" i="1"/>
  <c r="D15" i="1"/>
  <c r="Q10" i="1"/>
  <c r="P10" i="1"/>
  <c r="I10" i="1"/>
  <c r="M10" i="1" s="1"/>
  <c r="D10" i="1"/>
  <c r="Q5" i="1"/>
  <c r="P5" i="1"/>
  <c r="M55" i="1" l="1"/>
  <c r="N55" i="1" s="1"/>
  <c r="O55" i="1" s="1"/>
  <c r="M45" i="1"/>
  <c r="N45" i="1" s="1"/>
  <c r="O45" i="1" s="1"/>
  <c r="I40" i="1"/>
  <c r="M40" i="1" s="1"/>
  <c r="N24" i="1"/>
  <c r="O24" i="1" s="1"/>
  <c r="M29" i="1"/>
  <c r="N29" i="1" s="1"/>
  <c r="O29" i="1" s="1"/>
  <c r="R24" i="1"/>
  <c r="D19" i="1"/>
  <c r="I19" i="1"/>
  <c r="M19" i="1" s="1"/>
  <c r="N10" i="1"/>
  <c r="O10" i="1" s="1"/>
  <c r="R10" i="1"/>
  <c r="I5" i="1"/>
  <c r="D5" i="1"/>
  <c r="N19" i="1" l="1"/>
  <c r="O19" i="1" s="1"/>
  <c r="M5" i="1"/>
  <c r="N5" i="1" s="1"/>
  <c r="O5" i="1" s="1"/>
  <c r="R5" i="1"/>
</calcChain>
</file>

<file path=xl/sharedStrings.xml><?xml version="1.0" encoding="utf-8"?>
<sst xmlns="http://schemas.openxmlformats.org/spreadsheetml/2006/main" count="244" uniqueCount="28">
  <si>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</si>
  <si>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</si>
  <si>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</si>
  <si>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</si>
  <si>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</si>
  <si>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</si>
  <si>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</si>
  <si>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</si>
  <si>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</si>
  <si>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</si>
  <si>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</si>
  <si>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</si>
  <si>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</si>
  <si>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</si>
  <si>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</si>
  <si>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</si>
  <si>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</si>
  <si>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4</t>
  </si>
  <si>
    <t>Worm 5</t>
  </si>
  <si>
    <t>Worm 7</t>
  </si>
  <si>
    <t>Worm 8</t>
  </si>
  <si>
    <t>Worm 9</t>
  </si>
  <si>
    <t>Worm 10</t>
  </si>
  <si>
    <t>Time to first puncture</t>
  </si>
  <si>
    <t>Time to successful completion</t>
  </si>
  <si>
    <t>N/A</t>
  </si>
  <si>
    <t>Worm 6 - did not complete, could not see; use for puncture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</si>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</sst>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Y67"/>
  <sheetViews>
    <sheetView tabSelected="1" topLeftCell="D1" zoomScale="69" workbookViewId="0">
      <selection activeCell="W3" sqref="W3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customWidth="1"/>
    <col min="15" max="15" width="20.5" style="5" customWidth="1"/>
    <col min="16" max="16" width="8.83203125" style="5"/>
    <col min="17" max="17" width="14.1640625" style="5" customWidth="1"/>
    <col min="18" max="18" width="14.33203125" style="5" customWidth="1"/>
    <col min="21" max="21" width="13.83203125" customWidth="1"/>
    <col min="22" max="22" width="13" customWidth="1"/>
    <col min="23" max="23" width="11.1640625" customWidth="1"/>
    <col min="24" max="24" width="11.5" customWidth="1"/>
    <col min="25" max="25" width="14.33203125" customWidth="1"/>
  </cols>
  <sheetData>
    <row r="1" spans="2:25" ht="6" customHeight="1" x14ac:dyDescent="0.2"/>
    <row r="2" spans="2:25" s="1" customFormat="1" x14ac:dyDescent="0.2">
      <c r="B2" s="3" t="s">
        <v>14</v>
      </c>
      <c r="O2" s="7"/>
      <c r="P2" s="7"/>
      <c r="Q2" s="7"/>
      <c r="R2" s="7"/>
    </row>
    <row r="3" spans="2:25" ht="64" x14ac:dyDescent="0.2">
      <c r="B3" s="11" t="s">
        <v>0</v>
      </c>
      <c r="C3" s="11"/>
      <c r="D3" s="11"/>
      <c r="E3" s="11" t="s">
        <v>4</v>
      </c>
      <c r="F3" s="11"/>
      <c r="G3" s="11" t="s">
        <v>7</v>
      </c>
      <c r="H3" s="11"/>
      <c r="I3" s="11"/>
      <c r="J3" s="11" t="s">
        <v>8</v>
      </c>
      <c r="K3" s="11"/>
      <c r="L3" s="4" t="s">
        <v>12</v>
      </c>
      <c r="M3" s="4" t="s">
        <v>10</v>
      </c>
      <c r="N3" s="6" t="s">
        <v>11</v>
      </c>
      <c r="O3" s="6" t="s">
        <v>13</v>
      </c>
      <c r="P3" s="6" t="s">
        <v>27</v>
      </c>
      <c r="Q3" s="6" t="s">
        <v>23</v>
      </c>
      <c r="R3" s="6" t="s">
        <v>24</v>
      </c>
      <c r="U3" s="6" t="s">
        <v>11</v>
      </c>
      <c r="V3" s="6" t="s">
        <v>13</v>
      </c>
      <c r="W3" s="6" t="s">
        <v>27</v>
      </c>
      <c r="X3" s="6" t="s">
        <v>23</v>
      </c>
      <c r="Y3" s="6" t="s">
        <v>24</v>
      </c>
    </row>
    <row r="4" spans="2:25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U4" s="5">
        <v>31.578947368421051</v>
      </c>
      <c r="V4" s="5">
        <v>68.421052631578945</v>
      </c>
      <c r="W4" s="5">
        <v>0.11666666666666667</v>
      </c>
      <c r="X4" s="5">
        <v>0.15833333333333333</v>
      </c>
      <c r="Y4" s="5">
        <v>2.2916666666666665</v>
      </c>
    </row>
    <row r="5" spans="2:25" x14ac:dyDescent="0.2">
      <c r="B5">
        <v>14</v>
      </c>
      <c r="C5">
        <v>18</v>
      </c>
      <c r="D5">
        <f>(C5-B5)+1</f>
        <v>5</v>
      </c>
      <c r="E5">
        <v>19</v>
      </c>
      <c r="F5">
        <v>1</v>
      </c>
      <c r="G5">
        <v>20</v>
      </c>
      <c r="H5">
        <v>294</v>
      </c>
      <c r="I5">
        <f>(H5-G5)+1</f>
        <v>275</v>
      </c>
      <c r="J5">
        <v>295</v>
      </c>
      <c r="K5">
        <v>1</v>
      </c>
      <c r="L5">
        <v>295</v>
      </c>
      <c r="M5" s="8">
        <f>L5-(I5+K5)</f>
        <v>19</v>
      </c>
      <c r="N5" s="9">
        <f>((D5+F5)/M5)*100</f>
        <v>31.578947368421051</v>
      </c>
      <c r="O5" s="9">
        <f>100-N5</f>
        <v>68.421052631578945</v>
      </c>
      <c r="P5" s="5">
        <f>B5/120</f>
        <v>0.11666666666666667</v>
      </c>
      <c r="Q5" s="5">
        <f>E5/120</f>
        <v>0.15833333333333333</v>
      </c>
      <c r="R5" s="5">
        <f>I5/120</f>
        <v>2.2916666666666665</v>
      </c>
      <c r="U5" s="5">
        <v>1.4981273408239701</v>
      </c>
      <c r="V5" s="5">
        <v>98.50187265917603</v>
      </c>
      <c r="W5" s="5">
        <v>2.2000000000000002</v>
      </c>
      <c r="X5" s="5">
        <v>2.2250000000000001</v>
      </c>
      <c r="Y5" s="5">
        <v>0.48333333333333334</v>
      </c>
    </row>
    <row r="6" spans="2:25" x14ac:dyDescent="0.2">
      <c r="U6" s="5">
        <v>15.909090909090908</v>
      </c>
      <c r="V6" s="5">
        <v>84.090909090909093</v>
      </c>
      <c r="W6" s="5">
        <v>0.92500000000000004</v>
      </c>
      <c r="X6" s="5">
        <v>1.8583333333333334</v>
      </c>
      <c r="Y6" s="5" t="s">
        <v>25</v>
      </c>
    </row>
    <row r="7" spans="2:25" s="1" customFormat="1" x14ac:dyDescent="0.2">
      <c r="B7" s="3" t="s">
        <v>15</v>
      </c>
      <c r="O7" s="7"/>
      <c r="P7" s="7"/>
      <c r="Q7" s="7"/>
      <c r="R7" s="7"/>
      <c r="U7" s="7">
        <v>8.6419753086419746</v>
      </c>
      <c r="V7" s="7">
        <v>91.358024691358025</v>
      </c>
      <c r="W7" s="7">
        <v>0.625</v>
      </c>
      <c r="X7" s="7">
        <v>0.67500000000000004</v>
      </c>
      <c r="Y7" s="7">
        <v>1.2416666666666667</v>
      </c>
    </row>
    <row r="8" spans="2:25" ht="48" x14ac:dyDescent="0.2">
      <c r="B8" s="11" t="s">
        <v>0</v>
      </c>
      <c r="C8" s="11"/>
      <c r="D8" s="11"/>
      <c r="E8" s="11" t="s">
        <v>4</v>
      </c>
      <c r="F8" s="11"/>
      <c r="G8" s="11" t="s">
        <v>7</v>
      </c>
      <c r="H8" s="11"/>
      <c r="I8" s="11"/>
      <c r="J8" s="11" t="s">
        <v>8</v>
      </c>
      <c r="K8" s="11"/>
      <c r="L8" s="4" t="s">
        <v>12</v>
      </c>
      <c r="M8" s="4" t="s">
        <v>10</v>
      </c>
      <c r="N8" s="6" t="s">
        <v>11</v>
      </c>
      <c r="O8" s="6" t="s">
        <v>13</v>
      </c>
      <c r="P8" s="6" t="s">
        <v>27</v>
      </c>
      <c r="Q8" s="6" t="s">
        <v>23</v>
      </c>
      <c r="R8" s="6" t="s">
        <v>24</v>
      </c>
      <c r="U8" s="5">
        <v>10.638297872340425</v>
      </c>
      <c r="V8" s="5">
        <v>89.361702127659569</v>
      </c>
      <c r="W8" s="5">
        <v>0.35833333333333334</v>
      </c>
      <c r="X8" s="5">
        <v>0.39166666666666666</v>
      </c>
      <c r="Y8" s="5">
        <v>4.5999999999999996</v>
      </c>
    </row>
    <row r="9" spans="2:25" x14ac:dyDescent="0.2">
      <c r="B9" s="2" t="s">
        <v>1</v>
      </c>
      <c r="C9" s="2" t="s">
        <v>2</v>
      </c>
      <c r="D9" s="2" t="s">
        <v>3</v>
      </c>
      <c r="E9" s="2" t="s">
        <v>5</v>
      </c>
      <c r="F9" s="2" t="s">
        <v>6</v>
      </c>
      <c r="G9" s="2" t="s">
        <v>1</v>
      </c>
      <c r="H9" s="2" t="s">
        <v>2</v>
      </c>
      <c r="I9" s="2" t="s">
        <v>3</v>
      </c>
      <c r="J9" s="2" t="s">
        <v>5</v>
      </c>
      <c r="K9" s="2" t="s">
        <v>6</v>
      </c>
      <c r="L9" s="2" t="s">
        <v>9</v>
      </c>
      <c r="U9" s="5"/>
      <c r="V9" s="5"/>
      <c r="W9" s="5">
        <v>0.65</v>
      </c>
      <c r="X9" s="5">
        <v>0.85</v>
      </c>
      <c r="Y9" s="5"/>
    </row>
    <row r="10" spans="2:25" x14ac:dyDescent="0.2">
      <c r="B10">
        <v>264</v>
      </c>
      <c r="C10">
        <v>266</v>
      </c>
      <c r="D10">
        <f>(C10-B10)+1</f>
        <v>3</v>
      </c>
      <c r="E10">
        <v>267</v>
      </c>
      <c r="F10">
        <v>1</v>
      </c>
      <c r="G10">
        <v>268</v>
      </c>
      <c r="H10">
        <v>325</v>
      </c>
      <c r="I10">
        <f>(H10-G10)+1</f>
        <v>58</v>
      </c>
      <c r="J10">
        <v>326</v>
      </c>
      <c r="K10">
        <v>1</v>
      </c>
      <c r="L10">
        <v>326</v>
      </c>
      <c r="M10" s="8">
        <f>L10-(I10+K10)</f>
        <v>267</v>
      </c>
      <c r="N10" s="9">
        <f>((D10+F10)/M10)*100</f>
        <v>1.4981273408239701</v>
      </c>
      <c r="O10" s="9">
        <f>100-N10</f>
        <v>98.50187265917603</v>
      </c>
      <c r="P10" s="5">
        <f>B10/120</f>
        <v>2.2000000000000002</v>
      </c>
      <c r="Q10" s="5">
        <f>E10/120</f>
        <v>2.2250000000000001</v>
      </c>
      <c r="R10" s="5">
        <f>I10/120</f>
        <v>0.48333333333333334</v>
      </c>
      <c r="U10" s="5">
        <v>5.3333333333333339</v>
      </c>
      <c r="V10" s="5">
        <v>94.666666666666671</v>
      </c>
      <c r="W10" s="5">
        <v>0.6</v>
      </c>
      <c r="X10" s="5">
        <v>0.625</v>
      </c>
      <c r="Y10" s="5">
        <v>1.0666666666666667</v>
      </c>
    </row>
    <row r="11" spans="2:25" x14ac:dyDescent="0.2">
      <c r="U11" s="5">
        <v>7.9303675048355888</v>
      </c>
      <c r="V11" s="5">
        <v>92.069632495164413</v>
      </c>
      <c r="W11" s="5">
        <v>1.71</v>
      </c>
      <c r="X11" s="5">
        <v>8.3333333333333332E-3</v>
      </c>
      <c r="Y11" s="5" t="s">
        <v>25</v>
      </c>
    </row>
    <row r="12" spans="2:25" s="1" customFormat="1" x14ac:dyDescent="0.2">
      <c r="B12" s="3" t="s">
        <v>16</v>
      </c>
      <c r="O12" s="7"/>
      <c r="P12" s="7"/>
      <c r="Q12" s="7"/>
      <c r="R12" s="7"/>
      <c r="U12" s="7">
        <v>7.1428571428571423</v>
      </c>
      <c r="V12" s="7">
        <v>92.857142857142861</v>
      </c>
      <c r="W12" s="7" t="s">
        <v>25</v>
      </c>
      <c r="X12" s="7">
        <v>0.11666666666666667</v>
      </c>
      <c r="Y12" s="7">
        <v>2.5666666666666669</v>
      </c>
    </row>
    <row r="13" spans="2:25" ht="48" x14ac:dyDescent="0.2">
      <c r="B13" s="11" t="s">
        <v>0</v>
      </c>
      <c r="C13" s="11"/>
      <c r="D13" s="11"/>
      <c r="E13" s="11" t="s">
        <v>4</v>
      </c>
      <c r="F13" s="11"/>
      <c r="G13" s="11" t="s">
        <v>7</v>
      </c>
      <c r="H13" s="11"/>
      <c r="I13" s="11"/>
      <c r="J13" s="11" t="s">
        <v>8</v>
      </c>
      <c r="K13" s="11"/>
      <c r="L13" s="4" t="s">
        <v>12</v>
      </c>
      <c r="M13" s="4" t="s">
        <v>10</v>
      </c>
      <c r="N13" s="6" t="s">
        <v>11</v>
      </c>
      <c r="O13" s="6" t="s">
        <v>13</v>
      </c>
      <c r="P13" s="6" t="s">
        <v>27</v>
      </c>
      <c r="Q13" s="6" t="s">
        <v>23</v>
      </c>
      <c r="R13" s="6" t="s">
        <v>24</v>
      </c>
      <c r="U13" s="5">
        <v>2.6119402985074625</v>
      </c>
      <c r="V13" s="5">
        <v>97.388059701492537</v>
      </c>
      <c r="W13" s="5">
        <v>0.15833333333333333</v>
      </c>
      <c r="X13" s="5">
        <v>2.2416666666666667</v>
      </c>
      <c r="Y13" s="5" t="s">
        <v>25</v>
      </c>
    </row>
    <row r="14" spans="2:25" x14ac:dyDescent="0.2">
      <c r="B14" s="2" t="s">
        <v>1</v>
      </c>
      <c r="C14" s="2" t="s">
        <v>2</v>
      </c>
      <c r="D14" s="2" t="s">
        <v>3</v>
      </c>
      <c r="E14" s="2" t="s">
        <v>5</v>
      </c>
      <c r="F14" s="2" t="s">
        <v>6</v>
      </c>
      <c r="G14" s="2" t="s">
        <v>1</v>
      </c>
      <c r="H14" s="2" t="s">
        <v>2</v>
      </c>
      <c r="I14" s="2" t="s">
        <v>3</v>
      </c>
      <c r="J14" s="2" t="s">
        <v>5</v>
      </c>
      <c r="K14" s="2" t="s">
        <v>6</v>
      </c>
      <c r="L14" s="2" t="s">
        <v>9</v>
      </c>
    </row>
    <row r="15" spans="2:25" x14ac:dyDescent="0.2">
      <c r="B15">
        <v>111</v>
      </c>
      <c r="C15">
        <v>143</v>
      </c>
      <c r="D15">
        <f>(C15-B15)+1</f>
        <v>33</v>
      </c>
      <c r="E15">
        <v>223</v>
      </c>
      <c r="F15">
        <v>1</v>
      </c>
      <c r="G15">
        <v>224</v>
      </c>
      <c r="H15">
        <v>230</v>
      </c>
      <c r="I15">
        <f>(H15-G15)+1</f>
        <v>7</v>
      </c>
      <c r="L15">
        <v>600</v>
      </c>
    </row>
    <row r="16" spans="2:25" x14ac:dyDescent="0.2">
      <c r="B16">
        <v>219</v>
      </c>
      <c r="C16">
        <v>222</v>
      </c>
      <c r="D16">
        <f>(C16-B16)+1</f>
        <v>4</v>
      </c>
      <c r="E16">
        <v>257</v>
      </c>
      <c r="F16">
        <v>1</v>
      </c>
      <c r="G16">
        <v>258</v>
      </c>
      <c r="H16">
        <v>412</v>
      </c>
      <c r="I16">
        <f t="shared" ref="I16:I17" si="0">(H16-G16)+1</f>
        <v>155</v>
      </c>
    </row>
    <row r="17" spans="2:18" x14ac:dyDescent="0.2">
      <c r="B17">
        <v>256</v>
      </c>
      <c r="C17">
        <v>256</v>
      </c>
      <c r="D17">
        <f>(C17-B17)+1</f>
        <v>1</v>
      </c>
      <c r="E17">
        <v>514</v>
      </c>
      <c r="F17">
        <v>1</v>
      </c>
      <c r="G17">
        <v>515</v>
      </c>
      <c r="H17">
        <v>600</v>
      </c>
      <c r="I17">
        <f t="shared" si="0"/>
        <v>86</v>
      </c>
    </row>
    <row r="18" spans="2:18" x14ac:dyDescent="0.2">
      <c r="B18">
        <v>499</v>
      </c>
      <c r="C18">
        <v>513</v>
      </c>
      <c r="D18">
        <f>(C18-B18)+1</f>
        <v>15</v>
      </c>
    </row>
    <row r="19" spans="2:18" x14ac:dyDescent="0.2">
      <c r="D19">
        <f>SUM(D15:D18)</f>
        <v>53</v>
      </c>
      <c r="F19">
        <f>SUM(F15:F18)</f>
        <v>3</v>
      </c>
      <c r="I19">
        <f>SUM(I15:I18)</f>
        <v>248</v>
      </c>
      <c r="L19">
        <f>SUM(L15:L18)</f>
        <v>600</v>
      </c>
      <c r="M19" s="8">
        <f>L19-(I19+K19)</f>
        <v>352</v>
      </c>
      <c r="N19" s="9">
        <f>((D19+F19)/M19)*100</f>
        <v>15.909090909090908</v>
      </c>
      <c r="O19" s="9">
        <f>100-N19</f>
        <v>84.090909090909093</v>
      </c>
      <c r="P19" s="5">
        <f>B15/120</f>
        <v>0.92500000000000004</v>
      </c>
      <c r="Q19" s="5">
        <f>E15/120</f>
        <v>1.8583333333333334</v>
      </c>
      <c r="R19" s="5" t="s">
        <v>25</v>
      </c>
    </row>
    <row r="21" spans="2:18" s="1" customFormat="1" x14ac:dyDescent="0.2">
      <c r="B21" s="3" t="s">
        <v>17</v>
      </c>
      <c r="O21" s="7"/>
      <c r="P21" s="7"/>
      <c r="Q21" s="7"/>
      <c r="R21" s="7"/>
    </row>
    <row r="22" spans="2:18" ht="48" x14ac:dyDescent="0.2">
      <c r="B22" s="11" t="s">
        <v>0</v>
      </c>
      <c r="C22" s="11"/>
      <c r="D22" s="11"/>
      <c r="E22" s="11" t="s">
        <v>4</v>
      </c>
      <c r="F22" s="11"/>
      <c r="G22" s="11" t="s">
        <v>7</v>
      </c>
      <c r="H22" s="11"/>
      <c r="I22" s="11"/>
      <c r="J22" s="11" t="s">
        <v>8</v>
      </c>
      <c r="K22" s="11"/>
      <c r="L22" s="4" t="s">
        <v>12</v>
      </c>
      <c r="M22" s="4" t="s">
        <v>10</v>
      </c>
      <c r="N22" s="6" t="s">
        <v>11</v>
      </c>
      <c r="O22" s="6" t="s">
        <v>13</v>
      </c>
      <c r="P22" s="6" t="s">
        <v>27</v>
      </c>
      <c r="Q22" s="6" t="s">
        <v>23</v>
      </c>
      <c r="R22" s="6" t="s">
        <v>24</v>
      </c>
    </row>
    <row r="23" spans="2:18" x14ac:dyDescent="0.2">
      <c r="B23" s="2" t="s">
        <v>1</v>
      </c>
      <c r="C23" s="2" t="s">
        <v>2</v>
      </c>
      <c r="D23" s="2" t="s">
        <v>3</v>
      </c>
      <c r="E23" s="2" t="s">
        <v>5</v>
      </c>
      <c r="F23" s="2" t="s">
        <v>6</v>
      </c>
      <c r="G23" s="2" t="s">
        <v>1</v>
      </c>
      <c r="H23" s="2" t="s">
        <v>2</v>
      </c>
      <c r="I23" s="2" t="s">
        <v>3</v>
      </c>
      <c r="J23" s="2" t="s">
        <v>5</v>
      </c>
      <c r="K23" s="2" t="s">
        <v>6</v>
      </c>
      <c r="L23" s="2" t="s">
        <v>9</v>
      </c>
    </row>
    <row r="24" spans="2:18" s="8" customFormat="1" x14ac:dyDescent="0.2">
      <c r="B24" s="8">
        <v>75</v>
      </c>
      <c r="C24" s="8">
        <v>80</v>
      </c>
      <c r="D24">
        <f>(C24-B24)+1</f>
        <v>6</v>
      </c>
      <c r="E24" s="8">
        <v>81</v>
      </c>
      <c r="F24" s="8">
        <v>1</v>
      </c>
      <c r="G24" s="8">
        <v>82</v>
      </c>
      <c r="H24" s="8">
        <v>230</v>
      </c>
      <c r="I24">
        <f>(H24-G24)+1</f>
        <v>149</v>
      </c>
      <c r="J24" s="8">
        <v>231</v>
      </c>
      <c r="K24" s="8">
        <v>1</v>
      </c>
      <c r="L24" s="8">
        <v>231</v>
      </c>
      <c r="M24" s="8">
        <f>L24-(I24+K24)</f>
        <v>81</v>
      </c>
      <c r="N24" s="9">
        <f>((D24+F24)/M24)*100</f>
        <v>8.6419753086419746</v>
      </c>
      <c r="O24" s="9">
        <f>100-N24</f>
        <v>91.358024691358025</v>
      </c>
      <c r="P24" s="9">
        <f>B24/120</f>
        <v>0.625</v>
      </c>
      <c r="Q24" s="9">
        <f>E24/120</f>
        <v>0.67500000000000004</v>
      </c>
      <c r="R24" s="9">
        <f>I24/120</f>
        <v>1.2416666666666667</v>
      </c>
    </row>
    <row r="25" spans="2:18" s="8" customFormat="1" x14ac:dyDescent="0.2">
      <c r="O25" s="9"/>
      <c r="P25" s="9"/>
      <c r="Q25" s="9"/>
      <c r="R25" s="9"/>
    </row>
    <row r="26" spans="2:18" s="1" customFormat="1" x14ac:dyDescent="0.2">
      <c r="B26" s="3" t="s">
        <v>18</v>
      </c>
      <c r="O26" s="7"/>
      <c r="P26" s="7"/>
      <c r="Q26" s="7"/>
      <c r="R26" s="7"/>
    </row>
    <row r="27" spans="2:18" ht="48" x14ac:dyDescent="0.2">
      <c r="B27" s="11" t="s">
        <v>0</v>
      </c>
      <c r="C27" s="11"/>
      <c r="D27" s="11"/>
      <c r="E27" s="11" t="s">
        <v>4</v>
      </c>
      <c r="F27" s="11"/>
      <c r="G27" s="11" t="s">
        <v>7</v>
      </c>
      <c r="H27" s="11"/>
      <c r="I27" s="11"/>
      <c r="J27" s="11" t="s">
        <v>8</v>
      </c>
      <c r="K27" s="11"/>
      <c r="L27" s="4" t="s">
        <v>12</v>
      </c>
      <c r="M27" s="4" t="s">
        <v>10</v>
      </c>
      <c r="N27" s="6" t="s">
        <v>11</v>
      </c>
      <c r="O27" s="6" t="s">
        <v>13</v>
      </c>
      <c r="P27" s="6" t="s">
        <v>27</v>
      </c>
      <c r="Q27" s="6" t="s">
        <v>23</v>
      </c>
      <c r="R27" s="6" t="s">
        <v>24</v>
      </c>
    </row>
    <row r="28" spans="2:18" x14ac:dyDescent="0.2">
      <c r="B28" s="2" t="s">
        <v>1</v>
      </c>
      <c r="C28" s="2" t="s">
        <v>2</v>
      </c>
      <c r="D28" s="2" t="s">
        <v>3</v>
      </c>
      <c r="E28" s="2" t="s">
        <v>5</v>
      </c>
      <c r="F28" s="2" t="s">
        <v>6</v>
      </c>
      <c r="G28" s="2" t="s">
        <v>1</v>
      </c>
      <c r="H28" s="2" t="s">
        <v>2</v>
      </c>
      <c r="I28" s="2" t="s">
        <v>3</v>
      </c>
      <c r="J28" s="2" t="s">
        <v>5</v>
      </c>
      <c r="K28" s="2" t="s">
        <v>6</v>
      </c>
      <c r="L28" s="2" t="s">
        <v>9</v>
      </c>
    </row>
    <row r="29" spans="2:18" x14ac:dyDescent="0.2">
      <c r="B29">
        <v>43</v>
      </c>
      <c r="C29">
        <v>46</v>
      </c>
      <c r="D29">
        <f>(C29-B29)+1</f>
        <v>4</v>
      </c>
      <c r="E29">
        <v>47</v>
      </c>
      <c r="F29">
        <v>1</v>
      </c>
      <c r="G29">
        <v>48</v>
      </c>
      <c r="H29">
        <v>599</v>
      </c>
      <c r="I29">
        <f>(H29-G29)+1</f>
        <v>552</v>
      </c>
      <c r="J29">
        <v>600</v>
      </c>
      <c r="K29">
        <v>1</v>
      </c>
      <c r="L29">
        <v>600</v>
      </c>
      <c r="M29" s="8">
        <f>L29-(I29+K29)</f>
        <v>47</v>
      </c>
      <c r="N29" s="9">
        <f>((D29+F29)/M29)*100</f>
        <v>10.638297872340425</v>
      </c>
      <c r="O29" s="9">
        <f>100-N29</f>
        <v>89.361702127659569</v>
      </c>
      <c r="P29" s="5">
        <f>B29/120</f>
        <v>0.35833333333333334</v>
      </c>
      <c r="Q29" s="5">
        <f>E29/120</f>
        <v>0.39166666666666666</v>
      </c>
      <c r="R29" s="5">
        <f>I29/120</f>
        <v>4.5999999999999996</v>
      </c>
    </row>
    <row r="31" spans="2:18" s="1" customFormat="1" x14ac:dyDescent="0.2">
      <c r="B31" s="3" t="s">
        <v>26</v>
      </c>
      <c r="O31" s="7"/>
      <c r="P31" s="7"/>
      <c r="Q31" s="7"/>
      <c r="R31" s="7"/>
    </row>
    <row r="32" spans="2:18" ht="48" x14ac:dyDescent="0.2">
      <c r="B32" s="11" t="s">
        <v>0</v>
      </c>
      <c r="C32" s="11"/>
      <c r="D32" s="11"/>
      <c r="E32" s="11" t="s">
        <v>4</v>
      </c>
      <c r="F32" s="11"/>
      <c r="G32" s="11" t="s">
        <v>7</v>
      </c>
      <c r="H32" s="11"/>
      <c r="I32" s="11"/>
      <c r="J32" s="11" t="s">
        <v>8</v>
      </c>
      <c r="K32" s="11"/>
      <c r="L32" s="4" t="s">
        <v>12</v>
      </c>
      <c r="M32" s="4" t="s">
        <v>10</v>
      </c>
      <c r="N32" s="6" t="s">
        <v>11</v>
      </c>
      <c r="O32" s="6" t="s">
        <v>13</v>
      </c>
      <c r="P32" s="6" t="s">
        <v>27</v>
      </c>
      <c r="Q32" s="6" t="s">
        <v>23</v>
      </c>
      <c r="R32" s="6" t="s">
        <v>24</v>
      </c>
    </row>
    <row r="33" spans="2:18" x14ac:dyDescent="0.2">
      <c r="B33" s="2" t="s">
        <v>1</v>
      </c>
      <c r="C33" s="2" t="s">
        <v>2</v>
      </c>
      <c r="D33" s="2" t="s">
        <v>3</v>
      </c>
      <c r="E33" s="2" t="s">
        <v>5</v>
      </c>
      <c r="F33" s="2" t="s">
        <v>6</v>
      </c>
      <c r="G33" s="2" t="s">
        <v>1</v>
      </c>
      <c r="H33" s="2" t="s">
        <v>2</v>
      </c>
      <c r="I33" s="2" t="s">
        <v>3</v>
      </c>
      <c r="J33" s="2" t="s">
        <v>5</v>
      </c>
      <c r="K33" s="2" t="s">
        <v>6</v>
      </c>
      <c r="L33" s="2" t="s">
        <v>9</v>
      </c>
    </row>
    <row r="34" spans="2:18" x14ac:dyDescent="0.2">
      <c r="B34">
        <v>78</v>
      </c>
      <c r="C34">
        <v>86</v>
      </c>
      <c r="D34">
        <f>(C34-B34)+1</f>
        <v>9</v>
      </c>
      <c r="E34">
        <v>102</v>
      </c>
      <c r="F34">
        <v>1</v>
      </c>
      <c r="G34">
        <v>103</v>
      </c>
      <c r="H34">
        <v>110</v>
      </c>
      <c r="I34">
        <f>(H34-G34)+1</f>
        <v>8</v>
      </c>
      <c r="L34">
        <v>485</v>
      </c>
      <c r="N34" s="5"/>
    </row>
    <row r="35" spans="2:18" x14ac:dyDescent="0.2">
      <c r="B35">
        <v>91</v>
      </c>
      <c r="C35">
        <v>97</v>
      </c>
      <c r="D35">
        <f t="shared" ref="D35:D39" si="1">(C35-B35)+1</f>
        <v>7</v>
      </c>
      <c r="E35">
        <v>130</v>
      </c>
      <c r="F35">
        <v>1</v>
      </c>
      <c r="G35">
        <v>131</v>
      </c>
      <c r="H35">
        <v>137</v>
      </c>
      <c r="I35">
        <f t="shared" ref="I35:I36" si="2">(H35-G35)+1</f>
        <v>7</v>
      </c>
      <c r="N35" s="5"/>
    </row>
    <row r="36" spans="2:18" x14ac:dyDescent="0.2">
      <c r="B36">
        <v>100</v>
      </c>
      <c r="C36">
        <v>101</v>
      </c>
      <c r="D36">
        <f t="shared" si="1"/>
        <v>2</v>
      </c>
      <c r="E36">
        <v>232</v>
      </c>
      <c r="F36">
        <v>1</v>
      </c>
      <c r="G36">
        <v>233</v>
      </c>
      <c r="H36">
        <v>251</v>
      </c>
      <c r="I36">
        <f t="shared" si="2"/>
        <v>19</v>
      </c>
      <c r="N36" s="5"/>
    </row>
    <row r="37" spans="2:18" x14ac:dyDescent="0.2">
      <c r="B37">
        <v>125</v>
      </c>
      <c r="C37">
        <v>129</v>
      </c>
      <c r="D37">
        <f t="shared" si="1"/>
        <v>5</v>
      </c>
      <c r="N37" s="5"/>
    </row>
    <row r="38" spans="2:18" x14ac:dyDescent="0.2">
      <c r="B38">
        <v>143</v>
      </c>
      <c r="C38">
        <v>146</v>
      </c>
      <c r="D38">
        <f t="shared" si="1"/>
        <v>4</v>
      </c>
      <c r="N38" s="5"/>
    </row>
    <row r="39" spans="2:18" x14ac:dyDescent="0.2">
      <c r="B39">
        <v>230</v>
      </c>
      <c r="C39">
        <v>231</v>
      </c>
      <c r="D39">
        <f t="shared" si="1"/>
        <v>2</v>
      </c>
      <c r="N39" s="5"/>
    </row>
    <row r="40" spans="2:18" x14ac:dyDescent="0.2">
      <c r="F40">
        <f>SUM(F34:F39)</f>
        <v>3</v>
      </c>
      <c r="I40">
        <f>SUM(I34:I39)</f>
        <v>34</v>
      </c>
      <c r="L40">
        <f>SUM(L34:L39)</f>
        <v>485</v>
      </c>
      <c r="M40" s="8">
        <f>L40-(I40+K40)</f>
        <v>451</v>
      </c>
      <c r="N40" s="9">
        <f>((D40+F40)/M40)*100</f>
        <v>0.66518847006651882</v>
      </c>
      <c r="O40" s="9">
        <f>100-N40</f>
        <v>99.334811529933475</v>
      </c>
      <c r="P40" s="5">
        <f>B34/120</f>
        <v>0.65</v>
      </c>
      <c r="Q40" s="5">
        <f>E34/120</f>
        <v>0.85</v>
      </c>
      <c r="R40" s="5" t="s">
        <v>25</v>
      </c>
    </row>
    <row r="42" spans="2:18" s="1" customFormat="1" x14ac:dyDescent="0.2">
      <c r="B42" s="3" t="s">
        <v>19</v>
      </c>
      <c r="O42" s="7"/>
      <c r="P42" s="7"/>
      <c r="Q42" s="7"/>
      <c r="R42" s="7"/>
    </row>
    <row r="43" spans="2:18" ht="48" x14ac:dyDescent="0.2">
      <c r="B43" s="11" t="s">
        <v>0</v>
      </c>
      <c r="C43" s="11"/>
      <c r="D43" s="11"/>
      <c r="E43" s="11" t="s">
        <v>4</v>
      </c>
      <c r="F43" s="11"/>
      <c r="G43" s="11" t="s">
        <v>7</v>
      </c>
      <c r="H43" s="11"/>
      <c r="I43" s="11"/>
      <c r="J43" s="11" t="s">
        <v>8</v>
      </c>
      <c r="K43" s="11"/>
      <c r="L43" s="4" t="s">
        <v>12</v>
      </c>
      <c r="M43" s="4" t="s">
        <v>10</v>
      </c>
      <c r="N43" s="6" t="s">
        <v>11</v>
      </c>
      <c r="O43" s="6" t="s">
        <v>13</v>
      </c>
      <c r="P43" s="6" t="s">
        <v>27</v>
      </c>
      <c r="Q43" s="6" t="s">
        <v>23</v>
      </c>
      <c r="R43" s="6" t="s">
        <v>24</v>
      </c>
    </row>
    <row r="44" spans="2:18" x14ac:dyDescent="0.2">
      <c r="B44" s="2" t="s">
        <v>1</v>
      </c>
      <c r="C44" s="2" t="s">
        <v>2</v>
      </c>
      <c r="D44" s="2" t="s">
        <v>3</v>
      </c>
      <c r="E44" s="2" t="s">
        <v>5</v>
      </c>
      <c r="F44" s="2" t="s">
        <v>6</v>
      </c>
      <c r="G44" s="2" t="s">
        <v>1</v>
      </c>
      <c r="H44" s="2" t="s">
        <v>2</v>
      </c>
      <c r="I44" s="2" t="s">
        <v>3</v>
      </c>
      <c r="J44" s="2" t="s">
        <v>5</v>
      </c>
      <c r="K44" s="2" t="s">
        <v>6</v>
      </c>
      <c r="L44" s="2" t="s">
        <v>9</v>
      </c>
    </row>
    <row r="45" spans="2:18" s="8" customFormat="1" x14ac:dyDescent="0.2">
      <c r="B45" s="10">
        <v>72</v>
      </c>
      <c r="C45" s="10">
        <v>74</v>
      </c>
      <c r="D45">
        <f>(C45-B45)+1</f>
        <v>3</v>
      </c>
      <c r="E45" s="10">
        <v>75</v>
      </c>
      <c r="F45" s="10">
        <v>1</v>
      </c>
      <c r="G45" s="10">
        <v>76</v>
      </c>
      <c r="H45" s="10">
        <v>203</v>
      </c>
      <c r="I45">
        <f>(H45-G45)+1</f>
        <v>128</v>
      </c>
      <c r="J45" s="10">
        <v>204</v>
      </c>
      <c r="K45" s="10">
        <v>1</v>
      </c>
      <c r="L45" s="10">
        <v>204</v>
      </c>
      <c r="M45" s="8">
        <f>L45-(I45+K45)</f>
        <v>75</v>
      </c>
      <c r="N45" s="9">
        <f>((D45+F45)/M45)*100</f>
        <v>5.3333333333333339</v>
      </c>
      <c r="O45" s="9">
        <f>100-N45</f>
        <v>94.666666666666671</v>
      </c>
      <c r="P45" s="9">
        <f>B45/120</f>
        <v>0.6</v>
      </c>
      <c r="Q45" s="9">
        <f>E45/120</f>
        <v>0.625</v>
      </c>
      <c r="R45" s="9">
        <f>I45/120</f>
        <v>1.0666666666666667</v>
      </c>
    </row>
    <row r="47" spans="2:18" s="1" customFormat="1" x14ac:dyDescent="0.2">
      <c r="B47" s="3" t="s">
        <v>20</v>
      </c>
      <c r="O47" s="7"/>
      <c r="P47" s="7"/>
      <c r="Q47" s="7"/>
      <c r="R47" s="7"/>
    </row>
    <row r="48" spans="2:18" ht="48" x14ac:dyDescent="0.2">
      <c r="B48" s="11" t="s">
        <v>0</v>
      </c>
      <c r="C48" s="11"/>
      <c r="D48" s="11"/>
      <c r="E48" s="11" t="s">
        <v>4</v>
      </c>
      <c r="F48" s="11"/>
      <c r="G48" s="11" t="s">
        <v>7</v>
      </c>
      <c r="H48" s="11"/>
      <c r="I48" s="11"/>
      <c r="J48" s="11" t="s">
        <v>8</v>
      </c>
      <c r="K48" s="11"/>
      <c r="L48" s="4" t="s">
        <v>12</v>
      </c>
      <c r="M48" s="4" t="s">
        <v>10</v>
      </c>
      <c r="N48" s="6" t="s">
        <v>11</v>
      </c>
      <c r="O48" s="6" t="s">
        <v>13</v>
      </c>
      <c r="P48" s="6" t="s">
        <v>27</v>
      </c>
      <c r="Q48" s="6" t="s">
        <v>23</v>
      </c>
      <c r="R48" s="6" t="s">
        <v>24</v>
      </c>
    </row>
    <row r="49" spans="2:18" x14ac:dyDescent="0.2">
      <c r="B49" s="2" t="s">
        <v>1</v>
      </c>
      <c r="C49" s="2" t="s">
        <v>2</v>
      </c>
      <c r="D49" s="2" t="s">
        <v>3</v>
      </c>
      <c r="E49" s="2" t="s">
        <v>5</v>
      </c>
      <c r="F49" s="2" t="s">
        <v>6</v>
      </c>
      <c r="G49" s="2" t="s">
        <v>1</v>
      </c>
      <c r="H49" s="2" t="s">
        <v>2</v>
      </c>
      <c r="I49" s="2" t="s">
        <v>3</v>
      </c>
      <c r="J49" s="2" t="s">
        <v>5</v>
      </c>
      <c r="K49" s="2" t="s">
        <v>6</v>
      </c>
      <c r="L49" s="2" t="s">
        <v>9</v>
      </c>
    </row>
    <row r="50" spans="2:18" x14ac:dyDescent="0.2">
      <c r="B50">
        <v>205</v>
      </c>
      <c r="C50">
        <v>208</v>
      </c>
      <c r="D50">
        <f>(C50-B50)+1</f>
        <v>4</v>
      </c>
      <c r="E50">
        <v>1</v>
      </c>
      <c r="F50">
        <v>1</v>
      </c>
      <c r="G50">
        <v>2</v>
      </c>
      <c r="H50">
        <v>84</v>
      </c>
      <c r="I50">
        <f>(H50-G50)+1</f>
        <v>83</v>
      </c>
      <c r="L50">
        <v>600</v>
      </c>
    </row>
    <row r="51" spans="2:18" x14ac:dyDescent="0.2">
      <c r="B51">
        <v>258</v>
      </c>
      <c r="C51">
        <v>259</v>
      </c>
      <c r="D51">
        <f t="shared" ref="D51:D54" si="3">(C51-B51)+1</f>
        <v>2</v>
      </c>
    </row>
    <row r="52" spans="2:18" x14ac:dyDescent="0.2">
      <c r="B52">
        <v>279</v>
      </c>
      <c r="C52">
        <v>298</v>
      </c>
      <c r="D52">
        <f t="shared" si="3"/>
        <v>20</v>
      </c>
    </row>
    <row r="53" spans="2:18" x14ac:dyDescent="0.2">
      <c r="B53">
        <v>354</v>
      </c>
      <c r="C53">
        <v>364</v>
      </c>
      <c r="D53">
        <f t="shared" si="3"/>
        <v>11</v>
      </c>
    </row>
    <row r="54" spans="2:18" x14ac:dyDescent="0.2">
      <c r="B54">
        <v>542</v>
      </c>
      <c r="C54">
        <v>544</v>
      </c>
      <c r="D54">
        <f t="shared" si="3"/>
        <v>3</v>
      </c>
    </row>
    <row r="55" spans="2:18" x14ac:dyDescent="0.2">
      <c r="D55">
        <f>SUM(D50:D54)</f>
        <v>40</v>
      </c>
      <c r="F55">
        <f>SUM(F50:F54)</f>
        <v>1</v>
      </c>
      <c r="I55">
        <f>SUM(I50:I54)</f>
        <v>83</v>
      </c>
      <c r="L55">
        <f>SUM(L50:L54)</f>
        <v>600</v>
      </c>
      <c r="M55" s="8">
        <f>L55-(I55+K55)</f>
        <v>517</v>
      </c>
      <c r="N55" s="9">
        <f>((D55+F55)/M55)*100</f>
        <v>7.9303675048355888</v>
      </c>
      <c r="O55" s="9">
        <f>100-N55</f>
        <v>92.069632495164413</v>
      </c>
      <c r="P55" s="5">
        <f>B50/120</f>
        <v>1.7083333333333333</v>
      </c>
      <c r="Q55" s="5">
        <f>E50/120</f>
        <v>8.3333333333333332E-3</v>
      </c>
      <c r="R55" s="5" t="s">
        <v>25</v>
      </c>
    </row>
    <row r="57" spans="2:18" s="1" customFormat="1" x14ac:dyDescent="0.2">
      <c r="B57" s="3" t="s">
        <v>21</v>
      </c>
      <c r="O57" s="7"/>
      <c r="P57" s="7"/>
      <c r="Q57" s="7"/>
      <c r="R57" s="7"/>
    </row>
    <row r="58" spans="2:18" ht="48" x14ac:dyDescent="0.2">
      <c r="B58" s="11" t="s">
        <v>0</v>
      </c>
      <c r="C58" s="11"/>
      <c r="D58" s="11"/>
      <c r="E58" s="11" t="s">
        <v>4</v>
      </c>
      <c r="F58" s="11"/>
      <c r="G58" s="11" t="s">
        <v>7</v>
      </c>
      <c r="H58" s="11"/>
      <c r="I58" s="11"/>
      <c r="J58" s="11" t="s">
        <v>8</v>
      </c>
      <c r="K58" s="11"/>
      <c r="L58" s="4" t="s">
        <v>12</v>
      </c>
      <c r="M58" s="4" t="s">
        <v>10</v>
      </c>
      <c r="N58" s="6" t="s">
        <v>11</v>
      </c>
      <c r="O58" s="6" t="s">
        <v>13</v>
      </c>
      <c r="P58" s="6" t="s">
        <v>27</v>
      </c>
      <c r="Q58" s="6" t="s">
        <v>23</v>
      </c>
      <c r="R58" s="6" t="s">
        <v>24</v>
      </c>
    </row>
    <row r="59" spans="2:18" x14ac:dyDescent="0.2">
      <c r="B59" s="2" t="s">
        <v>1</v>
      </c>
      <c r="C59" s="2" t="s">
        <v>2</v>
      </c>
      <c r="D59" s="2" t="s">
        <v>3</v>
      </c>
      <c r="E59" s="2" t="s">
        <v>5</v>
      </c>
      <c r="F59" s="2" t="s">
        <v>6</v>
      </c>
      <c r="G59" s="2" t="s">
        <v>1</v>
      </c>
      <c r="H59" s="2" t="s">
        <v>2</v>
      </c>
      <c r="I59" s="2" t="s">
        <v>3</v>
      </c>
      <c r="J59" s="2" t="s">
        <v>5</v>
      </c>
      <c r="K59" s="2" t="s">
        <v>6</v>
      </c>
      <c r="L59" s="2" t="s">
        <v>9</v>
      </c>
    </row>
    <row r="60" spans="2:18" s="8" customFormat="1" x14ac:dyDescent="0.2">
      <c r="B60" s="10"/>
      <c r="C60" s="10"/>
      <c r="D60" s="10"/>
      <c r="E60" s="10">
        <v>14</v>
      </c>
      <c r="F60" s="10">
        <v>1</v>
      </c>
      <c r="G60" s="10">
        <v>15</v>
      </c>
      <c r="H60" s="10">
        <v>322</v>
      </c>
      <c r="I60">
        <f>(H60-G60)+1</f>
        <v>308</v>
      </c>
      <c r="J60" s="10">
        <v>323</v>
      </c>
      <c r="K60" s="10">
        <v>1</v>
      </c>
      <c r="L60" s="10">
        <v>323</v>
      </c>
      <c r="M60" s="8">
        <f>L60-(I60+K60)</f>
        <v>14</v>
      </c>
      <c r="N60" s="9">
        <f>((D60+F60)/M60)*100</f>
        <v>7.1428571428571423</v>
      </c>
      <c r="O60" s="9">
        <f>100-N60</f>
        <v>92.857142857142861</v>
      </c>
      <c r="P60" s="9" t="s">
        <v>25</v>
      </c>
      <c r="Q60" s="9">
        <f>E60/120</f>
        <v>0.11666666666666667</v>
      </c>
      <c r="R60" s="9">
        <f>I60/120</f>
        <v>2.5666666666666669</v>
      </c>
    </row>
    <row r="62" spans="2:18" s="1" customFormat="1" x14ac:dyDescent="0.2">
      <c r="B62" s="3" t="s">
        <v>22</v>
      </c>
      <c r="O62" s="7"/>
      <c r="P62" s="7"/>
      <c r="Q62" s="7"/>
      <c r="R62" s="7"/>
    </row>
    <row r="63" spans="2:18" ht="48" x14ac:dyDescent="0.2">
      <c r="B63" s="11" t="s">
        <v>0</v>
      </c>
      <c r="C63" s="11"/>
      <c r="D63" s="11"/>
      <c r="E63" s="11" t="s">
        <v>4</v>
      </c>
      <c r="F63" s="11"/>
      <c r="G63" s="11" t="s">
        <v>7</v>
      </c>
      <c r="H63" s="11"/>
      <c r="I63" s="11"/>
      <c r="J63" s="11" t="s">
        <v>8</v>
      </c>
      <c r="K63" s="11"/>
      <c r="L63" s="4" t="s">
        <v>12</v>
      </c>
      <c r="M63" s="4" t="s">
        <v>10</v>
      </c>
      <c r="N63" s="6" t="s">
        <v>11</v>
      </c>
      <c r="O63" s="6" t="s">
        <v>13</v>
      </c>
      <c r="P63" s="6" t="s">
        <v>27</v>
      </c>
      <c r="Q63" s="6" t="s">
        <v>23</v>
      </c>
      <c r="R63" s="6" t="s">
        <v>24</v>
      </c>
    </row>
    <row r="64" spans="2:18" x14ac:dyDescent="0.2">
      <c r="B64" s="2" t="s">
        <v>1</v>
      </c>
      <c r="C64" s="2" t="s">
        <v>2</v>
      </c>
      <c r="D64" s="2" t="s">
        <v>3</v>
      </c>
      <c r="E64" s="2" t="s">
        <v>5</v>
      </c>
      <c r="F64" s="2" t="s">
        <v>6</v>
      </c>
      <c r="G64" s="2" t="s">
        <v>1</v>
      </c>
      <c r="H64" s="2" t="s">
        <v>2</v>
      </c>
      <c r="I64" s="2" t="s">
        <v>3</v>
      </c>
      <c r="J64" s="2" t="s">
        <v>5</v>
      </c>
      <c r="K64" s="2" t="s">
        <v>6</v>
      </c>
      <c r="L64" s="2" t="s">
        <v>9</v>
      </c>
    </row>
    <row r="65" spans="2:18" x14ac:dyDescent="0.2">
      <c r="B65">
        <v>19</v>
      </c>
      <c r="C65">
        <v>20</v>
      </c>
      <c r="D65">
        <f>(C65-B65)+1</f>
        <v>2</v>
      </c>
      <c r="E65">
        <v>269</v>
      </c>
      <c r="F65">
        <v>1</v>
      </c>
      <c r="G65">
        <v>269</v>
      </c>
      <c r="H65">
        <v>600</v>
      </c>
      <c r="I65">
        <f>(H65-G65)+1</f>
        <v>332</v>
      </c>
      <c r="L65">
        <v>600</v>
      </c>
      <c r="N65" s="5"/>
    </row>
    <row r="66" spans="2:18" x14ac:dyDescent="0.2">
      <c r="B66">
        <v>265</v>
      </c>
      <c r="C66">
        <v>268</v>
      </c>
      <c r="D66">
        <f>(C66-B66)+1</f>
        <v>4</v>
      </c>
    </row>
    <row r="67" spans="2:18" x14ac:dyDescent="0.2">
      <c r="D67">
        <f>SUM(D65:D66)</f>
        <v>6</v>
      </c>
      <c r="F67">
        <f>SUM(F65:F66)</f>
        <v>1</v>
      </c>
      <c r="I67">
        <f>SUM(I65:I66)</f>
        <v>332</v>
      </c>
      <c r="L67">
        <f>SUM(L65:L66)</f>
        <v>600</v>
      </c>
      <c r="M67" s="8">
        <f>L67-(I67+K67)</f>
        <v>268</v>
      </c>
      <c r="N67" s="9">
        <f>((D67+F67)/M67)*100</f>
        <v>2.6119402985074625</v>
      </c>
      <c r="O67" s="9">
        <f>100-N67</f>
        <v>97.388059701492537</v>
      </c>
      <c r="P67" s="5">
        <f>B65/120</f>
        <v>0.15833333333333333</v>
      </c>
      <c r="Q67" s="5">
        <f>E65/120</f>
        <v>2.2416666666666667</v>
      </c>
      <c r="R67" s="5" t="s">
        <v>25</v>
      </c>
    </row>
  </sheetData>
  <mergeCells count="40">
    <mergeCell ref="B3:D3"/>
    <mergeCell ref="E3:F3"/>
    <mergeCell ref="G3:I3"/>
    <mergeCell ref="J3:K3"/>
    <mergeCell ref="B8:D8"/>
    <mergeCell ref="E8:F8"/>
    <mergeCell ref="G8:I8"/>
    <mergeCell ref="J8:K8"/>
    <mergeCell ref="B13:D13"/>
    <mergeCell ref="E13:F13"/>
    <mergeCell ref="G13:I13"/>
    <mergeCell ref="J13:K13"/>
    <mergeCell ref="B22:D22"/>
    <mergeCell ref="E22:F22"/>
    <mergeCell ref="G22:I22"/>
    <mergeCell ref="J22:K22"/>
    <mergeCell ref="B27:D27"/>
    <mergeCell ref="E27:F27"/>
    <mergeCell ref="G27:I27"/>
    <mergeCell ref="J27:K27"/>
    <mergeCell ref="B32:D32"/>
    <mergeCell ref="E32:F32"/>
    <mergeCell ref="G32:I32"/>
    <mergeCell ref="J32:K32"/>
    <mergeCell ref="B43:D43"/>
    <mergeCell ref="E43:F43"/>
    <mergeCell ref="G43:I43"/>
    <mergeCell ref="J43:K43"/>
    <mergeCell ref="B48:D48"/>
    <mergeCell ref="E48:F48"/>
    <mergeCell ref="G48:I48"/>
    <mergeCell ref="J48:K48"/>
    <mergeCell ref="B58:D58"/>
    <mergeCell ref="E58:F58"/>
    <mergeCell ref="G58:I58"/>
    <mergeCell ref="J58:K58"/>
    <mergeCell ref="B63:D63"/>
    <mergeCell ref="E63:F63"/>
    <mergeCell ref="G63:I63"/>
    <mergeCell ref="J63:K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2024-10-02T03:05:29Z</dcterms:modified>
</cp:coreProperties>
</file>