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2-03 Ex267/"/>
    </mc:Choice>
  </mc:AlternateContent>
  <xr:revisionPtr revIDLastSave="0" documentId="13_ncr:1_{BBEE24A0-9D50-4549-BB05-AF41240FA4D6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1" l="1"/>
  <c r="Q46" i="1"/>
  <c r="P46" i="1"/>
  <c r="M46" i="1"/>
  <c r="N46" i="1" s="1"/>
  <c r="O46" i="1" s="1"/>
  <c r="L46" i="1"/>
  <c r="K46" i="1"/>
  <c r="I46" i="1"/>
  <c r="F46" i="1"/>
  <c r="D46" i="1"/>
  <c r="D40" i="1"/>
  <c r="D41" i="1"/>
  <c r="D42" i="1"/>
  <c r="D43" i="1"/>
  <c r="D44" i="1"/>
  <c r="D45" i="1"/>
  <c r="D39" i="1"/>
  <c r="I40" i="1"/>
  <c r="I39" i="1"/>
  <c r="Q34" i="1"/>
  <c r="M34" i="1"/>
  <c r="N34" i="1" s="1"/>
  <c r="O34" i="1" s="1"/>
  <c r="I34" i="1"/>
  <c r="R34" i="1" s="1"/>
  <c r="Q29" i="1"/>
  <c r="I29" i="1"/>
  <c r="R29" i="1" s="1"/>
  <c r="Q22" i="1"/>
  <c r="P22" i="1"/>
  <c r="I22" i="1"/>
  <c r="R22" i="1" s="1"/>
  <c r="D22" i="1"/>
  <c r="Q17" i="1"/>
  <c r="P17" i="1"/>
  <c r="I17" i="1"/>
  <c r="M17" i="1" s="1"/>
  <c r="D17" i="1"/>
  <c r="Q12" i="1"/>
  <c r="Q5" i="1"/>
  <c r="P5" i="1"/>
  <c r="I5" i="1"/>
  <c r="R5" i="1" s="1"/>
  <c r="D5" i="1"/>
  <c r="M29" i="1" l="1"/>
  <c r="N29" i="1" s="1"/>
  <c r="O29" i="1" s="1"/>
  <c r="R17" i="1"/>
  <c r="M22" i="1"/>
  <c r="N22" i="1" s="1"/>
  <c r="O22" i="1" s="1"/>
  <c r="N17" i="1"/>
  <c r="O17" i="1" s="1"/>
  <c r="M5" i="1"/>
  <c r="N5" i="1" s="1"/>
  <c r="O5" i="1" s="1"/>
</calcChain>
</file>

<file path=xl/sharedStrings.xml><?xml version="1.0" encoding="utf-8"?>
<sst xmlns="http://schemas.openxmlformats.org/spreadsheetml/2006/main" count="168" uniqueCount="26">
  <si>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</si>
  <si>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</si>
  <si>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</si>
  <si>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</si>
  <si>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</si>
  <si>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</si>
  <si>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</si>
  <si>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</si>
  <si>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</si>
  <si>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</si>
  <si>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</si>
  <si>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</si>
  <si>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</si>
  <si>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</si>
  <si>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</si>
  <si>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4</t>
  </si>
  <si>
    <t>Worm 5</t>
  </si>
  <si>
    <t>Worm 7</t>
  </si>
  <si>
    <t>Worm 8</t>
  </si>
  <si>
    <t>Worm 9</t>
  </si>
  <si>
    <t>Time to first puncture</t>
  </si>
  <si>
    <t>Time to successful completion</t>
  </si>
  <si>
    <t>Worm 2 - did not finish filming; can't see</t>
  </si>
  <si>
    <t>Worm 3 - did not complete; could not see; keep puncture</t>
  </si>
  <si>
    <t>Worm 6 - did not complete; could not see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</si>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</sst>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46"/>
  <sheetViews>
    <sheetView tabSelected="1" topLeftCell="E1" zoomScale="69" workbookViewId="0">
      <selection activeCell="J12" sqref="J12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1.6640625" customWidth="1"/>
    <col min="21" max="21" width="10.5" customWidth="1"/>
    <col min="24" max="24" width="10.83203125" customWidth="1"/>
  </cols>
  <sheetData>
    <row r="1" spans="2:24" ht="6" customHeight="1" x14ac:dyDescent="0.2"/>
    <row r="2" spans="2:24" s="1" customFormat="1" x14ac:dyDescent="0.2">
      <c r="B2" s="3" t="s">
        <v>14</v>
      </c>
      <c r="O2" s="7"/>
      <c r="P2" s="7"/>
      <c r="Q2" s="7"/>
      <c r="R2" s="7"/>
    </row>
    <row r="3" spans="2:24" ht="96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25</v>
      </c>
      <c r="Q3" s="6" t="s">
        <v>20</v>
      </c>
      <c r="R3" s="6" t="s">
        <v>21</v>
      </c>
      <c r="T3" s="6" t="s">
        <v>11</v>
      </c>
      <c r="U3" s="6" t="s">
        <v>13</v>
      </c>
      <c r="V3" s="6" t="s">
        <v>25</v>
      </c>
      <c r="W3" s="6" t="s">
        <v>20</v>
      </c>
      <c r="X3" s="6" t="s">
        <v>21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25</v>
      </c>
      <c r="U4" s="5">
        <v>75</v>
      </c>
      <c r="V4" s="5">
        <v>0.25833333333333336</v>
      </c>
      <c r="W4" s="5">
        <v>0.33333333333333331</v>
      </c>
      <c r="X4" s="5">
        <v>0.49166666666666664</v>
      </c>
    </row>
    <row r="5" spans="2:24" x14ac:dyDescent="0.2">
      <c r="B5">
        <v>31</v>
      </c>
      <c r="C5">
        <v>39</v>
      </c>
      <c r="D5">
        <f>(C5-B5)+1</f>
        <v>9</v>
      </c>
      <c r="E5">
        <v>40</v>
      </c>
      <c r="F5">
        <v>1</v>
      </c>
      <c r="G5">
        <v>41</v>
      </c>
      <c r="H5">
        <v>99</v>
      </c>
      <c r="I5">
        <f>(H5-G5)+1</f>
        <v>59</v>
      </c>
      <c r="J5">
        <v>100</v>
      </c>
      <c r="K5">
        <v>1</v>
      </c>
      <c r="L5">
        <v>100</v>
      </c>
      <c r="M5" s="8">
        <f>L5-(I5+K5)</f>
        <v>40</v>
      </c>
      <c r="N5" s="9">
        <f>((D5+F5)/M5)*100</f>
        <v>25</v>
      </c>
      <c r="O5" s="9">
        <f>100-N5</f>
        <v>75</v>
      </c>
      <c r="P5" s="5">
        <f>B5/120</f>
        <v>0.25833333333333336</v>
      </c>
      <c r="Q5" s="5">
        <f>E5/120</f>
        <v>0.33333333333333331</v>
      </c>
      <c r="R5" s="5">
        <f>I5/120</f>
        <v>0.49166666666666664</v>
      </c>
      <c r="U5" s="5"/>
      <c r="V5" s="5"/>
      <c r="W5" s="5">
        <v>1.1833333333333333</v>
      </c>
      <c r="X5" s="5"/>
    </row>
    <row r="6" spans="2:24" x14ac:dyDescent="0.2">
      <c r="T6" s="5">
        <v>1.3114754098360655</v>
      </c>
      <c r="U6" s="5">
        <v>98.688524590163937</v>
      </c>
      <c r="V6" s="5">
        <v>2.5166666666666666</v>
      </c>
      <c r="W6" s="5">
        <v>2.5416666666666665</v>
      </c>
      <c r="X6" s="5">
        <v>0.28333333333333333</v>
      </c>
    </row>
    <row r="7" spans="2:24" s="1" customFormat="1" x14ac:dyDescent="0.2">
      <c r="B7" s="3" t="s">
        <v>22</v>
      </c>
      <c r="O7" s="7"/>
      <c r="P7" s="7"/>
      <c r="Q7" s="7"/>
      <c r="R7" s="7"/>
      <c r="T7" s="7">
        <v>10.810810810810811</v>
      </c>
      <c r="U7" s="7">
        <v>89.189189189189193</v>
      </c>
      <c r="V7" s="7">
        <v>0.55833333333333335</v>
      </c>
      <c r="W7" s="7">
        <v>0.6166666666666667</v>
      </c>
      <c r="X7" s="7">
        <v>0.8666666666666667</v>
      </c>
    </row>
    <row r="8" spans="2:24" x14ac:dyDescent="0.2">
      <c r="T8" s="5">
        <v>1.4925373134328357</v>
      </c>
      <c r="U8" s="5">
        <v>98.507462686567166</v>
      </c>
      <c r="V8" s="5"/>
      <c r="W8" s="5">
        <v>0.55833333333333335</v>
      </c>
      <c r="X8" s="5">
        <v>1.2833333333333334</v>
      </c>
    </row>
    <row r="9" spans="2:24" s="1" customFormat="1" x14ac:dyDescent="0.2">
      <c r="B9" s="3" t="s">
        <v>23</v>
      </c>
      <c r="O9" s="7"/>
      <c r="P9" s="7"/>
      <c r="Q9" s="7"/>
      <c r="R9" s="7"/>
      <c r="T9" s="7">
        <v>0.7142857142857143</v>
      </c>
      <c r="U9" s="7">
        <v>99.285714285714292</v>
      </c>
      <c r="V9" s="7"/>
      <c r="W9" s="7">
        <v>1.1666666666666667</v>
      </c>
      <c r="X9" s="7">
        <v>4.1666666666666664E-2</v>
      </c>
    </row>
    <row r="10" spans="2:24" ht="48" x14ac:dyDescent="0.2">
      <c r="B10" s="10" t="s">
        <v>0</v>
      </c>
      <c r="C10" s="10"/>
      <c r="D10" s="10"/>
      <c r="E10" s="10" t="s">
        <v>4</v>
      </c>
      <c r="F10" s="10"/>
      <c r="G10" s="10" t="s">
        <v>7</v>
      </c>
      <c r="H10" s="10"/>
      <c r="I10" s="10"/>
      <c r="J10" s="10" t="s">
        <v>8</v>
      </c>
      <c r="K10" s="10"/>
      <c r="L10" s="4" t="s">
        <v>12</v>
      </c>
      <c r="M10" s="4" t="s">
        <v>10</v>
      </c>
      <c r="N10" s="6" t="s">
        <v>11</v>
      </c>
      <c r="O10" s="6" t="s">
        <v>13</v>
      </c>
      <c r="P10" s="6" t="s">
        <v>25</v>
      </c>
      <c r="Q10" s="6" t="s">
        <v>20</v>
      </c>
      <c r="R10" s="6" t="s">
        <v>21</v>
      </c>
      <c r="T10" s="5">
        <v>12.5</v>
      </c>
      <c r="U10" s="5">
        <v>87.5</v>
      </c>
      <c r="V10" s="5">
        <v>0.27500000000000002</v>
      </c>
      <c r="W10" s="5">
        <v>0.45</v>
      </c>
      <c r="X10" s="5">
        <v>0.32500000000000001</v>
      </c>
    </row>
    <row r="11" spans="2:24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</row>
    <row r="12" spans="2:24" x14ac:dyDescent="0.2">
      <c r="E12">
        <v>142</v>
      </c>
      <c r="F12">
        <v>1</v>
      </c>
      <c r="Q12" s="5">
        <f>E12/120</f>
        <v>1.1833333333333333</v>
      </c>
    </row>
    <row r="14" spans="2:24" s="1" customFormat="1" x14ac:dyDescent="0.2">
      <c r="B14" s="3" t="s">
        <v>15</v>
      </c>
      <c r="O14" s="7"/>
      <c r="P14" s="7"/>
      <c r="Q14" s="7"/>
      <c r="R14" s="7"/>
    </row>
    <row r="15" spans="2:24" ht="48" x14ac:dyDescent="0.2">
      <c r="B15" s="10" t="s">
        <v>0</v>
      </c>
      <c r="C15" s="10"/>
      <c r="D15" s="10"/>
      <c r="E15" s="10" t="s">
        <v>4</v>
      </c>
      <c r="F15" s="10"/>
      <c r="G15" s="10" t="s">
        <v>7</v>
      </c>
      <c r="H15" s="10"/>
      <c r="I15" s="10"/>
      <c r="J15" s="10" t="s">
        <v>8</v>
      </c>
      <c r="K15" s="10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25</v>
      </c>
      <c r="Q15" s="6" t="s">
        <v>20</v>
      </c>
      <c r="R15" s="6" t="s">
        <v>21</v>
      </c>
    </row>
    <row r="16" spans="2:24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8" s="8" customFormat="1" x14ac:dyDescent="0.2">
      <c r="B17" s="8">
        <v>302</v>
      </c>
      <c r="C17" s="8">
        <v>304</v>
      </c>
      <c r="D17">
        <f>(C17-B17)+1</f>
        <v>3</v>
      </c>
      <c r="E17" s="8">
        <v>305</v>
      </c>
      <c r="F17" s="8">
        <v>1</v>
      </c>
      <c r="G17" s="8">
        <v>306</v>
      </c>
      <c r="H17" s="8">
        <v>339</v>
      </c>
      <c r="I17">
        <f>(H17-G17)+1</f>
        <v>34</v>
      </c>
      <c r="J17" s="8">
        <v>340</v>
      </c>
      <c r="K17" s="8">
        <v>1</v>
      </c>
      <c r="L17" s="8">
        <v>340</v>
      </c>
      <c r="M17" s="8">
        <f>L17-(I17+K17)</f>
        <v>305</v>
      </c>
      <c r="N17" s="9">
        <f>((D17+F17)/M17)*100</f>
        <v>1.3114754098360655</v>
      </c>
      <c r="O17" s="9">
        <f>100-N17</f>
        <v>98.688524590163937</v>
      </c>
      <c r="P17" s="9">
        <f>B17/120</f>
        <v>2.5166666666666666</v>
      </c>
      <c r="Q17" s="9">
        <f>E17/120</f>
        <v>2.5416666666666665</v>
      </c>
      <c r="R17" s="9">
        <f>I17/120</f>
        <v>0.28333333333333333</v>
      </c>
    </row>
    <row r="18" spans="2:18" s="8" customFormat="1" x14ac:dyDescent="0.2">
      <c r="O18" s="9"/>
      <c r="P18" s="9"/>
      <c r="Q18" s="9"/>
      <c r="R18" s="9"/>
    </row>
    <row r="19" spans="2:18" s="1" customFormat="1" x14ac:dyDescent="0.2">
      <c r="B19" s="3" t="s">
        <v>16</v>
      </c>
      <c r="O19" s="7"/>
      <c r="P19" s="7"/>
      <c r="Q19" s="7"/>
      <c r="R19" s="7"/>
    </row>
    <row r="20" spans="2:18" ht="48" x14ac:dyDescent="0.2">
      <c r="B20" s="10" t="s">
        <v>0</v>
      </c>
      <c r="C20" s="10"/>
      <c r="D20" s="10"/>
      <c r="E20" s="10" t="s">
        <v>4</v>
      </c>
      <c r="F20" s="10"/>
      <c r="G20" s="10" t="s">
        <v>7</v>
      </c>
      <c r="H20" s="10"/>
      <c r="I20" s="10"/>
      <c r="J20" s="10" t="s">
        <v>8</v>
      </c>
      <c r="K20" s="10"/>
      <c r="L20" s="4" t="s">
        <v>12</v>
      </c>
      <c r="M20" s="4" t="s">
        <v>10</v>
      </c>
      <c r="N20" s="6" t="s">
        <v>11</v>
      </c>
      <c r="O20" s="6" t="s">
        <v>13</v>
      </c>
      <c r="P20" s="6" t="s">
        <v>25</v>
      </c>
      <c r="Q20" s="6" t="s">
        <v>20</v>
      </c>
      <c r="R20" s="6" t="s">
        <v>21</v>
      </c>
    </row>
    <row r="21" spans="2:18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18" x14ac:dyDescent="0.2">
      <c r="B22">
        <v>67</v>
      </c>
      <c r="C22">
        <v>73</v>
      </c>
      <c r="D22">
        <f>(C22-B22)+1</f>
        <v>7</v>
      </c>
      <c r="E22">
        <v>74</v>
      </c>
      <c r="F22">
        <v>1</v>
      </c>
      <c r="G22">
        <v>75</v>
      </c>
      <c r="H22">
        <v>178</v>
      </c>
      <c r="I22">
        <f>(H22-G22)+1</f>
        <v>104</v>
      </c>
      <c r="J22">
        <v>179</v>
      </c>
      <c r="K22">
        <v>1</v>
      </c>
      <c r="L22">
        <v>179</v>
      </c>
      <c r="M22" s="8">
        <f>L22-(I22+K22)</f>
        <v>74</v>
      </c>
      <c r="N22" s="9">
        <f>((D22+F22)/M22)*100</f>
        <v>10.810810810810811</v>
      </c>
      <c r="O22" s="9">
        <f>100-N22</f>
        <v>89.189189189189193</v>
      </c>
      <c r="P22" s="5">
        <f>B22/120</f>
        <v>0.55833333333333335</v>
      </c>
      <c r="Q22" s="5">
        <f>E22/120</f>
        <v>0.6166666666666667</v>
      </c>
      <c r="R22" s="5">
        <f>I22/120</f>
        <v>0.8666666666666667</v>
      </c>
    </row>
    <row r="24" spans="2:18" s="1" customFormat="1" x14ac:dyDescent="0.2">
      <c r="B24" s="3" t="s">
        <v>24</v>
      </c>
      <c r="O24" s="7"/>
      <c r="P24" s="7"/>
      <c r="Q24" s="7"/>
      <c r="R24" s="7"/>
    </row>
    <row r="26" spans="2:18" s="1" customFormat="1" x14ac:dyDescent="0.2">
      <c r="B26" s="3" t="s">
        <v>17</v>
      </c>
      <c r="O26" s="7"/>
      <c r="P26" s="7"/>
      <c r="Q26" s="7"/>
      <c r="R26" s="7"/>
    </row>
    <row r="27" spans="2:18" ht="48" x14ac:dyDescent="0.2">
      <c r="B27" s="10" t="s">
        <v>0</v>
      </c>
      <c r="C27" s="10"/>
      <c r="D27" s="10"/>
      <c r="E27" s="10" t="s">
        <v>4</v>
      </c>
      <c r="F27" s="10"/>
      <c r="G27" s="10" t="s">
        <v>7</v>
      </c>
      <c r="H27" s="10"/>
      <c r="I27" s="10"/>
      <c r="J27" s="10" t="s">
        <v>8</v>
      </c>
      <c r="K27" s="10"/>
      <c r="L27" s="4" t="s">
        <v>12</v>
      </c>
      <c r="M27" s="4" t="s">
        <v>10</v>
      </c>
      <c r="N27" s="6" t="s">
        <v>11</v>
      </c>
      <c r="O27" s="6" t="s">
        <v>13</v>
      </c>
      <c r="P27" s="6" t="s">
        <v>25</v>
      </c>
      <c r="Q27" s="6" t="s">
        <v>20</v>
      </c>
      <c r="R27" s="6" t="s">
        <v>21</v>
      </c>
    </row>
    <row r="28" spans="2:18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8" x14ac:dyDescent="0.2">
      <c r="E29">
        <v>67</v>
      </c>
      <c r="F29">
        <v>1</v>
      </c>
      <c r="G29">
        <v>68</v>
      </c>
      <c r="H29">
        <v>221</v>
      </c>
      <c r="I29">
        <f>(H29-G29)+1</f>
        <v>154</v>
      </c>
      <c r="J29">
        <v>222</v>
      </c>
      <c r="K29">
        <v>1</v>
      </c>
      <c r="L29">
        <v>222</v>
      </c>
      <c r="M29" s="8">
        <f>L29-(I29+K29)</f>
        <v>67</v>
      </c>
      <c r="N29" s="9">
        <f>((D29+F29)/M29)*100</f>
        <v>1.4925373134328357</v>
      </c>
      <c r="O29" s="9">
        <f>100-N29</f>
        <v>98.507462686567166</v>
      </c>
      <c r="Q29" s="5">
        <f>E29/120</f>
        <v>0.55833333333333335</v>
      </c>
      <c r="R29" s="5">
        <f>I29/120</f>
        <v>1.2833333333333334</v>
      </c>
    </row>
    <row r="31" spans="2:18" s="1" customFormat="1" x14ac:dyDescent="0.2">
      <c r="B31" s="3" t="s">
        <v>18</v>
      </c>
      <c r="O31" s="7"/>
      <c r="P31" s="7"/>
      <c r="Q31" s="7"/>
      <c r="R31" s="7"/>
    </row>
    <row r="32" spans="2:18" ht="48" x14ac:dyDescent="0.2">
      <c r="B32" s="10" t="s">
        <v>0</v>
      </c>
      <c r="C32" s="10"/>
      <c r="D32" s="10"/>
      <c r="E32" s="10" t="s">
        <v>4</v>
      </c>
      <c r="F32" s="10"/>
      <c r="G32" s="10" t="s">
        <v>7</v>
      </c>
      <c r="H32" s="10"/>
      <c r="I32" s="10"/>
      <c r="J32" s="10" t="s">
        <v>8</v>
      </c>
      <c r="K32" s="10"/>
      <c r="L32" s="4" t="s">
        <v>12</v>
      </c>
      <c r="M32" s="4" t="s">
        <v>10</v>
      </c>
      <c r="N32" s="6" t="s">
        <v>11</v>
      </c>
      <c r="O32" s="6" t="s">
        <v>13</v>
      </c>
      <c r="P32" s="6" t="s">
        <v>25</v>
      </c>
      <c r="Q32" s="6" t="s">
        <v>20</v>
      </c>
      <c r="R32" s="6" t="s">
        <v>21</v>
      </c>
    </row>
    <row r="33" spans="2:18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8" x14ac:dyDescent="0.2">
      <c r="E34">
        <v>140</v>
      </c>
      <c r="F34">
        <v>1</v>
      </c>
      <c r="G34">
        <v>141</v>
      </c>
      <c r="H34">
        <v>145</v>
      </c>
      <c r="I34">
        <f>(H34-G34)+1</f>
        <v>5</v>
      </c>
      <c r="J34">
        <v>146</v>
      </c>
      <c r="K34">
        <v>1</v>
      </c>
      <c r="L34">
        <v>146</v>
      </c>
      <c r="M34" s="8">
        <f>L34-(I34+K34)</f>
        <v>140</v>
      </c>
      <c r="N34" s="9">
        <f>((D34+F34)/M34)*100</f>
        <v>0.7142857142857143</v>
      </c>
      <c r="O34" s="9">
        <f>100-N34</f>
        <v>99.285714285714292</v>
      </c>
      <c r="Q34" s="5">
        <f>E34/120</f>
        <v>1.1666666666666667</v>
      </c>
      <c r="R34" s="5">
        <f>I34/120</f>
        <v>4.1666666666666664E-2</v>
      </c>
    </row>
    <row r="36" spans="2:18" s="1" customFormat="1" x14ac:dyDescent="0.2">
      <c r="B36" s="3" t="s">
        <v>19</v>
      </c>
      <c r="O36" s="7"/>
      <c r="P36" s="7"/>
      <c r="Q36" s="7"/>
      <c r="R36" s="7"/>
    </row>
    <row r="37" spans="2:18" ht="48" x14ac:dyDescent="0.2">
      <c r="B37" s="10" t="s">
        <v>0</v>
      </c>
      <c r="C37" s="10"/>
      <c r="D37" s="10"/>
      <c r="E37" s="10" t="s">
        <v>4</v>
      </c>
      <c r="F37" s="10"/>
      <c r="G37" s="10" t="s">
        <v>7</v>
      </c>
      <c r="H37" s="10"/>
      <c r="I37" s="10"/>
      <c r="J37" s="10" t="s">
        <v>8</v>
      </c>
      <c r="K37" s="10"/>
      <c r="L37" s="4" t="s">
        <v>12</v>
      </c>
      <c r="M37" s="4" t="s">
        <v>10</v>
      </c>
      <c r="N37" s="6" t="s">
        <v>11</v>
      </c>
      <c r="O37" s="6" t="s">
        <v>13</v>
      </c>
      <c r="P37" s="6" t="s">
        <v>25</v>
      </c>
      <c r="Q37" s="6" t="s">
        <v>20</v>
      </c>
      <c r="R37" s="6" t="s">
        <v>21</v>
      </c>
    </row>
    <row r="38" spans="2:18" x14ac:dyDescent="0.2">
      <c r="B38" s="2" t="s">
        <v>1</v>
      </c>
      <c r="C38" s="2" t="s">
        <v>2</v>
      </c>
      <c r="D38" s="2" t="s">
        <v>3</v>
      </c>
      <c r="E38" s="2" t="s">
        <v>5</v>
      </c>
      <c r="F38" s="2" t="s">
        <v>6</v>
      </c>
      <c r="G38" s="2" t="s">
        <v>1</v>
      </c>
      <c r="H38" s="2" t="s">
        <v>2</v>
      </c>
      <c r="I38" s="2" t="s">
        <v>3</v>
      </c>
      <c r="J38" s="2" t="s">
        <v>5</v>
      </c>
      <c r="K38" s="2" t="s">
        <v>6</v>
      </c>
      <c r="L38" s="2" t="s">
        <v>9</v>
      </c>
    </row>
    <row r="39" spans="2:18" x14ac:dyDescent="0.2">
      <c r="B39">
        <v>33</v>
      </c>
      <c r="C39">
        <v>42</v>
      </c>
      <c r="D39">
        <f>(C39-B39)+1</f>
        <v>10</v>
      </c>
      <c r="E39">
        <v>54</v>
      </c>
      <c r="F39">
        <v>1</v>
      </c>
      <c r="G39">
        <v>55</v>
      </c>
      <c r="H39">
        <v>67</v>
      </c>
      <c r="I39">
        <f>(H39-G39)+1</f>
        <v>13</v>
      </c>
      <c r="J39">
        <v>389</v>
      </c>
      <c r="K39">
        <v>1</v>
      </c>
      <c r="L39">
        <v>389</v>
      </c>
      <c r="N39" s="5"/>
    </row>
    <row r="40" spans="2:18" x14ac:dyDescent="0.2">
      <c r="B40">
        <v>47</v>
      </c>
      <c r="C40">
        <v>53</v>
      </c>
      <c r="D40">
        <f t="shared" ref="D40:D45" si="0">(C40-B40)+1</f>
        <v>7</v>
      </c>
      <c r="E40">
        <v>349</v>
      </c>
      <c r="F40">
        <v>1</v>
      </c>
      <c r="G40">
        <v>350</v>
      </c>
      <c r="H40">
        <v>388</v>
      </c>
      <c r="I40">
        <f>(H40-G40)+1</f>
        <v>39</v>
      </c>
    </row>
    <row r="41" spans="2:18" x14ac:dyDescent="0.2">
      <c r="B41">
        <v>187</v>
      </c>
      <c r="C41">
        <v>190</v>
      </c>
      <c r="D41">
        <f t="shared" si="0"/>
        <v>4</v>
      </c>
    </row>
    <row r="42" spans="2:18" x14ac:dyDescent="0.2">
      <c r="B42">
        <v>215</v>
      </c>
      <c r="C42">
        <v>223</v>
      </c>
      <c r="D42">
        <f t="shared" si="0"/>
        <v>9</v>
      </c>
    </row>
    <row r="43" spans="2:18" x14ac:dyDescent="0.2">
      <c r="B43">
        <v>305</v>
      </c>
      <c r="C43">
        <v>308</v>
      </c>
      <c r="D43">
        <f t="shared" si="0"/>
        <v>4</v>
      </c>
    </row>
    <row r="44" spans="2:18" x14ac:dyDescent="0.2">
      <c r="B44">
        <v>327</v>
      </c>
      <c r="C44">
        <v>330</v>
      </c>
      <c r="D44">
        <f t="shared" si="0"/>
        <v>4</v>
      </c>
    </row>
    <row r="45" spans="2:18" x14ac:dyDescent="0.2">
      <c r="B45">
        <v>347</v>
      </c>
      <c r="C45">
        <v>348</v>
      </c>
      <c r="D45">
        <f t="shared" si="0"/>
        <v>2</v>
      </c>
    </row>
    <row r="46" spans="2:18" x14ac:dyDescent="0.2">
      <c r="D46">
        <f>SUM(D39:D45)</f>
        <v>40</v>
      </c>
      <c r="F46">
        <f>SUM(F39:F45)</f>
        <v>2</v>
      </c>
      <c r="I46">
        <f>SUM(I39:I45)</f>
        <v>52</v>
      </c>
      <c r="K46">
        <f>SUM(K39:K45)</f>
        <v>1</v>
      </c>
      <c r="L46">
        <f>SUM(L39:L45)</f>
        <v>389</v>
      </c>
      <c r="M46" s="8">
        <f>L46-(I46+K46)</f>
        <v>336</v>
      </c>
      <c r="N46" s="9">
        <f>((D46+F46)/M46)*100</f>
        <v>12.5</v>
      </c>
      <c r="O46" s="9">
        <f>100-N46</f>
        <v>87.5</v>
      </c>
      <c r="P46" s="5">
        <f>B39/120</f>
        <v>0.27500000000000002</v>
      </c>
      <c r="Q46" s="5">
        <f>E39/120</f>
        <v>0.45</v>
      </c>
      <c r="R46" s="5">
        <f>I40/120</f>
        <v>0.32500000000000001</v>
      </c>
    </row>
  </sheetData>
  <mergeCells count="28">
    <mergeCell ref="B3:D3"/>
    <mergeCell ref="E3:F3"/>
    <mergeCell ref="G3:I3"/>
    <mergeCell ref="J3:K3"/>
    <mergeCell ref="B20:D20"/>
    <mergeCell ref="E20:F20"/>
    <mergeCell ref="G20:I20"/>
    <mergeCell ref="J20:K20"/>
    <mergeCell ref="B10:D10"/>
    <mergeCell ref="E10:F10"/>
    <mergeCell ref="G10:I10"/>
    <mergeCell ref="J10:K10"/>
    <mergeCell ref="B15:D15"/>
    <mergeCell ref="E15:F15"/>
    <mergeCell ref="G15:I15"/>
    <mergeCell ref="J15:K15"/>
    <mergeCell ref="B37:D37"/>
    <mergeCell ref="E37:F37"/>
    <mergeCell ref="G37:I37"/>
    <mergeCell ref="J37:K37"/>
    <mergeCell ref="B27:D27"/>
    <mergeCell ref="E27:F27"/>
    <mergeCell ref="G27:I27"/>
    <mergeCell ref="J27:K27"/>
    <mergeCell ref="B32:D32"/>
    <mergeCell ref="E32:F32"/>
    <mergeCell ref="G32:I32"/>
    <mergeCell ref="J32:K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2024-10-02T03:08:31Z</dcterms:modified>
</cp:coreProperties>
</file>