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HallerJohn_CSC5_Spring2018\Lab\Lab050318\"/>
    </mc:Choice>
  </mc:AlternateContent>
  <bookViews>
    <workbookView xWindow="0" yWindow="0" windowWidth="28800" windowHeight="12300" activeTab="1"/>
  </bookViews>
  <sheets>
    <sheet name="Retirement" sheetId="1" r:id="rId1"/>
    <sheet name="Car Sav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12" i="2"/>
  <c r="D11" i="2"/>
  <c r="C28" i="2"/>
  <c r="C29" i="2" s="1"/>
  <c r="D28" i="2"/>
  <c r="C22" i="2"/>
  <c r="D22" i="2" s="1"/>
  <c r="C21" i="2"/>
  <c r="D21" i="2" s="1"/>
  <c r="E17" i="2"/>
  <c r="D20" i="2"/>
  <c r="C20" i="2"/>
  <c r="C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19" i="2"/>
  <c r="E18" i="2"/>
  <c r="D17" i="2"/>
  <c r="C17" i="2"/>
  <c r="D29" i="2" l="1"/>
  <c r="C30" i="2"/>
  <c r="C23" i="2"/>
  <c r="D18" i="2"/>
  <c r="C19" i="2" s="1"/>
  <c r="D19" i="2" s="1"/>
  <c r="H44" i="1"/>
  <c r="I44" i="1"/>
  <c r="H45" i="1"/>
  <c r="H46" i="1" s="1"/>
  <c r="I45" i="1"/>
  <c r="H15" i="1"/>
  <c r="I14" i="1"/>
  <c r="I13" i="1"/>
  <c r="H14" i="1" s="1"/>
  <c r="J12" i="1"/>
  <c r="H13" i="1" s="1"/>
  <c r="I7" i="1"/>
  <c r="D30" i="2" l="1"/>
  <c r="C31" i="2" s="1"/>
  <c r="D23" i="2"/>
  <c r="C24" i="2"/>
  <c r="I46" i="1"/>
  <c r="H47" i="1"/>
  <c r="I15" i="1"/>
  <c r="H16" i="1" s="1"/>
  <c r="D31" i="2" l="1"/>
  <c r="C32" i="2" s="1"/>
  <c r="D24" i="2"/>
  <c r="C25" i="2" s="1"/>
  <c r="I47" i="1"/>
  <c r="H48" i="1" s="1"/>
  <c r="I16" i="1"/>
  <c r="H17" i="1"/>
  <c r="D32" i="2" l="1"/>
  <c r="C33" i="2" s="1"/>
  <c r="D25" i="2"/>
  <c r="C26" i="2" s="1"/>
  <c r="I48" i="1"/>
  <c r="H49" i="1"/>
  <c r="I17" i="1"/>
  <c r="H18" i="1" s="1"/>
  <c r="D33" i="2" l="1"/>
  <c r="C34" i="2" s="1"/>
  <c r="D26" i="2"/>
  <c r="C27" i="2" s="1"/>
  <c r="D27" i="2" s="1"/>
  <c r="I49" i="1"/>
  <c r="H50" i="1" s="1"/>
  <c r="I18" i="1"/>
  <c r="H19" i="1"/>
  <c r="D34" i="2" l="1"/>
  <c r="C35" i="2" s="1"/>
  <c r="I50" i="1"/>
  <c r="H51" i="1"/>
  <c r="I19" i="1"/>
  <c r="H20" i="1" s="1"/>
  <c r="D35" i="2" l="1"/>
  <c r="C36" i="2" s="1"/>
  <c r="I51" i="1"/>
  <c r="H52" i="1" s="1"/>
  <c r="I20" i="1"/>
  <c r="H21" i="1" s="1"/>
  <c r="C37" i="2" l="1"/>
  <c r="D36" i="2"/>
  <c r="I52" i="1"/>
  <c r="H53" i="1"/>
  <c r="I21" i="1"/>
  <c r="H22" i="1" s="1"/>
  <c r="D37" i="2" l="1"/>
  <c r="C38" i="2" s="1"/>
  <c r="I53" i="1"/>
  <c r="H54" i="1"/>
  <c r="I22" i="1"/>
  <c r="H23" i="1"/>
  <c r="D38" i="2" l="1"/>
  <c r="C39" i="2" s="1"/>
  <c r="I54" i="1"/>
  <c r="H55" i="1"/>
  <c r="I23" i="1"/>
  <c r="H24" i="1" s="1"/>
  <c r="C40" i="2" l="1"/>
  <c r="D39" i="2"/>
  <c r="I55" i="1"/>
  <c r="H56" i="1" s="1"/>
  <c r="I24" i="1"/>
  <c r="H25" i="1" s="1"/>
  <c r="C41" i="2" l="1"/>
  <c r="D40" i="2"/>
  <c r="I56" i="1"/>
  <c r="H57" i="1" s="1"/>
  <c r="I25" i="1"/>
  <c r="H26" i="1" s="1"/>
  <c r="D41" i="2" l="1"/>
  <c r="C42" i="2" s="1"/>
  <c r="I57" i="1"/>
  <c r="H58" i="1"/>
  <c r="I26" i="1"/>
  <c r="H27" i="1"/>
  <c r="D42" i="2" l="1"/>
  <c r="C43" i="2" s="1"/>
  <c r="I58" i="1"/>
  <c r="H59" i="1"/>
  <c r="I27" i="1"/>
  <c r="H28" i="1" s="1"/>
  <c r="D43" i="2" l="1"/>
  <c r="C44" i="2" s="1"/>
  <c r="I59" i="1"/>
  <c r="H60" i="1" s="1"/>
  <c r="I28" i="1"/>
  <c r="H29" i="1" s="1"/>
  <c r="D44" i="2" l="1"/>
  <c r="C45" i="2" s="1"/>
  <c r="I60" i="1"/>
  <c r="H61" i="1"/>
  <c r="I29" i="1"/>
  <c r="H30" i="1"/>
  <c r="D45" i="2" l="1"/>
  <c r="C46" i="2" s="1"/>
  <c r="I61" i="1"/>
  <c r="H62" i="1" s="1"/>
  <c r="I30" i="1"/>
  <c r="H31" i="1"/>
  <c r="D46" i="2" l="1"/>
  <c r="C47" i="2" s="1"/>
  <c r="I62" i="1"/>
  <c r="H63" i="1"/>
  <c r="I31" i="1"/>
  <c r="H32" i="1" s="1"/>
  <c r="C48" i="2" l="1"/>
  <c r="D47" i="2"/>
  <c r="I63" i="1"/>
  <c r="H64" i="1" s="1"/>
  <c r="I32" i="1"/>
  <c r="H33" i="1" s="1"/>
  <c r="C49" i="2" l="1"/>
  <c r="D48" i="2"/>
  <c r="I64" i="1"/>
  <c r="H65" i="1" s="1"/>
  <c r="I33" i="1"/>
  <c r="H34" i="1" s="1"/>
  <c r="D49" i="2" l="1"/>
  <c r="C50" i="2" s="1"/>
  <c r="I65" i="1"/>
  <c r="H66" i="1"/>
  <c r="I34" i="1"/>
  <c r="H35" i="1" s="1"/>
  <c r="D50" i="2" l="1"/>
  <c r="C51" i="2" s="1"/>
  <c r="I66" i="1"/>
  <c r="H67" i="1"/>
  <c r="I35" i="1"/>
  <c r="H36" i="1" s="1"/>
  <c r="C52" i="2" l="1"/>
  <c r="D51" i="2"/>
  <c r="I67" i="1"/>
  <c r="H68" i="1" s="1"/>
  <c r="I36" i="1"/>
  <c r="H37" i="1" s="1"/>
  <c r="C53" i="2" l="1"/>
  <c r="D53" i="2" s="1"/>
  <c r="D52" i="2"/>
  <c r="I68" i="1"/>
  <c r="H69" i="1" s="1"/>
  <c r="I37" i="1"/>
  <c r="H38" i="1"/>
  <c r="I69" i="1" l="1"/>
  <c r="H70" i="1" s="1"/>
  <c r="I38" i="1"/>
  <c r="H39" i="1"/>
  <c r="I70" i="1" l="1"/>
  <c r="H71" i="1"/>
  <c r="I39" i="1"/>
  <c r="H40" i="1" s="1"/>
  <c r="I71" i="1" l="1"/>
  <c r="H72" i="1" s="1"/>
  <c r="I72" i="1" s="1"/>
  <c r="I40" i="1"/>
  <c r="H41" i="1" s="1"/>
  <c r="I41" i="1" l="1"/>
  <c r="H42" i="1" s="1"/>
  <c r="I42" i="1" l="1"/>
  <c r="H43" i="1" s="1"/>
  <c r="I43" i="1" s="1"/>
</calcChain>
</file>

<file path=xl/sharedStrings.xml><?xml version="1.0" encoding="utf-8"?>
<sst xmlns="http://schemas.openxmlformats.org/spreadsheetml/2006/main" count="30" uniqueCount="28">
  <si>
    <t>Retirement Savings Calculator</t>
  </si>
  <si>
    <t>Salary</t>
  </si>
  <si>
    <t>Return on Investment "Muni Bonds"</t>
  </si>
  <si>
    <t>Savings Needed for Retirement</t>
  </si>
  <si>
    <t>Deposit Percentage to Save</t>
  </si>
  <si>
    <t>Year</t>
  </si>
  <si>
    <t>Savings</t>
  </si>
  <si>
    <t>At Beg of Year</t>
  </si>
  <si>
    <t>Interest Earned</t>
  </si>
  <si>
    <t>End of Year</t>
  </si>
  <si>
    <t>Deposit</t>
  </si>
  <si>
    <t>Car Loan Calculator</t>
  </si>
  <si>
    <t>=  Price of Car $</t>
  </si>
  <si>
    <t>= Down Payment %</t>
  </si>
  <si>
    <t>=Tax Rate</t>
  </si>
  <si>
    <t>=Registraion</t>
  </si>
  <si>
    <t>=Amount Financed</t>
  </si>
  <si>
    <t>Month</t>
  </si>
  <si>
    <t>=Monthly Payment</t>
  </si>
  <si>
    <t>=Balloon Payment</t>
  </si>
  <si>
    <t>Loan Amt</t>
  </si>
  <si>
    <t>Interest</t>
  </si>
  <si>
    <t>End of Month</t>
  </si>
  <si>
    <t>Beg of Month</t>
  </si>
  <si>
    <t>Monthly</t>
  </si>
  <si>
    <t>Payment</t>
  </si>
  <si>
    <t>=Interest Rate</t>
  </si>
  <si>
    <t>=Cost of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</si>
</sst>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J72"/>
  <sheetViews>
    <sheetView topLeftCell="A56" workbookViewId="0">
      <selection activeCell="K66" sqref="K66"/>
    </sheetView>
  </sheetViews>
  <sheetFormatPr defaultRowHeight="15" x14ac:dyDescent="0.25"/>
  <cols>
    <col min="7" max="7" width="7.42578125" customWidth="1"/>
    <col min="8" max="8" width="14.85546875" customWidth="1"/>
    <col min="9" max="9" width="19" bestFit="1" customWidth="1"/>
    <col min="10" max="10" width="12.140625" customWidth="1"/>
  </cols>
  <sheetData>
    <row r="3" spans="6:10" x14ac:dyDescent="0.25">
      <c r="I3" t="s">
        <v>0</v>
      </c>
    </row>
    <row r="5" spans="6:10" x14ac:dyDescent="0.25">
      <c r="I5" s="1">
        <v>100000</v>
      </c>
      <c r="J5" t="s">
        <v>1</v>
      </c>
    </row>
    <row r="6" spans="6:10" x14ac:dyDescent="0.25">
      <c r="I6" s="2">
        <v>0.05</v>
      </c>
      <c r="J6" t="s">
        <v>2</v>
      </c>
    </row>
    <row r="7" spans="6:10" x14ac:dyDescent="0.25">
      <c r="I7" s="3">
        <f>I5/I6</f>
        <v>2000000</v>
      </c>
      <c r="J7" t="s">
        <v>3</v>
      </c>
    </row>
    <row r="8" spans="6:10" x14ac:dyDescent="0.25">
      <c r="I8" s="2">
        <v>0.1</v>
      </c>
      <c r="J8" t="s">
        <v>4</v>
      </c>
    </row>
    <row r="10" spans="6:10" x14ac:dyDescent="0.25">
      <c r="H10" s="4" t="s">
        <v>6</v>
      </c>
      <c r="I10" s="4" t="s">
        <v>8</v>
      </c>
      <c r="J10" s="4" t="s">
        <v>10</v>
      </c>
    </row>
    <row r="11" spans="6:10" x14ac:dyDescent="0.25">
      <c r="F11" s="4" t="s">
        <v>5</v>
      </c>
      <c r="G11" s="4" t="s">
        <v>5</v>
      </c>
      <c r="H11" s="4" t="s">
        <v>7</v>
      </c>
      <c r="I11" s="4" t="s">
        <v>9</v>
      </c>
      <c r="J11" s="4" t="s">
        <v>9</v>
      </c>
    </row>
    <row r="12" spans="6:10" x14ac:dyDescent="0.25">
      <c r="F12" s="4">
        <v>0</v>
      </c>
      <c r="G12" s="4">
        <v>2021</v>
      </c>
      <c r="H12" s="6">
        <v>0</v>
      </c>
      <c r="I12" s="6">
        <v>0</v>
      </c>
      <c r="J12" s="5">
        <f>$I5*$I8</f>
        <v>10000</v>
      </c>
    </row>
    <row r="13" spans="6:10" x14ac:dyDescent="0.25">
      <c r="F13" s="4">
        <v>1</v>
      </c>
      <c r="G13" s="4">
        <v>2022</v>
      </c>
      <c r="H13" s="5">
        <f>H12+I12+J12</f>
        <v>10000</v>
      </c>
      <c r="I13" s="5">
        <f>H13*$I$6</f>
        <v>500</v>
      </c>
      <c r="J13" s="5">
        <v>10000</v>
      </c>
    </row>
    <row r="14" spans="6:10" x14ac:dyDescent="0.25">
      <c r="F14" s="4">
        <v>2</v>
      </c>
      <c r="G14" s="4">
        <v>2023</v>
      </c>
      <c r="H14" s="5">
        <f>H13+I13+J13</f>
        <v>20500</v>
      </c>
      <c r="I14" s="5">
        <f>H14*$I$6</f>
        <v>1025</v>
      </c>
      <c r="J14" s="5">
        <v>10000</v>
      </c>
    </row>
    <row r="15" spans="6:10" x14ac:dyDescent="0.25">
      <c r="F15" s="4">
        <v>3</v>
      </c>
      <c r="G15" s="4">
        <v>2024</v>
      </c>
      <c r="H15" s="5">
        <f t="shared" ref="H15:H43" si="0">H14+I14+J14</f>
        <v>31525</v>
      </c>
      <c r="I15" s="5">
        <f t="shared" ref="I15:I72" si="1">H15*$I$6</f>
        <v>1576.25</v>
      </c>
      <c r="J15" s="5">
        <v>10000</v>
      </c>
    </row>
    <row r="16" spans="6:10" x14ac:dyDescent="0.25">
      <c r="F16" s="4">
        <v>4</v>
      </c>
      <c r="G16" s="4">
        <v>2025</v>
      </c>
      <c r="H16" s="5">
        <f t="shared" si="0"/>
        <v>43101.25</v>
      </c>
      <c r="I16" s="5">
        <f t="shared" si="1"/>
        <v>2155.0625</v>
      </c>
      <c r="J16" s="5">
        <v>10000</v>
      </c>
    </row>
    <row r="17" spans="6:10" x14ac:dyDescent="0.25">
      <c r="F17" s="4">
        <v>5</v>
      </c>
      <c r="G17" s="4">
        <v>2026</v>
      </c>
      <c r="H17" s="5">
        <f t="shared" si="0"/>
        <v>55256.3125</v>
      </c>
      <c r="I17" s="5">
        <f t="shared" si="1"/>
        <v>2762.8156250000002</v>
      </c>
      <c r="J17" s="5">
        <v>10000</v>
      </c>
    </row>
    <row r="18" spans="6:10" x14ac:dyDescent="0.25">
      <c r="F18" s="4">
        <v>6</v>
      </c>
      <c r="G18" s="4">
        <v>2027</v>
      </c>
      <c r="H18" s="5">
        <f t="shared" si="0"/>
        <v>68019.128125000003</v>
      </c>
      <c r="I18" s="5">
        <f t="shared" si="1"/>
        <v>3400.9564062500003</v>
      </c>
      <c r="J18" s="5">
        <v>10000</v>
      </c>
    </row>
    <row r="19" spans="6:10" x14ac:dyDescent="0.25">
      <c r="F19" s="4">
        <v>7</v>
      </c>
      <c r="G19" s="4">
        <v>2028</v>
      </c>
      <c r="H19" s="5">
        <f t="shared" si="0"/>
        <v>81420.084531250002</v>
      </c>
      <c r="I19" s="5">
        <f t="shared" si="1"/>
        <v>4071.0042265625002</v>
      </c>
      <c r="J19" s="5">
        <v>10000</v>
      </c>
    </row>
    <row r="20" spans="6:10" x14ac:dyDescent="0.25">
      <c r="F20" s="4">
        <v>8</v>
      </c>
      <c r="G20" s="4">
        <v>2029</v>
      </c>
      <c r="H20" s="5">
        <f t="shared" si="0"/>
        <v>95491.088757812497</v>
      </c>
      <c r="I20" s="5">
        <f t="shared" si="1"/>
        <v>4774.5544378906252</v>
      </c>
      <c r="J20" s="5">
        <v>10000</v>
      </c>
    </row>
    <row r="21" spans="6:10" x14ac:dyDescent="0.25">
      <c r="F21" s="4">
        <v>9</v>
      </c>
      <c r="G21" s="4">
        <v>2030</v>
      </c>
      <c r="H21" s="5">
        <f t="shared" si="0"/>
        <v>110265.64319570312</v>
      </c>
      <c r="I21" s="5">
        <f t="shared" si="1"/>
        <v>5513.2821597851562</v>
      </c>
      <c r="J21" s="5">
        <v>10000</v>
      </c>
    </row>
    <row r="22" spans="6:10" x14ac:dyDescent="0.25">
      <c r="F22" s="4">
        <v>10</v>
      </c>
      <c r="G22" s="4">
        <v>2031</v>
      </c>
      <c r="H22" s="5">
        <f t="shared" si="0"/>
        <v>125778.92535548827</v>
      </c>
      <c r="I22" s="5">
        <f t="shared" si="1"/>
        <v>6288.9462677744141</v>
      </c>
      <c r="J22" s="5">
        <v>10000</v>
      </c>
    </row>
    <row r="23" spans="6:10" x14ac:dyDescent="0.25">
      <c r="F23" s="4">
        <v>11</v>
      </c>
      <c r="G23" s="4">
        <v>2032</v>
      </c>
      <c r="H23" s="5">
        <f t="shared" si="0"/>
        <v>142067.87162326268</v>
      </c>
      <c r="I23" s="5">
        <f t="shared" si="1"/>
        <v>7103.3935811631345</v>
      </c>
      <c r="J23" s="5">
        <v>10000</v>
      </c>
    </row>
    <row r="24" spans="6:10" x14ac:dyDescent="0.25">
      <c r="F24" s="4">
        <v>12</v>
      </c>
      <c r="G24" s="4">
        <v>2033</v>
      </c>
      <c r="H24" s="5">
        <f t="shared" si="0"/>
        <v>159171.26520442581</v>
      </c>
      <c r="I24" s="5">
        <f t="shared" si="1"/>
        <v>7958.5632602212909</v>
      </c>
      <c r="J24" s="5">
        <v>10000</v>
      </c>
    </row>
    <row r="25" spans="6:10" x14ac:dyDescent="0.25">
      <c r="F25" s="4">
        <v>13</v>
      </c>
      <c r="G25" s="4">
        <v>2034</v>
      </c>
      <c r="H25" s="5">
        <f t="shared" si="0"/>
        <v>177129.82846464711</v>
      </c>
      <c r="I25" s="5">
        <f t="shared" si="1"/>
        <v>8856.4914232323554</v>
      </c>
      <c r="J25" s="5">
        <v>10000</v>
      </c>
    </row>
    <row r="26" spans="6:10" x14ac:dyDescent="0.25">
      <c r="F26" s="4">
        <v>14</v>
      </c>
      <c r="G26" s="4">
        <v>2035</v>
      </c>
      <c r="H26" s="5">
        <f t="shared" si="0"/>
        <v>195986.31988787948</v>
      </c>
      <c r="I26" s="5">
        <f t="shared" si="1"/>
        <v>9799.3159943939736</v>
      </c>
      <c r="J26" s="5">
        <v>10000</v>
      </c>
    </row>
    <row r="27" spans="6:10" x14ac:dyDescent="0.25">
      <c r="F27" s="4">
        <v>15</v>
      </c>
      <c r="G27" s="4">
        <v>2036</v>
      </c>
      <c r="H27" s="5">
        <f t="shared" si="0"/>
        <v>215785.63588227346</v>
      </c>
      <c r="I27" s="5">
        <f t="shared" si="1"/>
        <v>10789.281794113675</v>
      </c>
      <c r="J27" s="5">
        <v>10000</v>
      </c>
    </row>
    <row r="28" spans="6:10" x14ac:dyDescent="0.25">
      <c r="F28" s="4">
        <v>16</v>
      </c>
      <c r="G28" s="4">
        <v>2037</v>
      </c>
      <c r="H28" s="5">
        <f t="shared" si="0"/>
        <v>236574.91767638712</v>
      </c>
      <c r="I28" s="5">
        <f t="shared" si="1"/>
        <v>11828.745883819356</v>
      </c>
      <c r="J28" s="5">
        <v>10000</v>
      </c>
    </row>
    <row r="29" spans="6:10" x14ac:dyDescent="0.25">
      <c r="F29" s="4">
        <v>17</v>
      </c>
      <c r="G29" s="4">
        <v>2038</v>
      </c>
      <c r="H29" s="5">
        <f t="shared" si="0"/>
        <v>258403.66356020648</v>
      </c>
      <c r="I29" s="5">
        <f t="shared" si="1"/>
        <v>12920.183178010324</v>
      </c>
      <c r="J29" s="5">
        <v>10000</v>
      </c>
    </row>
    <row r="30" spans="6:10" x14ac:dyDescent="0.25">
      <c r="F30" s="4">
        <v>18</v>
      </c>
      <c r="G30" s="4">
        <v>2039</v>
      </c>
      <c r="H30" s="5">
        <f t="shared" si="0"/>
        <v>281323.84673821682</v>
      </c>
      <c r="I30" s="5">
        <f t="shared" si="1"/>
        <v>14066.192336910841</v>
      </c>
      <c r="J30" s="5">
        <v>10000</v>
      </c>
    </row>
    <row r="31" spans="6:10" x14ac:dyDescent="0.25">
      <c r="F31" s="4">
        <v>19</v>
      </c>
      <c r="G31" s="4">
        <v>2040</v>
      </c>
      <c r="H31" s="5">
        <f t="shared" si="0"/>
        <v>305390.03907512769</v>
      </c>
      <c r="I31" s="5">
        <f t="shared" si="1"/>
        <v>15269.501953756386</v>
      </c>
      <c r="J31" s="5">
        <v>10000</v>
      </c>
    </row>
    <row r="32" spans="6:10" x14ac:dyDescent="0.25">
      <c r="F32" s="4">
        <v>20</v>
      </c>
      <c r="G32" s="4">
        <v>2041</v>
      </c>
      <c r="H32" s="5">
        <f t="shared" si="0"/>
        <v>330659.54102888406</v>
      </c>
      <c r="I32" s="5">
        <f t="shared" si="1"/>
        <v>16532.977051444203</v>
      </c>
      <c r="J32" s="5">
        <v>10000</v>
      </c>
    </row>
    <row r="33" spans="6:10" x14ac:dyDescent="0.25">
      <c r="F33" s="4">
        <v>21</v>
      </c>
      <c r="G33" s="4">
        <v>2042</v>
      </c>
      <c r="H33" s="5">
        <f t="shared" si="0"/>
        <v>357192.51808032824</v>
      </c>
      <c r="I33" s="5">
        <f t="shared" si="1"/>
        <v>17859.625904016411</v>
      </c>
      <c r="J33" s="5">
        <v>10000</v>
      </c>
    </row>
    <row r="34" spans="6:10" x14ac:dyDescent="0.25">
      <c r="F34" s="4">
        <v>22</v>
      </c>
      <c r="G34" s="4">
        <v>2043</v>
      </c>
      <c r="H34" s="5">
        <f t="shared" si="0"/>
        <v>385052.14398434467</v>
      </c>
      <c r="I34" s="5">
        <f t="shared" si="1"/>
        <v>19252.607199217233</v>
      </c>
      <c r="J34" s="5">
        <v>10000</v>
      </c>
    </row>
    <row r="35" spans="6:10" x14ac:dyDescent="0.25">
      <c r="F35" s="4">
        <v>23</v>
      </c>
      <c r="G35" s="4">
        <v>2044</v>
      </c>
      <c r="H35" s="5">
        <f t="shared" si="0"/>
        <v>414304.75118356192</v>
      </c>
      <c r="I35" s="5">
        <f t="shared" si="1"/>
        <v>20715.237559178098</v>
      </c>
      <c r="J35" s="5">
        <v>10000</v>
      </c>
    </row>
    <row r="36" spans="6:10" x14ac:dyDescent="0.25">
      <c r="F36" s="4">
        <v>24</v>
      </c>
      <c r="G36" s="4">
        <v>2045</v>
      </c>
      <c r="H36" s="5">
        <f t="shared" si="0"/>
        <v>445019.98874274001</v>
      </c>
      <c r="I36" s="5">
        <f t="shared" si="1"/>
        <v>22250.999437137001</v>
      </c>
      <c r="J36" s="5">
        <v>10000</v>
      </c>
    </row>
    <row r="37" spans="6:10" x14ac:dyDescent="0.25">
      <c r="F37" s="4">
        <v>25</v>
      </c>
      <c r="G37" s="4">
        <v>2046</v>
      </c>
      <c r="H37" s="5">
        <f t="shared" si="0"/>
        <v>477270.98817987699</v>
      </c>
      <c r="I37" s="5">
        <f t="shared" si="1"/>
        <v>23863.549408993851</v>
      </c>
      <c r="J37" s="5">
        <v>10000</v>
      </c>
    </row>
    <row r="38" spans="6:10" x14ac:dyDescent="0.25">
      <c r="F38" s="4">
        <v>26</v>
      </c>
      <c r="G38" s="4">
        <v>2047</v>
      </c>
      <c r="H38" s="5">
        <f t="shared" si="0"/>
        <v>511134.53758887085</v>
      </c>
      <c r="I38" s="5">
        <f t="shared" si="1"/>
        <v>25556.726879443544</v>
      </c>
      <c r="J38" s="5">
        <v>10000</v>
      </c>
    </row>
    <row r="39" spans="6:10" x14ac:dyDescent="0.25">
      <c r="F39" s="4">
        <v>27</v>
      </c>
      <c r="G39" s="4">
        <v>2048</v>
      </c>
      <c r="H39" s="5">
        <f t="shared" si="0"/>
        <v>546691.26446831436</v>
      </c>
      <c r="I39" s="5">
        <f t="shared" si="1"/>
        <v>27334.56322341572</v>
      </c>
      <c r="J39" s="5">
        <v>10000</v>
      </c>
    </row>
    <row r="40" spans="6:10" x14ac:dyDescent="0.25">
      <c r="F40" s="4">
        <v>28</v>
      </c>
      <c r="G40" s="4">
        <v>2049</v>
      </c>
      <c r="H40" s="5">
        <f t="shared" si="0"/>
        <v>584025.82769173011</v>
      </c>
      <c r="I40" s="5">
        <f t="shared" si="1"/>
        <v>29201.291384586508</v>
      </c>
      <c r="J40" s="5">
        <v>10000</v>
      </c>
    </row>
    <row r="41" spans="6:10" x14ac:dyDescent="0.25">
      <c r="F41" s="4">
        <v>29</v>
      </c>
      <c r="G41" s="4">
        <v>2050</v>
      </c>
      <c r="H41" s="5">
        <f t="shared" si="0"/>
        <v>623227.11907631659</v>
      </c>
      <c r="I41" s="5">
        <f t="shared" si="1"/>
        <v>31161.35595381583</v>
      </c>
      <c r="J41" s="5">
        <v>10000</v>
      </c>
    </row>
    <row r="42" spans="6:10" x14ac:dyDescent="0.25">
      <c r="F42" s="4">
        <v>30</v>
      </c>
      <c r="G42" s="4">
        <v>2051</v>
      </c>
      <c r="H42" s="5">
        <f t="shared" si="0"/>
        <v>664388.47503013245</v>
      </c>
      <c r="I42" s="5">
        <f t="shared" si="1"/>
        <v>33219.423751506627</v>
      </c>
      <c r="J42" s="5">
        <v>10000</v>
      </c>
    </row>
    <row r="43" spans="6:10" x14ac:dyDescent="0.25">
      <c r="F43" s="4">
        <v>31</v>
      </c>
      <c r="G43" s="4">
        <v>2052</v>
      </c>
      <c r="H43" s="5">
        <f t="shared" si="0"/>
        <v>707607.89878163906</v>
      </c>
      <c r="I43" s="5">
        <f t="shared" si="1"/>
        <v>35380.394939081954</v>
      </c>
      <c r="J43" s="5">
        <v>10000</v>
      </c>
    </row>
    <row r="44" spans="6:10" x14ac:dyDescent="0.25">
      <c r="F44" s="4">
        <v>32</v>
      </c>
      <c r="G44" s="4">
        <v>2053</v>
      </c>
      <c r="H44" s="5">
        <f t="shared" ref="H44:H72" si="2">H43+I43+J43</f>
        <v>752988.29372072103</v>
      </c>
      <c r="I44" s="5">
        <f t="shared" si="1"/>
        <v>37649.414686036056</v>
      </c>
      <c r="J44" s="5">
        <v>10000</v>
      </c>
    </row>
    <row r="45" spans="6:10" x14ac:dyDescent="0.25">
      <c r="F45" s="4">
        <v>33</v>
      </c>
      <c r="G45" s="4">
        <v>2054</v>
      </c>
      <c r="H45" s="5">
        <f t="shared" si="2"/>
        <v>800637.7084067571</v>
      </c>
      <c r="I45" s="5">
        <f t="shared" si="1"/>
        <v>40031.885420337858</v>
      </c>
      <c r="J45" s="5">
        <v>10000</v>
      </c>
    </row>
    <row r="46" spans="6:10" x14ac:dyDescent="0.25">
      <c r="F46" s="4">
        <v>34</v>
      </c>
      <c r="G46" s="4">
        <v>2055</v>
      </c>
      <c r="H46" s="5">
        <f t="shared" si="2"/>
        <v>850669.593827095</v>
      </c>
      <c r="I46" s="5">
        <f t="shared" si="1"/>
        <v>42533.479691354754</v>
      </c>
      <c r="J46" s="5">
        <v>10000</v>
      </c>
    </row>
    <row r="47" spans="6:10" x14ac:dyDescent="0.25">
      <c r="F47" s="4">
        <v>35</v>
      </c>
      <c r="G47" s="4">
        <v>2056</v>
      </c>
      <c r="H47" s="5">
        <f t="shared" si="2"/>
        <v>903203.07351844979</v>
      </c>
      <c r="I47" s="5">
        <f t="shared" si="1"/>
        <v>45160.153675922491</v>
      </c>
      <c r="J47" s="5">
        <v>10000</v>
      </c>
    </row>
    <row r="48" spans="6:10" x14ac:dyDescent="0.25">
      <c r="F48" s="4">
        <v>36</v>
      </c>
      <c r="G48" s="4">
        <v>2057</v>
      </c>
      <c r="H48" s="5">
        <f t="shared" si="2"/>
        <v>958363.22719437233</v>
      </c>
      <c r="I48" s="5">
        <f t="shared" si="1"/>
        <v>47918.161359718622</v>
      </c>
      <c r="J48" s="5">
        <v>10000</v>
      </c>
    </row>
    <row r="49" spans="6:10" x14ac:dyDescent="0.25">
      <c r="F49" s="4">
        <v>37</v>
      </c>
      <c r="G49" s="4">
        <v>2058</v>
      </c>
      <c r="H49" s="5">
        <f t="shared" si="2"/>
        <v>1016281.388554091</v>
      </c>
      <c r="I49" s="5">
        <f t="shared" si="1"/>
        <v>50814.069427704555</v>
      </c>
      <c r="J49" s="5">
        <v>10000</v>
      </c>
    </row>
    <row r="50" spans="6:10" x14ac:dyDescent="0.25">
      <c r="F50" s="4">
        <v>38</v>
      </c>
      <c r="G50" s="4">
        <v>2059</v>
      </c>
      <c r="H50" s="5">
        <f t="shared" si="2"/>
        <v>1077095.4579817955</v>
      </c>
      <c r="I50" s="5">
        <f t="shared" si="1"/>
        <v>53854.772899089781</v>
      </c>
      <c r="J50" s="5">
        <v>10000</v>
      </c>
    </row>
    <row r="51" spans="6:10" x14ac:dyDescent="0.25">
      <c r="F51" s="4">
        <v>39</v>
      </c>
      <c r="G51" s="4">
        <v>2060</v>
      </c>
      <c r="H51" s="5">
        <f t="shared" si="2"/>
        <v>1140950.2308808854</v>
      </c>
      <c r="I51" s="5">
        <f t="shared" si="1"/>
        <v>57047.511544044275</v>
      </c>
      <c r="J51" s="5">
        <v>10000</v>
      </c>
    </row>
    <row r="52" spans="6:10" x14ac:dyDescent="0.25">
      <c r="F52" s="4">
        <v>40</v>
      </c>
      <c r="G52" s="4">
        <v>2061</v>
      </c>
      <c r="H52" s="5">
        <f t="shared" si="2"/>
        <v>1207997.7424249297</v>
      </c>
      <c r="I52" s="5">
        <f t="shared" si="1"/>
        <v>60399.887121246487</v>
      </c>
      <c r="J52" s="5">
        <v>10000</v>
      </c>
    </row>
    <row r="53" spans="6:10" x14ac:dyDescent="0.25">
      <c r="F53" s="4">
        <v>41</v>
      </c>
      <c r="G53" s="4">
        <v>2062</v>
      </c>
      <c r="H53" s="5">
        <f t="shared" si="2"/>
        <v>1278397.6295461762</v>
      </c>
      <c r="I53" s="5">
        <f t="shared" si="1"/>
        <v>63919.881477308809</v>
      </c>
      <c r="J53" s="5">
        <v>10000</v>
      </c>
    </row>
    <row r="54" spans="6:10" x14ac:dyDescent="0.25">
      <c r="F54" s="4">
        <v>42</v>
      </c>
      <c r="G54" s="4">
        <v>2063</v>
      </c>
      <c r="H54" s="5">
        <f t="shared" si="2"/>
        <v>1352317.5110234851</v>
      </c>
      <c r="I54" s="5">
        <f t="shared" si="1"/>
        <v>67615.875551174264</v>
      </c>
      <c r="J54" s="5">
        <v>10000</v>
      </c>
    </row>
    <row r="55" spans="6:10" x14ac:dyDescent="0.25">
      <c r="F55" s="4">
        <v>43</v>
      </c>
      <c r="G55" s="4">
        <v>2064</v>
      </c>
      <c r="H55" s="5">
        <f t="shared" si="2"/>
        <v>1429933.3865746593</v>
      </c>
      <c r="I55" s="5">
        <f t="shared" si="1"/>
        <v>71496.669328732969</v>
      </c>
      <c r="J55" s="5">
        <v>10000</v>
      </c>
    </row>
    <row r="56" spans="6:10" x14ac:dyDescent="0.25">
      <c r="F56" s="4">
        <v>44</v>
      </c>
      <c r="G56" s="4">
        <v>2065</v>
      </c>
      <c r="H56" s="5">
        <f t="shared" si="2"/>
        <v>1511430.0559033921</v>
      </c>
      <c r="I56" s="5">
        <f t="shared" si="1"/>
        <v>75571.50279516961</v>
      </c>
      <c r="J56" s="5">
        <v>10000</v>
      </c>
    </row>
    <row r="57" spans="6:10" x14ac:dyDescent="0.25">
      <c r="F57" s="4">
        <v>45</v>
      </c>
      <c r="G57" s="4">
        <v>2066</v>
      </c>
      <c r="H57" s="5">
        <f t="shared" si="2"/>
        <v>1597001.5586985617</v>
      </c>
      <c r="I57" s="5">
        <f t="shared" si="1"/>
        <v>79850.077934928093</v>
      </c>
      <c r="J57" s="5">
        <v>10000</v>
      </c>
    </row>
    <row r="58" spans="6:10" x14ac:dyDescent="0.25">
      <c r="F58" s="4">
        <v>46</v>
      </c>
      <c r="G58" s="4">
        <v>2067</v>
      </c>
      <c r="H58" s="5">
        <f t="shared" si="2"/>
        <v>1686851.6366334897</v>
      </c>
      <c r="I58" s="5">
        <f t="shared" si="1"/>
        <v>84342.581831674499</v>
      </c>
      <c r="J58" s="5">
        <v>10000</v>
      </c>
    </row>
    <row r="59" spans="6:10" x14ac:dyDescent="0.25">
      <c r="F59" s="4">
        <v>47</v>
      </c>
      <c r="G59" s="4">
        <v>2068</v>
      </c>
      <c r="H59" s="5">
        <f t="shared" si="2"/>
        <v>1781194.2184651643</v>
      </c>
      <c r="I59" s="5">
        <f t="shared" si="1"/>
        <v>89059.710923258215</v>
      </c>
      <c r="J59" s="5">
        <v>10000</v>
      </c>
    </row>
    <row r="60" spans="6:10" x14ac:dyDescent="0.25">
      <c r="F60" s="4">
        <v>48</v>
      </c>
      <c r="G60" s="4">
        <v>2069</v>
      </c>
      <c r="H60" s="5">
        <f t="shared" si="2"/>
        <v>1880253.9293884225</v>
      </c>
      <c r="I60" s="5">
        <f t="shared" si="1"/>
        <v>94012.696469421135</v>
      </c>
      <c r="J60" s="5">
        <v>10000</v>
      </c>
    </row>
    <row r="61" spans="6:10" x14ac:dyDescent="0.25">
      <c r="F61" s="4">
        <v>49</v>
      </c>
      <c r="G61" s="4">
        <v>2070</v>
      </c>
      <c r="H61" s="5">
        <f t="shared" si="2"/>
        <v>1984266.6258578436</v>
      </c>
      <c r="I61" s="5">
        <f t="shared" si="1"/>
        <v>99213.33129289218</v>
      </c>
      <c r="J61" s="5">
        <v>10000</v>
      </c>
    </row>
    <row r="62" spans="6:10" x14ac:dyDescent="0.25">
      <c r="F62" s="4">
        <v>50</v>
      </c>
      <c r="G62" s="4">
        <v>2071</v>
      </c>
      <c r="H62" s="5">
        <f t="shared" si="2"/>
        <v>2093479.9571507357</v>
      </c>
      <c r="I62" s="5">
        <f t="shared" si="1"/>
        <v>104673.99785753679</v>
      </c>
      <c r="J62" s="5">
        <v>10000</v>
      </c>
    </row>
    <row r="63" spans="6:10" x14ac:dyDescent="0.25">
      <c r="F63" s="4">
        <v>51</v>
      </c>
      <c r="G63" s="4">
        <v>2072</v>
      </c>
      <c r="H63" s="5">
        <f t="shared" si="2"/>
        <v>2208153.9550082725</v>
      </c>
      <c r="I63" s="5">
        <f t="shared" si="1"/>
        <v>110407.69775041363</v>
      </c>
      <c r="J63" s="5">
        <v>10000</v>
      </c>
    </row>
    <row r="64" spans="6:10" x14ac:dyDescent="0.25">
      <c r="F64" s="4">
        <v>52</v>
      </c>
      <c r="G64" s="4">
        <v>2073</v>
      </c>
      <c r="H64" s="5">
        <f t="shared" si="2"/>
        <v>2328561.6527586863</v>
      </c>
      <c r="I64" s="5">
        <f t="shared" si="1"/>
        <v>116428.08263793432</v>
      </c>
      <c r="J64" s="5">
        <v>10000</v>
      </c>
    </row>
    <row r="65" spans="6:10" x14ac:dyDescent="0.25">
      <c r="F65" s="4">
        <v>53</v>
      </c>
      <c r="G65" s="4">
        <v>2074</v>
      </c>
      <c r="H65" s="5">
        <f t="shared" si="2"/>
        <v>2454989.7353966208</v>
      </c>
      <c r="I65" s="5">
        <f t="shared" si="1"/>
        <v>122749.48676983104</v>
      </c>
      <c r="J65" s="5">
        <v>10000</v>
      </c>
    </row>
    <row r="66" spans="6:10" x14ac:dyDescent="0.25">
      <c r="F66" s="4">
        <v>54</v>
      </c>
      <c r="G66" s="4">
        <v>2075</v>
      </c>
      <c r="H66" s="5">
        <f t="shared" si="2"/>
        <v>2587739.2221664516</v>
      </c>
      <c r="I66" s="5">
        <f t="shared" si="1"/>
        <v>129386.96110832259</v>
      </c>
      <c r="J66" s="5">
        <v>10000</v>
      </c>
    </row>
    <row r="67" spans="6:10" x14ac:dyDescent="0.25">
      <c r="F67" s="4">
        <v>55</v>
      </c>
      <c r="G67" s="4">
        <v>2076</v>
      </c>
      <c r="H67" s="5">
        <f t="shared" si="2"/>
        <v>2727126.1832747743</v>
      </c>
      <c r="I67" s="5">
        <f t="shared" si="1"/>
        <v>136356.30916373871</v>
      </c>
      <c r="J67" s="5">
        <v>10000</v>
      </c>
    </row>
    <row r="68" spans="6:10" x14ac:dyDescent="0.25">
      <c r="F68" s="4">
        <v>56</v>
      </c>
      <c r="G68" s="4">
        <v>2077</v>
      </c>
      <c r="H68" s="5">
        <f t="shared" si="2"/>
        <v>2873482.4924385129</v>
      </c>
      <c r="I68" s="5">
        <f t="shared" si="1"/>
        <v>143674.12462192564</v>
      </c>
      <c r="J68" s="5">
        <v>10000</v>
      </c>
    </row>
    <row r="69" spans="6:10" x14ac:dyDescent="0.25">
      <c r="F69" s="4">
        <v>57</v>
      </c>
      <c r="G69" s="4">
        <v>2078</v>
      </c>
      <c r="H69" s="5">
        <f t="shared" si="2"/>
        <v>3027156.6170604387</v>
      </c>
      <c r="I69" s="5">
        <f t="shared" si="1"/>
        <v>151357.83085302194</v>
      </c>
      <c r="J69" s="5">
        <v>10000</v>
      </c>
    </row>
    <row r="70" spans="6:10" x14ac:dyDescent="0.25">
      <c r="F70" s="4">
        <v>58</v>
      </c>
      <c r="G70" s="4">
        <v>2079</v>
      </c>
      <c r="H70" s="5">
        <f t="shared" si="2"/>
        <v>3188514.4479134604</v>
      </c>
      <c r="I70" s="5">
        <f t="shared" si="1"/>
        <v>159425.72239567304</v>
      </c>
      <c r="J70" s="5">
        <v>10000</v>
      </c>
    </row>
    <row r="71" spans="6:10" x14ac:dyDescent="0.25">
      <c r="F71" s="4">
        <v>59</v>
      </c>
      <c r="G71" s="4">
        <v>2080</v>
      </c>
      <c r="H71" s="5">
        <f t="shared" si="2"/>
        <v>3357940.1703091334</v>
      </c>
      <c r="I71" s="5">
        <f t="shared" si="1"/>
        <v>167897.00851545669</v>
      </c>
      <c r="J71" s="5">
        <v>10000</v>
      </c>
    </row>
    <row r="72" spans="6:10" x14ac:dyDescent="0.25">
      <c r="F72" s="4">
        <v>60</v>
      </c>
      <c r="G72" s="4">
        <v>2081</v>
      </c>
      <c r="H72" s="5">
        <f t="shared" si="2"/>
        <v>3535837.1788245901</v>
      </c>
      <c r="I72" s="5">
        <f t="shared" si="1"/>
        <v>176791.85894122953</v>
      </c>
      <c r="J72" s="5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abSelected="1" topLeftCell="A34" zoomScaleNormal="100" workbookViewId="0">
      <selection activeCell="E17" sqref="E17"/>
    </sheetView>
  </sheetViews>
  <sheetFormatPr defaultRowHeight="15" x14ac:dyDescent="0.25"/>
  <cols>
    <col min="3" max="3" width="12.140625" customWidth="1"/>
    <col min="4" max="4" width="13.140625" customWidth="1"/>
    <col min="5" max="5" width="11.42578125" customWidth="1"/>
  </cols>
  <sheetData>
    <row r="2" spans="2:6" x14ac:dyDescent="0.25">
      <c r="F2" t="s">
        <v>11</v>
      </c>
    </row>
    <row r="4" spans="2:6" x14ac:dyDescent="0.25">
      <c r="D4" s="1">
        <v>40000</v>
      </c>
      <c r="E4" s="9" t="s">
        <v>12</v>
      </c>
      <c r="F4" s="9"/>
    </row>
    <row r="5" spans="2:6" x14ac:dyDescent="0.25">
      <c r="D5" s="2">
        <v>0.1</v>
      </c>
      <c r="E5" s="7" t="s">
        <v>13</v>
      </c>
      <c r="F5" s="8"/>
    </row>
    <row r="6" spans="2:6" x14ac:dyDescent="0.25">
      <c r="D6" s="2">
        <v>0.08</v>
      </c>
      <c r="E6" s="7" t="s">
        <v>14</v>
      </c>
    </row>
    <row r="7" spans="2:6" x14ac:dyDescent="0.25">
      <c r="D7" s="2">
        <v>0.02</v>
      </c>
      <c r="E7" s="7" t="s">
        <v>15</v>
      </c>
    </row>
    <row r="8" spans="2:6" x14ac:dyDescent="0.25">
      <c r="D8" s="10">
        <f>D4-D5+D6+D7</f>
        <v>40000</v>
      </c>
      <c r="E8" s="7" t="s">
        <v>16</v>
      </c>
    </row>
    <row r="9" spans="2:6" x14ac:dyDescent="0.25">
      <c r="D9" s="2">
        <v>0.02</v>
      </c>
      <c r="E9" s="7" t="s">
        <v>26</v>
      </c>
    </row>
    <row r="10" spans="2:6" x14ac:dyDescent="0.25">
      <c r="D10" s="1">
        <v>1145.71</v>
      </c>
      <c r="E10" s="7" t="s">
        <v>18</v>
      </c>
    </row>
    <row r="11" spans="2:6" x14ac:dyDescent="0.25">
      <c r="D11" s="3">
        <f>C53</f>
        <v>-0.25395626021981399</v>
      </c>
      <c r="E11" s="7" t="s">
        <v>19</v>
      </c>
    </row>
    <row r="12" spans="2:6" x14ac:dyDescent="0.25">
      <c r="D12" s="3">
        <f>D4*(D5)+36*D10-D11</f>
        <v>45245.813956260215</v>
      </c>
      <c r="E12" s="7" t="s">
        <v>27</v>
      </c>
    </row>
    <row r="15" spans="2:6" x14ac:dyDescent="0.25">
      <c r="C15" t="s">
        <v>20</v>
      </c>
      <c r="D15" t="s">
        <v>21</v>
      </c>
      <c r="E15" t="s">
        <v>24</v>
      </c>
    </row>
    <row r="16" spans="2:6" x14ac:dyDescent="0.25">
      <c r="B16" t="s">
        <v>17</v>
      </c>
      <c r="C16" t="s">
        <v>23</v>
      </c>
      <c r="D16" t="s">
        <v>22</v>
      </c>
      <c r="E16" t="s">
        <v>25</v>
      </c>
    </row>
    <row r="17" spans="2:5" x14ac:dyDescent="0.25">
      <c r="B17">
        <v>0</v>
      </c>
      <c r="C17" s="3">
        <f>D4</f>
        <v>40000</v>
      </c>
      <c r="D17" s="3">
        <f>C17*$D$9/12</f>
        <v>66.666666666666671</v>
      </c>
      <c r="E17" s="3">
        <f>$D$10</f>
        <v>1145.71</v>
      </c>
    </row>
    <row r="18" spans="2:5" x14ac:dyDescent="0.25">
      <c r="B18">
        <v>1</v>
      </c>
      <c r="C18" s="3">
        <f>C17-E17+D17</f>
        <v>38920.956666666665</v>
      </c>
      <c r="D18" s="3">
        <f>C18*$D$9/12</f>
        <v>64.86826111111111</v>
      </c>
      <c r="E18" s="3">
        <f>$D$10</f>
        <v>1145.71</v>
      </c>
    </row>
    <row r="19" spans="2:5" x14ac:dyDescent="0.25">
      <c r="B19">
        <v>2</v>
      </c>
      <c r="C19" s="3">
        <f>C18-E18+D18</f>
        <v>37840.11492777778</v>
      </c>
      <c r="D19" s="3">
        <f>C19*$D$9/12</f>
        <v>63.066858212962963</v>
      </c>
      <c r="E19" s="3">
        <f>$D$10</f>
        <v>1145.71</v>
      </c>
    </row>
    <row r="20" spans="2:5" x14ac:dyDescent="0.25">
      <c r="B20">
        <v>3</v>
      </c>
      <c r="C20" s="3">
        <f>C19-E19+D19</f>
        <v>36757.471785990747</v>
      </c>
      <c r="D20" s="3">
        <f>C20*$D$9/12</f>
        <v>61.262452976651247</v>
      </c>
      <c r="E20" s="3">
        <f t="shared" ref="E20:E53" si="0">$D$10</f>
        <v>1145.71</v>
      </c>
    </row>
    <row r="21" spans="2:5" x14ac:dyDescent="0.25">
      <c r="B21">
        <v>4</v>
      </c>
      <c r="C21" s="3">
        <f>C20-E20+D20</f>
        <v>35673.024238967402</v>
      </c>
      <c r="D21" s="3">
        <f>C21*$D$9/12</f>
        <v>59.455040398279003</v>
      </c>
      <c r="E21" s="3">
        <f t="shared" si="0"/>
        <v>1145.71</v>
      </c>
    </row>
    <row r="22" spans="2:5" x14ac:dyDescent="0.25">
      <c r="B22">
        <v>5</v>
      </c>
      <c r="C22" s="3">
        <f t="shared" ref="C22:C29" si="1">C21-E21+D21</f>
        <v>34586.769279365682</v>
      </c>
      <c r="D22" s="3">
        <f t="shared" ref="D22:D53" si="2">C22*$D$9/12</f>
        <v>57.644615465609469</v>
      </c>
      <c r="E22" s="3">
        <f t="shared" si="0"/>
        <v>1145.71</v>
      </c>
    </row>
    <row r="23" spans="2:5" x14ac:dyDescent="0.25">
      <c r="B23">
        <v>6</v>
      </c>
      <c r="C23" s="3">
        <f t="shared" si="1"/>
        <v>33498.703894831291</v>
      </c>
      <c r="D23" s="3">
        <f t="shared" si="2"/>
        <v>55.83117315805216</v>
      </c>
      <c r="E23" s="3">
        <f t="shared" si="0"/>
        <v>1145.71</v>
      </c>
    </row>
    <row r="24" spans="2:5" x14ac:dyDescent="0.25">
      <c r="B24">
        <v>7</v>
      </c>
      <c r="C24" s="3">
        <f t="shared" si="1"/>
        <v>32408.825067989343</v>
      </c>
      <c r="D24" s="3">
        <f t="shared" si="2"/>
        <v>54.014708446648903</v>
      </c>
      <c r="E24" s="3">
        <f t="shared" si="0"/>
        <v>1145.71</v>
      </c>
    </row>
    <row r="25" spans="2:5" x14ac:dyDescent="0.25">
      <c r="B25">
        <v>8</v>
      </c>
      <c r="C25" s="3">
        <f t="shared" si="1"/>
        <v>31317.129776435992</v>
      </c>
      <c r="D25" s="3">
        <f t="shared" si="2"/>
        <v>52.195216294059982</v>
      </c>
      <c r="E25" s="3">
        <f t="shared" si="0"/>
        <v>1145.71</v>
      </c>
    </row>
    <row r="26" spans="2:5" x14ac:dyDescent="0.25">
      <c r="B26">
        <v>9</v>
      </c>
      <c r="C26" s="3">
        <f t="shared" si="1"/>
        <v>30223.614992730054</v>
      </c>
      <c r="D26" s="3">
        <f t="shared" si="2"/>
        <v>50.372691654550096</v>
      </c>
      <c r="E26" s="3">
        <f t="shared" si="0"/>
        <v>1145.71</v>
      </c>
    </row>
    <row r="27" spans="2:5" x14ac:dyDescent="0.25">
      <c r="B27">
        <v>10</v>
      </c>
      <c r="C27" s="3">
        <f t="shared" si="1"/>
        <v>29128.277684384604</v>
      </c>
      <c r="D27" s="3">
        <f t="shared" si="2"/>
        <v>48.547129473974337</v>
      </c>
      <c r="E27" s="3">
        <f t="shared" si="0"/>
        <v>1145.71</v>
      </c>
    </row>
    <row r="28" spans="2:5" x14ac:dyDescent="0.25">
      <c r="B28">
        <v>11</v>
      </c>
      <c r="C28" s="3">
        <f t="shared" si="1"/>
        <v>28031.114813858578</v>
      </c>
      <c r="D28" s="3">
        <f t="shared" si="2"/>
        <v>46.718524689764301</v>
      </c>
      <c r="E28" s="3">
        <f t="shared" si="0"/>
        <v>1145.71</v>
      </c>
    </row>
    <row r="29" spans="2:5" x14ac:dyDescent="0.25">
      <c r="B29">
        <v>12</v>
      </c>
      <c r="C29" s="3">
        <f t="shared" si="1"/>
        <v>26932.123338548343</v>
      </c>
      <c r="D29" s="3">
        <f t="shared" si="2"/>
        <v>44.886872230913902</v>
      </c>
      <c r="E29" s="3">
        <f t="shared" si="0"/>
        <v>1145.71</v>
      </c>
    </row>
    <row r="30" spans="2:5" x14ac:dyDescent="0.25">
      <c r="B30">
        <v>13</v>
      </c>
      <c r="C30" s="3">
        <f t="shared" ref="C30:C53" si="3">C29-E29+D29</f>
        <v>25831.300210779256</v>
      </c>
      <c r="D30" s="3">
        <f t="shared" si="2"/>
        <v>43.052167017965424</v>
      </c>
      <c r="E30" s="3">
        <f t="shared" si="0"/>
        <v>1145.71</v>
      </c>
    </row>
    <row r="31" spans="2:5" x14ac:dyDescent="0.25">
      <c r="B31">
        <v>14</v>
      </c>
      <c r="C31" s="3">
        <f t="shared" si="3"/>
        <v>24728.642377797223</v>
      </c>
      <c r="D31" s="3">
        <f t="shared" si="2"/>
        <v>41.21440396299537</v>
      </c>
      <c r="E31" s="3">
        <f t="shared" si="0"/>
        <v>1145.71</v>
      </c>
    </row>
    <row r="32" spans="2:5" x14ac:dyDescent="0.25">
      <c r="B32">
        <v>15</v>
      </c>
      <c r="C32" s="3">
        <f t="shared" si="3"/>
        <v>23624.146781760221</v>
      </c>
      <c r="D32" s="3">
        <f t="shared" si="2"/>
        <v>39.373577969600369</v>
      </c>
      <c r="E32" s="3">
        <f t="shared" si="0"/>
        <v>1145.71</v>
      </c>
    </row>
    <row r="33" spans="2:5" x14ac:dyDescent="0.25">
      <c r="B33">
        <v>16</v>
      </c>
      <c r="C33" s="3">
        <f t="shared" si="3"/>
        <v>22517.810359729821</v>
      </c>
      <c r="D33" s="3">
        <f t="shared" si="2"/>
        <v>37.529683932883039</v>
      </c>
      <c r="E33" s="3">
        <f t="shared" si="0"/>
        <v>1145.71</v>
      </c>
    </row>
    <row r="34" spans="2:5" x14ac:dyDescent="0.25">
      <c r="B34">
        <v>17</v>
      </c>
      <c r="C34" s="3">
        <f t="shared" si="3"/>
        <v>21409.630043662706</v>
      </c>
      <c r="D34" s="3">
        <f t="shared" si="2"/>
        <v>35.682716739437844</v>
      </c>
      <c r="E34" s="3">
        <f t="shared" si="0"/>
        <v>1145.71</v>
      </c>
    </row>
    <row r="35" spans="2:5" x14ac:dyDescent="0.25">
      <c r="B35">
        <v>18</v>
      </c>
      <c r="C35" s="3">
        <f t="shared" si="3"/>
        <v>20299.602760402144</v>
      </c>
      <c r="D35" s="3">
        <f t="shared" si="2"/>
        <v>33.832671267336906</v>
      </c>
      <c r="E35" s="3">
        <f t="shared" si="0"/>
        <v>1145.71</v>
      </c>
    </row>
    <row r="36" spans="2:5" x14ac:dyDescent="0.25">
      <c r="B36">
        <v>19</v>
      </c>
      <c r="C36" s="3">
        <f t="shared" si="3"/>
        <v>19187.725431669482</v>
      </c>
      <c r="D36" s="3">
        <f t="shared" si="2"/>
        <v>31.979542386115806</v>
      </c>
      <c r="E36" s="3">
        <f t="shared" si="0"/>
        <v>1145.71</v>
      </c>
    </row>
    <row r="37" spans="2:5" x14ac:dyDescent="0.25">
      <c r="B37">
        <v>20</v>
      </c>
      <c r="C37" s="3">
        <f t="shared" si="3"/>
        <v>18073.994974055597</v>
      </c>
      <c r="D37" s="3">
        <f t="shared" si="2"/>
        <v>30.12332495675933</v>
      </c>
      <c r="E37" s="3">
        <f t="shared" si="0"/>
        <v>1145.71</v>
      </c>
    </row>
    <row r="38" spans="2:5" x14ac:dyDescent="0.25">
      <c r="B38">
        <v>21</v>
      </c>
      <c r="C38" s="3">
        <f t="shared" si="3"/>
        <v>16958.408299012357</v>
      </c>
      <c r="D38" s="3">
        <f t="shared" si="2"/>
        <v>28.264013831687262</v>
      </c>
      <c r="E38" s="3">
        <f t="shared" si="0"/>
        <v>1145.71</v>
      </c>
    </row>
    <row r="39" spans="2:5" x14ac:dyDescent="0.25">
      <c r="B39">
        <v>22</v>
      </c>
      <c r="C39" s="3">
        <f t="shared" si="3"/>
        <v>15840.962312844045</v>
      </c>
      <c r="D39" s="3">
        <f t="shared" si="2"/>
        <v>26.401603854740074</v>
      </c>
      <c r="E39" s="3">
        <f t="shared" si="0"/>
        <v>1145.71</v>
      </c>
    </row>
    <row r="40" spans="2:5" x14ac:dyDescent="0.25">
      <c r="B40">
        <v>23</v>
      </c>
      <c r="C40" s="3">
        <f t="shared" si="3"/>
        <v>14721.653916698784</v>
      </c>
      <c r="D40" s="3">
        <f t="shared" si="2"/>
        <v>24.536089861164641</v>
      </c>
      <c r="E40" s="3">
        <f t="shared" si="0"/>
        <v>1145.71</v>
      </c>
    </row>
    <row r="41" spans="2:5" x14ac:dyDescent="0.25">
      <c r="B41">
        <v>24</v>
      </c>
      <c r="C41" s="3">
        <f t="shared" si="3"/>
        <v>13600.480006559948</v>
      </c>
      <c r="D41" s="3">
        <f t="shared" si="2"/>
        <v>22.667466677599915</v>
      </c>
      <c r="E41" s="3">
        <f t="shared" si="0"/>
        <v>1145.71</v>
      </c>
    </row>
    <row r="42" spans="2:5" x14ac:dyDescent="0.25">
      <c r="B42">
        <v>25</v>
      </c>
      <c r="C42" s="3">
        <f t="shared" si="3"/>
        <v>12477.437473237549</v>
      </c>
      <c r="D42" s="3">
        <f t="shared" si="2"/>
        <v>20.795729122062582</v>
      </c>
      <c r="E42" s="3">
        <f t="shared" si="0"/>
        <v>1145.71</v>
      </c>
    </row>
    <row r="43" spans="2:5" x14ac:dyDescent="0.25">
      <c r="B43">
        <v>26</v>
      </c>
      <c r="C43" s="3">
        <f t="shared" si="3"/>
        <v>11352.523202359611</v>
      </c>
      <c r="D43" s="3">
        <f t="shared" si="2"/>
        <v>18.920872003932686</v>
      </c>
      <c r="E43" s="3">
        <f t="shared" si="0"/>
        <v>1145.71</v>
      </c>
    </row>
    <row r="44" spans="2:5" x14ac:dyDescent="0.25">
      <c r="B44">
        <v>27</v>
      </c>
      <c r="C44" s="3">
        <f t="shared" si="3"/>
        <v>10225.734074363545</v>
      </c>
      <c r="D44" s="3">
        <f t="shared" si="2"/>
        <v>17.042890123939241</v>
      </c>
      <c r="E44" s="3">
        <f t="shared" si="0"/>
        <v>1145.71</v>
      </c>
    </row>
    <row r="45" spans="2:5" x14ac:dyDescent="0.25">
      <c r="B45">
        <v>28</v>
      </c>
      <c r="C45" s="3">
        <f t="shared" si="3"/>
        <v>9097.0669644874833</v>
      </c>
      <c r="D45" s="3">
        <f t="shared" si="2"/>
        <v>15.161778274145805</v>
      </c>
      <c r="E45" s="3">
        <f t="shared" si="0"/>
        <v>1145.71</v>
      </c>
    </row>
    <row r="46" spans="2:5" x14ac:dyDescent="0.25">
      <c r="B46">
        <v>29</v>
      </c>
      <c r="C46" s="3">
        <f t="shared" si="3"/>
        <v>7966.5187427616293</v>
      </c>
      <c r="D46" s="3">
        <f t="shared" si="2"/>
        <v>13.277531237936048</v>
      </c>
      <c r="E46" s="3">
        <f t="shared" si="0"/>
        <v>1145.71</v>
      </c>
    </row>
    <row r="47" spans="2:5" x14ac:dyDescent="0.25">
      <c r="B47">
        <v>30</v>
      </c>
      <c r="C47" s="3">
        <f t="shared" si="3"/>
        <v>6834.0862739995655</v>
      </c>
      <c r="D47" s="3">
        <f t="shared" si="2"/>
        <v>11.390143789999277</v>
      </c>
      <c r="E47" s="3">
        <f t="shared" si="0"/>
        <v>1145.71</v>
      </c>
    </row>
    <row r="48" spans="2:5" x14ac:dyDescent="0.25">
      <c r="B48">
        <v>31</v>
      </c>
      <c r="C48" s="3">
        <f t="shared" si="3"/>
        <v>5699.7664177895649</v>
      </c>
      <c r="D48" s="3">
        <f t="shared" si="2"/>
        <v>9.4996106963159423</v>
      </c>
      <c r="E48" s="3">
        <f t="shared" si="0"/>
        <v>1145.71</v>
      </c>
    </row>
    <row r="49" spans="2:5" x14ac:dyDescent="0.25">
      <c r="B49">
        <v>32</v>
      </c>
      <c r="C49" s="3">
        <f t="shared" si="3"/>
        <v>4563.5560284858811</v>
      </c>
      <c r="D49" s="3">
        <f t="shared" si="2"/>
        <v>7.605926714143135</v>
      </c>
      <c r="E49" s="3">
        <f t="shared" si="0"/>
        <v>1145.71</v>
      </c>
    </row>
    <row r="50" spans="2:5" x14ac:dyDescent="0.25">
      <c r="B50">
        <v>33</v>
      </c>
      <c r="C50" s="3">
        <f t="shared" si="3"/>
        <v>3425.4519552000243</v>
      </c>
      <c r="D50" s="3">
        <f t="shared" si="2"/>
        <v>5.7090865920000411</v>
      </c>
      <c r="E50" s="3">
        <f t="shared" si="0"/>
        <v>1145.71</v>
      </c>
    </row>
    <row r="51" spans="2:5" x14ac:dyDescent="0.25">
      <c r="B51">
        <v>34</v>
      </c>
      <c r="C51" s="3">
        <f t="shared" si="3"/>
        <v>2285.4510417920242</v>
      </c>
      <c r="D51" s="3">
        <f t="shared" si="2"/>
        <v>3.8090850696533738</v>
      </c>
      <c r="E51" s="3">
        <f t="shared" si="0"/>
        <v>1145.71</v>
      </c>
    </row>
    <row r="52" spans="2:5" x14ac:dyDescent="0.25">
      <c r="B52">
        <v>35</v>
      </c>
      <c r="C52" s="3">
        <f t="shared" si="3"/>
        <v>1143.5501268616774</v>
      </c>
      <c r="D52" s="3">
        <f t="shared" si="2"/>
        <v>1.9059168781027955</v>
      </c>
      <c r="E52" s="3">
        <f t="shared" si="0"/>
        <v>1145.71</v>
      </c>
    </row>
    <row r="53" spans="2:5" x14ac:dyDescent="0.25">
      <c r="B53">
        <v>36</v>
      </c>
      <c r="C53" s="3">
        <f t="shared" si="3"/>
        <v>-0.25395626021981399</v>
      </c>
      <c r="D53" s="3">
        <f t="shared" si="2"/>
        <v>-4.2326043369968999E-4</v>
      </c>
      <c r="E53" s="3">
        <f t="shared" si="0"/>
        <v>1145.71</v>
      </c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Retirement</vt:lpstr>
      <vt:lpstr>Car Savings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2018-05-03T17:16:41Z</dcterms:created>
  <dcterms:modified xsi:type="dcterms:W3CDTF">2018-05-03T19:52:32Z</dcterms:modified>
</cp:coreProperties>
</file>