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r\Downloads\"/>
    </mc:Choice>
  </mc:AlternateContent>
  <xr:revisionPtr revIDLastSave="0" documentId="13_ncr:1_{86FB3C48-3333-4CF1-89B0-878CA09F40A9}" xr6:coauthVersionLast="47" xr6:coauthVersionMax="47" xr10:uidLastSave="{00000000-0000-0000-0000-000000000000}"/>
  <bookViews>
    <workbookView xWindow="-120" yWindow="-120" windowWidth="19440" windowHeight="10320" tabRatio="50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Hoja1!$A$1:$F$34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6" i="1" l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7" i="1"/>
  <c r="C37" i="1"/>
  <c r="F36" i="1"/>
  <c r="F35" i="1"/>
  <c r="C36" i="1"/>
  <c r="C35" i="1"/>
</calcChain>
</file>

<file path=xl/sharedStrings.xml><?xml version="1.0" encoding="utf-8"?>
<sst xmlns="http://schemas.openxmlformats.org/spreadsheetml/2006/main" count="96" uniqueCount="19">
  <si>
    <t>Día</t>
  </si>
  <si>
    <t>Turno</t>
  </si>
  <si>
    <t>llenado</t>
  </si>
  <si>
    <t>Miércoles</t>
  </si>
  <si>
    <t>Jueves</t>
  </si>
  <si>
    <t>TOTAL</t>
  </si>
  <si>
    <t>SUMATORIA</t>
  </si>
  <si>
    <t>Media</t>
  </si>
  <si>
    <t>Sumatoria</t>
  </si>
  <si>
    <t>Mediana</t>
  </si>
  <si>
    <t>Moda</t>
  </si>
  <si>
    <t>Desviación</t>
  </si>
  <si>
    <t>Varianza</t>
  </si>
  <si>
    <t>Cuartil</t>
  </si>
  <si>
    <t>Cuartil 1</t>
  </si>
  <si>
    <t>Cuartil 2</t>
  </si>
  <si>
    <t>Cuartil 3</t>
  </si>
  <si>
    <t>Percentil 10</t>
  </si>
  <si>
    <t>Percentil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</si>
</sst>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Miércoles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Hoja1!$B$37:$B$46</c:f>
              <c:strCache>
                <c:ptCount val="10"/>
                <c:pt idx="0">
                  <c:v>Media</c:v>
                </c:pt>
                <c:pt idx="1">
                  <c:v>Mediana</c:v>
                </c:pt>
                <c:pt idx="2">
                  <c:v>Moda</c:v>
                </c:pt>
                <c:pt idx="3">
                  <c:v>Desviación</c:v>
                </c:pt>
                <c:pt idx="4">
                  <c:v>Varianza</c:v>
                </c:pt>
                <c:pt idx="5">
                  <c:v>Cuartil 1</c:v>
                </c:pt>
                <c:pt idx="6">
                  <c:v>Cuartil 2</c:v>
                </c:pt>
                <c:pt idx="7">
                  <c:v>Cuartil 3</c:v>
                </c:pt>
                <c:pt idx="8">
                  <c:v>Percentil 10</c:v>
                </c:pt>
                <c:pt idx="9">
                  <c:v>Percentil 90</c:v>
                </c:pt>
              </c:strCache>
            </c:strRef>
          </c:cat>
          <c:val>
            <c:numRef>
              <c:f>Hoja1!$C$37:$C$46</c:f>
              <c:numCache>
                <c:formatCode>General</c:formatCode>
                <c:ptCount val="10"/>
                <c:pt idx="0">
                  <c:v>596.36363636363637</c:v>
                </c:pt>
                <c:pt idx="1">
                  <c:v>595</c:v>
                </c:pt>
                <c:pt idx="2">
                  <c:v>592</c:v>
                </c:pt>
                <c:pt idx="3">
                  <c:v>4.5813356528021796</c:v>
                </c:pt>
                <c:pt idx="4">
                  <c:v>20.988636363636374</c:v>
                </c:pt>
                <c:pt idx="5">
                  <c:v>592</c:v>
                </c:pt>
                <c:pt idx="6">
                  <c:v>597</c:v>
                </c:pt>
                <c:pt idx="7">
                  <c:v>600</c:v>
                </c:pt>
                <c:pt idx="8">
                  <c:v>590.4</c:v>
                </c:pt>
                <c:pt idx="9">
                  <c:v>601.79999999999995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4-4B4C-81A6-849E4075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99055"/>
        <c:axId val="1811287151"/>
      </c:barChart>
      <c:catAx>
        <c:axId val="154059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287151"/>
        <c:crosses val="autoZero"/>
        <c:auto val="1"/>
        <c:lblAlgn val="ctr"/>
        <c:lblOffset val="100"/>
        <c:noMultiLvlLbl val="0"/>
      </c:catAx>
      <c:valAx>
        <c:axId val="18112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059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756397</xdr:colOff>
      <xdr:row>29</xdr:row>
      <xdr:rowOff>79560</xdr:rowOff>
    </xdr:from>
    <xdr:to>
      <xdr:col>13</xdr:col>
      <xdr:colOff>756397</xdr:colOff>
      <xdr:row>43</xdr:row>
      <xdr:rowOff>99731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BA325-DACB-13FB-56BE-44D7E1CF7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29" zoomScale="85" zoomScaleNormal="85" workbookViewId="0">
      <selection activeCell="B37" sqref="B37:C46"/>
    </sheetView>
  </sheetViews>
  <sheetFormatPr defaultRowHeight="15" x14ac:dyDescent="0.25"/>
  <cols>
    <col min="1" max="2" width="11.42578125"/>
    <col min="3" max="3" width="11.42578125" style="1"/>
    <col min="4" max="1025" width="11.42578125"/>
  </cols>
  <sheetData>
    <row r="1" spans="1:6" s="3" customFormat="1" x14ac:dyDescent="0.25">
      <c r="A1" s="2" t="s">
        <v>0</v>
      </c>
      <c r="B1" s="2" t="s">
        <v>1</v>
      </c>
      <c r="C1" s="2" t="s">
        <v>2</v>
      </c>
      <c r="D1" s="2" t="s">
        <v>0</v>
      </c>
      <c r="E1" s="2" t="s">
        <v>1</v>
      </c>
      <c r="F1" s="2" t="s">
        <v>2</v>
      </c>
    </row>
    <row r="2" spans="1:6" ht="15.75" x14ac:dyDescent="0.25">
      <c r="A2" s="4" t="s">
        <v>3</v>
      </c>
      <c r="B2" s="4">
        <v>1</v>
      </c>
      <c r="C2" s="5">
        <v>601</v>
      </c>
      <c r="D2" s="4" t="s">
        <v>4</v>
      </c>
      <c r="E2" s="4">
        <v>1</v>
      </c>
      <c r="F2" s="5">
        <v>603</v>
      </c>
    </row>
    <row r="3" spans="1:6" ht="15.75" x14ac:dyDescent="0.25">
      <c r="A3" s="4" t="s">
        <v>3</v>
      </c>
      <c r="B3" s="4">
        <v>1</v>
      </c>
      <c r="C3" s="5">
        <v>599</v>
      </c>
      <c r="D3" s="4" t="s">
        <v>4</v>
      </c>
      <c r="E3" s="4">
        <v>1</v>
      </c>
      <c r="F3" s="5">
        <v>569</v>
      </c>
    </row>
    <row r="4" spans="1:6" ht="15.75" x14ac:dyDescent="0.25">
      <c r="A4" s="4" t="s">
        <v>3</v>
      </c>
      <c r="B4" s="4">
        <v>1</v>
      </c>
      <c r="C4" s="5">
        <v>596</v>
      </c>
      <c r="D4" s="4" t="s">
        <v>4</v>
      </c>
      <c r="E4" s="4">
        <v>1</v>
      </c>
      <c r="F4" s="5">
        <v>580</v>
      </c>
    </row>
    <row r="5" spans="1:6" ht="15.75" x14ac:dyDescent="0.25">
      <c r="A5" s="4" t="s">
        <v>3</v>
      </c>
      <c r="B5" s="4">
        <v>1</v>
      </c>
      <c r="C5" s="5">
        <v>592</v>
      </c>
      <c r="D5" s="4" t="s">
        <v>4</v>
      </c>
      <c r="E5" s="4">
        <v>1</v>
      </c>
      <c r="F5" s="5">
        <v>603</v>
      </c>
    </row>
    <row r="6" spans="1:6" ht="15.75" x14ac:dyDescent="0.25">
      <c r="A6" s="4" t="s">
        <v>3</v>
      </c>
      <c r="B6" s="4">
        <v>1</v>
      </c>
      <c r="C6" s="5">
        <v>590</v>
      </c>
      <c r="D6" s="4" t="s">
        <v>4</v>
      </c>
      <c r="E6" s="4">
        <v>1</v>
      </c>
      <c r="F6" s="5">
        <v>564</v>
      </c>
    </row>
    <row r="7" spans="1:6" ht="15.75" x14ac:dyDescent="0.25">
      <c r="A7" s="4" t="s">
        <v>3</v>
      </c>
      <c r="B7" s="4">
        <v>1</v>
      </c>
      <c r="C7" s="5">
        <v>599</v>
      </c>
      <c r="D7" s="4" t="s">
        <v>4</v>
      </c>
      <c r="E7" s="4">
        <v>1</v>
      </c>
      <c r="F7" s="5">
        <v>588</v>
      </c>
    </row>
    <row r="8" spans="1:6" ht="15.75" x14ac:dyDescent="0.25">
      <c r="A8" s="4" t="s">
        <v>3</v>
      </c>
      <c r="B8" s="4">
        <v>1</v>
      </c>
      <c r="C8" s="5">
        <v>585</v>
      </c>
      <c r="D8" s="4" t="s">
        <v>4</v>
      </c>
      <c r="E8" s="4">
        <v>1</v>
      </c>
      <c r="F8" s="5">
        <v>601</v>
      </c>
    </row>
    <row r="9" spans="1:6" ht="15.75" x14ac:dyDescent="0.25">
      <c r="A9" s="4" t="s">
        <v>3</v>
      </c>
      <c r="B9" s="4">
        <v>1</v>
      </c>
      <c r="C9" s="5">
        <v>599</v>
      </c>
      <c r="D9" s="4" t="s">
        <v>4</v>
      </c>
      <c r="E9" s="4">
        <v>1</v>
      </c>
      <c r="F9" s="5">
        <v>570</v>
      </c>
    </row>
    <row r="10" spans="1:6" ht="15.75" x14ac:dyDescent="0.25">
      <c r="A10" s="4" t="s">
        <v>3</v>
      </c>
      <c r="B10" s="4">
        <v>1</v>
      </c>
      <c r="C10" s="5">
        <v>600</v>
      </c>
      <c r="D10" s="4" t="s">
        <v>4</v>
      </c>
      <c r="E10" s="4">
        <v>1</v>
      </c>
      <c r="F10" s="5">
        <v>605</v>
      </c>
    </row>
    <row r="11" spans="1:6" ht="15.75" x14ac:dyDescent="0.25">
      <c r="A11" s="4" t="s">
        <v>3</v>
      </c>
      <c r="B11" s="4">
        <v>1</v>
      </c>
      <c r="C11" s="5">
        <v>596</v>
      </c>
      <c r="D11" s="4" t="s">
        <v>4</v>
      </c>
      <c r="E11" s="4">
        <v>1</v>
      </c>
      <c r="F11" s="5">
        <v>602</v>
      </c>
    </row>
    <row r="12" spans="1:6" ht="15.75" x14ac:dyDescent="0.25">
      <c r="A12" s="4" t="s">
        <v>3</v>
      </c>
      <c r="B12" s="4">
        <v>1</v>
      </c>
      <c r="C12" s="5">
        <v>592</v>
      </c>
      <c r="D12" s="4" t="s">
        <v>4</v>
      </c>
      <c r="E12" s="4">
        <v>1</v>
      </c>
      <c r="F12" s="5">
        <v>601</v>
      </c>
    </row>
    <row r="13" spans="1:6" ht="15.75" x14ac:dyDescent="0.25">
      <c r="A13" s="4" t="s">
        <v>3</v>
      </c>
      <c r="B13" s="4">
        <v>2</v>
      </c>
      <c r="C13" s="5">
        <v>593</v>
      </c>
      <c r="D13" s="4" t="s">
        <v>4</v>
      </c>
      <c r="E13" s="4">
        <v>2</v>
      </c>
      <c r="F13" s="5">
        <v>558</v>
      </c>
    </row>
    <row r="14" spans="1:6" ht="15.75" x14ac:dyDescent="0.25">
      <c r="A14" s="4" t="s">
        <v>3</v>
      </c>
      <c r="B14" s="4">
        <v>2</v>
      </c>
      <c r="C14" s="5">
        <v>602</v>
      </c>
      <c r="D14" s="4" t="s">
        <v>4</v>
      </c>
      <c r="E14" s="4">
        <v>2</v>
      </c>
      <c r="F14" s="5">
        <v>580</v>
      </c>
    </row>
    <row r="15" spans="1:6" ht="15.75" x14ac:dyDescent="0.25">
      <c r="A15" s="4" t="s">
        <v>3</v>
      </c>
      <c r="B15" s="4">
        <v>2</v>
      </c>
      <c r="C15" s="5">
        <v>596</v>
      </c>
      <c r="D15" s="4" t="s">
        <v>4</v>
      </c>
      <c r="E15" s="4">
        <v>2</v>
      </c>
      <c r="F15" s="5">
        <v>584</v>
      </c>
    </row>
    <row r="16" spans="1:6" ht="15.75" x14ac:dyDescent="0.25">
      <c r="A16" s="4" t="s">
        <v>3</v>
      </c>
      <c r="B16" s="4">
        <v>2</v>
      </c>
      <c r="C16" s="5">
        <v>598</v>
      </c>
      <c r="D16" s="4" t="s">
        <v>4</v>
      </c>
      <c r="E16" s="4">
        <v>2</v>
      </c>
      <c r="F16" s="5">
        <v>586</v>
      </c>
    </row>
    <row r="17" spans="1:6" ht="15.75" x14ac:dyDescent="0.25">
      <c r="A17" s="4" t="s">
        <v>3</v>
      </c>
      <c r="B17" s="4">
        <v>2</v>
      </c>
      <c r="C17" s="5">
        <v>603</v>
      </c>
      <c r="D17" s="4" t="s">
        <v>4</v>
      </c>
      <c r="E17" s="4">
        <v>2</v>
      </c>
      <c r="F17" s="5">
        <v>603</v>
      </c>
    </row>
    <row r="18" spans="1:6" ht="15.75" x14ac:dyDescent="0.25">
      <c r="A18" s="4" t="s">
        <v>3</v>
      </c>
      <c r="B18" s="4">
        <v>2</v>
      </c>
      <c r="C18" s="5">
        <v>595</v>
      </c>
      <c r="D18" s="4" t="s">
        <v>4</v>
      </c>
      <c r="E18" s="4">
        <v>2</v>
      </c>
      <c r="F18" s="5">
        <v>575</v>
      </c>
    </row>
    <row r="19" spans="1:6" ht="15.75" x14ac:dyDescent="0.25">
      <c r="A19" s="4" t="s">
        <v>3</v>
      </c>
      <c r="B19" s="4">
        <v>2</v>
      </c>
      <c r="C19" s="5">
        <v>592</v>
      </c>
      <c r="D19" s="4" t="s">
        <v>4</v>
      </c>
      <c r="E19" s="4">
        <v>2</v>
      </c>
      <c r="F19" s="5">
        <v>583</v>
      </c>
    </row>
    <row r="20" spans="1:6" ht="15.75" x14ac:dyDescent="0.25">
      <c r="A20" s="4" t="s">
        <v>3</v>
      </c>
      <c r="B20" s="4">
        <v>2</v>
      </c>
      <c r="C20" s="5">
        <v>592</v>
      </c>
      <c r="D20" s="4" t="s">
        <v>4</v>
      </c>
      <c r="E20" s="4">
        <v>2</v>
      </c>
      <c r="F20" s="5">
        <v>603</v>
      </c>
    </row>
    <row r="21" spans="1:6" ht="15.75" x14ac:dyDescent="0.25">
      <c r="A21" s="4" t="s">
        <v>3</v>
      </c>
      <c r="B21" s="4">
        <v>2</v>
      </c>
      <c r="C21" s="5">
        <v>590</v>
      </c>
      <c r="D21" s="4" t="s">
        <v>4</v>
      </c>
      <c r="E21" s="4">
        <v>2</v>
      </c>
      <c r="F21" s="5">
        <v>604</v>
      </c>
    </row>
    <row r="22" spans="1:6" ht="15.75" x14ac:dyDescent="0.25">
      <c r="A22" s="4" t="s">
        <v>3</v>
      </c>
      <c r="B22" s="4">
        <v>2</v>
      </c>
      <c r="C22" s="5">
        <v>592</v>
      </c>
      <c r="D22" s="4" t="s">
        <v>4</v>
      </c>
      <c r="E22" s="4">
        <v>2</v>
      </c>
      <c r="F22" s="5">
        <v>605</v>
      </c>
    </row>
    <row r="23" spans="1:6" ht="15.75" x14ac:dyDescent="0.25">
      <c r="A23" s="4" t="s">
        <v>3</v>
      </c>
      <c r="B23" s="4">
        <v>2</v>
      </c>
      <c r="C23" s="5">
        <v>596</v>
      </c>
      <c r="D23" s="4" t="s">
        <v>4</v>
      </c>
      <c r="E23" s="4">
        <v>2</v>
      </c>
      <c r="F23" s="5">
        <v>605</v>
      </c>
    </row>
    <row r="24" spans="1:6" ht="15.75" x14ac:dyDescent="0.25">
      <c r="A24" s="4" t="s">
        <v>3</v>
      </c>
      <c r="B24" s="4">
        <v>3</v>
      </c>
      <c r="C24" s="5">
        <v>589</v>
      </c>
      <c r="D24" s="4" t="s">
        <v>4</v>
      </c>
      <c r="E24" s="4">
        <v>3</v>
      </c>
      <c r="F24" s="5">
        <v>602</v>
      </c>
    </row>
    <row r="25" spans="1:6" ht="15.75" x14ac:dyDescent="0.25">
      <c r="A25" s="4" t="s">
        <v>3</v>
      </c>
      <c r="B25" s="4">
        <v>3</v>
      </c>
      <c r="C25" s="5">
        <v>597</v>
      </c>
      <c r="D25" s="4" t="s">
        <v>4</v>
      </c>
      <c r="E25" s="4">
        <v>3</v>
      </c>
      <c r="F25" s="5">
        <v>583</v>
      </c>
    </row>
    <row r="26" spans="1:6" ht="15.75" x14ac:dyDescent="0.25">
      <c r="A26" s="4" t="s">
        <v>3</v>
      </c>
      <c r="B26" s="4">
        <v>3</v>
      </c>
      <c r="C26" s="5">
        <v>602</v>
      </c>
      <c r="D26" s="4" t="s">
        <v>4</v>
      </c>
      <c r="E26" s="4">
        <v>3</v>
      </c>
      <c r="F26" s="5">
        <v>568</v>
      </c>
    </row>
    <row r="27" spans="1:6" ht="15.75" x14ac:dyDescent="0.25">
      <c r="A27" s="4" t="s">
        <v>3</v>
      </c>
      <c r="B27" s="4">
        <v>3</v>
      </c>
      <c r="C27" s="5">
        <v>599</v>
      </c>
      <c r="D27" s="4" t="s">
        <v>4</v>
      </c>
      <c r="E27" s="4">
        <v>3</v>
      </c>
      <c r="F27" s="5">
        <v>571</v>
      </c>
    </row>
    <row r="28" spans="1:6" ht="15.75" x14ac:dyDescent="0.25">
      <c r="A28" s="4" t="s">
        <v>3</v>
      </c>
      <c r="B28" s="4">
        <v>3</v>
      </c>
      <c r="C28" s="5">
        <v>600</v>
      </c>
      <c r="D28" s="4" t="s">
        <v>4</v>
      </c>
      <c r="E28" s="4">
        <v>3</v>
      </c>
      <c r="F28" s="5">
        <v>580</v>
      </c>
    </row>
    <row r="29" spans="1:6" ht="15.75" x14ac:dyDescent="0.25">
      <c r="A29" s="4" t="s">
        <v>3</v>
      </c>
      <c r="B29" s="4">
        <v>3</v>
      </c>
      <c r="C29" s="5">
        <v>601</v>
      </c>
      <c r="D29" s="4" t="s">
        <v>4</v>
      </c>
      <c r="E29" s="4">
        <v>3</v>
      </c>
      <c r="F29" s="5">
        <v>556</v>
      </c>
    </row>
    <row r="30" spans="1:6" ht="15.75" x14ac:dyDescent="0.25">
      <c r="A30" s="4" t="s">
        <v>3</v>
      </c>
      <c r="B30" s="4">
        <v>3</v>
      </c>
      <c r="C30" s="5">
        <v>600</v>
      </c>
      <c r="D30" s="4" t="s">
        <v>4</v>
      </c>
      <c r="E30" s="4">
        <v>3</v>
      </c>
      <c r="F30" s="5">
        <v>590</v>
      </c>
    </row>
    <row r="31" spans="1:6" ht="15.75" x14ac:dyDescent="0.25">
      <c r="A31" s="4" t="s">
        <v>3</v>
      </c>
      <c r="B31" s="4">
        <v>3</v>
      </c>
      <c r="C31" s="5">
        <v>603</v>
      </c>
      <c r="D31" s="4" t="s">
        <v>4</v>
      </c>
      <c r="E31" s="4">
        <v>3</v>
      </c>
      <c r="F31" s="5">
        <v>588</v>
      </c>
    </row>
    <row r="32" spans="1:6" ht="15.75" x14ac:dyDescent="0.25">
      <c r="A32" s="4" t="s">
        <v>3</v>
      </c>
      <c r="B32" s="4">
        <v>3</v>
      </c>
      <c r="C32" s="5">
        <v>597</v>
      </c>
      <c r="D32" s="4" t="s">
        <v>4</v>
      </c>
      <c r="E32" s="4">
        <v>3</v>
      </c>
      <c r="F32" s="5">
        <v>578</v>
      </c>
    </row>
    <row r="33" spans="1:6" ht="15.75" x14ac:dyDescent="0.25">
      <c r="A33" s="4" t="s">
        <v>3</v>
      </c>
      <c r="B33" s="4">
        <v>3</v>
      </c>
      <c r="C33" s="5">
        <v>593</v>
      </c>
      <c r="D33" s="4" t="s">
        <v>4</v>
      </c>
      <c r="E33" s="4">
        <v>3</v>
      </c>
      <c r="F33" s="5">
        <v>551</v>
      </c>
    </row>
    <row r="34" spans="1:6" ht="15.75" x14ac:dyDescent="0.25">
      <c r="A34" s="4" t="s">
        <v>3</v>
      </c>
      <c r="B34" s="4">
        <v>3</v>
      </c>
      <c r="C34" s="5">
        <v>601</v>
      </c>
      <c r="D34" s="4" t="s">
        <v>4</v>
      </c>
      <c r="E34" s="4">
        <v>3</v>
      </c>
      <c r="F34" s="5">
        <v>589</v>
      </c>
    </row>
    <row r="35" spans="1:6" x14ac:dyDescent="0.25">
      <c r="B35" t="s">
        <v>6</v>
      </c>
      <c r="C35" s="1">
        <f>SUM(C2:C34)</f>
        <v>19680</v>
      </c>
      <c r="E35" t="s">
        <v>8</v>
      </c>
      <c r="F35">
        <f>SUM(F2:F34)</f>
        <v>19328</v>
      </c>
    </row>
    <row r="36" spans="1:6" x14ac:dyDescent="0.25">
      <c r="B36" t="s">
        <v>5</v>
      </c>
      <c r="C36" s="1">
        <f>COUNT(C2:C34)</f>
        <v>33</v>
      </c>
      <c r="E36" t="s">
        <v>5</v>
      </c>
      <c r="F36">
        <f>COUNT(F2:F34)</f>
        <v>33</v>
      </c>
    </row>
    <row r="37" spans="1:6" x14ac:dyDescent="0.25">
      <c r="B37" t="s">
        <v>7</v>
      </c>
      <c r="C37" s="1">
        <f>C35/C36</f>
        <v>596.36363636363637</v>
      </c>
      <c r="E37" t="s">
        <v>7</v>
      </c>
      <c r="F37">
        <f>F35/F36</f>
        <v>585.69696969696975</v>
      </c>
    </row>
    <row r="38" spans="1:6" x14ac:dyDescent="0.25">
      <c r="B38" t="s">
        <v>9</v>
      </c>
      <c r="C38" s="1">
        <v>595</v>
      </c>
      <c r="E38" t="s">
        <v>9</v>
      </c>
      <c r="F38">
        <v>575</v>
      </c>
    </row>
    <row r="39" spans="1:6" x14ac:dyDescent="0.25">
      <c r="B39" t="s">
        <v>10</v>
      </c>
      <c r="C39" s="1">
        <f>MODE(C2:C34)</f>
        <v>592</v>
      </c>
      <c r="E39" t="s">
        <v>10</v>
      </c>
      <c r="F39">
        <f>MODE(F2:F34)</f>
        <v>603</v>
      </c>
    </row>
    <row r="40" spans="1:6" x14ac:dyDescent="0.25">
      <c r="B40" t="s">
        <v>11</v>
      </c>
      <c r="C40" s="1">
        <f>_xlfn.STDEV.S(C2:C34)</f>
        <v>4.5813356528021796</v>
      </c>
      <c r="E40" t="s">
        <v>11</v>
      </c>
      <c r="F40">
        <f>STDEV(F2:F34)</f>
        <v>16.160300214733113</v>
      </c>
    </row>
    <row r="41" spans="1:6" x14ac:dyDescent="0.25">
      <c r="B41" t="s">
        <v>12</v>
      </c>
      <c r="C41" s="1">
        <f>_xlfn.VAR.S(C2:C34)</f>
        <v>20.988636363636374</v>
      </c>
      <c r="E41" t="s">
        <v>12</v>
      </c>
      <c r="F41">
        <f>_xlfn.VAR.S(F2:F34)</f>
        <v>261.15530303030312</v>
      </c>
    </row>
    <row r="42" spans="1:6" x14ac:dyDescent="0.25">
      <c r="B42" t="s">
        <v>14</v>
      </c>
      <c r="C42" s="1">
        <f>QUARTILE(C2:C34,1)</f>
        <v>592</v>
      </c>
      <c r="E42" t="s">
        <v>13</v>
      </c>
      <c r="F42">
        <f>QUARTILE(F2:F34,1)</f>
        <v>575</v>
      </c>
    </row>
    <row r="43" spans="1:6" x14ac:dyDescent="0.25">
      <c r="B43" t="s">
        <v>15</v>
      </c>
      <c r="C43" s="1">
        <f>QUARTILE(C2:C34,2)</f>
        <v>597</v>
      </c>
      <c r="E43" t="s">
        <v>15</v>
      </c>
      <c r="F43">
        <f>QUARTILE(F2:F34,2)</f>
        <v>586</v>
      </c>
    </row>
    <row r="44" spans="1:6" x14ac:dyDescent="0.25">
      <c r="B44" t="s">
        <v>16</v>
      </c>
      <c r="C44" s="1">
        <f>QUARTILE(C2:C34,3)</f>
        <v>600</v>
      </c>
      <c r="E44" t="s">
        <v>16</v>
      </c>
      <c r="F44">
        <f>QUARTILE(F2:F34,3)</f>
        <v>602</v>
      </c>
    </row>
    <row r="45" spans="1:6" x14ac:dyDescent="0.25">
      <c r="B45" t="s">
        <v>17</v>
      </c>
      <c r="C45" s="1">
        <f>PERCENTILE(C2:C34,0.1)</f>
        <v>590.4</v>
      </c>
      <c r="E45" t="s">
        <v>17</v>
      </c>
      <c r="F45">
        <f>PERCENTILE(F2:F34,0.1)</f>
        <v>564.79999999999995</v>
      </c>
    </row>
    <row r="46" spans="1:6" x14ac:dyDescent="0.25">
      <c r="B46" t="s">
        <v>18</v>
      </c>
      <c r="C46" s="1">
        <f>PERCENTILE(C2:C34,0.9)</f>
        <v>601.79999999999995</v>
      </c>
      <c r="E46" t="s">
        <v>18</v>
      </c>
      <c r="F46">
        <f>PERCENTILE(F2:F34,0.9)</f>
        <v>603.79999999999995</v>
      </c>
    </row>
  </sheetData>
  <autoFilter ref="A1:F34" xr:uid="{00000000-0009-0000-0000-000000000000}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C16" sqref="C16"/>
    </sheetView>
  </sheetViews>
  <sheetFormatPr defaultRowHeight="15" x14ac:dyDescent="0.25"/>
  <cols>
    <col min="1" max="1025" width="10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B19" sqref="B19"/>
    </sheetView>
  </sheetViews>
  <sheetFormatPr defaultRowHeight="15" x14ac:dyDescent="0.25"/>
  <cols>
    <col min="1" max="1025" width="10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UPAEP</dc:creator>
  <dc:description/>
  <cp:lastModifiedBy>ANGEL FELIPE ALVARADO GARCIA</cp:lastModifiedBy>
  <cp:revision>1</cp:revision>
  <dcterms:created xsi:type="dcterms:W3CDTF">2017-06-05T22:20:43Z</dcterms:created>
  <dcterms:modified xsi:type="dcterms:W3CDTF">2024-08-26T22:30:12Z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